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mc:AlternateContent xmlns:mc="http://schemas.openxmlformats.org/markup-compatibility/2006">
    <mc:Choice Requires="x15">
      <x15ac:absPath xmlns:x15ac="http://schemas.microsoft.com/office/spreadsheetml/2010/11/ac" url="C:\Users\Daniel\OneDrive\Documents\Trabajos\UAS-FNE-2\61_Regionalizacion\FRE_AnalisisEstadistico\data\intermediate\"/>
    </mc:Choice>
  </mc:AlternateContent>
  <xr:revisionPtr revIDLastSave="0" documentId="13_ncr:1_{C68BFA3B-9A6F-4CB0-A8DA-0CDBD17E5FE9}" xr6:coauthVersionLast="47" xr6:coauthVersionMax="47" xr10:uidLastSave="{00000000-0000-0000-0000-000000000000}"/>
  <bookViews>
    <workbookView xWindow="-120" yWindow="-120" windowWidth="20730" windowHeight="11310" tabRatio="456" xr2:uid="{00000000-000D-0000-FFFF-FFFF00000000}"/>
  </bookViews>
  <sheets>
    <sheet name="Respuestas de formulario 1" sheetId="1" r:id="rId1"/>
  </sheets>
  <definedNames>
    <definedName name="_xlnm._FilterDatabase" localSheetId="0" hidden="1">'Respuestas de formulario 1'!$A$1:$GG$32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T4" i="1" l="1"/>
  <c r="EI20" i="1"/>
  <c r="FP30" i="1"/>
  <c r="BJ17" i="1" a="1"/>
  <c r="BJ17" i="1" s="1"/>
  <c r="EM17" i="1" a="1"/>
  <c r="EM17" i="1" s="1"/>
  <c r="FM15" i="1"/>
  <c r="DI6" i="1"/>
  <c r="DI4" i="1"/>
  <c r="DB16" i="1"/>
  <c r="BG2" i="1"/>
  <c r="BG4" i="1"/>
  <c r="AY11" i="1"/>
  <c r="AY1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Daniel S. Parra G.</author>
  </authors>
  <commentList>
    <comment ref="BG2" authorId="0" shapeId="0" xr:uid="{00000000-0006-0000-0000-000001000000}">
      <text>
        <r>
          <rPr>
            <b/>
            <sz val="8"/>
            <color indexed="81"/>
            <rFont val="Tahoma"/>
            <family val="2"/>
          </rPr>
          <t>Daniel S. Parra G.:</t>
        </r>
        <r>
          <rPr>
            <sz val="8"/>
            <color indexed="81"/>
            <rFont val="Tahoma"/>
            <family val="2"/>
          </rPr>
          <t xml:space="preserve">
Tiempo variante entre administraciones, hoy en día, 5 de mayo de 2021, no se ha concretado la compra de recetarios. Desde el año pasado no se compran recetarios. El encargado del FRE manifiesta que quizá en mes y medio se pueda concretar la compra.</t>
        </r>
      </text>
    </comment>
    <comment ref="CD2" authorId="0" shapeId="0" xr:uid="{7A95FBE7-4371-45B4-9048-2C24AA3BFC1F}">
      <text>
        <r>
          <rPr>
            <b/>
            <sz val="9"/>
            <color indexed="81"/>
            <rFont val="Tahoma"/>
            <family val="2"/>
          </rPr>
          <t>Daniel S. Parra G.:</t>
        </r>
        <r>
          <rPr>
            <sz val="9"/>
            <color indexed="81"/>
            <rFont val="Tahoma"/>
            <family val="2"/>
          </rPr>
          <t xml:space="preserve">
Otro</t>
        </r>
      </text>
    </comment>
    <comment ref="CM2" authorId="0" shapeId="0" xr:uid="{5F0E94DA-6033-4273-AE07-94E752DFC883}">
      <text>
        <r>
          <rPr>
            <b/>
            <sz val="9"/>
            <color indexed="81"/>
            <rFont val="Tahoma"/>
            <family val="2"/>
          </rPr>
          <t>Daniel S. Parra G.:</t>
        </r>
        <r>
          <rPr>
            <sz val="9"/>
            <color indexed="81"/>
            <rFont val="Tahoma"/>
            <family val="2"/>
          </rPr>
          <t xml:space="preserve">
No existe base de datos para almacenar información diligenciada en los recetarios oficiales</t>
        </r>
      </text>
    </comment>
    <comment ref="CZ2" authorId="0" shapeId="0" xr:uid="{7FBD61C8-7852-4A6F-8A99-841BAF36758E}">
      <text>
        <r>
          <rPr>
            <b/>
            <sz val="9"/>
            <color indexed="81"/>
            <rFont val="Tahoma"/>
            <family val="2"/>
          </rPr>
          <t>Daniel S. Parra G.:</t>
        </r>
        <r>
          <rPr>
            <sz val="9"/>
            <color indexed="81"/>
            <rFont val="Tahoma"/>
            <family val="2"/>
          </rPr>
          <t xml:space="preserve">
Una semana</t>
        </r>
      </text>
    </comment>
    <comment ref="DA2" authorId="0" shapeId="0" xr:uid="{DC089D2A-4DC5-4E11-98CD-6DDE758FF323}">
      <text>
        <r>
          <rPr>
            <b/>
            <sz val="9"/>
            <color indexed="81"/>
            <rFont val="Tahoma"/>
            <family val="2"/>
          </rPr>
          <t>Daniel S. Parra G.:</t>
        </r>
        <r>
          <rPr>
            <sz val="9"/>
            <color indexed="81"/>
            <rFont val="Tahoma"/>
            <family val="2"/>
          </rPr>
          <t xml:space="preserve">
12 (Tiempo variable)</t>
        </r>
      </text>
    </comment>
    <comment ref="DB2" authorId="0" shapeId="0" xr:uid="{8345ADA5-E3F1-4561-B1D1-7AAFD64A45F1}">
      <text>
        <r>
          <rPr>
            <b/>
            <sz val="9"/>
            <color indexed="81"/>
            <rFont val="Tahoma"/>
            <family val="2"/>
          </rPr>
          <t>Daniel S. Parra G.:</t>
        </r>
        <r>
          <rPr>
            <sz val="9"/>
            <color indexed="81"/>
            <rFont val="Tahoma"/>
            <family val="2"/>
          </rPr>
          <t xml:space="preserve">
12 (Tiempo variable)</t>
        </r>
      </text>
    </comment>
    <comment ref="DE2" authorId="0" shapeId="0" xr:uid="{1CAD887D-E164-44FE-B5D9-400B796F5FE7}">
      <text>
        <r>
          <rPr>
            <b/>
            <sz val="9"/>
            <color indexed="81"/>
            <rFont val="Tahoma"/>
            <family val="2"/>
          </rPr>
          <t>Daniel S. Parra G.:</t>
        </r>
        <r>
          <rPr>
            <sz val="9"/>
            <color indexed="81"/>
            <rFont val="Tahoma"/>
            <family val="2"/>
          </rPr>
          <t xml:space="preserve">
No se realizan actividades de traslado de medicamentos</t>
        </r>
      </text>
    </comment>
    <comment ref="DI2" authorId="0" shapeId="0" xr:uid="{863D1D3F-2FB8-4AD8-A51C-DC8BDD013D41}">
      <text>
        <r>
          <rPr>
            <b/>
            <sz val="9"/>
            <color indexed="81"/>
            <rFont val="Tahoma"/>
            <family val="2"/>
          </rPr>
          <t>Daniel S. Parra G.:</t>
        </r>
        <r>
          <rPr>
            <sz val="9"/>
            <color indexed="81"/>
            <rFont val="Tahoma"/>
            <family val="2"/>
          </rPr>
          <t xml:space="preserve">
4 horas</t>
        </r>
      </text>
    </comment>
    <comment ref="DK2" authorId="0" shapeId="0" xr:uid="{371786DF-91E3-47C9-B954-B31E1FF18BEC}">
      <text>
        <r>
          <rPr>
            <b/>
            <sz val="9"/>
            <color indexed="81"/>
            <rFont val="Tahoma"/>
            <family val="2"/>
          </rPr>
          <t>Daniel S. Parra G.:</t>
        </r>
        <r>
          <rPr>
            <sz val="9"/>
            <color indexed="81"/>
            <rFont val="Tahoma"/>
            <family val="2"/>
          </rPr>
          <t xml:space="preserve">
Se adiciona el texto:
Disponibilidad de personal de seguridad privada, Cámaras</t>
        </r>
      </text>
    </comment>
    <comment ref="DM2" authorId="0" shapeId="0" xr:uid="{418F077E-874D-43AA-BA97-67969F215013}">
      <text>
        <r>
          <rPr>
            <b/>
            <sz val="9"/>
            <color indexed="81"/>
            <rFont val="Tahoma"/>
            <family val="2"/>
          </rPr>
          <t>Daniel S. Parra G.:</t>
        </r>
        <r>
          <rPr>
            <sz val="9"/>
            <color indexed="81"/>
            <rFont val="Tahoma"/>
            <family val="2"/>
          </rPr>
          <t xml:space="preserve">
Las condiciones ambientales se revisan diariamente, sin embargo, manifiestan no tener las condiciones adecuadas para el almacén desde la construcción de las instalaciones, los techos, pisos y pinturas con la que se elaboró el almacén no cumple con las BPA. Requieren mantenimiento en área de almacenamiento que esta pendiente por hacer la administración de la gobernación de Córdoba. Por goteras se han dañó un equipo de cómputo. </t>
        </r>
      </text>
    </comment>
    <comment ref="DR2" authorId="0" shapeId="0" xr:uid="{2DC84237-5BD7-4EF7-9775-8D3C49C9349E}">
      <text>
        <r>
          <rPr>
            <b/>
            <sz val="9"/>
            <color indexed="81"/>
            <rFont val="Tahoma"/>
            <family val="2"/>
          </rPr>
          <t>Daniel S. Parra G.:</t>
        </r>
        <r>
          <rPr>
            <sz val="9"/>
            <color indexed="81"/>
            <rFont val="Tahoma"/>
            <family val="2"/>
          </rPr>
          <t xml:space="preserve">
Si</t>
        </r>
      </text>
    </comment>
    <comment ref="EG2" authorId="0" shapeId="0" xr:uid="{B0774675-6F80-403E-979D-C4BB9CA768BB}">
      <text>
        <r>
          <rPr>
            <b/>
            <sz val="9"/>
            <color indexed="81"/>
            <rFont val="Tahoma"/>
            <family val="2"/>
          </rPr>
          <t>Daniel S. Parra G.:</t>
        </r>
        <r>
          <rPr>
            <sz val="9"/>
            <color indexed="81"/>
            <rFont val="Tahoma"/>
            <family val="2"/>
          </rPr>
          <t xml:space="preserve">
Antes sólo decía Metilfenidato, Metadona</t>
        </r>
      </text>
    </comment>
    <comment ref="EI2" authorId="0" shapeId="0" xr:uid="{6FE0336A-0AD1-4736-A6F2-4FA3360E662E}">
      <text>
        <r>
          <rPr>
            <b/>
            <sz val="9"/>
            <color indexed="81"/>
            <rFont val="Tahoma"/>
            <family val="2"/>
          </rPr>
          <t>Daniel S. Parra G.:</t>
        </r>
        <r>
          <rPr>
            <sz val="9"/>
            <color indexed="81"/>
            <rFont val="Tahoma"/>
            <family val="2"/>
          </rPr>
          <t xml:space="preserve">
Decía dato en base datos</t>
        </r>
      </text>
    </comment>
    <comment ref="EU2" authorId="0" shapeId="0" xr:uid="{8DF9C1F3-970C-4B43-ADDE-2510F4F49791}">
      <text>
        <r>
          <rPr>
            <b/>
            <sz val="9"/>
            <color indexed="81"/>
            <rFont val="Tahoma"/>
            <family val="2"/>
          </rPr>
          <t>Daniel S. Parra G.:</t>
        </r>
        <r>
          <rPr>
            <sz val="9"/>
            <color indexed="81"/>
            <rFont val="Tahoma"/>
            <family val="2"/>
          </rPr>
          <t xml:space="preserve">
No se esta realizando el proceso de consolidación de anexos</t>
        </r>
      </text>
    </comment>
    <comment ref="EV2" authorId="0" shapeId="0" xr:uid="{EEAAC8CC-B9C5-4D73-9353-64B0B3319B8E}">
      <text>
        <r>
          <rPr>
            <b/>
            <sz val="9"/>
            <color indexed="81"/>
            <rFont val="Tahoma"/>
            <family val="2"/>
          </rPr>
          <t>Daniel S. Parra G.:</t>
        </r>
        <r>
          <rPr>
            <sz val="9"/>
            <color indexed="81"/>
            <rFont val="Tahoma"/>
            <family val="2"/>
          </rPr>
          <t xml:space="preserve">
No se esta realizando el proceso de consolidación de anexos</t>
        </r>
      </text>
    </comment>
    <comment ref="GG2" authorId="0" shapeId="0" xr:uid="{671EC723-E858-4324-BB1F-105031F4D19E}">
      <text>
        <r>
          <rPr>
            <b/>
            <sz val="9"/>
            <color indexed="81"/>
            <rFont val="Tahoma"/>
            <family val="2"/>
          </rPr>
          <t>Daniel S. Parra G.:</t>
        </r>
        <r>
          <rPr>
            <sz val="9"/>
            <color indexed="81"/>
            <rFont val="Tahoma"/>
            <family val="2"/>
          </rPr>
          <t xml:space="preserve">
Un ingeniero de sistemas</t>
        </r>
      </text>
    </comment>
    <comment ref="BZ3" authorId="0" shapeId="0" xr:uid="{50DE173C-C686-4DF0-A078-D3551ECC9092}">
      <text>
        <r>
          <rPr>
            <b/>
            <sz val="9"/>
            <color indexed="81"/>
            <rFont val="Tahoma"/>
            <family val="2"/>
          </rPr>
          <t>Daniel S. Parra G.:</t>
        </r>
        <r>
          <rPr>
            <sz val="9"/>
            <color indexed="81"/>
            <rFont val="Tahoma"/>
            <family val="2"/>
          </rPr>
          <t xml:space="preserve">
El código del RO esta hecho con tinta tri-reactiva.</t>
        </r>
      </text>
    </comment>
    <comment ref="CM3" authorId="0" shapeId="0" xr:uid="{41A43024-94C4-4685-ACE4-7E4E53DF64DC}">
      <text>
        <r>
          <rPr>
            <b/>
            <sz val="9"/>
            <color indexed="81"/>
            <rFont val="Tahoma"/>
            <family val="2"/>
          </rPr>
          <t>Daniel S. Parra G.:</t>
        </r>
        <r>
          <rPr>
            <sz val="9"/>
            <color indexed="81"/>
            <rFont val="Tahoma"/>
            <family val="2"/>
          </rPr>
          <t xml:space="preserve">
Tiempo de administración</t>
        </r>
      </text>
    </comment>
    <comment ref="DI3" authorId="0" shapeId="0" xr:uid="{367658FB-7677-47C3-A466-96BB63340726}">
      <text>
        <r>
          <rPr>
            <b/>
            <sz val="9"/>
            <color indexed="81"/>
            <rFont val="Tahoma"/>
            <family val="2"/>
          </rPr>
          <t>Daniel S. Parra G.:</t>
        </r>
        <r>
          <rPr>
            <sz val="9"/>
            <color indexed="81"/>
            <rFont val="Tahoma"/>
            <family val="2"/>
          </rPr>
          <t xml:space="preserve">
48</t>
        </r>
      </text>
    </comment>
    <comment ref="DM3" authorId="0" shapeId="0" xr:uid="{250807A5-8853-4CF5-B880-B1E1461C9DFD}">
      <text>
        <r>
          <rPr>
            <b/>
            <sz val="9"/>
            <color indexed="81"/>
            <rFont val="Tahoma"/>
            <family val="2"/>
          </rPr>
          <t>Daniel S. Parra G.:</t>
        </r>
        <r>
          <rPr>
            <sz val="9"/>
            <color indexed="81"/>
            <rFont val="Tahoma"/>
            <family val="2"/>
          </rPr>
          <t xml:space="preserve">
Diaria</t>
        </r>
      </text>
    </comment>
    <comment ref="DR3" authorId="0" shapeId="0" xr:uid="{FD2DEF7B-3ED9-4AE6-8D00-69A3FC8AB8C2}">
      <text>
        <r>
          <rPr>
            <b/>
            <sz val="9"/>
            <color indexed="81"/>
            <rFont val="Tahoma"/>
            <family val="2"/>
          </rPr>
          <t>Daniel S. Parra G.:</t>
        </r>
        <r>
          <rPr>
            <sz val="9"/>
            <color indexed="81"/>
            <rFont val="Tahoma"/>
            <family val="2"/>
          </rPr>
          <t xml:space="preserve">
No</t>
        </r>
      </text>
    </comment>
    <comment ref="DY3" authorId="0" shapeId="0" xr:uid="{070B30B6-3153-49D5-A633-8AD3CDB873EB}">
      <text>
        <r>
          <rPr>
            <b/>
            <sz val="9"/>
            <color indexed="81"/>
            <rFont val="Tahoma"/>
            <family val="2"/>
          </rPr>
          <t>Daniel S. Parra G.:</t>
        </r>
        <r>
          <rPr>
            <sz val="9"/>
            <color indexed="81"/>
            <rFont val="Tahoma"/>
            <family val="2"/>
          </rPr>
          <t xml:space="preserve">
Esta fue confirmada a posteriori</t>
        </r>
      </text>
    </comment>
    <comment ref="EU3" authorId="0" shapeId="0" xr:uid="{67A6372D-3A64-438C-A22E-6F3C33A9AA45}">
      <text>
        <r>
          <rPr>
            <b/>
            <sz val="9"/>
            <color indexed="81"/>
            <rFont val="Tahoma"/>
            <family val="2"/>
          </rPr>
          <t>Daniel S. Parra G.:</t>
        </r>
        <r>
          <rPr>
            <sz val="9"/>
            <color indexed="81"/>
            <rFont val="Tahoma"/>
            <family val="2"/>
          </rPr>
          <t xml:space="preserve">
2</t>
        </r>
      </text>
    </comment>
    <comment ref="FM3" authorId="0" shapeId="0" xr:uid="{E0B3BBA2-00D0-41FD-9802-2B63E2A50FF5}">
      <text>
        <r>
          <rPr>
            <b/>
            <sz val="9"/>
            <color indexed="81"/>
            <rFont val="Tahoma"/>
            <family val="2"/>
          </rPr>
          <t>Daniel S. Parra G.:</t>
        </r>
        <r>
          <rPr>
            <sz val="9"/>
            <color indexed="81"/>
            <rFont val="Tahoma"/>
            <family val="2"/>
          </rPr>
          <t xml:space="preserve">
Cada 3 o 4 meses</t>
        </r>
      </text>
    </comment>
    <comment ref="FZ3" authorId="0" shapeId="0" xr:uid="{1C632549-839D-4C4C-A259-D380F79AB8BB}">
      <text>
        <r>
          <rPr>
            <b/>
            <sz val="9"/>
            <color indexed="81"/>
            <rFont val="Tahoma"/>
            <family val="2"/>
          </rPr>
          <t>Daniel S. Parra G.:</t>
        </r>
        <r>
          <rPr>
            <sz val="9"/>
            <color indexed="81"/>
            <rFont val="Tahoma"/>
            <family val="2"/>
          </rPr>
          <t xml:space="preserve">
Ahorita no pueden comprar medicamentos</t>
        </r>
      </text>
    </comment>
    <comment ref="GG3" authorId="0" shapeId="0" xr:uid="{23065538-636C-4895-9484-A68F541C536A}">
      <text>
        <r>
          <rPr>
            <b/>
            <sz val="9"/>
            <color indexed="81"/>
            <rFont val="Tahoma"/>
            <family val="2"/>
          </rPr>
          <t>Daniel S. Parra G.:</t>
        </r>
        <r>
          <rPr>
            <sz val="9"/>
            <color indexed="81"/>
            <rFont val="Tahoma"/>
            <family val="2"/>
          </rPr>
          <t xml:space="preserve">
Solo una persona, 7 días</t>
        </r>
      </text>
    </comment>
    <comment ref="AR4" authorId="0" shapeId="0" xr:uid="{5B75491E-5526-48F0-91A9-A6141A75C0F2}">
      <text>
        <r>
          <rPr>
            <b/>
            <sz val="9"/>
            <color indexed="81"/>
            <rFont val="Tahoma"/>
            <family val="2"/>
          </rPr>
          <t>Daniel S. Parra G.:</t>
        </r>
        <r>
          <rPr>
            <sz val="9"/>
            <color indexed="81"/>
            <rFont val="Tahoma"/>
            <family val="2"/>
          </rPr>
          <t xml:space="preserve">
9568 decía
77 decía</t>
        </r>
      </text>
    </comment>
    <comment ref="AT4" authorId="0" shapeId="0" xr:uid="{FEB882E7-1C2D-4291-B5ED-FE946A118D27}">
      <text>
        <r>
          <rPr>
            <b/>
            <sz val="9"/>
            <color indexed="81"/>
            <rFont val="Tahoma"/>
            <family val="2"/>
          </rPr>
          <t>Daniel S. Parra G.:</t>
        </r>
        <r>
          <rPr>
            <sz val="9"/>
            <color indexed="81"/>
            <rFont val="Tahoma"/>
            <family val="2"/>
          </rPr>
          <t xml:space="preserve">
25 semanas decía</t>
        </r>
      </text>
    </comment>
    <comment ref="BY4" authorId="0" shapeId="0" xr:uid="{0705982F-4237-474A-B48A-0CFF1B9F0A5E}">
      <text>
        <r>
          <rPr>
            <b/>
            <sz val="9"/>
            <color indexed="81"/>
            <rFont val="Tahoma"/>
            <family val="2"/>
          </rPr>
          <t>Daniel S. Parra G.:</t>
        </r>
        <r>
          <rPr>
            <sz val="9"/>
            <color indexed="81"/>
            <rFont val="Tahoma"/>
            <family val="2"/>
          </rPr>
          <t xml:space="preserve">
Cambia bande por banda</t>
        </r>
      </text>
    </comment>
    <comment ref="CH4" authorId="0" shapeId="0" xr:uid="{CEC188BF-1172-43EE-B6BE-FB9AAD87786E}">
      <text>
        <r>
          <rPr>
            <b/>
            <sz val="9"/>
            <color indexed="81"/>
            <rFont val="Tahoma"/>
            <family val="2"/>
          </rPr>
          <t>Daniel S. Parra G.:</t>
        </r>
        <r>
          <rPr>
            <sz val="9"/>
            <color indexed="81"/>
            <rFont val="Tahoma"/>
            <family val="2"/>
          </rPr>
          <t xml:space="preserve">
Se cambia Otra por </t>
        </r>
      </text>
    </comment>
    <comment ref="CZ4" authorId="0" shapeId="0" xr:uid="{DF0524B9-3F35-4B6F-A760-B76947D03A40}">
      <text>
        <r>
          <rPr>
            <b/>
            <sz val="9"/>
            <color indexed="81"/>
            <rFont val="Tahoma"/>
            <family val="2"/>
          </rPr>
          <t>Daniel S. Parra G.:</t>
        </r>
        <r>
          <rPr>
            <sz val="9"/>
            <color indexed="81"/>
            <rFont val="Tahoma"/>
            <family val="2"/>
          </rPr>
          <t xml:space="preserve">
Una semana</t>
        </r>
      </text>
    </comment>
    <comment ref="DA4" authorId="0" shapeId="0" xr:uid="{A22A5CDE-EA45-41B3-ADCC-2F098BD5C522}">
      <text>
        <r>
          <rPr>
            <b/>
            <sz val="9"/>
            <color indexed="81"/>
            <rFont val="Tahoma"/>
            <family val="2"/>
          </rPr>
          <t>Daniel S. Parra G.:</t>
        </r>
        <r>
          <rPr>
            <sz val="9"/>
            <color indexed="81"/>
            <rFont val="Tahoma"/>
            <family val="2"/>
          </rPr>
          <t xml:space="preserve">
Dos semanas</t>
        </r>
      </text>
    </comment>
    <comment ref="DB4" authorId="0" shapeId="0" xr:uid="{315AE4CB-7B2D-457B-B632-48A84E7EFEA2}">
      <text>
        <r>
          <rPr>
            <b/>
            <sz val="9"/>
            <color indexed="81"/>
            <rFont val="Tahoma"/>
            <family val="2"/>
          </rPr>
          <t>Daniel S. Parra G.:</t>
        </r>
        <r>
          <rPr>
            <sz val="9"/>
            <color indexed="81"/>
            <rFont val="Tahoma"/>
            <family val="2"/>
          </rPr>
          <t xml:space="preserve">
Dos semanas</t>
        </r>
      </text>
    </comment>
    <comment ref="DC4" authorId="0" shapeId="0" xr:uid="{07BECE06-A675-4C4D-918C-3FC975149EFB}">
      <text>
        <r>
          <rPr>
            <b/>
            <sz val="9"/>
            <color indexed="81"/>
            <rFont val="Tahoma"/>
            <family val="2"/>
          </rPr>
          <t>Daniel S. Parra G.:</t>
        </r>
        <r>
          <rPr>
            <sz val="9"/>
            <color indexed="81"/>
            <rFont val="Tahoma"/>
            <family val="2"/>
          </rPr>
          <t xml:space="preserve">
Una semana</t>
        </r>
      </text>
    </comment>
    <comment ref="DD4" authorId="0" shapeId="0" xr:uid="{CA84AE0A-DE91-44B5-90FE-D27D05B87FE0}">
      <text>
        <r>
          <rPr>
            <b/>
            <sz val="9"/>
            <color indexed="81"/>
            <rFont val="Tahoma"/>
            <family val="2"/>
          </rPr>
          <t>Daniel S. Parra G.:</t>
        </r>
        <r>
          <rPr>
            <sz val="9"/>
            <color indexed="81"/>
            <rFont val="Tahoma"/>
            <family val="2"/>
          </rPr>
          <t xml:space="preserve">
Una semana</t>
        </r>
      </text>
    </comment>
    <comment ref="DE4" authorId="0" shapeId="0" xr:uid="{FBF4F5AF-760B-41E7-9FC2-C5DF67ABC32B}">
      <text>
        <r>
          <rPr>
            <b/>
            <sz val="9"/>
            <color indexed="81"/>
            <rFont val="Tahoma"/>
            <family val="2"/>
          </rPr>
          <t>Daniel S. Parra G.:</t>
        </r>
        <r>
          <rPr>
            <sz val="9"/>
            <color indexed="81"/>
            <rFont val="Tahoma"/>
            <family val="2"/>
          </rPr>
          <t xml:space="preserve">
No se hacen traslados porque hay problemas con los balances en la plataforma SAP</t>
        </r>
      </text>
    </comment>
    <comment ref="DI4" authorId="0" shapeId="0" xr:uid="{F09832CB-2654-4F79-8BA8-67B0FB169FAB}">
      <text>
        <r>
          <rPr>
            <b/>
            <sz val="9"/>
            <color indexed="81"/>
            <rFont val="Tahoma"/>
            <family val="2"/>
          </rPr>
          <t>Daniel S. Parra G.:</t>
        </r>
        <r>
          <rPr>
            <sz val="9"/>
            <color indexed="81"/>
            <rFont val="Tahoma"/>
            <family val="2"/>
          </rPr>
          <t xml:space="preserve">
Dos días a una semana de trabajo</t>
        </r>
      </text>
    </comment>
    <comment ref="EI4" authorId="0" shapeId="0" xr:uid="{A0193806-C2CF-4DF8-BCE7-1A558A3E4376}">
      <text>
        <r>
          <rPr>
            <b/>
            <sz val="9"/>
            <color indexed="81"/>
            <rFont val="Tahoma"/>
            <family val="2"/>
          </rPr>
          <t>Daniel S. Parra G.:</t>
        </r>
        <r>
          <rPr>
            <sz val="9"/>
            <color indexed="81"/>
            <rFont val="Tahoma"/>
            <family val="2"/>
          </rPr>
          <t xml:space="preserve">
Información en bases de datos adjuntas extraídas de SAP</t>
        </r>
      </text>
    </comment>
    <comment ref="EU4" authorId="0" shapeId="0" xr:uid="{4725D511-CB64-43F1-AEDE-34007B2F025F}">
      <text>
        <r>
          <rPr>
            <b/>
            <sz val="9"/>
            <color indexed="81"/>
            <rFont val="Tahoma"/>
            <family val="2"/>
          </rPr>
          <t>Daniel S. Parra G.:</t>
        </r>
        <r>
          <rPr>
            <sz val="9"/>
            <color indexed="81"/>
            <rFont val="Tahoma"/>
            <family val="2"/>
          </rPr>
          <t xml:space="preserve">
1</t>
        </r>
      </text>
    </comment>
    <comment ref="FZ4" authorId="0" shapeId="0" xr:uid="{9F1BE831-AE3C-43BC-A8C9-4540E4A3FE83}">
      <text>
        <r>
          <rPr>
            <b/>
            <sz val="9"/>
            <color indexed="81"/>
            <rFont val="Tahoma"/>
            <family val="2"/>
          </rPr>
          <t>Daniel S. Parra G.:</t>
        </r>
        <r>
          <rPr>
            <sz val="9"/>
            <color indexed="81"/>
            <rFont val="Tahoma"/>
            <family val="2"/>
          </rPr>
          <t xml:space="preserve">
Sólo hay MME, pero Hillary observó que hay recetarios almacenados ahí también</t>
        </r>
      </text>
    </comment>
    <comment ref="GG4" authorId="0" shapeId="0" xr:uid="{301884E1-B714-4359-8174-3D5F04B389AF}">
      <text>
        <r>
          <rPr>
            <b/>
            <sz val="9"/>
            <color indexed="81"/>
            <rFont val="Tahoma"/>
            <family val="2"/>
          </rPr>
          <t>Daniel S. Parra G.:</t>
        </r>
        <r>
          <rPr>
            <sz val="9"/>
            <color indexed="81"/>
            <rFont val="Tahoma"/>
            <family val="2"/>
          </rPr>
          <t xml:space="preserve">
Un regente realiza el proceso en aproximadamente 30 minutos</t>
        </r>
      </text>
    </comment>
    <comment ref="BG5" authorId="0" shapeId="0" xr:uid="{0CD5047F-84F3-4A01-A988-59D3BC3F944E}">
      <text>
        <r>
          <rPr>
            <b/>
            <sz val="9"/>
            <color indexed="81"/>
            <rFont val="Tahoma"/>
            <family val="2"/>
          </rPr>
          <t>Daniel S. Parra G.:</t>
        </r>
        <r>
          <rPr>
            <sz val="9"/>
            <color indexed="81"/>
            <rFont val="Tahoma"/>
            <family val="2"/>
          </rPr>
          <t xml:space="preserve">
15</t>
        </r>
      </text>
    </comment>
    <comment ref="DE5" authorId="0" shapeId="0" xr:uid="{4B032208-2F8D-4784-A37E-AEA2CBA8F807}">
      <text>
        <r>
          <rPr>
            <b/>
            <sz val="9"/>
            <color indexed="81"/>
            <rFont val="Tahoma"/>
            <family val="2"/>
          </rPr>
          <t>Daniel S. Parra G.:</t>
        </r>
        <r>
          <rPr>
            <sz val="9"/>
            <color indexed="81"/>
            <rFont val="Tahoma"/>
            <family val="2"/>
          </rPr>
          <t xml:space="preserve">
No realiza traslados</t>
        </r>
      </text>
    </comment>
    <comment ref="DR5" authorId="0" shapeId="0" xr:uid="{1666EECC-C1E5-436F-BEF4-D9738FB23187}">
      <text>
        <r>
          <rPr>
            <b/>
            <sz val="9"/>
            <color indexed="81"/>
            <rFont val="Tahoma"/>
            <family val="2"/>
          </rPr>
          <t>Daniel S. Parra G.:</t>
        </r>
        <r>
          <rPr>
            <sz val="9"/>
            <color indexed="81"/>
            <rFont val="Tahoma"/>
            <family val="2"/>
          </rPr>
          <t xml:space="preserve">
No</t>
        </r>
      </text>
    </comment>
    <comment ref="DX5" authorId="0" shapeId="0" xr:uid="{EE23643B-F914-438E-844F-3499B2C33796}">
      <text>
        <r>
          <rPr>
            <b/>
            <sz val="9"/>
            <color indexed="81"/>
            <rFont val="Tahoma"/>
            <family val="2"/>
          </rPr>
          <t>Daniel S. Parra G.:</t>
        </r>
        <r>
          <rPr>
            <sz val="9"/>
            <color indexed="81"/>
            <rFont val="Tahoma"/>
            <family val="2"/>
          </rPr>
          <t xml:space="preserve">
Los medicamentos menores a 3 meses, se identifican con el color rojo, menores a 6 meses amarillo y por último verde.</t>
        </r>
      </text>
    </comment>
    <comment ref="EU5" authorId="0" shapeId="0" xr:uid="{8EDC4E85-1FFA-44F4-82E3-9F8FD6288D20}">
      <text>
        <r>
          <rPr>
            <b/>
            <sz val="9"/>
            <color indexed="81"/>
            <rFont val="Tahoma"/>
            <family val="2"/>
          </rPr>
          <t>Daniel S. Parra G.:</t>
        </r>
        <r>
          <rPr>
            <sz val="9"/>
            <color indexed="81"/>
            <rFont val="Tahoma"/>
            <family val="2"/>
          </rPr>
          <t xml:space="preserve">
4 horas</t>
        </r>
      </text>
    </comment>
    <comment ref="FI5" authorId="0" shapeId="0" xr:uid="{BBC68CD3-BFE1-4E08-9483-74EEBCFDF0C5}">
      <text>
        <r>
          <rPr>
            <b/>
            <sz val="9"/>
            <color indexed="81"/>
            <rFont val="Tahoma"/>
            <family val="2"/>
          </rPr>
          <t>Daniel S. Parra G.:</t>
        </r>
        <r>
          <rPr>
            <sz val="9"/>
            <color indexed="81"/>
            <rFont val="Tahoma"/>
            <family val="2"/>
          </rPr>
          <t xml:space="preserve">
Se allega base de datos por parte del FRE.</t>
        </r>
      </text>
    </comment>
    <comment ref="FJ5" authorId="0" shapeId="0" xr:uid="{2B44DF5A-BD24-4C73-BCC9-5DACADB5BFCA}">
      <text>
        <r>
          <rPr>
            <b/>
            <sz val="9"/>
            <color indexed="81"/>
            <rFont val="Tahoma"/>
            <family val="2"/>
          </rPr>
          <t>Daniel S. Parra G.:</t>
        </r>
        <r>
          <rPr>
            <sz val="9"/>
            <color indexed="81"/>
            <rFont val="Tahoma"/>
            <family val="2"/>
          </rPr>
          <t xml:space="preserve">
Se allega base de datos por parte del FRE.</t>
        </r>
      </text>
    </comment>
    <comment ref="GG5" authorId="0" shapeId="0" xr:uid="{AB4036B6-B633-4C3E-94A9-5F7EF46DBFCB}">
      <text>
        <r>
          <rPr>
            <b/>
            <sz val="9"/>
            <color indexed="81"/>
            <rFont val="Tahoma"/>
            <family val="2"/>
          </rPr>
          <t>Daniel S. Parra G.:</t>
        </r>
        <r>
          <rPr>
            <sz val="9"/>
            <color indexed="81"/>
            <rFont val="Tahoma"/>
            <family val="2"/>
          </rPr>
          <t xml:space="preserve">
El encargado del FRE, el señor Rafael Tapia, se encarga de llenar dicho anexo. </t>
        </r>
      </text>
    </comment>
    <comment ref="K6" authorId="0" shapeId="0" xr:uid="{AC57D812-AFFA-48F8-8329-D447D4C980A2}">
      <text>
        <r>
          <rPr>
            <b/>
            <sz val="9"/>
            <color indexed="81"/>
            <rFont val="Tahoma"/>
            <family val="2"/>
          </rPr>
          <t>Daniel S. Parra G.:</t>
        </r>
        <r>
          <rPr>
            <sz val="9"/>
            <color indexed="81"/>
            <rFont val="Tahoma"/>
            <family val="2"/>
          </rPr>
          <t xml:space="preserve">
Sólo decía 223</t>
        </r>
      </text>
    </comment>
    <comment ref="BG6" authorId="0" shapeId="0" xr:uid="{68476CD1-0017-4F67-8801-13FED93E097F}">
      <text>
        <r>
          <rPr>
            <b/>
            <sz val="9"/>
            <color indexed="81"/>
            <rFont val="Tahoma"/>
            <family val="2"/>
          </rPr>
          <t>Daniel S. Parra G.:</t>
        </r>
        <r>
          <rPr>
            <sz val="9"/>
            <color indexed="81"/>
            <rFont val="Tahoma"/>
            <family val="2"/>
          </rPr>
          <t xml:space="preserve">
5</t>
        </r>
      </text>
    </comment>
    <comment ref="CR6" authorId="0" shapeId="0" xr:uid="{51A11C8B-C351-4AAA-A20F-F72CF7F8B814}">
      <text>
        <r>
          <rPr>
            <b/>
            <sz val="9"/>
            <color indexed="81"/>
            <rFont val="Tahoma"/>
            <family val="2"/>
          </rPr>
          <t>Daniel S. Parra G.:</t>
        </r>
        <r>
          <rPr>
            <sz val="9"/>
            <color indexed="81"/>
            <rFont val="Tahoma"/>
            <family val="2"/>
          </rPr>
          <t xml:space="preserve">
Plataforma SAFE de la Gobernación de Bolívar</t>
        </r>
      </text>
    </comment>
    <comment ref="DI6" authorId="0" shapeId="0" xr:uid="{897F7105-F1FD-4384-A0CF-AA90871024FE}">
      <text>
        <r>
          <rPr>
            <b/>
            <sz val="9"/>
            <color indexed="81"/>
            <rFont val="Tahoma"/>
            <family val="2"/>
          </rPr>
          <t>Daniel S. Parra G.:</t>
        </r>
        <r>
          <rPr>
            <sz val="9"/>
            <color indexed="81"/>
            <rFont val="Tahoma"/>
            <family val="2"/>
          </rPr>
          <t xml:space="preserve">
2-3</t>
        </r>
      </text>
    </comment>
    <comment ref="DR6" authorId="0" shapeId="0" xr:uid="{09B6C270-9253-4674-A923-6354AB7BB682}">
      <text>
        <r>
          <rPr>
            <b/>
            <sz val="9"/>
            <color indexed="81"/>
            <rFont val="Tahoma"/>
            <family val="2"/>
          </rPr>
          <t>Daniel S. Parra G.:</t>
        </r>
        <r>
          <rPr>
            <sz val="9"/>
            <color indexed="81"/>
            <rFont val="Tahoma"/>
            <family val="2"/>
          </rPr>
          <t xml:space="preserve">
No</t>
        </r>
      </text>
    </comment>
    <comment ref="EU6" authorId="0" shapeId="0" xr:uid="{276621DE-72FC-45C8-93AC-E615536912E8}">
      <text>
        <r>
          <rPr>
            <b/>
            <sz val="9"/>
            <color indexed="81"/>
            <rFont val="Tahoma"/>
            <family val="2"/>
          </rPr>
          <t>Daniel S. Parra G.:</t>
        </r>
        <r>
          <rPr>
            <sz val="9"/>
            <color indexed="81"/>
            <rFont val="Tahoma"/>
            <family val="2"/>
          </rPr>
          <t xml:space="preserve">
1</t>
        </r>
      </text>
    </comment>
    <comment ref="FI6" authorId="0" shapeId="0" xr:uid="{DD7FB6CD-5D2C-4505-9E7A-AA0F9FA035B9}">
      <text>
        <r>
          <rPr>
            <b/>
            <sz val="9"/>
            <color indexed="81"/>
            <rFont val="Tahoma"/>
            <family val="2"/>
          </rPr>
          <t>Daniel S. Parra G.:</t>
        </r>
        <r>
          <rPr>
            <sz val="9"/>
            <color indexed="81"/>
            <rFont val="Tahoma"/>
            <family val="2"/>
          </rPr>
          <t xml:space="preserve">
Plataforma SAFE de la Gobernación de Bolívar</t>
        </r>
      </text>
    </comment>
    <comment ref="FJ6" authorId="0" shapeId="0" xr:uid="{63217A43-DA46-4141-8BF9-12B693CA653A}">
      <text>
        <r>
          <rPr>
            <b/>
            <sz val="9"/>
            <color indexed="81"/>
            <rFont val="Tahoma"/>
            <family val="2"/>
          </rPr>
          <t>Daniel S. Parra G.:</t>
        </r>
        <r>
          <rPr>
            <sz val="9"/>
            <color indexed="81"/>
            <rFont val="Tahoma"/>
            <family val="2"/>
          </rPr>
          <t xml:space="preserve">
Plataforma propia de FRE en Microsoft Access</t>
        </r>
      </text>
    </comment>
    <comment ref="GG6" authorId="0" shapeId="0" xr:uid="{C84ED9A1-4438-48C3-8A80-98E23311691F}">
      <text>
        <r>
          <rPr>
            <sz val="9"/>
            <color indexed="81"/>
            <rFont val="Tahoma"/>
            <family val="2"/>
          </rPr>
          <t>Un día, realizado por la ingeniera de sistemas del FRE.</t>
        </r>
      </text>
    </comment>
    <comment ref="AT7" authorId="0" shapeId="0" xr:uid="{00000000-0006-0000-0000-000002000000}">
      <text>
        <r>
          <rPr>
            <b/>
            <sz val="8"/>
            <color indexed="81"/>
            <rFont val="Tahoma"/>
            <family val="2"/>
          </rPr>
          <t>Daniel S. Parra G.:</t>
        </r>
        <r>
          <rPr>
            <sz val="8"/>
            <color indexed="81"/>
            <rFont val="Tahoma"/>
            <family val="2"/>
          </rPr>
          <t xml:space="preserve">
Imputación desde la expresión más de 1 año</t>
        </r>
      </text>
    </comment>
    <comment ref="BD7" authorId="0" shapeId="0" xr:uid="{DED91166-8BFF-49E8-B5CC-43512D083A38}">
      <text>
        <r>
          <rPr>
            <b/>
            <sz val="9"/>
            <color indexed="81"/>
            <rFont val="Tahoma"/>
            <family val="2"/>
          </rPr>
          <t>Daniel S. Parra G.:</t>
        </r>
        <r>
          <rPr>
            <sz val="9"/>
            <color indexed="81"/>
            <rFont val="Tahoma"/>
            <family val="2"/>
          </rPr>
          <t xml:space="preserve">
Se elimina Contratación directa porque es el último contrato fue mínima cuantía</t>
        </r>
      </text>
    </comment>
    <comment ref="DE7" authorId="0" shapeId="0" xr:uid="{CA48E7DD-F9B5-4C86-BF8E-82FEED8C4EC0}">
      <text>
        <r>
          <rPr>
            <b/>
            <sz val="9"/>
            <color indexed="81"/>
            <rFont val="Tahoma"/>
            <family val="2"/>
          </rPr>
          <t>Daniel S. Parra G.:</t>
        </r>
        <r>
          <rPr>
            <sz val="9"/>
            <color indexed="81"/>
            <rFont val="Tahoma"/>
            <family val="2"/>
          </rPr>
          <t xml:space="preserve">
No han recibido traslados</t>
        </r>
      </text>
    </comment>
    <comment ref="EU7" authorId="0" shapeId="0" xr:uid="{3D5CDBE1-6123-47E8-92EB-018FCF53DA3C}">
      <text>
        <r>
          <rPr>
            <b/>
            <sz val="9"/>
            <color indexed="81"/>
            <rFont val="Tahoma"/>
            <family val="2"/>
          </rPr>
          <t>Daniel S. Parra G.:</t>
        </r>
        <r>
          <rPr>
            <sz val="9"/>
            <color indexed="81"/>
            <rFont val="Tahoma"/>
            <family val="2"/>
          </rPr>
          <t xml:space="preserve">
3</t>
        </r>
      </text>
    </comment>
    <comment ref="FJ7" authorId="0" shapeId="0" xr:uid="{847FB797-DD7A-4FA1-851E-F6075BA6900B}">
      <text>
        <r>
          <rPr>
            <b/>
            <sz val="9"/>
            <color indexed="81"/>
            <rFont val="Tahoma"/>
            <family val="2"/>
          </rPr>
          <t>Daniel S. Parra G.:</t>
        </r>
        <r>
          <rPr>
            <sz val="9"/>
            <color indexed="81"/>
            <rFont val="Tahoma"/>
            <family val="2"/>
          </rPr>
          <t xml:space="preserve">
Solo particulares </t>
        </r>
      </text>
    </comment>
    <comment ref="FM7" authorId="0" shapeId="0" xr:uid="{EFC53180-A2D7-49A4-BF83-37EB73DA0B54}">
      <text>
        <r>
          <rPr>
            <b/>
            <sz val="9"/>
            <color indexed="81"/>
            <rFont val="Tahoma"/>
            <family val="2"/>
          </rPr>
          <t>Daniel S. Parra G.:</t>
        </r>
        <r>
          <rPr>
            <sz val="9"/>
            <color indexed="81"/>
            <rFont val="Tahoma"/>
            <family val="2"/>
          </rPr>
          <t xml:space="preserve">
Se compra hasta dos veces mensuales, una vez al mes. Se movío mucho por la pandemia.</t>
        </r>
      </text>
    </comment>
    <comment ref="GG7" authorId="0" shapeId="0" xr:uid="{AC189D3C-1057-4987-846E-B77D58AEDF9E}">
      <text>
        <r>
          <rPr>
            <b/>
            <sz val="9"/>
            <color indexed="81"/>
            <rFont val="Tahoma"/>
            <family val="2"/>
          </rPr>
          <t>Daniel S. Parra G.:</t>
        </r>
        <r>
          <rPr>
            <sz val="9"/>
            <color indexed="81"/>
            <rFont val="Tahoma"/>
            <family val="2"/>
          </rPr>
          <t xml:space="preserve">
1 persona</t>
        </r>
      </text>
    </comment>
    <comment ref="CZ8" authorId="0" shapeId="0" xr:uid="{D8475968-DCED-4E40-B026-0B4542D3ED9D}">
      <text>
        <r>
          <rPr>
            <b/>
            <sz val="9"/>
            <color indexed="81"/>
            <rFont val="Tahoma"/>
            <family val="2"/>
          </rPr>
          <t>Daniel S. Parra G.:</t>
        </r>
        <r>
          <rPr>
            <sz val="9"/>
            <color indexed="81"/>
            <rFont val="Tahoma"/>
            <family val="2"/>
          </rPr>
          <t xml:space="preserve">
1 día</t>
        </r>
      </text>
    </comment>
    <comment ref="DA8" authorId="0" shapeId="0" xr:uid="{0BE28CC3-7EB0-4B81-93B7-F410301089D5}">
      <text>
        <r>
          <rPr>
            <b/>
            <sz val="9"/>
            <color indexed="81"/>
            <rFont val="Tahoma"/>
            <family val="2"/>
          </rPr>
          <t>Daniel S. Parra G.:</t>
        </r>
        <r>
          <rPr>
            <sz val="9"/>
            <color indexed="81"/>
            <rFont val="Tahoma"/>
            <family val="2"/>
          </rPr>
          <t xml:space="preserve">
4 semanas
</t>
        </r>
      </text>
    </comment>
    <comment ref="DB8" authorId="0" shapeId="0" xr:uid="{7EB9D1FF-6073-45E6-977D-F7A0B63B1BF4}">
      <text>
        <r>
          <rPr>
            <b/>
            <sz val="9"/>
            <color indexed="81"/>
            <rFont val="Tahoma"/>
            <family val="2"/>
          </rPr>
          <t>Daniel S. Parra G.:</t>
        </r>
        <r>
          <rPr>
            <sz val="9"/>
            <color indexed="81"/>
            <rFont val="Tahoma"/>
            <family val="2"/>
          </rPr>
          <t xml:space="preserve">
30 días</t>
        </r>
      </text>
    </comment>
    <comment ref="DC8" authorId="0" shapeId="0" xr:uid="{91568BDF-9E19-4A92-BB00-3AB89601EAA9}">
      <text>
        <r>
          <rPr>
            <b/>
            <sz val="9"/>
            <color indexed="81"/>
            <rFont val="Tahoma"/>
            <family val="2"/>
          </rPr>
          <t>Daniel S. Parra G.:</t>
        </r>
        <r>
          <rPr>
            <sz val="9"/>
            <color indexed="81"/>
            <rFont val="Tahoma"/>
            <family val="2"/>
          </rPr>
          <t xml:space="preserve">
2 días</t>
        </r>
      </text>
    </comment>
    <comment ref="DD8" authorId="0" shapeId="0" xr:uid="{B2C319A0-0EE0-45B5-85AA-7704FB177B29}">
      <text>
        <r>
          <rPr>
            <b/>
            <sz val="9"/>
            <color indexed="81"/>
            <rFont val="Tahoma"/>
            <family val="2"/>
          </rPr>
          <t>Daniel S. Parra G.:</t>
        </r>
        <r>
          <rPr>
            <sz val="9"/>
            <color indexed="81"/>
            <rFont val="Tahoma"/>
            <family val="2"/>
          </rPr>
          <t xml:space="preserve">
2 días
</t>
        </r>
      </text>
    </comment>
    <comment ref="DE8" authorId="0" shapeId="0" xr:uid="{C2113A79-8658-4E86-B17C-2C66DDCE07F2}">
      <text>
        <r>
          <rPr>
            <b/>
            <sz val="9"/>
            <color indexed="81"/>
            <rFont val="Tahoma"/>
            <family val="2"/>
          </rPr>
          <t>Daniel S. Parra G.:</t>
        </r>
        <r>
          <rPr>
            <sz val="9"/>
            <color indexed="81"/>
            <rFont val="Tahoma"/>
            <family val="2"/>
          </rPr>
          <t xml:space="preserve">
4 días</t>
        </r>
      </text>
    </comment>
    <comment ref="DI8" authorId="0" shapeId="0" xr:uid="{67FFC809-0DD9-4378-965C-47993A2FF39D}">
      <text>
        <r>
          <rPr>
            <b/>
            <sz val="9"/>
            <color indexed="81"/>
            <rFont val="Tahoma"/>
            <family val="2"/>
          </rPr>
          <t>Daniel S. Parra G.:</t>
        </r>
        <r>
          <rPr>
            <sz val="9"/>
            <color indexed="81"/>
            <rFont val="Tahoma"/>
            <family val="2"/>
          </rPr>
          <t xml:space="preserve">
1 día</t>
        </r>
      </text>
    </comment>
    <comment ref="DX8" authorId="0" shapeId="0" xr:uid="{818F36CA-140F-4C40-BD5B-834E5D896D86}">
      <text>
        <r>
          <rPr>
            <b/>
            <sz val="9"/>
            <color indexed="81"/>
            <rFont val="Tahoma"/>
            <family val="2"/>
          </rPr>
          <t>Daniel S. Parra G.:</t>
        </r>
        <r>
          <rPr>
            <sz val="9"/>
            <color indexed="81"/>
            <rFont val="Tahoma"/>
            <family val="2"/>
          </rPr>
          <t xml:space="preserve">
Si. La semaforización es preparada a partir de la plataforma interna “Extranet”. Cada medicamento es ingresado con la fecha de vencimiento, y el sistema configura automáticamente los colores para cada producto.
Rojo: menos de 6 meses
Amarillo: 6 meses - 12 meses
Verde: más de 12 meses</t>
        </r>
      </text>
    </comment>
    <comment ref="EG8" authorId="0" shapeId="0" xr:uid="{1FC3388E-6509-4781-A47B-F7E96CABAA1D}">
      <text>
        <r>
          <rPr>
            <b/>
            <sz val="9"/>
            <color indexed="81"/>
            <rFont val="Tahoma"/>
            <family val="2"/>
          </rPr>
          <t>Daniel S. Parra G.:</t>
        </r>
        <r>
          <rPr>
            <sz val="9"/>
            <color indexed="81"/>
            <rFont val="Tahoma"/>
            <family val="2"/>
          </rPr>
          <t xml:space="preserve">
Fenobarbital 40 mg y Fenobarbital 200 mg. 300 unidades en total.</t>
        </r>
      </text>
    </comment>
    <comment ref="EN8" authorId="0" shapeId="0" xr:uid="{EFDD9C7B-48EB-4577-8A22-BEB873365F3B}">
      <text>
        <r>
          <rPr>
            <b/>
            <sz val="9"/>
            <color indexed="81"/>
            <rFont val="Tahoma"/>
            <family val="2"/>
          </rPr>
          <t>Daniel S. Parra G.:</t>
        </r>
        <r>
          <rPr>
            <sz val="9"/>
            <color indexed="81"/>
            <rFont val="Tahoma"/>
            <family val="2"/>
          </rPr>
          <t xml:space="preserve">
Solicitud de identificación, Revisión exhaustiva del recetario, Historia clínica</t>
        </r>
      </text>
    </comment>
    <comment ref="FM8" authorId="0" shapeId="0" xr:uid="{493FE319-E165-4717-AC43-5B7803DA98CA}">
      <text>
        <r>
          <rPr>
            <b/>
            <sz val="9"/>
            <color indexed="81"/>
            <rFont val="Tahoma"/>
            <family val="2"/>
          </rPr>
          <t>Daniel S. Parra G.:</t>
        </r>
        <r>
          <rPr>
            <sz val="9"/>
            <color indexed="81"/>
            <rFont val="Tahoma"/>
            <family val="2"/>
          </rPr>
          <t xml:space="preserve">
2 compras frecuentemente</t>
        </r>
      </text>
    </comment>
    <comment ref="FP8" authorId="0" shapeId="0" xr:uid="{C3EA03CE-8C44-46A3-9B7E-98DF844657A4}">
      <text>
        <r>
          <rPr>
            <b/>
            <sz val="9"/>
            <color indexed="81"/>
            <rFont val="Tahoma"/>
            <family val="2"/>
          </rPr>
          <t>Daniel S. Parra G.:</t>
        </r>
        <r>
          <rPr>
            <sz val="9"/>
            <color indexed="81"/>
            <rFont val="Tahoma"/>
            <family val="2"/>
          </rPr>
          <t xml:space="preserve">
5 días.</t>
        </r>
      </text>
    </comment>
    <comment ref="GG8" authorId="0" shapeId="0" xr:uid="{62420C83-C1D7-4892-A913-81CA3CF26360}">
      <text>
        <r>
          <rPr>
            <b/>
            <sz val="9"/>
            <color indexed="81"/>
            <rFont val="Tahoma"/>
            <family val="2"/>
          </rPr>
          <t>Daniel S. Parra G.:</t>
        </r>
        <r>
          <rPr>
            <sz val="9"/>
            <color indexed="81"/>
            <rFont val="Tahoma"/>
            <family val="2"/>
          </rPr>
          <t xml:space="preserve">
El regente en farmacia lo hace en 1 día y medio.</t>
        </r>
      </text>
    </comment>
    <comment ref="AF9" authorId="0" shapeId="0" xr:uid="{3117D42C-9A15-4F5B-8823-7C340544AFF6}">
      <text>
        <r>
          <rPr>
            <b/>
            <sz val="9"/>
            <color indexed="81"/>
            <rFont val="Tahoma"/>
            <family val="2"/>
          </rPr>
          <t>Daniel S. Parra G.:</t>
        </r>
        <r>
          <rPr>
            <sz val="9"/>
            <color indexed="81"/>
            <rFont val="Tahoma"/>
            <family val="2"/>
          </rPr>
          <t xml:space="preserve">
Técnico Area Salud 03  es el cargo</t>
        </r>
      </text>
    </comment>
    <comment ref="BY9" authorId="0" shapeId="0" xr:uid="{6FCD0EED-9178-4B5B-92DC-2F3C4A64C293}">
      <text>
        <r>
          <rPr>
            <b/>
            <sz val="9"/>
            <color indexed="81"/>
            <rFont val="Tahoma"/>
            <family val="2"/>
          </rPr>
          <t>Daniel S. Parra G.:</t>
        </r>
        <r>
          <rPr>
            <sz val="9"/>
            <color indexed="81"/>
            <rFont val="Tahoma"/>
            <family val="2"/>
          </rPr>
          <t xml:space="preserve">
No se observa una Contraseña de seguridad digital en el recetario entregado</t>
        </r>
      </text>
    </comment>
    <comment ref="CZ9" authorId="0" shapeId="0" xr:uid="{A4CB050A-218D-46F3-B4CC-67BD0932D1EF}">
      <text>
        <r>
          <rPr>
            <b/>
            <sz val="9"/>
            <color indexed="81"/>
            <rFont val="Tahoma"/>
            <family val="2"/>
          </rPr>
          <t>Daniel S. Parra G.:</t>
        </r>
        <r>
          <rPr>
            <sz val="9"/>
            <color indexed="81"/>
            <rFont val="Tahoma"/>
            <family val="2"/>
          </rPr>
          <t xml:space="preserve">
4 días</t>
        </r>
      </text>
    </comment>
    <comment ref="DA9" authorId="0" shapeId="0" xr:uid="{8A83D960-340E-4606-841B-D736AEB4BAF6}">
      <text>
        <r>
          <rPr>
            <b/>
            <sz val="9"/>
            <color indexed="81"/>
            <rFont val="Tahoma"/>
            <family val="2"/>
          </rPr>
          <t>Daniel S. Parra G.:</t>
        </r>
        <r>
          <rPr>
            <sz val="9"/>
            <color indexed="81"/>
            <rFont val="Tahoma"/>
            <family val="2"/>
          </rPr>
          <t xml:space="preserve">
3 semanas.</t>
        </r>
      </text>
    </comment>
    <comment ref="DB9" authorId="0" shapeId="0" xr:uid="{E228CBBC-D723-40F7-8931-E45AABBC12E1}">
      <text>
        <r>
          <rPr>
            <b/>
            <sz val="9"/>
            <color indexed="81"/>
            <rFont val="Tahoma"/>
            <family val="2"/>
          </rPr>
          <t>Daniel S. Parra G.:</t>
        </r>
        <r>
          <rPr>
            <sz val="9"/>
            <color indexed="81"/>
            <rFont val="Tahoma"/>
            <family val="2"/>
          </rPr>
          <t xml:space="preserve">
1 semana.</t>
        </r>
      </text>
    </comment>
    <comment ref="DC9" authorId="0" shapeId="0" xr:uid="{800F9A13-BFBC-4831-8B83-8635EDDF2CC1}">
      <text>
        <r>
          <rPr>
            <b/>
            <sz val="9"/>
            <color indexed="81"/>
            <rFont val="Tahoma"/>
            <family val="2"/>
          </rPr>
          <t>Daniel S. Parra G.:</t>
        </r>
        <r>
          <rPr>
            <sz val="9"/>
            <color indexed="81"/>
            <rFont val="Tahoma"/>
            <family val="2"/>
          </rPr>
          <t xml:space="preserve">
7 días.</t>
        </r>
      </text>
    </comment>
    <comment ref="DD9" authorId="0" shapeId="0" xr:uid="{2F1EC59B-3633-4668-9EAB-F925A72FE382}">
      <text>
        <r>
          <rPr>
            <b/>
            <sz val="9"/>
            <color indexed="81"/>
            <rFont val="Tahoma"/>
            <family val="2"/>
          </rPr>
          <t>Daniel S. Parra G.:</t>
        </r>
        <r>
          <rPr>
            <sz val="9"/>
            <color indexed="81"/>
            <rFont val="Tahoma"/>
            <family val="2"/>
          </rPr>
          <t xml:space="preserve">
10 días.</t>
        </r>
      </text>
    </comment>
    <comment ref="DE9" authorId="0" shapeId="0" xr:uid="{3DEE5F39-5AC8-48B4-9E31-C220A0E3439D}">
      <text>
        <r>
          <rPr>
            <b/>
            <sz val="9"/>
            <color indexed="81"/>
            <rFont val="Tahoma"/>
            <family val="2"/>
          </rPr>
          <t>Daniel S. Parra G.:</t>
        </r>
        <r>
          <rPr>
            <sz val="9"/>
            <color indexed="81"/>
            <rFont val="Tahoma"/>
            <family val="2"/>
          </rPr>
          <t xml:space="preserve">
2 días.</t>
        </r>
      </text>
    </comment>
    <comment ref="DI9" authorId="0" shapeId="0" xr:uid="{05677733-A838-4D9A-82AE-8018449E71E7}">
      <text>
        <r>
          <rPr>
            <b/>
            <sz val="9"/>
            <color indexed="81"/>
            <rFont val="Tahoma"/>
            <family val="2"/>
          </rPr>
          <t>Daniel S. Parra G.:</t>
        </r>
        <r>
          <rPr>
            <sz val="9"/>
            <color indexed="81"/>
            <rFont val="Tahoma"/>
            <family val="2"/>
          </rPr>
          <t xml:space="preserve">
1 día.</t>
        </r>
      </text>
    </comment>
    <comment ref="DR9" authorId="0" shapeId="0" xr:uid="{B060D22D-1310-4183-89A9-71B4038B6893}">
      <text>
        <r>
          <rPr>
            <b/>
            <sz val="9"/>
            <color indexed="81"/>
            <rFont val="Tahoma"/>
            <family val="2"/>
          </rPr>
          <t>Daniel S. Parra G.:</t>
        </r>
        <r>
          <rPr>
            <sz val="9"/>
            <color indexed="81"/>
            <rFont val="Tahoma"/>
            <family val="2"/>
          </rPr>
          <t xml:space="preserve">
Otros medicamentos</t>
        </r>
      </text>
    </comment>
    <comment ref="DX9" authorId="0" shapeId="0" xr:uid="{46AEC01C-0C0C-4E43-8883-D59CAF9E7EA1}">
      <text>
        <r>
          <rPr>
            <b/>
            <sz val="9"/>
            <color indexed="81"/>
            <rFont val="Tahoma"/>
            <family val="2"/>
          </rPr>
          <t>Daniel S. Parra G.:</t>
        </r>
        <r>
          <rPr>
            <sz val="9"/>
            <color indexed="81"/>
            <rFont val="Tahoma"/>
            <family val="2"/>
          </rPr>
          <t xml:space="preserve">
Sí, es manejado de la siguiente manera:
Rojo: menos de 6 meses
Amarillo: 6 meses - 12 meses
Verde: más de 12 meses</t>
        </r>
      </text>
    </comment>
    <comment ref="EU9" authorId="0" shapeId="0" xr:uid="{BE529271-7829-4F16-8648-565ECD8A1E8A}">
      <text>
        <r>
          <rPr>
            <b/>
            <sz val="9"/>
            <color indexed="81"/>
            <rFont val="Tahoma"/>
            <family val="2"/>
          </rPr>
          <t>Daniel S. Parra G.:</t>
        </r>
        <r>
          <rPr>
            <sz val="9"/>
            <color indexed="81"/>
            <rFont val="Tahoma"/>
            <family val="2"/>
          </rPr>
          <t xml:space="preserve">
5 días.</t>
        </r>
      </text>
    </comment>
    <comment ref="FP9" authorId="0" shapeId="0" xr:uid="{3550E71B-B249-4047-885E-75B6C201F5E0}">
      <text>
        <r>
          <rPr>
            <b/>
            <sz val="9"/>
            <color indexed="81"/>
            <rFont val="Tahoma"/>
            <family val="2"/>
          </rPr>
          <t>Daniel S. Parra G.:</t>
        </r>
        <r>
          <rPr>
            <sz val="9"/>
            <color indexed="81"/>
            <rFont val="Tahoma"/>
            <family val="2"/>
          </rPr>
          <t xml:space="preserve">
1 día.</t>
        </r>
      </text>
    </comment>
    <comment ref="GG9" authorId="0" shapeId="0" xr:uid="{60C51082-AE9F-40DE-8812-2A140DF514D4}">
      <text>
        <r>
          <rPr>
            <b/>
            <sz val="9"/>
            <color indexed="81"/>
            <rFont val="Tahoma"/>
            <family val="2"/>
          </rPr>
          <t>Daniel S. Parra G.:</t>
        </r>
        <r>
          <rPr>
            <sz val="9"/>
            <color indexed="81"/>
            <rFont val="Tahoma"/>
            <family val="2"/>
          </rPr>
          <t xml:space="preserve">
Una persona para consolidar la información en 5 días.</t>
        </r>
      </text>
    </comment>
    <comment ref="AR10" authorId="0" shapeId="0" xr:uid="{91EABDF4-8F2F-4990-8E15-1D742FE23F03}">
      <text>
        <r>
          <rPr>
            <b/>
            <sz val="9"/>
            <color indexed="81"/>
            <rFont val="Tahoma"/>
            <family val="2"/>
          </rPr>
          <t>Daniel S. Parra G.:</t>
        </r>
        <r>
          <rPr>
            <sz val="9"/>
            <color indexed="81"/>
            <rFont val="Tahoma"/>
            <family val="2"/>
          </rPr>
          <t xml:space="preserve">
1030</t>
        </r>
      </text>
    </comment>
    <comment ref="AV10" authorId="0" shapeId="0" xr:uid="{2CCC04D7-590F-4C80-B893-556C808EF442}">
      <text>
        <r>
          <rPr>
            <b/>
            <sz val="9"/>
            <color indexed="81"/>
            <rFont val="Tahoma"/>
            <family val="2"/>
          </rPr>
          <t>Daniel S. Parra G.:</t>
        </r>
        <r>
          <rPr>
            <sz val="9"/>
            <color indexed="81"/>
            <rFont val="Tahoma"/>
            <family val="2"/>
          </rPr>
          <t xml:space="preserve">
Decía NA</t>
        </r>
      </text>
    </comment>
    <comment ref="AY10" authorId="0" shapeId="0" xr:uid="{00000000-0006-0000-0000-000003000000}">
      <text>
        <r>
          <rPr>
            <b/>
            <sz val="8"/>
            <color indexed="81"/>
            <rFont val="Tahoma"/>
            <family val="2"/>
          </rPr>
          <t>Daniel S. Parra G.:</t>
        </r>
        <r>
          <rPr>
            <sz val="8"/>
            <color indexed="81"/>
            <rFont val="Tahoma"/>
            <family val="2"/>
          </rPr>
          <t xml:space="preserve">
Se va a consultar con el FRE</t>
        </r>
      </text>
    </comment>
    <comment ref="CZ10" authorId="0" shapeId="0" xr:uid="{0350C761-B492-4E8F-B449-A5C655042A86}">
      <text>
        <r>
          <rPr>
            <b/>
            <sz val="9"/>
            <color indexed="81"/>
            <rFont val="Tahoma"/>
            <family val="2"/>
          </rPr>
          <t>Daniel S. Parra G.:</t>
        </r>
        <r>
          <rPr>
            <sz val="9"/>
            <color indexed="81"/>
            <rFont val="Tahoma"/>
            <family val="2"/>
          </rPr>
          <t xml:space="preserve">
5 días</t>
        </r>
      </text>
    </comment>
    <comment ref="DA10" authorId="0" shapeId="0" xr:uid="{FBD88C12-A740-477D-BF5A-B1EB5BCC6B40}">
      <text>
        <r>
          <rPr>
            <b/>
            <sz val="9"/>
            <color indexed="81"/>
            <rFont val="Tahoma"/>
            <family val="2"/>
          </rPr>
          <t>Daniel S. Parra G.:</t>
        </r>
        <r>
          <rPr>
            <sz val="9"/>
            <color indexed="81"/>
            <rFont val="Tahoma"/>
            <family val="2"/>
          </rPr>
          <t xml:space="preserve">
4 semanas</t>
        </r>
      </text>
    </comment>
    <comment ref="DB10" authorId="0" shapeId="0" xr:uid="{FB0B164C-5941-40FD-AA70-3E8B921362C4}">
      <text>
        <r>
          <rPr>
            <b/>
            <sz val="9"/>
            <color indexed="81"/>
            <rFont val="Tahoma"/>
            <family val="2"/>
          </rPr>
          <t>Daniel S. Parra G.:</t>
        </r>
        <r>
          <rPr>
            <sz val="9"/>
            <color indexed="81"/>
            <rFont val="Tahoma"/>
            <family val="2"/>
          </rPr>
          <t xml:space="preserve">
4 semanas</t>
        </r>
      </text>
    </comment>
    <comment ref="DC10" authorId="0" shapeId="0" xr:uid="{54482A4C-8858-4887-B95F-E2F366F60201}">
      <text>
        <r>
          <rPr>
            <b/>
            <sz val="9"/>
            <color indexed="81"/>
            <rFont val="Tahoma"/>
            <family val="2"/>
          </rPr>
          <t>Daniel S. Parra G.:</t>
        </r>
        <r>
          <rPr>
            <sz val="9"/>
            <color indexed="81"/>
            <rFont val="Tahoma"/>
            <family val="2"/>
          </rPr>
          <t xml:space="preserve">
FRE no conoce esta información.</t>
        </r>
      </text>
    </comment>
    <comment ref="DD10" authorId="0" shapeId="0" xr:uid="{57572A56-BB8E-48D7-BAC9-361924A1EBE1}">
      <text>
        <r>
          <rPr>
            <b/>
            <sz val="9"/>
            <color indexed="81"/>
            <rFont val="Tahoma"/>
            <family val="2"/>
          </rPr>
          <t>Daniel S. Parra G.:</t>
        </r>
        <r>
          <rPr>
            <sz val="9"/>
            <color indexed="81"/>
            <rFont val="Tahoma"/>
            <family val="2"/>
          </rPr>
          <t xml:space="preserve">
3 - 4 días</t>
        </r>
      </text>
    </comment>
    <comment ref="DE10" authorId="0" shapeId="0" xr:uid="{E56B246D-EAB0-465D-91F8-55C68D7C3D0D}">
      <text>
        <r>
          <rPr>
            <b/>
            <sz val="9"/>
            <color indexed="81"/>
            <rFont val="Tahoma"/>
            <family val="2"/>
          </rPr>
          <t>Daniel S. Parra G.:</t>
        </r>
        <r>
          <rPr>
            <sz val="9"/>
            <color indexed="81"/>
            <rFont val="Tahoma"/>
            <family val="2"/>
          </rPr>
          <t xml:space="preserve">
5 días</t>
        </r>
      </text>
    </comment>
    <comment ref="DI10" authorId="0" shapeId="0" xr:uid="{1A7BE7F8-BCC0-4523-AEDD-3DCA7690618C}">
      <text>
        <r>
          <rPr>
            <b/>
            <sz val="9"/>
            <color indexed="81"/>
            <rFont val="Tahoma"/>
            <family val="2"/>
          </rPr>
          <t>Daniel S. Parra G.:</t>
        </r>
        <r>
          <rPr>
            <sz val="9"/>
            <color indexed="81"/>
            <rFont val="Tahoma"/>
            <family val="2"/>
          </rPr>
          <t xml:space="preserve">
2 días</t>
        </r>
      </text>
    </comment>
    <comment ref="EN10" authorId="0" shapeId="0" xr:uid="{74854F1E-C751-4533-8CF2-98F0F48C9C62}">
      <text>
        <r>
          <rPr>
            <b/>
            <sz val="9"/>
            <color indexed="81"/>
            <rFont val="Tahoma"/>
            <family val="2"/>
          </rPr>
          <t>Daniel S. Parra G.:</t>
        </r>
        <r>
          <rPr>
            <sz val="9"/>
            <color indexed="81"/>
            <rFont val="Tahoma"/>
            <family val="2"/>
          </rPr>
          <t xml:space="preserve">
Solicitud de identificación, Revisión exhaustiva del recetario, Historia clínica, Llamada al Servicio farmacéutico</t>
        </r>
      </text>
    </comment>
    <comment ref="EU10" authorId="0" shapeId="0" xr:uid="{65F37681-07B4-4D5B-8E0A-B31B8A9FF802}">
      <text>
        <r>
          <rPr>
            <b/>
            <sz val="9"/>
            <color indexed="81"/>
            <rFont val="Tahoma"/>
            <family val="2"/>
          </rPr>
          <t>Daniel S. Parra G.:</t>
        </r>
        <r>
          <rPr>
            <sz val="9"/>
            <color indexed="81"/>
            <rFont val="Tahoma"/>
            <family val="2"/>
          </rPr>
          <t xml:space="preserve">
6 días</t>
        </r>
      </text>
    </comment>
    <comment ref="FP10" authorId="0" shapeId="0" xr:uid="{03C31BDD-A839-4BED-8BB2-68342BB93FF3}">
      <text>
        <r>
          <rPr>
            <b/>
            <sz val="9"/>
            <color indexed="81"/>
            <rFont val="Tahoma"/>
            <family val="2"/>
          </rPr>
          <t>Daniel S. Parra G.:</t>
        </r>
        <r>
          <rPr>
            <sz val="9"/>
            <color indexed="81"/>
            <rFont val="Tahoma"/>
            <family val="2"/>
          </rPr>
          <t xml:space="preserve">
5 días</t>
        </r>
      </text>
    </comment>
    <comment ref="FR10" authorId="0" shapeId="0" xr:uid="{F5E53A04-1E07-415B-938B-86DD415FEB55}">
      <text>
        <r>
          <rPr>
            <b/>
            <sz val="9"/>
            <color indexed="81"/>
            <rFont val="Tahoma"/>
            <family val="2"/>
          </rPr>
          <t>Daniel S. Parra G.:</t>
        </r>
        <r>
          <rPr>
            <sz val="9"/>
            <color indexed="81"/>
            <rFont val="Tahoma"/>
            <family val="2"/>
          </rPr>
          <t xml:space="preserve">
0.15</t>
        </r>
      </text>
    </comment>
    <comment ref="GG10" authorId="0" shapeId="0" xr:uid="{BC5860F6-BF41-4A8A-857F-7E11DF52D9A5}">
      <text>
        <r>
          <rPr>
            <b/>
            <sz val="9"/>
            <color indexed="81"/>
            <rFont val="Tahoma"/>
            <family val="2"/>
          </rPr>
          <t>Daniel S. Parra G.:</t>
        </r>
        <r>
          <rPr>
            <sz val="9"/>
            <color indexed="81"/>
            <rFont val="Tahoma"/>
            <family val="2"/>
          </rPr>
          <t xml:space="preserve">
La encargada del FRE y un regente en farmacia hacen la consolidación, y tardan 1 semana aproximadamente.</t>
        </r>
      </text>
    </comment>
    <comment ref="BD11" authorId="0" shapeId="0" xr:uid="{63BE6A0F-6F9B-42C6-BAFB-BBCE60FBFDCF}">
      <text>
        <r>
          <rPr>
            <b/>
            <sz val="9"/>
            <color indexed="81"/>
            <rFont val="Tahoma"/>
            <family val="2"/>
          </rPr>
          <t>Daniel S. Parra G.:</t>
        </r>
        <r>
          <rPr>
            <sz val="9"/>
            <color indexed="81"/>
            <rFont val="Tahoma"/>
            <family val="2"/>
          </rPr>
          <t xml:space="preserve">
No es licitación pública sino contratación directa</t>
        </r>
      </text>
    </comment>
    <comment ref="DA11" authorId="0" shapeId="0" xr:uid="{73FBECEA-DFAA-43B3-9DFC-3FBEC6330933}">
      <text>
        <r>
          <rPr>
            <b/>
            <sz val="9"/>
            <color indexed="81"/>
            <rFont val="Tahoma"/>
            <family val="2"/>
          </rPr>
          <t>Daniel S. Parra G.:</t>
        </r>
        <r>
          <rPr>
            <sz val="9"/>
            <color indexed="81"/>
            <rFont val="Tahoma"/>
            <family val="2"/>
          </rPr>
          <t xml:space="preserve">
No lo tienen presente</t>
        </r>
      </text>
    </comment>
    <comment ref="DB11" authorId="0" shapeId="0" xr:uid="{7C190797-502A-4A0D-9A6F-D2F9F4D91C57}">
      <text>
        <r>
          <rPr>
            <b/>
            <sz val="9"/>
            <color indexed="81"/>
            <rFont val="Tahoma"/>
            <family val="2"/>
          </rPr>
          <t>Daniel S. Parra G.:</t>
        </r>
        <r>
          <rPr>
            <sz val="9"/>
            <color indexed="81"/>
            <rFont val="Tahoma"/>
            <family val="2"/>
          </rPr>
          <t xml:space="preserve">
No lo tienen presente</t>
        </r>
      </text>
    </comment>
    <comment ref="DC11" authorId="0" shapeId="0" xr:uid="{BFDE3FC2-0B10-40E6-BB11-202972378D16}">
      <text>
        <r>
          <rPr>
            <b/>
            <sz val="9"/>
            <color indexed="81"/>
            <rFont val="Tahoma"/>
            <family val="2"/>
          </rPr>
          <t>Daniel S. Parra G.:</t>
        </r>
        <r>
          <rPr>
            <sz val="9"/>
            <color indexed="81"/>
            <rFont val="Tahoma"/>
            <family val="2"/>
          </rPr>
          <t xml:space="preserve">
No lo tienen presente</t>
        </r>
      </text>
    </comment>
    <comment ref="DE11" authorId="0" shapeId="0" xr:uid="{C524AC90-EBC0-44FE-A05D-25ADA3A35529}">
      <text>
        <r>
          <rPr>
            <b/>
            <sz val="9"/>
            <color indexed="81"/>
            <rFont val="Tahoma"/>
            <family val="2"/>
          </rPr>
          <t>Daniel S. Parra G.:</t>
        </r>
        <r>
          <rPr>
            <sz val="9"/>
            <color indexed="81"/>
            <rFont val="Tahoma"/>
            <family val="2"/>
          </rPr>
          <t xml:space="preserve">
No se realizan traslados</t>
        </r>
      </text>
    </comment>
    <comment ref="DI11" authorId="0" shapeId="0" xr:uid="{D0594DA4-F6B1-4AC9-ACC5-6EF31184D2C4}">
      <text>
        <r>
          <rPr>
            <b/>
            <sz val="9"/>
            <color indexed="81"/>
            <rFont val="Tahoma"/>
            <family val="2"/>
          </rPr>
          <t>Daniel S. Parra G.:</t>
        </r>
        <r>
          <rPr>
            <sz val="9"/>
            <color indexed="81"/>
            <rFont val="Tahoma"/>
            <family val="2"/>
          </rPr>
          <t xml:space="preserve">
Antes estaba 8</t>
        </r>
      </text>
    </comment>
    <comment ref="DX11" authorId="0" shapeId="0" xr:uid="{F755EE90-CE23-422A-B717-39056CCF134E}">
      <text>
        <r>
          <rPr>
            <b/>
            <sz val="9"/>
            <color indexed="81"/>
            <rFont val="Tahoma"/>
            <family val="2"/>
          </rPr>
          <t>Daniel S. Parra G.:</t>
        </r>
        <r>
          <rPr>
            <sz val="9"/>
            <color indexed="81"/>
            <rFont val="Tahoma"/>
            <family val="2"/>
          </rPr>
          <t xml:space="preserve">
No se tiene</t>
        </r>
      </text>
    </comment>
    <comment ref="EG11" authorId="0" shapeId="0" xr:uid="{0D8A1735-0E71-4DD6-B617-96A509AFEE9C}">
      <text>
        <r>
          <rPr>
            <b/>
            <sz val="9"/>
            <color indexed="81"/>
            <rFont val="Tahoma"/>
            <family val="2"/>
          </rPr>
          <t>Daniel S. Parra G.:</t>
        </r>
        <r>
          <rPr>
            <sz val="9"/>
            <color indexed="81"/>
            <rFont val="Tahoma"/>
            <family val="2"/>
          </rPr>
          <t xml:space="preserve">
No se tiene respuesta</t>
        </r>
      </text>
    </comment>
    <comment ref="EU11" authorId="0" shapeId="0" xr:uid="{0F2FF99B-8061-4027-9206-94357E48FDF9}">
      <text>
        <r>
          <rPr>
            <b/>
            <sz val="9"/>
            <color indexed="81"/>
            <rFont val="Tahoma"/>
            <family val="2"/>
          </rPr>
          <t>Daniel S. Parra G.:</t>
        </r>
        <r>
          <rPr>
            <sz val="9"/>
            <color indexed="81"/>
            <rFont val="Tahoma"/>
            <family val="2"/>
          </rPr>
          <t xml:space="preserve">
5</t>
        </r>
      </text>
    </comment>
    <comment ref="GG11" authorId="0" shapeId="0" xr:uid="{FF17B875-4F90-43BB-8C13-4BAF5D5C846C}">
      <text>
        <r>
          <rPr>
            <b/>
            <sz val="9"/>
            <color indexed="81"/>
            <rFont val="Tahoma"/>
            <family val="2"/>
          </rPr>
          <t>Daniel S. Parra G.:</t>
        </r>
        <r>
          <rPr>
            <sz val="9"/>
            <color indexed="81"/>
            <rFont val="Tahoma"/>
            <family val="2"/>
          </rPr>
          <t xml:space="preserve">
Lo realiza el TRF y tarda aproximadamente 5 días en realizar la consolidación de la información.</t>
        </r>
      </text>
    </comment>
    <comment ref="BY12" authorId="0" shapeId="0" xr:uid="{8A8C7BA2-06AF-4F46-B77D-B2B843F890A9}">
      <text>
        <r>
          <rPr>
            <b/>
            <sz val="9"/>
            <color indexed="81"/>
            <rFont val="Tahoma"/>
            <family val="2"/>
          </rPr>
          <t>Daniel S. Parra G.:</t>
        </r>
        <r>
          <rPr>
            <sz val="9"/>
            <color indexed="81"/>
            <rFont val="Tahoma"/>
            <family val="2"/>
          </rPr>
          <t xml:space="preserve">
Cambia bande por banda</t>
        </r>
      </text>
    </comment>
    <comment ref="CZ12" authorId="0" shapeId="0" xr:uid="{E8911A77-FF93-4CFD-AF4D-C8A954A1C575}">
      <text>
        <r>
          <rPr>
            <b/>
            <sz val="9"/>
            <color indexed="81"/>
            <rFont val="Tahoma"/>
            <family val="2"/>
          </rPr>
          <t>Daniel S. Parra G.:</t>
        </r>
        <r>
          <rPr>
            <sz val="9"/>
            <color indexed="81"/>
            <rFont val="Tahoma"/>
            <family val="2"/>
          </rPr>
          <t xml:space="preserve">
Casi inmediato</t>
        </r>
      </text>
    </comment>
    <comment ref="DE12" authorId="0" shapeId="0" xr:uid="{5BA97DA3-6D88-4D7F-BBF9-233A1239F912}">
      <text>
        <r>
          <rPr>
            <b/>
            <sz val="9"/>
            <color indexed="81"/>
            <rFont val="Tahoma"/>
            <family val="2"/>
          </rPr>
          <t>Daniel S. Parra G.:</t>
        </r>
        <r>
          <rPr>
            <sz val="9"/>
            <color indexed="81"/>
            <rFont val="Tahoma"/>
            <family val="2"/>
          </rPr>
          <t xml:space="preserve">
No se realiza</t>
        </r>
      </text>
    </comment>
    <comment ref="EU12" authorId="0" shapeId="0" xr:uid="{742A97B3-427E-4F53-89B7-8F81C175C8FC}">
      <text>
        <r>
          <rPr>
            <b/>
            <sz val="9"/>
            <color indexed="81"/>
            <rFont val="Tahoma"/>
            <family val="2"/>
          </rPr>
          <t>Daniel S. Parra G.:</t>
        </r>
        <r>
          <rPr>
            <sz val="9"/>
            <color indexed="81"/>
            <rFont val="Tahoma"/>
            <family val="2"/>
          </rPr>
          <t xml:space="preserve">
2</t>
        </r>
      </text>
    </comment>
    <comment ref="BY13" authorId="0" shapeId="0" xr:uid="{7D14C26A-17D9-41A9-AA0D-FC405DA41BC3}">
      <text>
        <r>
          <rPr>
            <b/>
            <sz val="9"/>
            <color indexed="81"/>
            <rFont val="Tahoma"/>
            <family val="2"/>
          </rPr>
          <t>Daniel S. Parra G.:</t>
        </r>
        <r>
          <rPr>
            <sz val="9"/>
            <color indexed="81"/>
            <rFont val="Tahoma"/>
            <family val="2"/>
          </rPr>
          <t xml:space="preserve">
Se cambia fluorescencia por Tinta invisibles o fluorescentes</t>
        </r>
      </text>
    </comment>
    <comment ref="CZ13" authorId="0" shapeId="0" xr:uid="{0A35464B-AFAC-495D-9A67-EF83D6529068}">
      <text>
        <r>
          <rPr>
            <b/>
            <sz val="9"/>
            <color indexed="81"/>
            <rFont val="Tahoma"/>
            <family val="2"/>
          </rPr>
          <t>Daniel S. Parra G.:</t>
        </r>
        <r>
          <rPr>
            <sz val="9"/>
            <color indexed="81"/>
            <rFont val="Tahoma"/>
            <family val="2"/>
          </rPr>
          <t xml:space="preserve">
0</t>
        </r>
      </text>
    </comment>
    <comment ref="DE13" authorId="0" shapeId="0" xr:uid="{F995994B-237E-4DB2-8324-85C7142F2988}">
      <text>
        <r>
          <rPr>
            <b/>
            <sz val="9"/>
            <color indexed="81"/>
            <rFont val="Tahoma"/>
            <family val="2"/>
          </rPr>
          <t>Daniel S. Parra G.:</t>
        </r>
        <r>
          <rPr>
            <sz val="9"/>
            <color indexed="81"/>
            <rFont val="Tahoma"/>
            <family val="2"/>
          </rPr>
          <t xml:space="preserve">
no sabe no segumiento.</t>
        </r>
      </text>
    </comment>
    <comment ref="DI13" authorId="0" shapeId="0" xr:uid="{8ABB327A-2508-4696-8E92-696EDA070E74}">
      <text>
        <r>
          <rPr>
            <b/>
            <sz val="9"/>
            <color indexed="81"/>
            <rFont val="Tahoma"/>
            <family val="2"/>
          </rPr>
          <t>Daniel S. Parra G.:</t>
        </r>
        <r>
          <rPr>
            <sz val="9"/>
            <color indexed="81"/>
            <rFont val="Tahoma"/>
            <family val="2"/>
          </rPr>
          <t xml:space="preserve">
Depende de la cantidad
Decía que NA</t>
        </r>
      </text>
    </comment>
    <comment ref="EG13" authorId="0" shapeId="0" xr:uid="{1DCDE2F6-F4A5-46D0-96CA-AA39AAF1D08C}">
      <text>
        <r>
          <rPr>
            <b/>
            <sz val="9"/>
            <color indexed="81"/>
            <rFont val="Tahoma"/>
            <family val="2"/>
          </rPr>
          <t>Daniel S. Parra G.:</t>
        </r>
        <r>
          <rPr>
            <sz val="9"/>
            <color indexed="81"/>
            <rFont val="Tahoma"/>
            <family val="2"/>
          </rPr>
          <t xml:space="preserve">
Metilfenidato Tab x 10 mg, fenobarbital, primidona, todo el ejercicio de intentar rotarla. trabajo con la UES
Se quita Fenobarbital</t>
        </r>
      </text>
    </comment>
    <comment ref="ET13" authorId="0" shapeId="0" xr:uid="{8B392869-2F00-4DDA-AA25-AE2EE27325D9}">
      <text>
        <r>
          <rPr>
            <b/>
            <sz val="9"/>
            <color indexed="81"/>
            <rFont val="Tahoma"/>
            <family val="2"/>
          </rPr>
          <t>Daniel S. Parra G.:</t>
        </r>
        <r>
          <rPr>
            <sz val="9"/>
            <color indexed="81"/>
            <rFont val="Tahoma"/>
            <family val="2"/>
          </rPr>
          <t xml:space="preserve">
La consolidación  no se realiza</t>
        </r>
      </text>
    </comment>
    <comment ref="FQ13" authorId="0" shapeId="0" xr:uid="{5886A5B2-7C48-434D-A389-108CE67F170D}">
      <text>
        <r>
          <rPr>
            <b/>
            <sz val="9"/>
            <color indexed="81"/>
            <rFont val="Tahoma"/>
            <family val="2"/>
          </rPr>
          <t>Daniel S. Parra G.:</t>
        </r>
        <r>
          <rPr>
            <sz val="9"/>
            <color indexed="81"/>
            <rFont val="Tahoma"/>
            <family val="2"/>
          </rPr>
          <t xml:space="preserve">
Habían anotado que no aplica!!!!</t>
        </r>
      </text>
    </comment>
    <comment ref="FR13" authorId="0" shapeId="0" xr:uid="{7C7BBF4A-9FB8-45DC-8B5A-61CB6285B1C9}">
      <text>
        <r>
          <rPr>
            <b/>
            <sz val="9"/>
            <color indexed="81"/>
            <rFont val="Tahoma"/>
            <family val="2"/>
          </rPr>
          <t>Daniel S. Parra G.:</t>
        </r>
        <r>
          <rPr>
            <sz val="9"/>
            <color indexed="81"/>
            <rFont val="Tahoma"/>
            <family val="2"/>
          </rPr>
          <t xml:space="preserve">
0.30 0.30 0.08 0.01 0.01 0.30</t>
        </r>
      </text>
    </comment>
    <comment ref="GF13" authorId="0" shapeId="0" xr:uid="{03A03286-3A32-4A97-9947-3399AB1F774C}">
      <text>
        <r>
          <rPr>
            <b/>
            <sz val="9"/>
            <color indexed="81"/>
            <rFont val="Tahoma"/>
            <family val="2"/>
          </rPr>
          <t>Daniel S. Parra G.:</t>
        </r>
        <r>
          <rPr>
            <sz val="9"/>
            <color indexed="81"/>
            <rFont val="Tahoma"/>
            <family val="2"/>
          </rPr>
          <t xml:space="preserve">
Este valor fue aportado por Misión PRI 1903</t>
        </r>
      </text>
    </comment>
    <comment ref="DE14" authorId="0" shapeId="0" xr:uid="{13274779-9D86-4722-B9AB-CE2FCB17BD5D}">
      <text>
        <r>
          <rPr>
            <b/>
            <sz val="9"/>
            <color indexed="81"/>
            <rFont val="Tahoma"/>
            <family val="2"/>
          </rPr>
          <t>Daniel S. Parra G.:</t>
        </r>
        <r>
          <rPr>
            <sz val="9"/>
            <color indexed="81"/>
            <rFont val="Tahoma"/>
            <family val="2"/>
          </rPr>
          <t xml:space="preserve">
1-15</t>
        </r>
      </text>
    </comment>
    <comment ref="DI14" authorId="0" shapeId="0" xr:uid="{FD40E552-01BE-452E-BD98-7800C7B2C3C3}">
      <text>
        <r>
          <rPr>
            <b/>
            <sz val="9"/>
            <color indexed="81"/>
            <rFont val="Tahoma"/>
            <family val="2"/>
          </rPr>
          <t>Daniel S. Parra G.:</t>
        </r>
        <r>
          <rPr>
            <sz val="9"/>
            <color indexed="81"/>
            <rFont val="Tahoma"/>
            <family val="2"/>
          </rPr>
          <t xml:space="preserve">
1-2</t>
        </r>
      </text>
    </comment>
    <comment ref="EU14" authorId="0" shapeId="0" xr:uid="{3DCC126F-2F5A-45A2-B92D-C506137990AD}">
      <text>
        <r>
          <rPr>
            <b/>
            <sz val="9"/>
            <color indexed="81"/>
            <rFont val="Tahoma"/>
            <family val="2"/>
          </rPr>
          <t>Daniel S. Parra G.:</t>
        </r>
        <r>
          <rPr>
            <sz val="9"/>
            <color indexed="81"/>
            <rFont val="Tahoma"/>
            <family val="2"/>
          </rPr>
          <t xml:space="preserve">
1-7</t>
        </r>
      </text>
    </comment>
    <comment ref="FM14" authorId="0" shapeId="0" xr:uid="{85DC5037-615A-4382-A81F-41EED432867E}">
      <text>
        <r>
          <rPr>
            <b/>
            <sz val="9"/>
            <color indexed="81"/>
            <rFont val="Tahoma"/>
            <family val="2"/>
          </rPr>
          <t>Daniel S. Parra G.:</t>
        </r>
        <r>
          <rPr>
            <sz val="9"/>
            <color indexed="81"/>
            <rFont val="Tahoma"/>
            <family val="2"/>
          </rPr>
          <t xml:space="preserve">
'1-2</t>
        </r>
      </text>
    </comment>
    <comment ref="FP14" authorId="0" shapeId="0" xr:uid="{A0DD6058-29EE-4C4B-A89E-ACADEBF60AA8}">
      <text>
        <r>
          <rPr>
            <b/>
            <sz val="9"/>
            <color indexed="81"/>
            <rFont val="Tahoma"/>
            <family val="2"/>
          </rPr>
          <t>Daniel S. Parra G.:</t>
        </r>
        <r>
          <rPr>
            <sz val="9"/>
            <color indexed="81"/>
            <rFont val="Tahoma"/>
            <family val="2"/>
          </rPr>
          <t xml:space="preserve">
'1-5
</t>
        </r>
      </text>
    </comment>
    <comment ref="GG14" authorId="0" shapeId="0" xr:uid="{E0DCC235-A1F2-404A-ADDF-8483C7A56521}">
      <text>
        <r>
          <rPr>
            <b/>
            <sz val="9"/>
            <color indexed="81"/>
            <rFont val="Tahoma"/>
            <family val="2"/>
          </rPr>
          <t>Daniel S. Parra G.:</t>
        </r>
        <r>
          <rPr>
            <sz val="9"/>
            <color indexed="81"/>
            <rFont val="Tahoma"/>
            <family val="2"/>
          </rPr>
          <t xml:space="preserve">
Una regente de farmacia se encarga de la consolidación de informes que llegan mensualmente. Esta labor le toma los diez primeros días del mes e incluso más en algunas ocasiones.</t>
        </r>
      </text>
    </comment>
    <comment ref="BG15" authorId="0" shapeId="0" xr:uid="{88B3F934-93AF-4B38-8508-2FACC16958C8}">
      <text>
        <r>
          <rPr>
            <b/>
            <sz val="9"/>
            <color indexed="81"/>
            <rFont val="Tahoma"/>
            <family val="2"/>
          </rPr>
          <t>Daniel S. Parra G.:</t>
        </r>
        <r>
          <rPr>
            <sz val="9"/>
            <color indexed="81"/>
            <rFont val="Tahoma"/>
            <family val="2"/>
          </rPr>
          <t xml:space="preserve">
15</t>
        </r>
      </text>
    </comment>
    <comment ref="CU15" authorId="0" shapeId="0" xr:uid="{858AF995-2614-4D03-9471-AA91C27B6C58}">
      <text>
        <r>
          <rPr>
            <b/>
            <sz val="9"/>
            <color indexed="81"/>
            <rFont val="Tahoma"/>
            <family val="2"/>
          </rPr>
          <t>Daniel S. Parra G.:</t>
        </r>
        <r>
          <rPr>
            <sz val="9"/>
            <color indexed="81"/>
            <rFont val="Tahoma"/>
            <family val="2"/>
          </rPr>
          <t xml:space="preserve">
8</t>
        </r>
      </text>
    </comment>
    <comment ref="FI15" authorId="0" shapeId="0" xr:uid="{251DF628-C3D8-4081-B292-9FEE4ED07275}">
      <text>
        <r>
          <rPr>
            <b/>
            <sz val="9"/>
            <color indexed="81"/>
            <rFont val="Tahoma"/>
            <family val="2"/>
          </rPr>
          <t>Daniel S. Parra G.:</t>
        </r>
        <r>
          <rPr>
            <sz val="9"/>
            <color indexed="81"/>
            <rFont val="Tahoma"/>
            <family val="2"/>
          </rPr>
          <t xml:space="preserve">
Si se tiene, se solicitó durante el acompañamiento.</t>
        </r>
      </text>
    </comment>
    <comment ref="FJ15" authorId="0" shapeId="0" xr:uid="{70CFF61B-CC2D-4B7A-AAC4-F12CF22FCA7A}">
      <text>
        <r>
          <rPr>
            <b/>
            <sz val="9"/>
            <color indexed="81"/>
            <rFont val="Tahoma"/>
            <family val="2"/>
          </rPr>
          <t>Daniel S. Parra G.:</t>
        </r>
        <r>
          <rPr>
            <sz val="9"/>
            <color indexed="81"/>
            <rFont val="Tahoma"/>
            <family val="2"/>
          </rPr>
          <t xml:space="preserve">
Si se tiene, se solicitó durante el acompañamiento.</t>
        </r>
      </text>
    </comment>
    <comment ref="FM15" authorId="0" shapeId="0" xr:uid="{B58C56C5-2637-4B98-9F47-D032605792FD}">
      <text>
        <r>
          <rPr>
            <b/>
            <sz val="9"/>
            <color indexed="81"/>
            <rFont val="Tahoma"/>
            <family val="2"/>
          </rPr>
          <t>Daniel S. Parra G.:</t>
        </r>
        <r>
          <rPr>
            <sz val="9"/>
            <color indexed="81"/>
            <rFont val="Tahoma"/>
            <family val="2"/>
          </rPr>
          <t xml:space="preserve">
2 - 3</t>
        </r>
      </text>
    </comment>
    <comment ref="GG15" authorId="0" shapeId="0" xr:uid="{293A7D13-06B9-4246-BE8C-6B13DC64CD20}">
      <text>
        <r>
          <rPr>
            <b/>
            <sz val="9"/>
            <color indexed="81"/>
            <rFont val="Tahoma"/>
            <family val="2"/>
          </rPr>
          <t>Daniel S. Parra G.:</t>
        </r>
        <r>
          <rPr>
            <sz val="9"/>
            <color indexed="81"/>
            <rFont val="Tahoma"/>
            <family val="2"/>
          </rPr>
          <t xml:space="preserve">
Solo una persona.</t>
        </r>
      </text>
    </comment>
    <comment ref="BY16" authorId="0" shapeId="0" xr:uid="{107C4B12-F9A9-4F04-B654-6B7409F3C6E6}">
      <text>
        <r>
          <rPr>
            <b/>
            <sz val="9"/>
            <color indexed="81"/>
            <rFont val="Tahoma"/>
            <family val="2"/>
          </rPr>
          <t>Daniel S. Parra G.:</t>
        </r>
        <r>
          <rPr>
            <sz val="9"/>
            <color indexed="81"/>
            <rFont val="Tahoma"/>
            <family val="2"/>
          </rPr>
          <t xml:space="preserve">
Se cambia fluorescencia por Tinta invisibles o fluorescentes
Cambia bande por banda</t>
        </r>
      </text>
    </comment>
    <comment ref="CU16" authorId="0" shapeId="0" xr:uid="{A880F116-385B-4102-BB35-38E2AA9D7D97}">
      <text>
        <r>
          <rPr>
            <b/>
            <sz val="9"/>
            <color indexed="81"/>
            <rFont val="Tahoma"/>
            <family val="2"/>
          </rPr>
          <t>Daniel S. Parra G.:</t>
        </r>
        <r>
          <rPr>
            <sz val="9"/>
            <color indexed="81"/>
            <rFont val="Tahoma"/>
            <family val="2"/>
          </rPr>
          <t xml:space="preserve">
3 de escritorio y ellos tienen sus propios computadores, falta uno para el ingenieros 6 computadores mínimo.</t>
        </r>
      </text>
    </comment>
    <comment ref="CV16" authorId="0" shapeId="0" xr:uid="{704BF428-81CE-4C6D-93E4-C8296F502353}">
      <text>
        <r>
          <rPr>
            <b/>
            <sz val="9"/>
            <color indexed="81"/>
            <rFont val="Tahoma"/>
            <family val="2"/>
          </rPr>
          <t>Daniel S. Parra G.:</t>
        </r>
        <r>
          <rPr>
            <sz val="9"/>
            <color indexed="81"/>
            <rFont val="Tahoma"/>
            <family val="2"/>
          </rPr>
          <t xml:space="preserve">
iNSUFICIENTES PARA EL FRE</t>
        </r>
      </text>
    </comment>
    <comment ref="DB16" authorId="0" shapeId="0" xr:uid="{FD8BAB19-B224-4873-A62D-FF6DD2763D3C}">
      <text>
        <r>
          <rPr>
            <b/>
            <sz val="9"/>
            <color indexed="81"/>
            <rFont val="Tahoma"/>
            <family val="2"/>
          </rPr>
          <t>Daniel S. Parra G.:</t>
        </r>
        <r>
          <rPr>
            <sz val="9"/>
            <color indexed="81"/>
            <rFont val="Tahoma"/>
            <family val="2"/>
          </rPr>
          <t xml:space="preserve">
1-20</t>
        </r>
      </text>
    </comment>
    <comment ref="DE16" authorId="0" shapeId="0" xr:uid="{D8EC34BE-9C9D-4720-983C-D653D9094496}">
      <text>
        <r>
          <rPr>
            <b/>
            <sz val="9"/>
            <color indexed="81"/>
            <rFont val="Tahoma"/>
            <family val="2"/>
          </rPr>
          <t>Daniel S. Parra G.:</t>
        </r>
        <r>
          <rPr>
            <sz val="9"/>
            <color indexed="81"/>
            <rFont val="Tahoma"/>
            <family val="2"/>
          </rPr>
          <t xml:space="preserve">
'2-3</t>
        </r>
      </text>
    </comment>
    <comment ref="DI16" authorId="0" shapeId="0" xr:uid="{102781BC-6D37-4456-95C0-3649D243A38A}">
      <text>
        <r>
          <rPr>
            <b/>
            <sz val="9"/>
            <color indexed="81"/>
            <rFont val="Tahoma"/>
            <family val="2"/>
          </rPr>
          <t>Daniel S. Parra G.:</t>
        </r>
        <r>
          <rPr>
            <sz val="9"/>
            <color indexed="81"/>
            <rFont val="Tahoma"/>
            <family val="2"/>
          </rPr>
          <t xml:space="preserve">
1-2</t>
        </r>
      </text>
    </comment>
    <comment ref="EU16" authorId="0" shapeId="0" xr:uid="{F759B86F-1951-45C8-8D35-4D27D55FD7CB}">
      <text>
        <r>
          <rPr>
            <b/>
            <sz val="9"/>
            <color indexed="81"/>
            <rFont val="Tahoma"/>
            <family val="2"/>
          </rPr>
          <t>Daniel S. Parra G.:</t>
        </r>
        <r>
          <rPr>
            <sz val="9"/>
            <color indexed="81"/>
            <rFont val="Tahoma"/>
            <family val="2"/>
          </rPr>
          <t xml:space="preserve">
r</t>
        </r>
      </text>
    </comment>
    <comment ref="FM16" authorId="0" shapeId="0" xr:uid="{8660F8B6-8860-48CB-AD64-0911FB714DD2}">
      <text>
        <r>
          <rPr>
            <b/>
            <sz val="9"/>
            <color indexed="81"/>
            <rFont val="Tahoma"/>
            <family val="2"/>
          </rPr>
          <t>Daniel S. Parra G.:</t>
        </r>
        <r>
          <rPr>
            <sz val="9"/>
            <color indexed="81"/>
            <rFont val="Tahoma"/>
            <family val="2"/>
          </rPr>
          <t xml:space="preserve">
Compras semestrales</t>
        </r>
      </text>
    </comment>
    <comment ref="GG16" authorId="0" shapeId="0" xr:uid="{1AE3B8E0-9BDD-46F0-9F77-812A7D0DE4B9}">
      <text>
        <r>
          <rPr>
            <b/>
            <sz val="9"/>
            <color indexed="81"/>
            <rFont val="Tahoma"/>
            <family val="2"/>
          </rPr>
          <t>Daniel S. Parra G.:</t>
        </r>
        <r>
          <rPr>
            <sz val="9"/>
            <color indexed="81"/>
            <rFont val="Tahoma"/>
            <family val="2"/>
          </rPr>
          <t xml:space="preserve">
Todo el FRE</t>
        </r>
      </text>
    </comment>
    <comment ref="AS17" authorId="0" shapeId="0" xr:uid="{6A5BD7A7-A3CB-40CE-962D-FEF1B630C145}">
      <text>
        <r>
          <rPr>
            <b/>
            <sz val="9"/>
            <color indexed="81"/>
            <rFont val="Tahoma"/>
            <family val="2"/>
          </rPr>
          <t>Daniel S. Parra G.:</t>
        </r>
        <r>
          <rPr>
            <sz val="9"/>
            <color indexed="81"/>
            <rFont val="Tahoma"/>
            <family val="2"/>
          </rPr>
          <t xml:space="preserve">
4*</t>
        </r>
      </text>
    </comment>
    <comment ref="AT17" authorId="0" shapeId="0" xr:uid="{725164B2-CE64-4B8E-9C02-81F0C11FC5A3}">
      <text>
        <r>
          <rPr>
            <b/>
            <sz val="9"/>
            <color indexed="81"/>
            <rFont val="Tahoma"/>
            <family val="2"/>
          </rPr>
          <t>Daniel S. Parra G.:</t>
        </r>
        <r>
          <rPr>
            <sz val="9"/>
            <color indexed="81"/>
            <rFont val="Tahoma"/>
            <family val="2"/>
          </rPr>
          <t xml:space="preserve">
20**</t>
        </r>
      </text>
    </comment>
    <comment ref="AW17" authorId="0" shapeId="0" xr:uid="{DF79955D-A11B-4692-9BA4-C8709284584D}">
      <text>
        <r>
          <rPr>
            <b/>
            <sz val="9"/>
            <color indexed="81"/>
            <rFont val="Tahoma"/>
            <family val="2"/>
          </rPr>
          <t>Daniel S. Parra G.:</t>
        </r>
        <r>
          <rPr>
            <sz val="9"/>
            <color indexed="81"/>
            <rFont val="Tahoma"/>
            <family val="2"/>
          </rPr>
          <t xml:space="preserve">
No sabe</t>
        </r>
      </text>
    </comment>
    <comment ref="BV17" authorId="0" shapeId="0" xr:uid="{CF97C6F7-75D3-4E33-ABD0-219B02A678C4}">
      <text>
        <r>
          <rPr>
            <b/>
            <sz val="9"/>
            <color indexed="81"/>
            <rFont val="Tahoma"/>
            <family val="2"/>
          </rPr>
          <t>Daniel S. Parra G.:</t>
        </r>
        <r>
          <rPr>
            <sz val="9"/>
            <color indexed="81"/>
            <rFont val="Tahoma"/>
            <family val="2"/>
          </rPr>
          <t xml:space="preserve">
No se realiza dicha actividad</t>
        </r>
      </text>
    </comment>
    <comment ref="DE17" authorId="0" shapeId="0" xr:uid="{45206F76-A922-48A7-BEE2-F358665C1CC8}">
      <text>
        <r>
          <rPr>
            <b/>
            <sz val="9"/>
            <color indexed="81"/>
            <rFont val="Tahoma"/>
            <family val="2"/>
          </rPr>
          <t>Daniel S. Parra G.:</t>
        </r>
        <r>
          <rPr>
            <sz val="9"/>
            <color indexed="81"/>
            <rFont val="Tahoma"/>
            <family val="2"/>
          </rPr>
          <t xml:space="preserve">
5 a 10</t>
        </r>
      </text>
    </comment>
    <comment ref="DX17" authorId="0" shapeId="0" xr:uid="{9AB47B53-9D6B-4740-9E8B-57727BD432A8}">
      <text>
        <r>
          <rPr>
            <b/>
            <sz val="9"/>
            <color indexed="81"/>
            <rFont val="Tahoma"/>
            <family val="2"/>
          </rPr>
          <t>Daniel S. Parra G.:</t>
        </r>
        <r>
          <rPr>
            <sz val="9"/>
            <color indexed="81"/>
            <rFont val="Tahoma"/>
            <family val="2"/>
          </rPr>
          <t xml:space="preserve">
No se realiza semaforización </t>
        </r>
      </text>
    </comment>
    <comment ref="FI17" authorId="0" shapeId="0" xr:uid="{E1A6CB52-C4F1-4766-8990-7E2D1B6364CB}">
      <text>
        <r>
          <rPr>
            <b/>
            <sz val="9"/>
            <color indexed="81"/>
            <rFont val="Tahoma"/>
            <family val="2"/>
          </rPr>
          <t>Daniel S. Parra G.:</t>
        </r>
        <r>
          <rPr>
            <sz val="9"/>
            <color indexed="81"/>
            <rFont val="Tahoma"/>
            <family val="2"/>
          </rPr>
          <t xml:space="preserve">
No existe información consolidad sobre las instituciones inscritas</t>
        </r>
      </text>
    </comment>
    <comment ref="FJ17" authorId="0" shapeId="0" xr:uid="{97DC2321-D4CF-40AF-8D20-C10E57B784EE}">
      <text>
        <r>
          <rPr>
            <b/>
            <sz val="9"/>
            <color indexed="81"/>
            <rFont val="Tahoma"/>
            <family val="2"/>
          </rPr>
          <t>Daniel S. Parra G.:</t>
        </r>
        <r>
          <rPr>
            <sz val="9"/>
            <color indexed="81"/>
            <rFont val="Tahoma"/>
            <family val="2"/>
          </rPr>
          <t xml:space="preserve">
No se tiene información consolidada sobre los pacientes que han adquirido medicamentos</t>
        </r>
      </text>
    </comment>
    <comment ref="GG17" authorId="0" shapeId="0" xr:uid="{F9F294EE-9174-4F3F-9AB4-314C16DA8145}">
      <text>
        <r>
          <rPr>
            <b/>
            <sz val="9"/>
            <color indexed="81"/>
            <rFont val="Tahoma"/>
            <family val="2"/>
          </rPr>
          <t>Daniel S. Parra G.:</t>
        </r>
        <r>
          <rPr>
            <sz val="9"/>
            <color indexed="81"/>
            <rFont val="Tahoma"/>
            <family val="2"/>
          </rPr>
          <t xml:space="preserve">
Una persona realiza la consolidación de anexos en aproximadamente 1 y 2 horas</t>
        </r>
      </text>
    </comment>
    <comment ref="Q18" authorId="0" shapeId="0" xr:uid="{733F21D0-96DA-4BDC-8D71-106E55E0B0AD}">
      <text>
        <r>
          <rPr>
            <b/>
            <sz val="9"/>
            <color indexed="81"/>
            <rFont val="Tahoma"/>
            <family val="2"/>
          </rPr>
          <t>Daniel S. Parra G.:</t>
        </r>
        <r>
          <rPr>
            <sz val="9"/>
            <color indexed="81"/>
            <rFont val="Tahoma"/>
            <family val="2"/>
          </rPr>
          <t xml:space="preserve">
Contadora Pública especializada en gerencia en Salud</t>
        </r>
      </text>
    </comment>
    <comment ref="AU18" authorId="0" shapeId="0" xr:uid="{1DDECF27-E20F-4555-93F1-362BFBE80349}">
      <text>
        <r>
          <rPr>
            <b/>
            <sz val="9"/>
            <color indexed="81"/>
            <rFont val="Tahoma"/>
            <family val="2"/>
          </rPr>
          <t>Daniel S. Parra G.:</t>
        </r>
        <r>
          <rPr>
            <sz val="9"/>
            <color indexed="81"/>
            <rFont val="Tahoma"/>
            <family val="2"/>
          </rPr>
          <t xml:space="preserve">
50</t>
        </r>
      </text>
    </comment>
    <comment ref="AV18" authorId="0" shapeId="0" xr:uid="{8A641E38-F1A2-4534-950B-9415609EF4A8}">
      <text>
        <r>
          <rPr>
            <b/>
            <sz val="9"/>
            <color indexed="81"/>
            <rFont val="Tahoma"/>
            <family val="2"/>
          </rPr>
          <t>Daniel S. Parra G.:</t>
        </r>
        <r>
          <rPr>
            <sz val="9"/>
            <color indexed="81"/>
            <rFont val="Tahoma"/>
            <family val="2"/>
          </rPr>
          <t xml:space="preserve">
3</t>
        </r>
      </text>
    </comment>
    <comment ref="CD18" authorId="0" shapeId="0" xr:uid="{AA94B61B-4EDB-4AB4-B28F-2860A692124C}">
      <text>
        <r>
          <rPr>
            <b/>
            <sz val="9"/>
            <color indexed="81"/>
            <rFont val="Tahoma"/>
            <family val="2"/>
          </rPr>
          <t>Daniel S. Parra G.:</t>
        </r>
        <r>
          <rPr>
            <sz val="9"/>
            <color indexed="81"/>
            <rFont val="Tahoma"/>
            <family val="2"/>
          </rPr>
          <t xml:space="preserve">
Primeros días del mes, No se reciben recetarios</t>
        </r>
      </text>
    </comment>
    <comment ref="DE18" authorId="0" shapeId="0" xr:uid="{4D78BE3C-67F6-4612-B75B-1C5FC7AD98B3}">
      <text>
        <r>
          <rPr>
            <b/>
            <sz val="9"/>
            <color indexed="81"/>
            <rFont val="Tahoma"/>
            <family val="2"/>
          </rPr>
          <t>Daniel S. Parra G.:</t>
        </r>
        <r>
          <rPr>
            <sz val="9"/>
            <color indexed="81"/>
            <rFont val="Tahoma"/>
            <family val="2"/>
          </rPr>
          <t xml:space="preserve">
No se han hecho traslados</t>
        </r>
      </text>
    </comment>
    <comment ref="DR18" authorId="0" shapeId="0" xr:uid="{F3E06ECB-1149-418F-9CAB-9E47ACECF00E}">
      <text>
        <r>
          <rPr>
            <b/>
            <sz val="9"/>
            <color indexed="81"/>
            <rFont val="Tahoma"/>
            <family val="2"/>
          </rPr>
          <t>Daniel S. Parra G.:</t>
        </r>
        <r>
          <rPr>
            <sz val="9"/>
            <color indexed="81"/>
            <rFont val="Tahoma"/>
            <family val="2"/>
          </rPr>
          <t xml:space="preserve">
Medicamentos incautados</t>
        </r>
      </text>
    </comment>
    <comment ref="DX18" authorId="0" shapeId="0" xr:uid="{4DD7DA99-24AD-4336-8D79-B321E538F51C}">
      <text>
        <r>
          <rPr>
            <b/>
            <sz val="9"/>
            <color indexed="81"/>
            <rFont val="Tahoma"/>
            <family val="2"/>
          </rPr>
          <t>Daniel S. Parra G.:</t>
        </r>
        <r>
          <rPr>
            <sz val="9"/>
            <color indexed="81"/>
            <rFont val="Tahoma"/>
            <family val="2"/>
          </rPr>
          <t xml:space="preserve">
Sí, se le pone stickers de colores</t>
        </r>
      </text>
    </comment>
    <comment ref="EG18" authorId="0" shapeId="0" xr:uid="{AEC01095-7ADD-443A-9061-46299182A10B}">
      <text>
        <r>
          <rPr>
            <b/>
            <sz val="9"/>
            <color indexed="81"/>
            <rFont val="Tahoma"/>
            <family val="2"/>
          </rPr>
          <t>Daniel S. Parra G.:</t>
        </r>
        <r>
          <rPr>
            <sz val="9"/>
            <color indexed="81"/>
            <rFont val="Tahoma"/>
            <family val="2"/>
          </rPr>
          <t xml:space="preserve">
Ritalina 10mg</t>
        </r>
      </text>
    </comment>
    <comment ref="GG18" authorId="0" shapeId="0" xr:uid="{FA61EEB1-E91C-4582-8713-B811DEB6E32E}">
      <text>
        <r>
          <rPr>
            <b/>
            <sz val="9"/>
            <color indexed="81"/>
            <rFont val="Tahoma"/>
            <family val="2"/>
          </rPr>
          <t>Daniel S. Parra G.:</t>
        </r>
        <r>
          <rPr>
            <sz val="9"/>
            <color indexed="81"/>
            <rFont val="Tahoma"/>
            <family val="2"/>
          </rPr>
          <t xml:space="preserve">
1 persona</t>
        </r>
      </text>
    </comment>
    <comment ref="L19" authorId="0" shapeId="0" xr:uid="{ADEAC6F7-E7FB-4339-BA45-14C43D6D4CEC}">
      <text>
        <r>
          <rPr>
            <b/>
            <sz val="9"/>
            <color indexed="81"/>
            <rFont val="Tahoma"/>
            <family val="2"/>
          </rPr>
          <t>Daniel S. Parra G.:</t>
        </r>
        <r>
          <rPr>
            <sz val="9"/>
            <color indexed="81"/>
            <rFont val="Tahoma"/>
            <family val="2"/>
          </rPr>
          <t xml:space="preserve">
Se va a revisar""
Estaba antes de 2020</t>
        </r>
      </text>
    </comment>
    <comment ref="EG19" authorId="0" shapeId="0" xr:uid="{B71DE272-22BD-42D4-B8F7-22481AF01DAE}">
      <text>
        <r>
          <rPr>
            <b/>
            <sz val="9"/>
            <color indexed="81"/>
            <rFont val="Tahoma"/>
            <family val="2"/>
          </rPr>
          <t>Daniel S. Parra G.:</t>
        </r>
        <r>
          <rPr>
            <sz val="9"/>
            <color indexed="81"/>
            <rFont val="Tahoma"/>
            <family val="2"/>
          </rPr>
          <t xml:space="preserve">
Metilfenidato 10 mg</t>
        </r>
      </text>
    </comment>
    <comment ref="EU19" authorId="0" shapeId="0" xr:uid="{CC0F804C-7092-4506-B015-E202113E0BD2}">
      <text>
        <r>
          <rPr>
            <b/>
            <sz val="9"/>
            <color indexed="81"/>
            <rFont val="Tahoma"/>
            <family val="2"/>
          </rPr>
          <t>Daniel S. Parra G.:</t>
        </r>
        <r>
          <rPr>
            <sz val="9"/>
            <color indexed="81"/>
            <rFont val="Tahoma"/>
            <family val="2"/>
          </rPr>
          <t xml:space="preserve">
1</t>
        </r>
      </text>
    </comment>
    <comment ref="FI19" authorId="0" shapeId="0" xr:uid="{778757E7-A548-4B7A-8D1F-8112404AEE2F}">
      <text>
        <r>
          <rPr>
            <b/>
            <sz val="9"/>
            <color indexed="81"/>
            <rFont val="Tahoma"/>
            <family val="2"/>
          </rPr>
          <t>Daniel S. Parra G.:</t>
        </r>
        <r>
          <rPr>
            <sz val="9"/>
            <color indexed="81"/>
            <rFont val="Tahoma"/>
            <family val="2"/>
          </rPr>
          <t xml:space="preserve">
Si. Base en Excel donde se evidencian los inscritos y los que están en proceso de inscripción. </t>
        </r>
      </text>
    </comment>
    <comment ref="FJ19" authorId="0" shapeId="0" xr:uid="{6E11D447-767B-40CB-B2AF-0CD686137FC5}">
      <text>
        <r>
          <rPr>
            <b/>
            <sz val="9"/>
            <color indexed="81"/>
            <rFont val="Tahoma"/>
            <family val="2"/>
          </rPr>
          <t>Daniel S. Parra G.:</t>
        </r>
        <r>
          <rPr>
            <sz val="9"/>
            <color indexed="81"/>
            <rFont val="Tahoma"/>
            <family val="2"/>
          </rPr>
          <t xml:space="preserve">
Si, en el libro contable se tiene el paciente y su número de cedula junto con la cantidad de medicamentos que reclamó.</t>
        </r>
      </text>
    </comment>
    <comment ref="GG19" authorId="0" shapeId="0" xr:uid="{B2922673-79A3-4EA2-9FF5-8DCB0AE1FA96}">
      <text>
        <r>
          <rPr>
            <b/>
            <sz val="9"/>
            <color indexed="81"/>
            <rFont val="Tahoma"/>
            <family val="2"/>
          </rPr>
          <t>Daniel S. Parra G.:</t>
        </r>
        <r>
          <rPr>
            <sz val="9"/>
            <color indexed="81"/>
            <rFont val="Tahoma"/>
            <family val="2"/>
          </rPr>
          <t xml:space="preserve">
Una sola persona que le toma 6 horas en diligenciar</t>
        </r>
      </text>
    </comment>
    <comment ref="BZ20" authorId="0" shapeId="0" xr:uid="{35AD8EA2-D6F4-48B2-AC63-E0F4F63353FF}">
      <text>
        <r>
          <rPr>
            <b/>
            <sz val="9"/>
            <color indexed="81"/>
            <rFont val="Tahoma"/>
            <family val="2"/>
          </rPr>
          <t>Daniel S. Parra G.:</t>
        </r>
        <r>
          <rPr>
            <sz val="9"/>
            <color indexed="81"/>
            <rFont val="Tahoma"/>
            <family val="2"/>
          </rPr>
          <t xml:space="preserve">
Registro del prescriptor en ReThus - - &gt; </t>
        </r>
      </text>
    </comment>
    <comment ref="DC20" authorId="0" shapeId="0" xr:uid="{8C3DAEBD-BEEB-4267-84CD-E484BC29DBE7}">
      <text>
        <r>
          <rPr>
            <b/>
            <sz val="9"/>
            <color indexed="81"/>
            <rFont val="Tahoma"/>
            <family val="2"/>
          </rPr>
          <t>Daniel S. Parra G.:</t>
        </r>
        <r>
          <rPr>
            <sz val="9"/>
            <color indexed="81"/>
            <rFont val="Tahoma"/>
            <family val="2"/>
          </rPr>
          <t xml:space="preserve">
Decía N.R.</t>
        </r>
      </text>
    </comment>
    <comment ref="DX20" authorId="0" shapeId="0" xr:uid="{26BD9743-CF52-4E23-A1E8-99C5358F19DA}">
      <text>
        <r>
          <rPr>
            <b/>
            <sz val="9"/>
            <color indexed="81"/>
            <rFont val="Tahoma"/>
            <family val="2"/>
          </rPr>
          <t>Daniel S. Parra G.:</t>
        </r>
        <r>
          <rPr>
            <sz val="9"/>
            <color indexed="81"/>
            <rFont val="Tahoma"/>
            <family val="2"/>
          </rPr>
          <t xml:space="preserve">
Rojo: menor a 3 meses
Amarillo: 3 meses - 6 meses
Verde: mayor a 6 meses</t>
        </r>
      </text>
    </comment>
    <comment ref="EG20" authorId="0" shapeId="0" xr:uid="{93DCFFD2-E72C-4EAC-8553-1222ED2C5F6B}">
      <text>
        <r>
          <rPr>
            <b/>
            <sz val="9"/>
            <color indexed="81"/>
            <rFont val="Tahoma"/>
            <family val="2"/>
          </rPr>
          <t>Daniel S. Parra G.:</t>
        </r>
        <r>
          <rPr>
            <sz val="9"/>
            <color indexed="81"/>
            <rFont val="Tahoma"/>
            <family val="2"/>
          </rPr>
          <t xml:space="preserve">
En 2021, Ritalina - Metilfenidato 10 mg (18 unidades)</t>
        </r>
      </text>
    </comment>
    <comment ref="EI20" authorId="0" shapeId="0" xr:uid="{5AC2EAE5-DC20-4839-991D-EF6E6A4506FE}">
      <text>
        <r>
          <rPr>
            <b/>
            <sz val="9"/>
            <color indexed="81"/>
            <rFont val="Tahoma"/>
            <family val="2"/>
          </rPr>
          <t>Daniel S. Parra G.:</t>
        </r>
        <r>
          <rPr>
            <sz val="9"/>
            <color indexed="81"/>
            <rFont val="Tahoma"/>
            <family val="2"/>
          </rPr>
          <t xml:space="preserve">
No respondieron durante la encuesta.
En anexos 2 se tenía 163-433</t>
        </r>
      </text>
    </comment>
    <comment ref="GG20" authorId="0" shapeId="0" xr:uid="{1B5BEB03-1DD9-49D5-82F1-6973500C4257}">
      <text>
        <r>
          <rPr>
            <b/>
            <sz val="9"/>
            <color indexed="81"/>
            <rFont val="Tahoma"/>
            <family val="2"/>
          </rPr>
          <t>Daniel S. Parra G.:</t>
        </r>
        <r>
          <rPr>
            <sz val="9"/>
            <color indexed="81"/>
            <rFont val="Tahoma"/>
            <family val="2"/>
          </rPr>
          <t xml:space="preserve">
1 persona, 1 día.</t>
        </r>
      </text>
    </comment>
    <comment ref="AY21" authorId="0" shapeId="0" xr:uid="{96FF8CF0-FB39-4B1C-97FB-FCE0535A05E3}">
      <text>
        <r>
          <rPr>
            <b/>
            <sz val="9"/>
            <color indexed="81"/>
            <rFont val="Tahoma"/>
            <family val="2"/>
          </rPr>
          <t>Daniel S. Parra G.:</t>
        </r>
        <r>
          <rPr>
            <sz val="9"/>
            <color indexed="81"/>
            <rFont val="Tahoma"/>
            <family val="2"/>
          </rPr>
          <t xml:space="preserve">
9558</t>
        </r>
      </text>
    </comment>
    <comment ref="BS21" authorId="0" shapeId="0" xr:uid="{3313EA44-8761-446E-806A-BEFCF7F046AA}">
      <text>
        <r>
          <rPr>
            <b/>
            <sz val="9"/>
            <color indexed="81"/>
            <rFont val="Tahoma"/>
            <family val="2"/>
          </rPr>
          <t>Daniel S. Parra G.:</t>
        </r>
        <r>
          <rPr>
            <sz val="9"/>
            <color indexed="81"/>
            <rFont val="Tahoma"/>
            <family val="2"/>
          </rPr>
          <t xml:space="preserve">
No hay una tarea específica</t>
        </r>
      </text>
    </comment>
    <comment ref="CZ21" authorId="0" shapeId="0" xr:uid="{90A1747D-33FC-433A-8537-5C8562A21A6B}">
      <text>
        <r>
          <rPr>
            <b/>
            <sz val="9"/>
            <color indexed="81"/>
            <rFont val="Tahoma"/>
            <family val="2"/>
          </rPr>
          <t>Daniel S. Parra G.:</t>
        </r>
        <r>
          <rPr>
            <sz val="9"/>
            <color indexed="81"/>
            <rFont val="Tahoma"/>
            <family val="2"/>
          </rPr>
          <t xml:space="preserve">
No se ha iniciado proceso de compra por que los rubros no eran suficientes solo 25 millones y se sube a 35 para este año, esa suma alcanza para el año. Se tuvo inconveniente con fenobarbital de 200mg ampolla, está desabastecido por disponibilidad del FNE</t>
        </r>
      </text>
    </comment>
    <comment ref="DE21" authorId="0" shapeId="0" xr:uid="{8409318D-919F-49CD-BA49-CE1983011EE2}">
      <text>
        <r>
          <rPr>
            <b/>
            <sz val="9"/>
            <color indexed="81"/>
            <rFont val="Tahoma"/>
            <family val="2"/>
          </rPr>
          <t>Daniel S. Parra G.:</t>
        </r>
        <r>
          <rPr>
            <sz val="9"/>
            <color indexed="81"/>
            <rFont val="Tahoma"/>
            <family val="2"/>
          </rPr>
          <t xml:space="preserve">
El FRE Cesar ha prestado, se demora un día</t>
        </r>
      </text>
    </comment>
    <comment ref="EG21" authorId="0" shapeId="0" xr:uid="{CE5D332F-BEA2-4B22-8327-5F0026033960}">
      <text>
        <r>
          <rPr>
            <b/>
            <sz val="9"/>
            <color indexed="81"/>
            <rFont val="Tahoma"/>
            <family val="2"/>
          </rPr>
          <t>Daniel S. Parra G.:</t>
        </r>
        <r>
          <rPr>
            <sz val="9"/>
            <color indexed="81"/>
            <rFont val="Tahoma"/>
            <family val="2"/>
          </rPr>
          <t xml:space="preserve">
Hidromorfona, Primidona</t>
        </r>
      </text>
    </comment>
    <comment ref="EU21" authorId="0" shapeId="0" xr:uid="{0F47986C-FECA-4824-849A-6356BA883551}">
      <text>
        <r>
          <rPr>
            <b/>
            <sz val="9"/>
            <color indexed="81"/>
            <rFont val="Tahoma"/>
            <family val="2"/>
          </rPr>
          <t>Daniel S. Parra G.:</t>
        </r>
        <r>
          <rPr>
            <sz val="9"/>
            <color indexed="81"/>
            <rFont val="Tahoma"/>
            <family val="2"/>
          </rPr>
          <t xml:space="preserve">
4 horas</t>
        </r>
      </text>
    </comment>
    <comment ref="FG21" authorId="0" shapeId="0" xr:uid="{D1CF1398-3CCE-4DB2-A080-73D1E40B6D6F}">
      <text>
        <r>
          <rPr>
            <b/>
            <sz val="9"/>
            <color indexed="81"/>
            <rFont val="Tahoma"/>
            <family val="2"/>
          </rPr>
          <t>Daniel S. Parra G.:</t>
        </r>
        <r>
          <rPr>
            <sz val="9"/>
            <color indexed="81"/>
            <rFont val="Tahoma"/>
            <family val="2"/>
          </rPr>
          <t xml:space="preserve">
No se realiza la actividad
NA</t>
        </r>
      </text>
    </comment>
    <comment ref="FI21" authorId="0" shapeId="0" xr:uid="{2E7735AB-3CB2-46DB-8177-21A71B7506E3}">
      <text>
        <r>
          <rPr>
            <b/>
            <sz val="9"/>
            <color indexed="81"/>
            <rFont val="Tahoma"/>
            <family val="2"/>
          </rPr>
          <t>Daniel S. Parra G.:</t>
        </r>
        <r>
          <rPr>
            <sz val="9"/>
            <color indexed="81"/>
            <rFont val="Tahoma"/>
            <family val="2"/>
          </rPr>
          <t xml:space="preserve">
Base de datos para instituciones inscritas Hay un problema con cesar, los proveedores compran a instituciones en el cesar, proveedores autorizados para venta local en su jurisdicción pero los mayoristas nacionales los habilita el FNE, cuándo les daban resolución de mayoristas, podían vender a cualquier departamento.</t>
        </r>
      </text>
    </comment>
    <comment ref="FJ21" authorId="0" shapeId="0" xr:uid="{C0B6762C-C985-4076-9854-546A557E4849}">
      <text>
        <r>
          <rPr>
            <b/>
            <sz val="9"/>
            <color indexed="81"/>
            <rFont val="Tahoma"/>
            <family val="2"/>
          </rPr>
          <t>Daniel S. Parra G.:</t>
        </r>
        <r>
          <rPr>
            <sz val="9"/>
            <color indexed="81"/>
            <rFont val="Tahoma"/>
            <family val="2"/>
          </rPr>
          <t xml:space="preserve">
Solamente la que está en los recetarios</t>
        </r>
      </text>
    </comment>
    <comment ref="FM21" authorId="0" shapeId="0" xr:uid="{18FED327-A8FA-4467-8223-D116C57818AC}">
      <text>
        <r>
          <rPr>
            <b/>
            <sz val="9"/>
            <color indexed="81"/>
            <rFont val="Tahoma"/>
            <family val="2"/>
          </rPr>
          <t>Daniel S. Parra G.:</t>
        </r>
        <r>
          <rPr>
            <sz val="9"/>
            <color indexed="81"/>
            <rFont val="Tahoma"/>
            <family val="2"/>
          </rPr>
          <t xml:space="preserve">
2 veces al año</t>
        </r>
      </text>
    </comment>
    <comment ref="GG21" authorId="0" shapeId="0" xr:uid="{9505E922-F7B3-4364-A86E-FDF156720F3F}">
      <text>
        <r>
          <rPr>
            <b/>
            <sz val="9"/>
            <color indexed="81"/>
            <rFont val="Tahoma"/>
            <family val="2"/>
          </rPr>
          <t>Daniel S. Parra G.:</t>
        </r>
        <r>
          <rPr>
            <sz val="9"/>
            <color indexed="81"/>
            <rFont val="Tahoma"/>
            <family val="2"/>
          </rPr>
          <t xml:space="preserve">
1 persona</t>
        </r>
      </text>
    </comment>
    <comment ref="K22" authorId="0" shapeId="0" xr:uid="{5C9B94AC-4073-478F-A187-03AD59C46DB5}">
      <text>
        <r>
          <rPr>
            <b/>
            <sz val="9"/>
            <color indexed="81"/>
            <rFont val="Tahoma"/>
            <family val="2"/>
          </rPr>
          <t>Daniel S. Parra G.:</t>
        </r>
        <r>
          <rPr>
            <sz val="9"/>
            <color indexed="81"/>
            <rFont val="Tahoma"/>
            <family val="2"/>
          </rPr>
          <t xml:space="preserve">
Sólo tenía el número</t>
        </r>
      </text>
    </comment>
    <comment ref="CZ22" authorId="0" shapeId="0" xr:uid="{06184BD8-65DA-49C2-9905-17240877D089}">
      <text>
        <r>
          <rPr>
            <b/>
            <sz val="9"/>
            <color indexed="81"/>
            <rFont val="Tahoma"/>
            <family val="2"/>
          </rPr>
          <t>Daniel S. Parra G.:</t>
        </r>
        <r>
          <rPr>
            <sz val="9"/>
            <color indexed="81"/>
            <rFont val="Tahoma"/>
            <family val="2"/>
          </rPr>
          <t xml:space="preserve">
1  - 2</t>
        </r>
      </text>
    </comment>
    <comment ref="DB22" authorId="0" shapeId="0" xr:uid="{5FB8CA5C-3E38-4E05-95B7-1EB165E40F4D}">
      <text>
        <r>
          <rPr>
            <b/>
            <sz val="9"/>
            <color indexed="81"/>
            <rFont val="Tahoma"/>
            <family val="2"/>
          </rPr>
          <t>Daniel S. Parra G.:</t>
        </r>
        <r>
          <rPr>
            <sz val="9"/>
            <color indexed="81"/>
            <rFont val="Tahoma"/>
            <family val="2"/>
          </rPr>
          <t xml:space="preserve">
1 - 2 </t>
        </r>
      </text>
    </comment>
    <comment ref="DE22" authorId="0" shapeId="0" xr:uid="{2EEB3A9D-18F8-40A9-AD73-1800F90ED621}">
      <text>
        <r>
          <rPr>
            <b/>
            <sz val="9"/>
            <color indexed="81"/>
            <rFont val="Tahoma"/>
            <family val="2"/>
          </rPr>
          <t>Daniel S. Parra G.:</t>
        </r>
        <r>
          <rPr>
            <sz val="9"/>
            <color indexed="81"/>
            <rFont val="Tahoma"/>
            <family val="2"/>
          </rPr>
          <t xml:space="preserve">
5 - 10</t>
        </r>
      </text>
    </comment>
    <comment ref="DR22" authorId="0" shapeId="0" xr:uid="{558FDA4E-6FED-4320-B769-352FE56F76E3}">
      <text>
        <r>
          <rPr>
            <b/>
            <sz val="9"/>
            <color indexed="81"/>
            <rFont val="Tahoma"/>
            <family val="2"/>
          </rPr>
          <t>Daniel S. Parra G.:</t>
        </r>
        <r>
          <rPr>
            <sz val="9"/>
            <color indexed="81"/>
            <rFont val="Tahoma"/>
            <family val="2"/>
          </rPr>
          <t xml:space="preserve">
Papelería, Otros items.</t>
        </r>
      </text>
    </comment>
    <comment ref="EG22" authorId="0" shapeId="0" xr:uid="{8D03B35A-C69F-479E-9D43-8B45F51EAA29}">
      <text>
        <r>
          <rPr>
            <b/>
            <sz val="9"/>
            <color indexed="81"/>
            <rFont val="Tahoma"/>
            <family val="2"/>
          </rPr>
          <t>Daniel S. Parra G.:</t>
        </r>
        <r>
          <rPr>
            <sz val="9"/>
            <color indexed="81"/>
            <rFont val="Tahoma"/>
            <family val="2"/>
          </rPr>
          <t xml:space="preserve">
Metilfenidato 10 mg tableta </t>
        </r>
      </text>
    </comment>
    <comment ref="EU22" authorId="0" shapeId="0" xr:uid="{6363CDAA-BBF6-4C3C-8345-06936088B4B2}">
      <text>
        <r>
          <rPr>
            <b/>
            <sz val="9"/>
            <color indexed="81"/>
            <rFont val="Tahoma"/>
            <family val="2"/>
          </rPr>
          <t>Daniel S. Parra G.:</t>
        </r>
        <r>
          <rPr>
            <sz val="9"/>
            <color indexed="81"/>
            <rFont val="Tahoma"/>
            <family val="2"/>
          </rPr>
          <t xml:space="preserve">
4</t>
        </r>
      </text>
    </comment>
    <comment ref="FP22" authorId="0" shapeId="0" xr:uid="{4F38D0FC-C8FC-43D0-9B67-ECA07285D3FD}">
      <text>
        <r>
          <rPr>
            <b/>
            <sz val="9"/>
            <color indexed="81"/>
            <rFont val="Tahoma"/>
            <family val="2"/>
          </rPr>
          <t>Daniel S. Parra G.:</t>
        </r>
        <r>
          <rPr>
            <sz val="9"/>
            <color indexed="81"/>
            <rFont val="Tahoma"/>
            <family val="2"/>
          </rPr>
          <t xml:space="preserve">
1-5</t>
        </r>
      </text>
    </comment>
    <comment ref="GG22" authorId="0" shapeId="0" xr:uid="{1B073136-E58B-452C-AD41-80071F6646D1}">
      <text>
        <r>
          <rPr>
            <b/>
            <sz val="9"/>
            <color indexed="81"/>
            <rFont val="Tahoma"/>
            <family val="2"/>
          </rPr>
          <t>Daniel S. Parra G.:</t>
        </r>
        <r>
          <rPr>
            <sz val="9"/>
            <color indexed="81"/>
            <rFont val="Tahoma"/>
            <family val="2"/>
          </rPr>
          <t xml:space="preserve">
Un auxiliar de farmacia en aproximadamente 4 días </t>
        </r>
      </text>
    </comment>
    <comment ref="DX23" authorId="0" shapeId="0" xr:uid="{E281256A-4739-4E7A-AC56-8709BB5D02BC}">
      <text>
        <r>
          <rPr>
            <b/>
            <sz val="9"/>
            <color indexed="81"/>
            <rFont val="Tahoma"/>
            <family val="2"/>
          </rPr>
          <t>Daniel S. Parra G.:</t>
        </r>
        <r>
          <rPr>
            <sz val="9"/>
            <color indexed="81"/>
            <rFont val="Tahoma"/>
            <family val="2"/>
          </rPr>
          <t xml:space="preserve">
Si. Rojo menor a 3 meses, naranja menor a 6 meses y verde mayor a 6 meses.</t>
        </r>
      </text>
    </comment>
    <comment ref="EG23" authorId="0" shapeId="0" xr:uid="{8D0F5BD3-AB50-438A-9F7F-8E405A9BF8C5}">
      <text>
        <r>
          <rPr>
            <b/>
            <sz val="9"/>
            <color indexed="81"/>
            <rFont val="Tahoma"/>
            <family val="2"/>
          </rPr>
          <t>Daniel S. Parra G.:</t>
        </r>
        <r>
          <rPr>
            <sz val="9"/>
            <color indexed="81"/>
            <rFont val="Tahoma"/>
            <family val="2"/>
          </rPr>
          <t xml:space="preserve">
Metilfenidato de 10 mg
Fenobarbital 100 mg</t>
        </r>
      </text>
    </comment>
    <comment ref="EU23" authorId="0" shapeId="0" xr:uid="{708C50FA-9DDB-4540-B919-E16E4B581BD8}">
      <text>
        <r>
          <rPr>
            <b/>
            <sz val="9"/>
            <color indexed="81"/>
            <rFont val="Tahoma"/>
            <family val="2"/>
          </rPr>
          <t>Daniel S. Parra G.:</t>
        </r>
        <r>
          <rPr>
            <sz val="9"/>
            <color indexed="81"/>
            <rFont val="Tahoma"/>
            <family val="2"/>
          </rPr>
          <t xml:space="preserve">
1</t>
        </r>
      </text>
    </comment>
    <comment ref="FI23" authorId="0" shapeId="0" xr:uid="{68A40619-D32E-43A4-84D9-CCF9A0108A71}">
      <text>
        <r>
          <rPr>
            <b/>
            <sz val="9"/>
            <color indexed="81"/>
            <rFont val="Tahoma"/>
            <family val="2"/>
          </rPr>
          <t>Daniel S. Parra G.:</t>
        </r>
        <r>
          <rPr>
            <sz val="9"/>
            <color indexed="81"/>
            <rFont val="Tahoma"/>
            <family val="2"/>
          </rPr>
          <t xml:space="preserve">
Excel con las ventas mensuales.</t>
        </r>
      </text>
    </comment>
    <comment ref="FJ23" authorId="0" shapeId="0" xr:uid="{5E935DC4-BC12-4174-BD7D-18F1D5EFA35F}">
      <text>
        <r>
          <rPr>
            <b/>
            <sz val="9"/>
            <color indexed="81"/>
            <rFont val="Tahoma"/>
            <family val="2"/>
          </rPr>
          <t>Daniel S. Parra G.:</t>
        </r>
        <r>
          <rPr>
            <sz val="9"/>
            <color indexed="81"/>
            <rFont val="Tahoma"/>
            <family val="2"/>
          </rPr>
          <t xml:space="preserve">
Excel de farmacodependientes.</t>
        </r>
      </text>
    </comment>
    <comment ref="GG23" authorId="0" shapeId="0" xr:uid="{51F21F3C-1521-4940-87A1-826BF5B43995}">
      <text>
        <r>
          <rPr>
            <b/>
            <sz val="9"/>
            <color indexed="81"/>
            <rFont val="Tahoma"/>
            <family val="2"/>
          </rPr>
          <t>Daniel S. Parra G.:</t>
        </r>
        <r>
          <rPr>
            <sz val="9"/>
            <color indexed="81"/>
            <rFont val="Tahoma"/>
            <family val="2"/>
          </rPr>
          <t xml:space="preserve">
Para esta tarea, Camilo se encarga de realizar la consolidación, el tiempo que puede tardar es de uno a dos días dependiendo de la puntualidad de las entidades en allegar los informes.</t>
        </r>
      </text>
    </comment>
    <comment ref="BD24" authorId="0" shapeId="0" xr:uid="{97B929B2-FDB4-41A4-85AB-D499B218C349}">
      <text>
        <r>
          <rPr>
            <b/>
            <sz val="9"/>
            <color indexed="81"/>
            <rFont val="Tahoma"/>
            <family val="2"/>
          </rPr>
          <t>Daniel S. Parra G.:</t>
        </r>
        <r>
          <rPr>
            <sz val="9"/>
            <color indexed="81"/>
            <rFont val="Tahoma"/>
            <family val="2"/>
          </rPr>
          <t xml:space="preserve">
Se quita Mínima Cuantía ya que el último contrato fue Licitación Pública</t>
        </r>
      </text>
    </comment>
    <comment ref="BV24" authorId="0" shapeId="0" xr:uid="{C84EFCE5-6547-417F-88BA-E98AF6BD044D}">
      <text>
        <r>
          <rPr>
            <b/>
            <sz val="9"/>
            <color indexed="81"/>
            <rFont val="Tahoma"/>
            <family val="2"/>
          </rPr>
          <t>Daniel S. Parra G.:</t>
        </r>
        <r>
          <rPr>
            <sz val="9"/>
            <color indexed="81"/>
            <rFont val="Tahoma"/>
            <family val="2"/>
          </rPr>
          <t xml:space="preserve">
Se realiza por plataforma SIMEC</t>
        </r>
      </text>
    </comment>
    <comment ref="BY24" authorId="0" shapeId="0" xr:uid="{B408BFCB-64A2-41E2-995D-31676C93EB5B}">
      <text>
        <r>
          <rPr>
            <b/>
            <sz val="9"/>
            <color indexed="81"/>
            <rFont val="Tahoma"/>
            <family val="2"/>
          </rPr>
          <t>Daniel S. Parra G.:</t>
        </r>
        <r>
          <rPr>
            <sz val="9"/>
            <color indexed="81"/>
            <rFont val="Tahoma"/>
            <family val="2"/>
          </rPr>
          <t xml:space="preserve">
Se cambia fluorescencia por Tinta invisibles o fluorescentes
Cambia bande por banda</t>
        </r>
      </text>
    </comment>
    <comment ref="CM24" authorId="0" shapeId="0" xr:uid="{34768C52-C1CB-451B-881F-0FC1DBE0D293}">
      <text>
        <r>
          <rPr>
            <b/>
            <sz val="9"/>
            <color indexed="81"/>
            <rFont val="Tahoma"/>
            <family val="2"/>
          </rPr>
          <t>Daniel S. Parra G.:</t>
        </r>
        <r>
          <rPr>
            <sz val="9"/>
            <color indexed="81"/>
            <rFont val="Tahoma"/>
            <family val="2"/>
          </rPr>
          <t xml:space="preserve">
Nombre prescriptor, Documento de identificación, Teléfono, Fecha de expedición de la prescripción, Nombre del paciente, Documento de identificación del paciente, Denominación común internacional, Concentración, Forma farmacéutica, Cantidad total, Vía de administración, Tiempo de administración</t>
        </r>
      </text>
    </comment>
    <comment ref="DE24" authorId="0" shapeId="0" xr:uid="{8EAC8194-0E32-4CC6-A215-54787A92CF1C}">
      <text>
        <r>
          <rPr>
            <b/>
            <sz val="9"/>
            <color indexed="81"/>
            <rFont val="Tahoma"/>
            <family val="2"/>
          </rPr>
          <t>Daniel S. Parra G.:</t>
        </r>
        <r>
          <rPr>
            <sz val="9"/>
            <color indexed="81"/>
            <rFont val="Tahoma"/>
            <family val="2"/>
          </rPr>
          <t xml:space="preserve">
No se hacen traslados</t>
        </r>
      </text>
    </comment>
    <comment ref="EG24" authorId="0" shapeId="0" xr:uid="{BEDBEA64-F739-4DDC-9868-836D2B4915C3}">
      <text>
        <r>
          <rPr>
            <b/>
            <sz val="9"/>
            <color indexed="81"/>
            <rFont val="Tahoma"/>
            <family val="2"/>
          </rPr>
          <t>Daniel S. Parra G.:</t>
        </r>
        <r>
          <rPr>
            <sz val="9"/>
            <color indexed="81"/>
            <rFont val="Tahoma"/>
            <family val="2"/>
          </rPr>
          <t xml:space="preserve">
Concerta 18mg y 36mg; Tiopental</t>
        </r>
      </text>
    </comment>
    <comment ref="EU24" authorId="0" shapeId="0" xr:uid="{0D374BC8-FF16-43C5-9844-085AFFF90945}">
      <text>
        <r>
          <rPr>
            <b/>
            <sz val="9"/>
            <color indexed="81"/>
            <rFont val="Tahoma"/>
            <family val="2"/>
          </rPr>
          <t>Daniel S. Parra G.:</t>
        </r>
        <r>
          <rPr>
            <sz val="9"/>
            <color indexed="81"/>
            <rFont val="Tahoma"/>
            <family val="2"/>
          </rPr>
          <t xml:space="preserve">
72</t>
        </r>
      </text>
    </comment>
    <comment ref="FF24" authorId="0" shapeId="0" xr:uid="{F17CD819-884A-4158-AC68-410D576EC1D5}">
      <text>
        <r>
          <rPr>
            <b/>
            <sz val="9"/>
            <color indexed="81"/>
            <rFont val="Tahoma"/>
            <family val="2"/>
          </rPr>
          <t>Daniel S. Parra G.:</t>
        </r>
        <r>
          <rPr>
            <sz val="9"/>
            <color indexed="81"/>
            <rFont val="Tahoma"/>
            <family val="2"/>
          </rPr>
          <t xml:space="preserve">
Tenía: No aplica</t>
        </r>
      </text>
    </comment>
    <comment ref="FI24" authorId="0" shapeId="0" xr:uid="{2304E6DF-06FD-4ED6-916F-C6E3F3577035}">
      <text>
        <r>
          <rPr>
            <b/>
            <sz val="9"/>
            <color indexed="81"/>
            <rFont val="Tahoma"/>
            <family val="2"/>
          </rPr>
          <t>Daniel S. Parra G.:</t>
        </r>
        <r>
          <rPr>
            <sz val="9"/>
            <color indexed="81"/>
            <rFont val="Tahoma"/>
            <family val="2"/>
          </rPr>
          <t xml:space="preserve">
Lo maneja FRE Risaralda, si existe base de datos</t>
        </r>
      </text>
    </comment>
    <comment ref="FJ24" authorId="0" shapeId="0" xr:uid="{BD12CA29-4018-43AA-B8F5-44B6585B2BC2}">
      <text>
        <r>
          <rPr>
            <b/>
            <sz val="9"/>
            <color indexed="81"/>
            <rFont val="Tahoma"/>
            <family val="2"/>
          </rPr>
          <t>Daniel S. Parra G.:</t>
        </r>
        <r>
          <rPr>
            <sz val="9"/>
            <color indexed="81"/>
            <rFont val="Tahoma"/>
            <family val="2"/>
          </rPr>
          <t xml:space="preserve">
Si, cuenta con esta información.</t>
        </r>
      </text>
    </comment>
    <comment ref="FM24" authorId="0" shapeId="0" xr:uid="{7D4AC39C-F695-4F44-BAC3-BB7186123C4A}">
      <text>
        <r>
          <rPr>
            <b/>
            <sz val="9"/>
            <color indexed="81"/>
            <rFont val="Tahoma"/>
            <family val="2"/>
          </rPr>
          <t>Daniel S. Parra G.:</t>
        </r>
        <r>
          <rPr>
            <sz val="9"/>
            <color indexed="81"/>
            <rFont val="Tahoma"/>
            <family val="2"/>
          </rPr>
          <t xml:space="preserve">
1 al mes</t>
        </r>
      </text>
    </comment>
    <comment ref="GG24" authorId="0" shapeId="0" xr:uid="{E4B2A02C-9B4A-46D7-A119-C2CE1BC94095}">
      <text>
        <r>
          <rPr>
            <b/>
            <sz val="9"/>
            <color indexed="81"/>
            <rFont val="Tahoma"/>
            <family val="2"/>
          </rPr>
          <t>Daniel S. Parra G.:</t>
        </r>
        <r>
          <rPr>
            <sz val="9"/>
            <color indexed="81"/>
            <rFont val="Tahoma"/>
            <family val="2"/>
          </rPr>
          <t xml:space="preserve">
1 persona</t>
        </r>
      </text>
    </comment>
    <comment ref="AS25" authorId="0" shapeId="0" xr:uid="{6C83F299-A867-4063-B445-AA15B555DD9C}">
      <text>
        <r>
          <rPr>
            <b/>
            <sz val="9"/>
            <color indexed="81"/>
            <rFont val="Tahoma"/>
            <family val="2"/>
          </rPr>
          <t>Daniel S. Parra G.:</t>
        </r>
        <r>
          <rPr>
            <sz val="9"/>
            <color indexed="81"/>
            <rFont val="Tahoma"/>
            <family val="2"/>
          </rPr>
          <t xml:space="preserve">
10 - 20</t>
        </r>
      </text>
    </comment>
    <comment ref="BG25" authorId="0" shapeId="0" xr:uid="{F2983E38-0737-491C-BE2A-BB34AD4D90B3}">
      <text>
        <r>
          <rPr>
            <b/>
            <sz val="9"/>
            <color indexed="81"/>
            <rFont val="Tahoma"/>
            <family val="2"/>
          </rPr>
          <t>Daniel S. Parra G.:</t>
        </r>
        <r>
          <rPr>
            <sz val="9"/>
            <color indexed="81"/>
            <rFont val="Tahoma"/>
            <family val="2"/>
          </rPr>
          <t xml:space="preserve">
30</t>
        </r>
      </text>
    </comment>
    <comment ref="DE25" authorId="0" shapeId="0" xr:uid="{14AE795D-F042-4F8A-9262-41A95EE412D7}">
      <text>
        <r>
          <rPr>
            <b/>
            <sz val="9"/>
            <color indexed="81"/>
            <rFont val="Tahoma"/>
            <family val="2"/>
          </rPr>
          <t>Daniel S. Parra G.:</t>
        </r>
        <r>
          <rPr>
            <sz val="9"/>
            <color indexed="81"/>
            <rFont val="Tahoma"/>
            <family val="2"/>
          </rPr>
          <t xml:space="preserve">
15 - 30</t>
        </r>
      </text>
    </comment>
    <comment ref="EG25" authorId="0" shapeId="0" xr:uid="{99274FBD-22AC-4174-BBAE-E1C6EF6AD3F1}">
      <text>
        <r>
          <rPr>
            <b/>
            <sz val="9"/>
            <color indexed="81"/>
            <rFont val="Tahoma"/>
            <family val="2"/>
          </rPr>
          <t>Daniel S. Parra G.:</t>
        </r>
        <r>
          <rPr>
            <sz val="9"/>
            <color indexed="81"/>
            <rFont val="Tahoma"/>
            <family val="2"/>
          </rPr>
          <t xml:space="preserve">
Ritalina 10 mg tabletas</t>
        </r>
      </text>
    </comment>
    <comment ref="FP25" authorId="0" shapeId="0" xr:uid="{25E87F1A-BB30-49C5-9D66-23C3E18701B5}">
      <text>
        <r>
          <rPr>
            <b/>
            <sz val="9"/>
            <color indexed="81"/>
            <rFont val="Tahoma"/>
            <family val="2"/>
          </rPr>
          <t>Daniel S. Parra G.:</t>
        </r>
        <r>
          <rPr>
            <sz val="9"/>
            <color indexed="81"/>
            <rFont val="Tahoma"/>
            <family val="2"/>
          </rPr>
          <t xml:space="preserve">
1 a 4</t>
        </r>
      </text>
    </comment>
    <comment ref="GG25" authorId="0" shapeId="0" xr:uid="{84B24122-6230-44DC-AB73-F46CA8681733}">
      <text>
        <r>
          <rPr>
            <b/>
            <sz val="9"/>
            <color indexed="81"/>
            <rFont val="Tahoma"/>
            <family val="2"/>
          </rPr>
          <t>Daniel S. Parra G.:</t>
        </r>
        <r>
          <rPr>
            <sz val="9"/>
            <color indexed="81"/>
            <rFont val="Tahoma"/>
            <family val="2"/>
          </rPr>
          <t xml:space="preserve">
La QF encargada del FRE en alrededor de una mañana</t>
        </r>
      </text>
    </comment>
    <comment ref="BY26" authorId="0" shapeId="0" xr:uid="{3A732DD5-8F2D-4D45-8541-E564FEE87E4C}">
      <text>
        <r>
          <rPr>
            <b/>
            <sz val="9"/>
            <color indexed="81"/>
            <rFont val="Tahoma"/>
            <family val="2"/>
          </rPr>
          <t>Daniel S. Parra G.:</t>
        </r>
        <r>
          <rPr>
            <sz val="9"/>
            <color indexed="81"/>
            <rFont val="Tahoma"/>
            <family val="2"/>
          </rPr>
          <t xml:space="preserve">
Se quita Papel químico</t>
        </r>
      </text>
    </comment>
    <comment ref="DR26" authorId="0" shapeId="0" xr:uid="{862F9995-1F3D-4691-8F27-504FDD06AEEC}">
      <text>
        <r>
          <rPr>
            <b/>
            <sz val="9"/>
            <color indexed="81"/>
            <rFont val="Tahoma"/>
            <family val="2"/>
          </rPr>
          <t>Daniel S. Parra G.:</t>
        </r>
        <r>
          <rPr>
            <sz val="9"/>
            <color indexed="81"/>
            <rFont val="Tahoma"/>
            <family val="2"/>
          </rPr>
          <t xml:space="preserve">
Medicamentos de Salud Pública, Papelería, Otros items.</t>
        </r>
      </text>
    </comment>
    <comment ref="EG26" authorId="0" shapeId="0" xr:uid="{938D2B57-A54E-424C-92B1-EEAC5630D08B}">
      <text>
        <r>
          <rPr>
            <b/>
            <sz val="9"/>
            <color indexed="81"/>
            <rFont val="Tahoma"/>
            <family val="2"/>
          </rPr>
          <t>Daniel S. Parra G.:</t>
        </r>
        <r>
          <rPr>
            <sz val="9"/>
            <color indexed="81"/>
            <rFont val="Tahoma"/>
            <family val="2"/>
          </rPr>
          <t xml:space="preserve">
En 2021, Ritalina - Metilfenidato 10 mg (63 unidades) y en 2021, Ritalina - Metilfenidato 36 mg (2 unidades)</t>
        </r>
      </text>
    </comment>
    <comment ref="GG26" authorId="0" shapeId="0" xr:uid="{E9444804-9F4A-4031-BD75-465A00277ABA}">
      <text>
        <r>
          <rPr>
            <b/>
            <sz val="9"/>
            <color indexed="81"/>
            <rFont val="Tahoma"/>
            <family val="2"/>
          </rPr>
          <t>Daniel S. Parra G.:</t>
        </r>
        <r>
          <rPr>
            <sz val="9"/>
            <color indexed="81"/>
            <rFont val="Tahoma"/>
            <family val="2"/>
          </rPr>
          <t xml:space="preserve">
1 persona, 8 horas aproximadamente</t>
        </r>
      </text>
    </comment>
    <comment ref="BY27" authorId="0" shapeId="0" xr:uid="{8524CD4D-03B8-48F6-ADC3-495CFA9C3E39}">
      <text>
        <r>
          <rPr>
            <b/>
            <sz val="9"/>
            <color indexed="81"/>
            <rFont val="Tahoma"/>
            <family val="2"/>
          </rPr>
          <t>Daniel S. Parra G.:</t>
        </r>
        <r>
          <rPr>
            <sz val="9"/>
            <color indexed="81"/>
            <rFont val="Tahoma"/>
            <family val="2"/>
          </rPr>
          <t xml:space="preserve">
Se cambia fluorescencia por Tinta invisibles o fluorescentes</t>
        </r>
      </text>
    </comment>
    <comment ref="CD27" authorId="0" shapeId="0" xr:uid="{40C857A4-4960-46B1-AFB3-4E51E7809623}">
      <text>
        <r>
          <rPr>
            <b/>
            <sz val="9"/>
            <color indexed="81"/>
            <rFont val="Tahoma"/>
            <family val="2"/>
          </rPr>
          <t>Daniel S. Parra G.:</t>
        </r>
        <r>
          <rPr>
            <sz val="9"/>
            <color indexed="81"/>
            <rFont val="Tahoma"/>
            <family val="2"/>
          </rPr>
          <t xml:space="preserve">
Se arregla de forma manual ==&gt; Se reciben hasta cuando el FRE realiza la visita a la institución.</t>
        </r>
      </text>
    </comment>
    <comment ref="DS27" authorId="0" shapeId="0" xr:uid="{1F070723-A6BF-4B9F-BDEE-F6911FCB0A0C}">
      <text>
        <r>
          <rPr>
            <b/>
            <sz val="9"/>
            <color indexed="81"/>
            <rFont val="Tahoma"/>
            <family val="2"/>
          </rPr>
          <t>Daniel S. Parra G.:</t>
        </r>
        <r>
          <rPr>
            <sz val="9"/>
            <color indexed="81"/>
            <rFont val="Tahoma"/>
            <family val="2"/>
          </rPr>
          <t xml:space="preserve">
Tamiflu</t>
        </r>
      </text>
    </comment>
    <comment ref="DX27" authorId="0" shapeId="0" xr:uid="{AC9B6786-4C29-4659-9DA7-68B23D1EB748}">
      <text>
        <r>
          <rPr>
            <b/>
            <sz val="9"/>
            <color indexed="81"/>
            <rFont val="Tahoma"/>
            <family val="2"/>
          </rPr>
          <t>Daniel S. Parra G.:</t>
        </r>
        <r>
          <rPr>
            <sz val="9"/>
            <color indexed="81"/>
            <rFont val="Tahoma"/>
            <family val="2"/>
          </rPr>
          <t xml:space="preserve">
No se manejan debido a que las compras las realizan teniendo en cuenta fechas de vencimiento no tan próximas, mayores a 6 meses. Así mismo, se tiene una base de datos con las fechas de vencimiento y se hace seguimiento de lo próximo a vencer.</t>
        </r>
      </text>
    </comment>
    <comment ref="EU27" authorId="0" shapeId="0" xr:uid="{2E1D87F4-BD47-49D7-9FAD-862FF3AF31BF}">
      <text>
        <r>
          <rPr>
            <b/>
            <sz val="9"/>
            <color indexed="81"/>
            <rFont val="Tahoma"/>
            <family val="2"/>
          </rPr>
          <t>Daniel S. Parra G.:</t>
        </r>
        <r>
          <rPr>
            <sz val="9"/>
            <color indexed="81"/>
            <rFont val="Tahoma"/>
            <family val="2"/>
          </rPr>
          <t xml:space="preserve">
7</t>
        </r>
      </text>
    </comment>
    <comment ref="FI27" authorId="0" shapeId="0" xr:uid="{41B70E60-D82C-4A2E-B037-C85C821C0214}">
      <text>
        <r>
          <rPr>
            <b/>
            <sz val="9"/>
            <color indexed="81"/>
            <rFont val="Tahoma"/>
            <family val="2"/>
          </rPr>
          <t>Daniel S. Parra G.:</t>
        </r>
        <r>
          <rPr>
            <sz val="9"/>
            <color indexed="81"/>
            <rFont val="Tahoma"/>
            <family val="2"/>
          </rPr>
          <t xml:space="preserve">
Se anexa base de datos de instituciones.</t>
        </r>
      </text>
    </comment>
    <comment ref="FJ27" authorId="0" shapeId="0" xr:uid="{E421890D-2A2D-4C02-AA93-DF723C57017C}">
      <text>
        <r>
          <rPr>
            <b/>
            <sz val="9"/>
            <color indexed="81"/>
            <rFont val="Tahoma"/>
            <family val="2"/>
          </rPr>
          <t>Daniel S. Parra G.:</t>
        </r>
        <r>
          <rPr>
            <sz val="9"/>
            <color indexed="81"/>
            <rFont val="Tahoma"/>
            <family val="2"/>
          </rPr>
          <t xml:space="preserve">
Si tiene, per esta dentro de la macro que no se logró conseguir.</t>
        </r>
      </text>
    </comment>
    <comment ref="GG27" authorId="0" shapeId="0" xr:uid="{CFE39CF9-AD17-4D19-976F-A757125DA5A6}">
      <text>
        <r>
          <rPr>
            <b/>
            <sz val="9"/>
            <color indexed="81"/>
            <rFont val="Tahoma"/>
            <family val="2"/>
          </rPr>
          <t>Daniel S. Parra G.:</t>
        </r>
        <r>
          <rPr>
            <sz val="9"/>
            <color indexed="81"/>
            <rFont val="Tahoma"/>
            <family val="2"/>
          </rPr>
          <t xml:space="preserve">
1 sola persona realiza la actividad y puede demorar una semana completa consolidad no la información,.</t>
        </r>
      </text>
    </comment>
    <comment ref="BD28" authorId="0" shapeId="0" xr:uid="{5B030F02-C29C-4336-9571-50E8AFE82774}">
      <text>
        <r>
          <rPr>
            <b/>
            <sz val="9"/>
            <color indexed="81"/>
            <rFont val="Tahoma"/>
            <family val="2"/>
          </rPr>
          <t>Daniel S. Parra G.:</t>
        </r>
        <r>
          <rPr>
            <sz val="9"/>
            <color indexed="81"/>
            <rFont val="Tahoma"/>
            <family val="2"/>
          </rPr>
          <t xml:space="preserve">
Se quita Licitación pública ya que el último contrato fue Mínima Cuantía</t>
        </r>
      </text>
    </comment>
    <comment ref="BG28" authorId="0" shapeId="0" xr:uid="{14401C4A-B8F3-43C5-A886-537DC339D1BF}">
      <text>
        <r>
          <rPr>
            <b/>
            <sz val="9"/>
            <color indexed="81"/>
            <rFont val="Tahoma"/>
            <family val="2"/>
          </rPr>
          <t>Daniel S. Parra G.:</t>
        </r>
        <r>
          <rPr>
            <sz val="9"/>
            <color indexed="81"/>
            <rFont val="Tahoma"/>
            <family val="2"/>
          </rPr>
          <t xml:space="preserve">
Casi 2 meses</t>
        </r>
      </text>
    </comment>
    <comment ref="BV28" authorId="0" shapeId="0" xr:uid="{5F59E67D-5F4C-4EB4-9653-E194E44514E5}">
      <text>
        <r>
          <rPr>
            <b/>
            <sz val="9"/>
            <color indexed="81"/>
            <rFont val="Tahoma"/>
            <family val="2"/>
          </rPr>
          <t>Daniel S. Parra G.:</t>
        </r>
        <r>
          <rPr>
            <sz val="9"/>
            <color indexed="81"/>
            <rFont val="Tahoma"/>
            <family val="2"/>
          </rPr>
          <t xml:space="preserve">
cada 15 días</t>
        </r>
      </text>
    </comment>
    <comment ref="CU28" authorId="0" shapeId="0" xr:uid="{73E3A9BE-A92D-4BA8-A27E-EFC8DA26899C}">
      <text>
        <r>
          <rPr>
            <b/>
            <sz val="9"/>
            <color indexed="81"/>
            <rFont val="Tahoma"/>
            <family val="2"/>
          </rPr>
          <t>Daniel S. Parra G.:</t>
        </r>
        <r>
          <rPr>
            <sz val="9"/>
            <color indexed="81"/>
            <rFont val="Tahoma"/>
            <family val="2"/>
          </rPr>
          <t xml:space="preserve">
computadores  1 mas o menos bien y el otro menos bien</t>
        </r>
      </text>
    </comment>
    <comment ref="DE28" authorId="0" shapeId="0" xr:uid="{7BC71320-6E58-4542-B9BD-AD7775D04577}">
      <text>
        <r>
          <rPr>
            <b/>
            <sz val="9"/>
            <color indexed="81"/>
            <rFont val="Tahoma"/>
            <family val="2"/>
          </rPr>
          <t>Daniel S. Parra G.:</t>
        </r>
        <r>
          <rPr>
            <sz val="9"/>
            <color indexed="81"/>
            <rFont val="Tahoma"/>
            <family val="2"/>
          </rPr>
          <t xml:space="preserve">
No se hacen traslados</t>
        </r>
      </text>
    </comment>
    <comment ref="EU28" authorId="0" shapeId="0" xr:uid="{F9C261EB-BA8D-4E3B-B815-0246915D8530}">
      <text>
        <r>
          <rPr>
            <b/>
            <sz val="9"/>
            <color indexed="81"/>
            <rFont val="Tahoma"/>
            <family val="2"/>
          </rPr>
          <t>Daniel S. Parra G.:</t>
        </r>
        <r>
          <rPr>
            <sz val="9"/>
            <color indexed="81"/>
            <rFont val="Tahoma"/>
            <family val="2"/>
          </rPr>
          <t xml:space="preserve">
1 a 2 horas</t>
        </r>
      </text>
    </comment>
    <comment ref="FF28" authorId="0" shapeId="0" xr:uid="{232D9361-B904-4476-ADD2-FF20ED2206FC}">
      <text>
        <r>
          <rPr>
            <b/>
            <sz val="9"/>
            <color indexed="81"/>
            <rFont val="Tahoma"/>
            <family val="2"/>
          </rPr>
          <t>Daniel S. Parra G.:</t>
        </r>
        <r>
          <rPr>
            <sz val="9"/>
            <color indexed="81"/>
            <rFont val="Tahoma"/>
            <family val="2"/>
          </rPr>
          <t xml:space="preserve">
No realizan la actividad</t>
        </r>
      </text>
    </comment>
    <comment ref="FI28" authorId="0" shapeId="0" xr:uid="{894F8883-BF5A-4D93-A238-503B5DECEB00}">
      <text>
        <r>
          <rPr>
            <b/>
            <sz val="9"/>
            <color indexed="81"/>
            <rFont val="Tahoma"/>
            <family val="2"/>
          </rPr>
          <t>Daniel S. Parra G.:</t>
        </r>
        <r>
          <rPr>
            <sz val="9"/>
            <color indexed="81"/>
            <rFont val="Tahoma"/>
            <family val="2"/>
          </rPr>
          <t xml:space="preserve">
No cuenta con este tipo de información</t>
        </r>
      </text>
    </comment>
    <comment ref="FJ28" authorId="0" shapeId="0" xr:uid="{DF17CD7F-7063-460D-945E-3E033BFDC3F0}">
      <text>
        <r>
          <rPr>
            <b/>
            <sz val="9"/>
            <color indexed="81"/>
            <rFont val="Tahoma"/>
            <family val="2"/>
          </rPr>
          <t>Daniel S. Parra G.:</t>
        </r>
        <r>
          <rPr>
            <sz val="9"/>
            <color indexed="81"/>
            <rFont val="Tahoma"/>
            <family val="2"/>
          </rPr>
          <t xml:space="preserve">
Si, base de datos entregada</t>
        </r>
      </text>
    </comment>
    <comment ref="FM28" authorId="0" shapeId="0" xr:uid="{0AE018F7-2697-4F90-AEBF-4AA34DF32F3B}">
      <text>
        <r>
          <rPr>
            <b/>
            <sz val="9"/>
            <color indexed="81"/>
            <rFont val="Tahoma"/>
            <family val="2"/>
          </rPr>
          <t>Daniel S. Parra G.:</t>
        </r>
        <r>
          <rPr>
            <sz val="9"/>
            <color indexed="81"/>
            <rFont val="Tahoma"/>
            <family val="2"/>
          </rPr>
          <t xml:space="preserve">
Tres veces pero últimamente es muy irregular</t>
        </r>
      </text>
    </comment>
    <comment ref="GG28" authorId="0" shapeId="0" xr:uid="{0F68A24F-CD66-4956-8BED-B92ACC05CEED}">
      <text>
        <r>
          <rPr>
            <b/>
            <sz val="9"/>
            <color indexed="81"/>
            <rFont val="Tahoma"/>
            <family val="2"/>
          </rPr>
          <t>Daniel S. Parra G.:</t>
        </r>
        <r>
          <rPr>
            <sz val="9"/>
            <color indexed="81"/>
            <rFont val="Tahoma"/>
            <family val="2"/>
          </rPr>
          <t xml:space="preserve">
1 persona</t>
        </r>
      </text>
    </comment>
    <comment ref="AW29" authorId="0" shapeId="0" xr:uid="{D55DED8D-EE49-4B37-BA14-B5ACB69EC23D}">
      <text>
        <r>
          <rPr>
            <b/>
            <sz val="9"/>
            <color indexed="81"/>
            <rFont val="Tahoma"/>
            <family val="2"/>
          </rPr>
          <t>Daniel S. Parra G.:</t>
        </r>
        <r>
          <rPr>
            <sz val="9"/>
            <color indexed="81"/>
            <rFont val="Tahoma"/>
            <family val="2"/>
          </rPr>
          <t xml:space="preserve">
DESCONOCIDO</t>
        </r>
      </text>
    </comment>
    <comment ref="BV29" authorId="0" shapeId="0" xr:uid="{6D3DB2CC-205F-4EE1-ABC2-34FE1A351CD3}">
      <text>
        <r>
          <rPr>
            <b/>
            <sz val="9"/>
            <color indexed="81"/>
            <rFont val="Tahoma"/>
            <family val="2"/>
          </rPr>
          <t>Daniel S. Parra G.:</t>
        </r>
        <r>
          <rPr>
            <sz val="9"/>
            <color indexed="81"/>
            <rFont val="Tahoma"/>
            <family val="2"/>
          </rPr>
          <t xml:space="preserve">
Cada venta de recetarios oficiales</t>
        </r>
      </text>
    </comment>
    <comment ref="DC29" authorId="0" shapeId="0" xr:uid="{840F4CF7-6A2C-4594-8443-9BF7B4C8FB64}">
      <text>
        <r>
          <rPr>
            <b/>
            <sz val="9"/>
            <color indexed="81"/>
            <rFont val="Tahoma"/>
            <family val="2"/>
          </rPr>
          <t>Daniel S. Parra G.:</t>
        </r>
        <r>
          <rPr>
            <sz val="9"/>
            <color indexed="81"/>
            <rFont val="Tahoma"/>
            <family val="2"/>
          </rPr>
          <t xml:space="preserve">
No han hecho solicitud en plataforma tecnológica</t>
        </r>
      </text>
    </comment>
    <comment ref="DR29" authorId="0" shapeId="0" xr:uid="{995EDA31-F47B-4B08-8AE6-FAD580F556C5}">
      <text>
        <r>
          <rPr>
            <b/>
            <sz val="9"/>
            <color indexed="81"/>
            <rFont val="Tahoma"/>
            <family val="2"/>
          </rPr>
          <t>Daniel S. Parra G.:</t>
        </r>
        <r>
          <rPr>
            <sz val="9"/>
            <color indexed="81"/>
            <rFont val="Tahoma"/>
            <family val="2"/>
          </rPr>
          <t xml:space="preserve">
Papelería, Otros items.</t>
        </r>
      </text>
    </comment>
    <comment ref="DX29" authorId="0" shapeId="0" xr:uid="{BAAD79A7-1CB3-499F-BB65-2C8CADA9BDBC}">
      <text>
        <r>
          <rPr>
            <b/>
            <sz val="9"/>
            <color indexed="81"/>
            <rFont val="Tahoma"/>
            <family val="2"/>
          </rPr>
          <t>Daniel S. Parra G.:</t>
        </r>
        <r>
          <rPr>
            <sz val="9"/>
            <color indexed="81"/>
            <rFont val="Tahoma"/>
            <family val="2"/>
          </rPr>
          <t xml:space="preserve">
Rojo: menor a 6 meses
Amarillo: 6 meses
Verde: 1 año
</t>
        </r>
      </text>
    </comment>
    <comment ref="EG29" authorId="0" shapeId="0" xr:uid="{3049FCE3-7F85-4894-8C80-D05C2D0A8240}">
      <text>
        <r>
          <rPr>
            <b/>
            <sz val="9"/>
            <color indexed="81"/>
            <rFont val="Tahoma"/>
            <family val="2"/>
          </rPr>
          <t>Daniel S. Parra G.:</t>
        </r>
        <r>
          <rPr>
            <sz val="9"/>
            <color indexed="81"/>
            <rFont val="Tahoma"/>
            <family val="2"/>
          </rPr>
          <t xml:space="preserve">
En agosto del año 2021, Meperidina 100 mg sln inyectable (30 unidades)</t>
        </r>
      </text>
    </comment>
    <comment ref="EU29" authorId="0" shapeId="0" xr:uid="{63860857-BCE3-42DC-A7C4-5E4AA3B77C09}">
      <text>
        <r>
          <rPr>
            <b/>
            <sz val="9"/>
            <color indexed="81"/>
            <rFont val="Tahoma"/>
            <family val="2"/>
          </rPr>
          <t>Daniel S. Parra G.:</t>
        </r>
        <r>
          <rPr>
            <sz val="9"/>
            <color indexed="81"/>
            <rFont val="Tahoma"/>
            <family val="2"/>
          </rPr>
          <t xml:space="preserve">
1 hora</t>
        </r>
      </text>
    </comment>
    <comment ref="GG29" authorId="0" shapeId="0" xr:uid="{A738649B-FE5C-449A-9561-807C17797814}">
      <text>
        <r>
          <rPr>
            <b/>
            <sz val="9"/>
            <color indexed="81"/>
            <rFont val="Tahoma"/>
            <family val="2"/>
          </rPr>
          <t>Daniel S. Parra G.:</t>
        </r>
        <r>
          <rPr>
            <sz val="9"/>
            <color indexed="81"/>
            <rFont val="Tahoma"/>
            <family val="2"/>
          </rPr>
          <t xml:space="preserve">
Una persona que tarda 1 hora.</t>
        </r>
      </text>
    </comment>
    <comment ref="BY30" authorId="0" shapeId="0" xr:uid="{84D4CF94-F138-4B87-BD18-EBDCA9343212}">
      <text>
        <r>
          <rPr>
            <b/>
            <sz val="9"/>
            <color indexed="81"/>
            <rFont val="Tahoma"/>
            <family val="2"/>
          </rPr>
          <t>Daniel S. Parra G.:</t>
        </r>
        <r>
          <rPr>
            <sz val="9"/>
            <color indexed="81"/>
            <rFont val="Tahoma"/>
            <family val="2"/>
          </rPr>
          <t xml:space="preserve">
Se cambia fluorescencia por Tinta invisibles o fluorescentes</t>
        </r>
      </text>
    </comment>
    <comment ref="DE30" authorId="0" shapeId="0" xr:uid="{EE2C334F-15A4-4DF8-B73F-2831F865ADAA}">
      <text>
        <r>
          <rPr>
            <b/>
            <sz val="9"/>
            <color indexed="81"/>
            <rFont val="Tahoma"/>
            <family val="2"/>
          </rPr>
          <t>Daniel S. Parra G.:</t>
        </r>
        <r>
          <rPr>
            <sz val="9"/>
            <color indexed="81"/>
            <rFont val="Tahoma"/>
            <family val="2"/>
          </rPr>
          <t xml:space="preserve">
No se realizan traslados en el FRE</t>
        </r>
      </text>
    </comment>
    <comment ref="DX30" authorId="0" shapeId="0" xr:uid="{D0864EB7-E0AE-4638-A3F9-B3CB9D468073}">
      <text>
        <r>
          <rPr>
            <b/>
            <sz val="9"/>
            <color indexed="81"/>
            <rFont val="Tahoma"/>
            <family val="2"/>
          </rPr>
          <t>Daniel S. Parra G.:</t>
        </r>
        <r>
          <rPr>
            <sz val="9"/>
            <color indexed="81"/>
            <rFont val="Tahoma"/>
            <family val="2"/>
          </rPr>
          <t xml:space="preserve">
Se semaforiza únicamente con rojo cuando el medicamento esta a 3 meses de su vencimiento</t>
        </r>
      </text>
    </comment>
    <comment ref="EG30" authorId="0" shapeId="0" xr:uid="{5DEE1A5B-DEB1-40C2-ADFF-D1AD342A858F}">
      <text>
        <r>
          <rPr>
            <b/>
            <sz val="9"/>
            <color indexed="81"/>
            <rFont val="Tahoma"/>
            <family val="2"/>
          </rPr>
          <t>Daniel S. Parra G.:</t>
        </r>
        <r>
          <rPr>
            <sz val="9"/>
            <color indexed="81"/>
            <rFont val="Tahoma"/>
            <family val="2"/>
          </rPr>
          <t xml:space="preserve">
Metilfenidato Tab x 10 mg</t>
        </r>
      </text>
    </comment>
    <comment ref="FM30" authorId="0" shapeId="0" xr:uid="{86BA7944-1B6D-4F17-9532-CEFB16119B75}">
      <text>
        <r>
          <rPr>
            <b/>
            <sz val="9"/>
            <color indexed="81"/>
            <rFont val="Tahoma"/>
            <family val="2"/>
          </rPr>
          <t>Daniel S. Parra G.:</t>
        </r>
        <r>
          <rPr>
            <sz val="9"/>
            <color indexed="81"/>
            <rFont val="Tahoma"/>
            <family val="2"/>
          </rPr>
          <t xml:space="preserve">
4 - 5</t>
        </r>
      </text>
    </comment>
    <comment ref="FP30" authorId="0" shapeId="0" xr:uid="{95CA2EC1-F3D9-4C32-9FE2-5D6C023976E6}">
      <text>
        <r>
          <rPr>
            <b/>
            <sz val="9"/>
            <color indexed="81"/>
            <rFont val="Tahoma"/>
            <family val="2"/>
          </rPr>
          <t>Daniel S. Parra G.:</t>
        </r>
        <r>
          <rPr>
            <sz val="9"/>
            <color indexed="81"/>
            <rFont val="Tahoma"/>
            <family val="2"/>
          </rPr>
          <t xml:space="preserve">
1-5</t>
        </r>
      </text>
    </comment>
    <comment ref="GG30" authorId="0" shapeId="0" xr:uid="{A8B9071D-F1F1-4DCF-AD65-586D65338FE4}">
      <text>
        <r>
          <rPr>
            <b/>
            <sz val="9"/>
            <color indexed="81"/>
            <rFont val="Tahoma"/>
            <family val="2"/>
          </rPr>
          <t>Daniel S. Parra G.:</t>
        </r>
        <r>
          <rPr>
            <sz val="9"/>
            <color indexed="81"/>
            <rFont val="Tahoma"/>
            <family val="2"/>
          </rPr>
          <t xml:space="preserve">
Una regente de farmacia es la encargada de realizar la consolidación de anexos. En este momento se está poniendo al día con anexos desde el mes de marzo</t>
        </r>
      </text>
    </comment>
    <comment ref="BT31" authorId="0" shapeId="0" xr:uid="{00323CDB-EF51-4C7C-B3A9-5E1F5BC385F4}">
      <text>
        <r>
          <rPr>
            <b/>
            <sz val="9"/>
            <color indexed="81"/>
            <rFont val="Tahoma"/>
            <family val="2"/>
          </rPr>
          <t>Daniel S. Parra G.:</t>
        </r>
        <r>
          <rPr>
            <sz val="9"/>
            <color indexed="81"/>
            <rFont val="Tahoma"/>
            <family val="2"/>
          </rPr>
          <t xml:space="preserve">
Siempre se remiten a la IPS para confirmar la información de los recetarios oficiales. Se verifican códigos de los recetarios oficiales distribuidos a la IPS. Cuando se pierde algún recetario oficial, la institución debe hacer la respectiva denuncia con las autoridades competentes poder aceptar la pérdida del recetario oficial. Se pone en alerta el número del talonario del recetario extraviado. La información se consolida en la base de datos de venta y distribución de recetarios oficiales.</t>
        </r>
      </text>
    </comment>
    <comment ref="BU31" authorId="0" shapeId="0" xr:uid="{D0FED261-2B24-43C3-BF53-86B2BD0B25A4}">
      <text>
        <r>
          <rPr>
            <b/>
            <sz val="9"/>
            <color indexed="81"/>
            <rFont val="Tahoma"/>
            <family val="2"/>
          </rPr>
          <t>Daniel S. Parra G.:</t>
        </r>
        <r>
          <rPr>
            <sz val="9"/>
            <color indexed="81"/>
            <rFont val="Tahoma"/>
            <family val="2"/>
          </rPr>
          <t xml:space="preserve">
Antes estaba diario</t>
        </r>
      </text>
    </comment>
    <comment ref="BW31" authorId="0" shapeId="0" xr:uid="{C67400F4-126D-44CB-A706-1CFC46D5A64B}">
      <text>
        <r>
          <rPr>
            <b/>
            <sz val="9"/>
            <color indexed="81"/>
            <rFont val="Tahoma"/>
            <family val="2"/>
          </rPr>
          <t>Daniel S. Parra G.:</t>
        </r>
        <r>
          <rPr>
            <sz val="9"/>
            <color indexed="81"/>
            <rFont val="Tahoma"/>
            <family val="2"/>
          </rPr>
          <t xml:space="preserve">
La Auxiliar en salud encargada de la gestión de los recetarios oficiales, revisa todos los días las existencias de estos recetarios. Ella conoce el consumo aproximado de cada institución autorizada. En caso de tener un nivel muy bajo de existencias, comienza las cotizaciones para la proyección de compra. </t>
        </r>
      </text>
    </comment>
    <comment ref="BX31" authorId="0" shapeId="0" xr:uid="{1DD0D8D4-A0CE-4C44-8ED2-254566827E47}">
      <text>
        <r>
          <rPr>
            <b/>
            <sz val="9"/>
            <color indexed="81"/>
            <rFont val="Tahoma"/>
            <family val="2"/>
          </rPr>
          <t>Daniel S. Parra G.:</t>
        </r>
        <r>
          <rPr>
            <sz val="9"/>
            <color indexed="81"/>
            <rFont val="Tahoma"/>
            <family val="2"/>
          </rPr>
          <t xml:space="preserve">
Los recetarios oficiales usados deben ser regresados al FRE cada vez que la institución realice la siguiente compra de recetarios oficiales en blanco. El personal del FRE verifica que no falte ninguna prescripción por cada talonario. En caso de faltar, debe estar justificado con la respectiva denuncia y mencionar el código del recetario extraviado. FRE Guaviare pone en alerta en todo el territorio el código del recetario extraviado y el número del talonario.</t>
        </r>
      </text>
    </comment>
    <comment ref="BY31" authorId="0" shapeId="0" xr:uid="{A04A2016-A3A7-4057-A92A-B6EE04B5E9C6}">
      <text>
        <r>
          <rPr>
            <b/>
            <sz val="9"/>
            <color indexed="81"/>
            <rFont val="Tahoma"/>
            <family val="2"/>
          </rPr>
          <t>Daniel S. Parra G.:</t>
        </r>
        <r>
          <rPr>
            <sz val="9"/>
            <color indexed="81"/>
            <rFont val="Tahoma"/>
            <family val="2"/>
          </rPr>
          <t xml:space="preserve">
Código de seguridad inmerso en la codificación.</t>
        </r>
      </text>
    </comment>
    <comment ref="CE31" authorId="0" shapeId="0" xr:uid="{E20E2D55-2D9F-44B8-8A0C-C16A8C78DA82}">
      <text>
        <r>
          <rPr>
            <b/>
            <sz val="9"/>
            <color indexed="81"/>
            <rFont val="Tahoma"/>
            <family val="2"/>
          </rPr>
          <t>Daniel S. Parra G.:</t>
        </r>
        <r>
          <rPr>
            <sz val="9"/>
            <color indexed="81"/>
            <rFont val="Tahoma"/>
            <family val="2"/>
          </rPr>
          <t xml:space="preserve">
Es un proceso llevado a cabo por la Auxiliar en salud, cada vez que se va a vender nuevos recetarios oficiales. Ella verifica que se encuentren todas las hojas (prescripciones) del talonario, que no presenten inconsistencias en el diligenciamiento y que se haya dispensado el medicamento. Cuando se encuentran irregularidades, se levanta una medida sanitaria.</t>
        </r>
      </text>
    </comment>
    <comment ref="CF31" authorId="0" shapeId="0" xr:uid="{692720A8-74E3-4B12-8D8D-0CED253CAE84}">
      <text>
        <r>
          <rPr>
            <b/>
            <sz val="9"/>
            <color indexed="81"/>
            <rFont val="Tahoma"/>
            <family val="2"/>
          </rPr>
          <t>Daniel S. Parra G.:</t>
        </r>
        <r>
          <rPr>
            <sz val="9"/>
            <color indexed="81"/>
            <rFont val="Tahoma"/>
            <family val="2"/>
          </rPr>
          <t xml:space="preserve">
La revisión y consolidación es realizada por 1 persona y tarda aproximadamente 1 día.</t>
        </r>
      </text>
    </comment>
    <comment ref="CH31" authorId="0" shapeId="0" xr:uid="{E6B87C45-C97F-4497-BD03-AEBD6871CAA2}">
      <text>
        <r>
          <rPr>
            <b/>
            <sz val="9"/>
            <color indexed="81"/>
            <rFont val="Tahoma"/>
            <family val="2"/>
          </rPr>
          <t>Daniel S. Parra G.:</t>
        </r>
        <r>
          <rPr>
            <sz val="9"/>
            <color indexed="81"/>
            <rFont val="Tahoma"/>
            <family val="2"/>
          </rPr>
          <t xml:space="preserve">
Gabinete con llave, Almaceamiento en oficina privada</t>
        </r>
      </text>
    </comment>
    <comment ref="CJ31" authorId="0" shapeId="0" xr:uid="{3F7CBB74-4034-44E0-B7AE-03711FB4B488}">
      <text>
        <r>
          <rPr>
            <b/>
            <sz val="9"/>
            <color indexed="81"/>
            <rFont val="Tahoma"/>
            <family val="2"/>
          </rPr>
          <t>Daniel S. Parra G.:</t>
        </r>
        <r>
          <rPr>
            <sz val="9"/>
            <color indexed="81"/>
            <rFont val="Tahoma"/>
            <family val="2"/>
          </rPr>
          <t xml:space="preserve">
La empresa encargada de la disposición final de productos y recetarios oficiales, realiza esta actividad.</t>
        </r>
      </text>
    </comment>
    <comment ref="CK31" authorId="0" shapeId="0" xr:uid="{FB9C03B3-9CAE-4462-9D6A-991FF7BAB499}">
      <text>
        <r>
          <rPr>
            <b/>
            <sz val="9"/>
            <color indexed="81"/>
            <rFont val="Tahoma"/>
            <family val="2"/>
          </rPr>
          <t>Daniel S. Parra G.:</t>
        </r>
        <r>
          <rPr>
            <sz val="9"/>
            <color indexed="81"/>
            <rFont val="Tahoma"/>
            <family val="2"/>
          </rPr>
          <t xml:space="preserve">
Antes decía que Sí</t>
        </r>
      </text>
    </comment>
    <comment ref="CM31" authorId="0" shapeId="0" xr:uid="{309A9D28-213A-41C1-8C4F-B8A29C5D5DD9}">
      <text>
        <r>
          <rPr>
            <b/>
            <sz val="9"/>
            <color indexed="81"/>
            <rFont val="Tahoma"/>
            <family val="2"/>
          </rPr>
          <t>Daniel S. Parra G.:</t>
        </r>
        <r>
          <rPr>
            <sz val="9"/>
            <color indexed="81"/>
            <rFont val="Tahoma"/>
            <family val="2"/>
          </rPr>
          <t xml:space="preserve">
Codificación, Nombre prescriptor, Documento de identificación, Nombre del paciente, Cantidad total</t>
        </r>
      </text>
    </comment>
    <comment ref="CS31" authorId="0" shapeId="0" xr:uid="{F2EF9D79-FE14-44AA-A198-14ACFB43A234}">
      <text>
        <r>
          <rPr>
            <b/>
            <sz val="9"/>
            <color indexed="81"/>
            <rFont val="Tahoma"/>
            <family val="2"/>
          </rPr>
          <t>Daniel S. Parra G.:</t>
        </r>
        <r>
          <rPr>
            <sz val="9"/>
            <color indexed="81"/>
            <rFont val="Tahoma"/>
            <family val="2"/>
          </rPr>
          <t xml:space="preserve">
Antes incluía correspondencia</t>
        </r>
      </text>
    </comment>
    <comment ref="CT31" authorId="0" shapeId="0" xr:uid="{39CAF713-AC5F-44C2-A221-1B3F3C4BFA9C}">
      <text>
        <r>
          <rPr>
            <b/>
            <sz val="9"/>
            <color indexed="81"/>
            <rFont val="Tahoma"/>
            <family val="2"/>
          </rPr>
          <t>Daniel S. Parra G.:</t>
        </r>
        <r>
          <rPr>
            <sz val="9"/>
            <color indexed="81"/>
            <rFont val="Tahoma"/>
            <family val="2"/>
          </rPr>
          <t xml:space="preserve">
Antes decía que Buena</t>
        </r>
      </text>
    </comment>
    <comment ref="CU31" authorId="0" shapeId="0" xr:uid="{CA1C5F56-C066-41F5-866E-69D11A11887D}">
      <text>
        <r>
          <rPr>
            <b/>
            <sz val="9"/>
            <color indexed="81"/>
            <rFont val="Tahoma"/>
            <family val="2"/>
          </rPr>
          <t>Daniel S. Parra G.:</t>
        </r>
        <r>
          <rPr>
            <sz val="9"/>
            <color indexed="81"/>
            <rFont val="Tahoma"/>
            <family val="2"/>
          </rPr>
          <t xml:space="preserve">
Antes decía que 1</t>
        </r>
      </text>
    </comment>
    <comment ref="DC31" authorId="0" shapeId="0" xr:uid="{D92106B7-452A-4111-A66F-34CFC60BF187}">
      <text>
        <r>
          <rPr>
            <b/>
            <sz val="9"/>
            <color indexed="81"/>
            <rFont val="Tahoma"/>
            <family val="2"/>
          </rPr>
          <t>Daniel S. Parra G.:</t>
        </r>
        <r>
          <rPr>
            <sz val="9"/>
            <color indexed="81"/>
            <rFont val="Tahoma"/>
            <family val="2"/>
          </rPr>
          <t xml:space="preserve">
No es responsabilidad del FRE</t>
        </r>
      </text>
    </comment>
    <comment ref="DG31" authorId="0" shapeId="0" xr:uid="{750063BB-4D0C-4BD4-A582-A59F2056E606}">
      <text>
        <r>
          <rPr>
            <b/>
            <sz val="9"/>
            <color indexed="81"/>
            <rFont val="Tahoma"/>
            <family val="2"/>
          </rPr>
          <t>Daniel S. Parra G.:</t>
        </r>
        <r>
          <rPr>
            <sz val="9"/>
            <color indexed="81"/>
            <rFont val="Tahoma"/>
            <family val="2"/>
          </rPr>
          <t xml:space="preserve">
Personal del FRE estaba acostumbrado al proceso realizado anteriormente. Al principio de la implementación de la plataforma Colombia Compra Eficiente estaban en desacuerdo por que el personal que maneja la plataforma no sabía cómo usarla. Actualmente, no tienen opiniones por que el personal del FRE no maneja esta plataforma.</t>
        </r>
      </text>
    </comment>
    <comment ref="DH31" authorId="0" shapeId="0" xr:uid="{33BE71AD-3646-4FE6-BCBF-B36AE66719F6}">
      <text>
        <r>
          <rPr>
            <b/>
            <sz val="9"/>
            <color indexed="81"/>
            <rFont val="Tahoma"/>
            <family val="2"/>
          </rPr>
          <t>Daniel S. Parra G.:</t>
        </r>
        <r>
          <rPr>
            <sz val="9"/>
            <color indexed="81"/>
            <rFont val="Tahoma"/>
            <family val="2"/>
          </rPr>
          <t xml:space="preserve">
Inicialmente, se verifican que las cajas vengan en excelente estado, sin adulteraciones. Luego, se verifica el interior de cada caja y el estado de los MME. El personal del FRE, verifica los datos (lote y fecha de vencimiento) de la factura que envía el FNE y la información proveniente de la caja. Finalmente se diligencia el acta de recepción.</t>
        </r>
      </text>
    </comment>
    <comment ref="DJ31" authorId="0" shapeId="0" xr:uid="{4FAF516A-845F-4FEC-9363-3B2A6E977B42}">
      <text>
        <r>
          <rPr>
            <b/>
            <sz val="9"/>
            <color indexed="81"/>
            <rFont val="Tahoma"/>
            <family val="2"/>
          </rPr>
          <t>Daniel S. Parra G.:</t>
        </r>
        <r>
          <rPr>
            <sz val="9"/>
            <color indexed="81"/>
            <rFont val="Tahoma"/>
            <family val="2"/>
          </rPr>
          <t xml:space="preserve">
Se toma la evidencia fotográfica de los productos y se deja nota en el acta de recepción. Se notifica inmediatamente al FNE y quedan pendientes de la reposición de las existencias.</t>
        </r>
      </text>
    </comment>
    <comment ref="DK31" authorId="0" shapeId="0" xr:uid="{9AED70A5-AF77-414D-B658-1B6317799FA2}">
      <text>
        <r>
          <rPr>
            <b/>
            <sz val="9"/>
            <color indexed="81"/>
            <rFont val="Tahoma"/>
            <family val="2"/>
          </rPr>
          <t>Daniel S. Parra G.:</t>
        </r>
        <r>
          <rPr>
            <sz val="9"/>
            <color indexed="81"/>
            <rFont val="Tahoma"/>
            <family val="2"/>
          </rPr>
          <t xml:space="preserve">
Gabinete con llave simple, Gabinete hecho en un material resistente, Acceso de seguridad restringido a cierto personal, Inventario físico diario, Disponibilidad local de protección policial</t>
        </r>
      </text>
    </comment>
    <comment ref="DQ31" authorId="0" shapeId="0" xr:uid="{4F6BFB76-7A6D-466D-83C9-776FC3E2D8A0}">
      <text>
        <r>
          <rPr>
            <b/>
            <sz val="9"/>
            <color indexed="81"/>
            <rFont val="Tahoma"/>
            <family val="2"/>
          </rPr>
          <t>Daniel S. Parra G.:</t>
        </r>
        <r>
          <rPr>
            <sz val="9"/>
            <color indexed="81"/>
            <rFont val="Tahoma"/>
            <family val="2"/>
          </rPr>
          <t xml:space="preserve">
Tienen una góndola exclusiva y destinada para el almacenamiento de medicamentos LASA y alto riesgo.</t>
        </r>
      </text>
    </comment>
    <comment ref="DR31" authorId="0" shapeId="0" xr:uid="{CFB15C70-1A88-47A6-AAC4-F1932EB04267}">
      <text>
        <r>
          <rPr>
            <b/>
            <sz val="9"/>
            <color indexed="81"/>
            <rFont val="Tahoma"/>
            <family val="2"/>
          </rPr>
          <t>Daniel S. Parra G.:</t>
        </r>
        <r>
          <rPr>
            <sz val="9"/>
            <color indexed="81"/>
            <rFont val="Tahoma"/>
            <family val="2"/>
          </rPr>
          <t xml:space="preserve">
Medicamentos de Salud Pública, Otros items.</t>
        </r>
      </text>
    </comment>
    <comment ref="DV31" authorId="0" shapeId="0" xr:uid="{534A0722-D100-4BCC-8D45-185283910F36}">
      <text>
        <r>
          <rPr>
            <b/>
            <sz val="9"/>
            <color indexed="81"/>
            <rFont val="Tahoma"/>
            <family val="2"/>
          </rPr>
          <t>Daniel S. Parra G.:</t>
        </r>
        <r>
          <rPr>
            <sz val="9"/>
            <color indexed="81"/>
            <rFont val="Tahoma"/>
            <family val="2"/>
          </rPr>
          <t xml:space="preserve">
antes decía que diaria</t>
        </r>
      </text>
    </comment>
    <comment ref="DX31" authorId="0" shapeId="0" xr:uid="{AB73A2C9-D775-442B-B520-4587662B6EB7}">
      <text>
        <r>
          <rPr>
            <b/>
            <sz val="9"/>
            <color indexed="81"/>
            <rFont val="Tahoma"/>
            <family val="2"/>
          </rPr>
          <t>Daniel S. Parra G.:</t>
        </r>
        <r>
          <rPr>
            <sz val="9"/>
            <color indexed="81"/>
            <rFont val="Tahoma"/>
            <family val="2"/>
          </rPr>
          <t xml:space="preserve">
Rojo: menor a 3 meses
Amarillo: 3 meses - 6 meses
Verde: mayor a 6 meses</t>
        </r>
      </text>
    </comment>
    <comment ref="EG31" authorId="0" shapeId="0" xr:uid="{7473523C-DE33-4A06-915E-F7F063E62205}">
      <text>
        <r>
          <rPr>
            <b/>
            <sz val="9"/>
            <color indexed="81"/>
            <rFont val="Tahoma"/>
            <family val="2"/>
          </rPr>
          <t>Daniel S. Parra G.:</t>
        </r>
        <r>
          <rPr>
            <sz val="9"/>
            <color indexed="81"/>
            <rFont val="Tahoma"/>
            <family val="2"/>
          </rPr>
          <t xml:space="preserve">
En 2018, Hidromorfona clorhidrato 2,5 mg – Caja x 20. Se vencieron 12 cajas, 240 tabletas</t>
        </r>
      </text>
    </comment>
    <comment ref="EM31" authorId="0" shapeId="0" xr:uid="{48DD8BEA-F666-46C1-81BC-E5FD6D751A0B}">
      <text>
        <r>
          <rPr>
            <b/>
            <sz val="9"/>
            <color indexed="81"/>
            <rFont val="Tahoma"/>
            <family val="2"/>
          </rPr>
          <t>Daniel S. Parra G.:</t>
        </r>
        <r>
          <rPr>
            <sz val="9"/>
            <color indexed="81"/>
            <rFont val="Tahoma"/>
            <family val="2"/>
          </rPr>
          <t xml:space="preserve">
Los pacientes llevan el recetario oficial y se verifica que este bien diligenciado y el tiempo límite de dispensación. Se le informa al paciente el número de cuenta bancaria y el valor que deben consignar para el medicamento. Los pacientes que ya conocen a la Auxiliar en salud del FRE, agilizan el proceso vía WhatsApp. En muy pocos casos, los pacientes que presentan dificultades para realizar la consignación, son asistidos por la Auxiliar en salud y ella misma hace la consignación bancaria con el dinero del paciente.</t>
        </r>
      </text>
    </comment>
    <comment ref="EU31" authorId="0" shapeId="0" xr:uid="{E1F4C0BC-5E6A-47F5-B0BC-4A65704AE8DE}">
      <text>
        <r>
          <rPr>
            <b/>
            <sz val="9"/>
            <color indexed="81"/>
            <rFont val="Tahoma"/>
            <family val="2"/>
          </rPr>
          <t>Daniel S. Parra G.:</t>
        </r>
        <r>
          <rPr>
            <sz val="9"/>
            <color indexed="81"/>
            <rFont val="Tahoma"/>
            <family val="2"/>
          </rPr>
          <t xml:space="preserve">
3 horas</t>
        </r>
      </text>
    </comment>
    <comment ref="GG31" authorId="0" shapeId="0" xr:uid="{5E057989-A367-4912-8086-B29A2950CFD8}">
      <text>
        <r>
          <rPr>
            <b/>
            <sz val="9"/>
            <color indexed="81"/>
            <rFont val="Tahoma"/>
            <family val="2"/>
          </rPr>
          <t>Daniel S. Parra G.:</t>
        </r>
        <r>
          <rPr>
            <sz val="9"/>
            <color indexed="81"/>
            <rFont val="Tahoma"/>
            <family val="2"/>
          </rPr>
          <t xml:space="preserve">
2 personas y son 12 horas.</t>
        </r>
      </text>
    </comment>
    <comment ref="A32" authorId="0" shapeId="0" xr:uid="{49B6B265-71A3-458F-BDA0-F5BFE7C7C7FB}">
      <text>
        <r>
          <rPr>
            <b/>
            <sz val="9"/>
            <color indexed="81"/>
            <rFont val="Tahoma"/>
            <family val="2"/>
          </rPr>
          <t>Daniel S. Parra G.:</t>
        </r>
        <r>
          <rPr>
            <sz val="9"/>
            <color indexed="81"/>
            <rFont val="Tahoma"/>
            <family val="2"/>
          </rPr>
          <t xml:space="preserve">
Se arregla a formato Fecha</t>
        </r>
      </text>
    </comment>
    <comment ref="K32" authorId="0" shapeId="0" xr:uid="{F27EAE92-5867-4687-AA00-E8D6F38D7FC0}">
      <text>
        <r>
          <rPr>
            <b/>
            <sz val="9"/>
            <color indexed="81"/>
            <rFont val="Tahoma"/>
            <family val="2"/>
          </rPr>
          <t>Daniel S. Parra G.:</t>
        </r>
        <r>
          <rPr>
            <sz val="9"/>
            <color indexed="81"/>
            <rFont val="Tahoma"/>
            <family val="2"/>
          </rPr>
          <t xml:space="preserve">
No se conocer</t>
        </r>
      </text>
    </comment>
    <comment ref="Q32" authorId="0" shapeId="0" xr:uid="{5F0362AC-95C2-4D50-BCAF-91D16EBE623D}">
      <text>
        <r>
          <rPr>
            <b/>
            <sz val="9"/>
            <color indexed="81"/>
            <rFont val="Tahoma"/>
            <family val="2"/>
          </rPr>
          <t>Daniel S. Parra G.:</t>
        </r>
        <r>
          <rPr>
            <sz val="9"/>
            <color indexed="81"/>
            <rFont val="Tahoma"/>
            <family val="2"/>
          </rPr>
          <t xml:space="preserve">
Ingeniera ambiental con especialización en seguridad del trabajo.</t>
        </r>
      </text>
    </comment>
    <comment ref="CC32" authorId="0" shapeId="0" xr:uid="{BD9BCD64-C2E3-47B6-B6ED-75D762420475}">
      <text>
        <r>
          <rPr>
            <b/>
            <sz val="9"/>
            <color indexed="81"/>
            <rFont val="Tahoma"/>
            <family val="2"/>
          </rPr>
          <t>Daniel S. Parra G.:</t>
        </r>
        <r>
          <rPr>
            <sz val="9"/>
            <color indexed="81"/>
            <rFont val="Tahoma"/>
            <family val="2"/>
          </rPr>
          <t xml:space="preserve">
Se quita de otros</t>
        </r>
      </text>
    </comment>
    <comment ref="CZ32" authorId="0" shapeId="0" xr:uid="{9C04D3C1-4839-4143-9199-6369383F73E9}">
      <text>
        <r>
          <rPr>
            <b/>
            <sz val="9"/>
            <color indexed="81"/>
            <rFont val="Tahoma"/>
            <family val="2"/>
          </rPr>
          <t>Daniel S. Parra G.:</t>
        </r>
        <r>
          <rPr>
            <sz val="9"/>
            <color indexed="81"/>
            <rFont val="Tahoma"/>
            <family val="2"/>
          </rPr>
          <t xml:space="preserve">
Actividad hecha por la gobernación
</t>
        </r>
      </text>
    </comment>
    <comment ref="DE32" authorId="0" shapeId="0" xr:uid="{B66003FB-8D49-4563-856C-84A42E22811B}">
      <text>
        <r>
          <rPr>
            <b/>
            <sz val="9"/>
            <color indexed="81"/>
            <rFont val="Tahoma"/>
            <family val="2"/>
          </rPr>
          <t>Daniel S. Parra G.:</t>
        </r>
        <r>
          <rPr>
            <sz val="9"/>
            <color indexed="81"/>
            <rFont val="Tahoma"/>
            <family val="2"/>
          </rPr>
          <t xml:space="preserve">
No se ha hecho</t>
        </r>
      </text>
    </comment>
    <comment ref="DI32" authorId="0" shapeId="0" xr:uid="{680D26E1-8F87-4C5C-BF14-8D2746E84B68}">
      <text>
        <r>
          <rPr>
            <b/>
            <sz val="9"/>
            <color indexed="81"/>
            <rFont val="Tahoma"/>
            <family val="2"/>
          </rPr>
          <t>Daniel S. Parra G.:</t>
        </r>
        <r>
          <rPr>
            <sz val="9"/>
            <color indexed="81"/>
            <rFont val="Tahoma"/>
            <family val="2"/>
          </rPr>
          <t xml:space="preserve">
No se hace
Se le pone que 1 ya que se esperan tamaños de pedidos pequeños</t>
        </r>
      </text>
    </comment>
    <comment ref="DX32" authorId="0" shapeId="0" xr:uid="{62535BB1-01E4-4C66-8062-9E0E2AAEA33E}">
      <text>
        <r>
          <rPr>
            <b/>
            <sz val="9"/>
            <color indexed="81"/>
            <rFont val="Tahoma"/>
            <family val="2"/>
          </rPr>
          <t>Daniel S. Parra G.:</t>
        </r>
        <r>
          <rPr>
            <sz val="9"/>
            <color indexed="81"/>
            <rFont val="Tahoma"/>
            <family val="2"/>
          </rPr>
          <t xml:space="preserve">
NO SE HACE</t>
        </r>
      </text>
    </comment>
    <comment ref="EG32" authorId="0" shapeId="0" xr:uid="{F5DF8D81-C484-4B37-B8B5-D1F819CA3F2C}">
      <text>
        <r>
          <rPr>
            <b/>
            <sz val="9"/>
            <color indexed="81"/>
            <rFont val="Tahoma"/>
            <family val="2"/>
          </rPr>
          <t>Daniel S. Parra G.:</t>
        </r>
        <r>
          <rPr>
            <sz val="9"/>
            <color indexed="81"/>
            <rFont val="Tahoma"/>
            <family val="2"/>
          </rPr>
          <t xml:space="preserve">
Estaba un listado</t>
        </r>
      </text>
    </comment>
    <comment ref="FZ32" authorId="0" shapeId="0" xr:uid="{4751837E-844D-47F2-B35E-FD0AF6BC60B5}">
      <text>
        <r>
          <rPr>
            <sz val="9"/>
            <color indexed="81"/>
            <rFont val="Tahoma"/>
            <family val="2"/>
          </rPr>
          <t>0-20</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<sst xmlns="http://schemas.openxmlformats.org/spreadsheetml/2006/main" count="3950" uniqueCount="1983">
  <si>
    <t>Marca temporal</t>
  </si>
  <si>
    <t xml:space="preserve">Nombre del encuestador </t>
  </si>
  <si>
    <t>Nombre del funcionario que recibe la encuesta (1)</t>
  </si>
  <si>
    <t>Nombre del funcionario que recibe la encuensta (2) (si aplica)</t>
  </si>
  <si>
    <t>Fecha de la visita</t>
  </si>
  <si>
    <t>Departamento</t>
  </si>
  <si>
    <t>Ciudad</t>
  </si>
  <si>
    <t>Dirección</t>
  </si>
  <si>
    <t>E-mail</t>
  </si>
  <si>
    <t>Telefono</t>
  </si>
  <si>
    <t>Acto administrativo de creación</t>
  </si>
  <si>
    <t>Fecha creación FRE</t>
  </si>
  <si>
    <t>Nombre del Secretario de Salud</t>
  </si>
  <si>
    <t>Nombre del Gobernador</t>
  </si>
  <si>
    <t>Nombre del funcionario a cargo del FRE</t>
  </si>
  <si>
    <t>Profesión del funcionario a cargo del FRE</t>
  </si>
  <si>
    <t>Si la respuesta a la pregunta anterior fue "otro", indique cual:</t>
  </si>
  <si>
    <t>Tipo de vinculación</t>
  </si>
  <si>
    <t>Personal de apoyo (1). Nombre</t>
  </si>
  <si>
    <t>Profesión del personal de apoyo (1)</t>
  </si>
  <si>
    <t>Tipo de vinculación del personal de apoyo (1)</t>
  </si>
  <si>
    <t>Personal de apoyo (2). Nombre</t>
  </si>
  <si>
    <t>Profesión del personal de apoyo (2)</t>
  </si>
  <si>
    <t>Tipo de vinculación del personal de apoyo (2)</t>
  </si>
  <si>
    <t>Personal de apoyo (3). Nombre</t>
  </si>
  <si>
    <t>Profesión del personal de apoyo (3)</t>
  </si>
  <si>
    <t>Tipo de vinculación del personal de apoyo (3)</t>
  </si>
  <si>
    <t>Personal de apoyo (4). Nombre</t>
  </si>
  <si>
    <t>Profesión del personal de apoyo (4)</t>
  </si>
  <si>
    <t>Tipo de vinculación del personal de apoyo (4)</t>
  </si>
  <si>
    <t>Personal de apoyo (5). Nombre</t>
  </si>
  <si>
    <t>Profesión del personal de apoyo (5)</t>
  </si>
  <si>
    <t>3.01 Existencias actuales de recetarios en el FRE</t>
  </si>
  <si>
    <t>3.02 Existencias estimadas de recetarios en circulación en el departamento (promedio mensual)</t>
  </si>
  <si>
    <t>3.03 Tiempo de duración proyectada de las actuales existencias de recetarios (semanas).</t>
  </si>
  <si>
    <t>3.04 N.º folios que tiene el recetario</t>
  </si>
  <si>
    <t>3.05 N.º de prescripciones por recetario</t>
  </si>
  <si>
    <t>3.06 Costo de adquisición del recetario (COP)</t>
  </si>
  <si>
    <t>3.07 Precio de venta del recetario (COP)</t>
  </si>
  <si>
    <t>3.08 Precio de venta por prescripción (COP)</t>
  </si>
  <si>
    <t>Observaciones</t>
  </si>
  <si>
    <t>3.11 ¿Cuáles son las fuentes de ingresos que tiene el FRE para la compra de los recetarios?</t>
  </si>
  <si>
    <t>Si la respuesta anterio fue otro, indique cual</t>
  </si>
  <si>
    <t>3.12. ¿Qué porcentaje de los ingresos del FRE proviene de ventas de recetarios, medicamentos u otros?</t>
  </si>
  <si>
    <t>3.13. ¿Qué modalidades de selección se utilizan en la contratación para adquisición de recetarios oficiales en el Departamento?</t>
  </si>
  <si>
    <t>3.14. Describa cómo es el proceso de contratación/licitación de los recetarios oficiales en el Departamento.</t>
  </si>
  <si>
    <t>3.15. ¿Cómo se lleva a cabo la proyección de necesidad de recetarios oficiales que se requieren comprar para cubrir las necesidades del departamento?</t>
  </si>
  <si>
    <t>3.16. ¿Cuánto tiempo toma la adquisición de recetarios? (días)</t>
  </si>
  <si>
    <t>3.17. ¿Cuál es el tiempo que se requiere para llevar a cabo cada una de las partes del proceso de adquisición?</t>
  </si>
  <si>
    <t>3.21. ¿Cuál es el acto administrativo, resolución u ordenanza donde se definió el costo de los recetarios oficiales?</t>
  </si>
  <si>
    <t>3.22. Describa de forma completa cómo es el proceso de venta de los recetarios.</t>
  </si>
  <si>
    <t>3.24. ¿Qué herramienta utiliza el FRE para realizar el control de ventas de los recetarios?</t>
  </si>
  <si>
    <t>Si la respuesta anterior fue otro, indique cual</t>
  </si>
  <si>
    <t>3.25. ¿Qué información (campos) se consigna en el instrumento aplicado en 3.24.?</t>
  </si>
  <si>
    <t>3.26. ¿El FRE cuenta con un plan de contingencia (verbal o escrito) en caso de no disponibilidad de recetarios oficiales?. Sí lo tiene, descríbalo.</t>
  </si>
  <si>
    <t>3.27. ¿Qué tan de acuerdo está el FRE con la implementación del Recetario Oficial Electrónico (ROE)?</t>
  </si>
  <si>
    <t>3.28. ¿Qué argumentos utilizó para la elección de la respuesta en la pregunta 3.27.?</t>
  </si>
  <si>
    <t>3.31. ¿Qué actividades realiza el FRE para realizar un seguimiento al uso de los recetarios oficiales?</t>
  </si>
  <si>
    <t>3.32. Describa el proceso que realiza el FRE ante posibles fraudes o desvíos de los recetarios. ¿Cómo consolida el FRE la información?</t>
  </si>
  <si>
    <t>3.33. ¿Con qué frecuencia realiza el FRE el control de existencias o saldos de los recetarios oficiales?</t>
  </si>
  <si>
    <t>3.34. ¿Describa el proceso de control de existencias o saldos de los recetarios oficiales?</t>
  </si>
  <si>
    <t>3.35. ¿Qué controles realiza el FRE ante la posibilidad de desvíos o fraudes en los casos que no hay disponibilidad del recetario oficial?</t>
  </si>
  <si>
    <t>3.36. ¿Con cuales medidas de seguridad internas/externas cuenta el recetario oficial?</t>
  </si>
  <si>
    <t>3.41. ¿Se reciben los recetarios oficiales de las instituciones inscritas para el manejo de MCE?</t>
  </si>
  <si>
    <t>3.42.¿Con qué frecuencia se reciben los recetarios oficiales de las IPS? Si aplica 3.41.</t>
  </si>
  <si>
    <t>3.43. ¿En qué fechas se reciben los recetarios oficiales de la IPS? Si aplica 3.4.1</t>
  </si>
  <si>
    <t>3.51. En el caso que se reciban los recetarios oficiales en el FRE, ¿Cómo es el proceso establecido para la revisión de los recetarios?</t>
  </si>
  <si>
    <t>3.52. ¿Qué tiempo y recurso humano se requiere para la revisión y consolidación de los recetarios?</t>
  </si>
  <si>
    <t>3.61. ¿Cuánto tiempo se archivan en el FRE los recetarios oficiales?</t>
  </si>
  <si>
    <t>3.62. ¿Con cuales medidas de seguridad se cuentan para el almacenamiento de los recetarios oficiales?</t>
  </si>
  <si>
    <t>3.63. ¿Cuál es la disposición final de los recetarios oficiales?</t>
  </si>
  <si>
    <t>3.64. ¿Existe alguna base de datos donde se almacene la información diligenciada en los recetarios?</t>
  </si>
  <si>
    <t>3.65. ¿Existe alguna herramienta en donde se almacene la información diligenciada en los recetarios?</t>
  </si>
  <si>
    <t>3.66. ¿Qué información (campos) se consigna en la herramienta aplicado en 3.65.?</t>
  </si>
  <si>
    <t>4.01. ¿Con cuales herramientas cuenta el FRE para el manejo de inventarios?</t>
  </si>
  <si>
    <t>Si seleccionó paquete ofimático o software, especifique cuál</t>
  </si>
  <si>
    <t>4.02. ¿Qué herramienta usa el FRE para la consolidación de anexos de la Resolución 1479 de 2006?</t>
  </si>
  <si>
    <t>4.03. ¿Qué medios utiliza de manera frecuente para la comunicación con sus clientes?</t>
  </si>
  <si>
    <t>4.04. ¿Cómo puntuaría la velocidad de conexión de su internet?</t>
  </si>
  <si>
    <t xml:space="preserve">4.05. ¿Cuántos equipos de cómputo tiene el FRE para el desarrollo de sus actividades?  </t>
  </si>
  <si>
    <t>4.06. Los equipos de cómputo disponibles son:</t>
  </si>
  <si>
    <t>4.11. Describa el proceso que realiza el FRE para la estimación de compra de MME que realiza el FRE. (manual, ecuaciones, etc.)</t>
  </si>
  <si>
    <t>4.12. ¿Qué herramienta utiliza el FRE para realizar la estimación de compra de MME?</t>
  </si>
  <si>
    <t>4.13. ¿Cuánto tiempo toma la etapa de estimación de la necesidad de compra de MME (en días)?</t>
  </si>
  <si>
    <t>4.14. ¿Cuánto tiempo toma la etapa precontractual para la compra de MME? (en semanas)</t>
  </si>
  <si>
    <t>4.15. ¿Cuánto tiempo toma la etapa contractual para la compra de MME? (en semanas)</t>
  </si>
  <si>
    <t>4.16. ¿Cuánto tiempo toma la solicitud en plataforma tecnológica? (en días)</t>
  </si>
  <si>
    <t>4.17. ¿Cuánto tiempo toma el despacho de los MME? (en días)</t>
  </si>
  <si>
    <t>4.18. ¿Cuánto tiempo transcurre en el caso de traslados desde otros departamentos desde la solicitud hasta el despacho? (en días)</t>
  </si>
  <si>
    <t>4.19. ¿Qué tan conforme se encuentra el FRE con la plataforma Colombia Compra Eficiente?</t>
  </si>
  <si>
    <t>4.20. Justifique la respuesta a la pregunta 4.19</t>
  </si>
  <si>
    <t>4.21. Describa el proceso de revisión de condiciones técnicas y físicas del producto</t>
  </si>
  <si>
    <t>4.22. ¿Cuánto tiempo se emplea para la recepción y almacenamiento de los medicamentos? (en días)</t>
  </si>
  <si>
    <t>4.23. ¿Cómo es el manejo de producto no conforme y averías durante el proceso de recepción técnica?</t>
  </si>
  <si>
    <t>4.31. ¿Qué controles se tienen para limitar el acceso de medicamentos al personal?</t>
  </si>
  <si>
    <t>4.32. ¿Con que frecuencia se revisan las condiciones ambientales en el lugar de almacenamiento de los medicamentos?</t>
  </si>
  <si>
    <t>4.33. ¿Qué equipo o tecnología se utiliza para el control y seguimiento de condiciones ambientales?</t>
  </si>
  <si>
    <t>4.34. ¿Cada cuánto se hace la calibración y mantenimiento de los equipos?</t>
  </si>
  <si>
    <t>4.35. ¿Qué estrategias se realizan para el manejo y almacenamiento de medicamentos LASA y alto riesgo?</t>
  </si>
  <si>
    <t>4.36. ¿Con que otros medicamentos o productos se comparten los MME en el almacén?</t>
  </si>
  <si>
    <t>Si la respuesta anterior es "Otros items", indique ¿Cuáles?</t>
  </si>
  <si>
    <t>4.38. ¿Qué tan conforme se encuentra el FRE el transporte de los MME desde el FNE?</t>
  </si>
  <si>
    <t>4.39. Justifique la respuesta a la pregunta 4.38.</t>
  </si>
  <si>
    <t>4.41. ¿Cuál es la frecuencia definida para el control de existencias de los medicamentos?</t>
  </si>
  <si>
    <t>4.42. Describa el proceso completo que hace el FRE para el control de existencias y fechas de vencimiento.</t>
  </si>
  <si>
    <t>4.43. ¿Se utilizan técnicas de semaforización en el inventario?</t>
  </si>
  <si>
    <t>4.44. ¿Se utilizan las técnicas FIFO y FEFO para el manejo de inventario?</t>
  </si>
  <si>
    <t>4.45. ¿El FRE tiene niveles de seguridad en el inventario definidos?</t>
  </si>
  <si>
    <t>4.46. ¿El FRE tiene reglas de decisión que indiquen la necesidad inminente de compra?</t>
  </si>
  <si>
    <t>Si la respuesta anterior fue Si, indique cuales</t>
  </si>
  <si>
    <t>4.47. ¿Cuál es la capacidad de almacenamiento máxima para medicamentos, se tiene alguna estimación?</t>
  </si>
  <si>
    <t>4.48. ¿Se tiene alguna estimación del coste en que incurre el FRE por concepto de almacenamiento de inventario?</t>
  </si>
  <si>
    <t>4.49. ¿Se han presentado casos de vencimiento de medicamentos en el almacén del FRE en los últimos 4 años?</t>
  </si>
  <si>
    <t>4.51. Describa cómo es el proceso que realiza el FRE para determinar la cantidad de venta de MME a las instituciones en el momento que se recibe una solicitud de compra.</t>
  </si>
  <si>
    <t>4.53. Brinde una estimación del número de entidades que han realizado compras al FRE en el último año.</t>
  </si>
  <si>
    <t>4.54. Describa el proceso para el manejo de devoluciones de MME en caso de vencimiento o baja rotación y los tiempos estipulados para llevarlo a cabo.</t>
  </si>
  <si>
    <t>4.55. ¿Cuánto tiempo toma el proceso descrito en el numeral 4.54.?</t>
  </si>
  <si>
    <t>4.56. El FRE ha recibido quejas por demanda insatisfecha de alguna institución ¿cuál es el plan en caso de que se presenten?</t>
  </si>
  <si>
    <t>4.61. Describa el proceso completo para la venta de medicamentos a particulares.</t>
  </si>
  <si>
    <t xml:space="preserve">4.62. ¿Cuáles controles realiza el FRE durante la venta de los MME? </t>
  </si>
  <si>
    <t>Si la respuesta anterior fue otra, indique cuales</t>
  </si>
  <si>
    <t>4.63. ¿Cómo es el manejo de irregularidades que se encuentren durante la venta y dispensación de medicamentos?</t>
  </si>
  <si>
    <t>4.64. ¿Cómo se hace la validación de recetarios oficiales que provienen de otros FRE?</t>
  </si>
  <si>
    <t>4.65. ¿Cómo es el manejo en el caso de una fórmula de Bogotá y Cundinamarca?</t>
  </si>
  <si>
    <t>4.71. Describa el procedimiento completo para el diligenciamiento del Anexo 1 de la Resolución 1479 de 2006.</t>
  </si>
  <si>
    <t>4.72. ¿Cuánto recurso humano se utiliza para la consolidación del Anexo 1 de la R. 1479/2006?</t>
  </si>
  <si>
    <t>4.73. ¿Qué tiempo toma la consolidación del Anexo 1 de la R. 1479/2006? (en días)</t>
  </si>
  <si>
    <t xml:space="preserve">4.81. ¿Cómo se recibe el FRE el anexo 13 de la Resolución 1478 de 2006 </t>
  </si>
  <si>
    <t>Si la respuesta anterior fue otra, indique cual</t>
  </si>
  <si>
    <t>4.82. ¿Cómo y en donde se guardan los informes recibidos?</t>
  </si>
  <si>
    <t>4.83. ¿Cuánto tiempo se archivan en el FRE los informes recibidos?</t>
  </si>
  <si>
    <t>4.84. ¿Cuál es el recurso humano requerido para la recepción de los Anexos 13?</t>
  </si>
  <si>
    <t>4.91. Describa el procedimiento completo para el diligenciamiento del Anexo 2 de la Resolución 1479 de 2006.</t>
  </si>
  <si>
    <t>4.92. ¿Qué recurso humano y tiempo se utiliza para la consolidación del Anexo 2 de la Resolución 1479 de 2006?</t>
  </si>
  <si>
    <t>4.93. ¿Cuánto tiempo se archivan en el FRE los informes recibidos?</t>
  </si>
  <si>
    <t>4.10.1. ¿De qué manera el FRE recuerda o hace seguimiento al envío de los informes de consumo a las instituciones autorizadas para el manejo de MME? (llamada, correo, visita)</t>
  </si>
  <si>
    <t>4.10.2. ¿Qué documento o base se utiliza para llevar el control de envío de informes de consumo de MME?</t>
  </si>
  <si>
    <t>4.10.3. ¿Qué medidas realiza el FRE ante el incumplimiento del envío de los informes?</t>
  </si>
  <si>
    <t>4.10.4. ¿Cómo se garantiza la seguridad de la información?</t>
  </si>
  <si>
    <t>Si la respuesta a anterior fue otro, indique cuales</t>
  </si>
  <si>
    <t>4.10.5. ¿El FRE cuenta con alguna base de datos donde exista información consolidad sobre las instituciones inscritas?, p.ej. número de camas, ventas mensuales, complejidad, etc.</t>
  </si>
  <si>
    <t>4.10.6. ¿El FRE cuenta con información consolidada sobre los pacientes que han adquirido medicamentos?, p.ej. cuanto se ha comprado, con qué indicaciones, etc.</t>
  </si>
  <si>
    <t xml:space="preserve">Capture evidencia de Manuales, protocolo, procedimientos con los que cuenta el FRE de los temas anteriormente tratados. </t>
  </si>
  <si>
    <t>Tipo de vinculación del personal de apoyo (5)</t>
  </si>
  <si>
    <t>4.50. ¿Con qué frecuencia (número de ventas por año) el FRE realiza compra de MME al FNE?</t>
  </si>
  <si>
    <t>4.66     ¿En el Departamento existe algún establecimiento - diferente al FRE - que realice venta a pacientes de Medicamentos monopolio el Estado?</t>
  </si>
  <si>
    <t>4.67 En caso de que la respuesta a la pregunta 4.66. sea afirmativa mencione los establecimientos y describa la autorización que el FRE realiza a estos establecimientos.</t>
  </si>
  <si>
    <t>¿Cuánto tiempo toma la venta de los recetarios para los clientes? (días)</t>
  </si>
  <si>
    <t>¿Con que frecuencia el FRE vende MME a una institución?</t>
  </si>
  <si>
    <t xml:space="preserve">3.12  Venta de medicamentos MME: </t>
  </si>
  <si>
    <t>3.12  Venta de recetarios oficiales:</t>
  </si>
  <si>
    <t>3.12 Inscripciones-novedades establecimientos:</t>
  </si>
  <si>
    <t>3.12 Otras resoluciones (destrucciones, transformaciones):</t>
  </si>
  <si>
    <t xml:space="preserve">3.12 Sanciones: </t>
  </si>
  <si>
    <t>3.12  Recursos de la gobernación:</t>
  </si>
  <si>
    <t>4.37. ¿Qué proporción de los medicamentos que ocupa el almacén corresponde a MME?</t>
  </si>
  <si>
    <t>HELIODORO KERGUELEN</t>
  </si>
  <si>
    <t>ERICK NOVOA</t>
  </si>
  <si>
    <t>CÓRDOBA</t>
  </si>
  <si>
    <t>MONTERIA</t>
  </si>
  <si>
    <t>CALLE 42 #8 - 23 Barrio: LAURELES</t>
  </si>
  <si>
    <t xml:space="preserve">quimicosecretaria2015@gmail.com; medicamentos.salud@cordoba.gov.co </t>
  </si>
  <si>
    <t>3106564272 - 3126260806</t>
  </si>
  <si>
    <t>Carlos Andrés Vasco</t>
  </si>
  <si>
    <t>Orlando Benítez Mora</t>
  </si>
  <si>
    <t>Heliodoro Kerguelen</t>
  </si>
  <si>
    <t>Otro</t>
  </si>
  <si>
    <t>Médico</t>
  </si>
  <si>
    <t>Nombramiento</t>
  </si>
  <si>
    <t>Erick Nova</t>
  </si>
  <si>
    <t>Técnico en Regencia de Farmacia</t>
  </si>
  <si>
    <t>Contrato</t>
  </si>
  <si>
    <t>Yohana Cuadrado</t>
  </si>
  <si>
    <t>Por definir</t>
  </si>
  <si>
    <t>El costo de adquisicion del talonario depende de la licitacion y en cuanto se acuerde la compra con la empresa oferente, con ello calculan un margen de ganancia adecuado. El precio de venta de 33000 COP es el valor de los antiguos recetarios oficiales.</t>
  </si>
  <si>
    <t>Ventas de medicamentos, Venta de recetarios</t>
  </si>
  <si>
    <t>Resoluciones de inscripción de instituciones</t>
  </si>
  <si>
    <t>Venta de medicamentos: 75%, venta de recetarios oficiales: 15%, resoluciones: 10%</t>
  </si>
  <si>
    <t>Licitación pública</t>
  </si>
  <si>
    <t>Presentan las necesidades de talento humano y de recetarios oficiales a secretario de salud, secretario hace solicitud hace solicitud de CDP, cuando lo tiene inicia cotizaciones y estudios previos, la gobernación se encarga de seleccionar la empresa. Se emite un registro, y elaboración del contrato. La gobernación normalmente contrata una empresa, la modalidad de contratación a variado a través del tiempo. 90 millones de pesos asignados para compra de recetarios (CDP). Cuando se establece la necesidad de recetarios se hace contrato y entra a almacén de la gobernación, lo transfieren a la bodega del FRE, establecen el precio de cada recetario. La licitación dura entre 45 y 90 días, se presentan oferentes, presentan sus propuestas con sus valores y se escoge el que mejor se ajuste a los estudios previos.</t>
  </si>
  <si>
    <t>Según el histórico de consumo de medicamentos en el departamento</t>
  </si>
  <si>
    <t>Tiempo variante entre administraciones. El FRE Córdoba lleva sin concretar una orden de recetarios oficiales desde el año pasado.</t>
  </si>
  <si>
    <t>No existe acto administrativo de costo de recetarios oficiales</t>
  </si>
  <si>
    <t>Una vez en el almacén del FRE e ingresado al software de manejo de recetarios oficiales y MME, se genera un PIN de pago para cada producto. El interesado consigna a la cuenta de la gobernación y se acerca a las oficinas del FRE para el despacho.</t>
  </si>
  <si>
    <t>Aplicativo Softmedicamentos</t>
  </si>
  <si>
    <t>Tipo de persona (comprador), Nombre de persona, Documento de identificación</t>
  </si>
  <si>
    <t>Se autorizó utilizar las formulas institucionales. Copia del anexo de la 1478 para llevar un consecutivo de distribución.</t>
  </si>
  <si>
    <t>Muy de acuerdo</t>
  </si>
  <si>
    <t>“Por el tema de almacenamiento seria bueno, por condiciones físicas y de ahorro de papel”</t>
  </si>
  <si>
    <t>Se han presentado casos por personal de salud. El ultimo caso fue de una persona quien era parte de una institución inscrita para manejo de MME. La persona seguía solicitando medicamentos al FRE pero ya no estaba vinculado a la institución. Se abrió proceso a la institución por no notificar el caso y se remitió a inspección, vigilancia y control.</t>
  </si>
  <si>
    <t>Ocasionalmente</t>
  </si>
  <si>
    <t>Revisión del software Softmedicamentos siguiendo la codificación de cada recetario</t>
  </si>
  <si>
    <t>Se autorizó utilizar las fórmulas institucionales. Copia del anexo de la 1478 para llevar un consecutivo de distribución.</t>
  </si>
  <si>
    <t>No</t>
  </si>
  <si>
    <t>N/A</t>
  </si>
  <si>
    <t>No se reciben recetarios oficiales (N/A)</t>
  </si>
  <si>
    <t>0 a 6 meses</t>
  </si>
  <si>
    <t>Gabinete con llave</t>
  </si>
  <si>
    <t>No hay procesos de disposición final de recetarios oficiales</t>
  </si>
  <si>
    <t>No se realiza la actividad</t>
  </si>
  <si>
    <t>No existe base de datos para almacenar información diligenciada en los recetarios oficiales</t>
  </si>
  <si>
    <t>Software</t>
  </si>
  <si>
    <t>Softmedicamentos</t>
  </si>
  <si>
    <t>Correo electrónico</t>
  </si>
  <si>
    <t>Muy mala</t>
  </si>
  <si>
    <t>Deben ser reemplazados por obsolescencia</t>
  </si>
  <si>
    <t>Inicialmente se usaba Microsoft Excel pero en una auditoria se recomendó migrar a algo mas seguro, así que se cambió al software. Se empezó utilizando solo para MME pero ahora se incluyó recetarios oficiales también. Se hace un corte el ultimo día del mes, el software da la información de las ventas. Antes de 2020 se venia cumpliendo con los anexos, sin embargo, por carencia de recurso humano, no se ha podido realizar, el encargado de realizar los informes de los anexos no lo volvieron a contratar. Los funcionarios del FRE deben hacer una recolección de dinero con el programa del PAI para el internet, ya que la conexión es demasiado irregular, insuficiente para realizar todos los procesos con eficiencia. Se cuenta con 50 Gb de internet para todas las dependencias de la gobernación, incapaz de suplir la necesidad de todas las dependencias. Los puntos de conexión se encuentran obsoletos y faltos de mantenimiento. Solo un equipo de computo de los 3 es adecuado para realizar plenamente las labores del FRE. Concretar ordenes de compra  de MME puede llevar entre 6 a 8 meses, por lo que cuando se va a solicitar los medicamentos cotizados, el FNE ya los ha vendido y no tiene la misma cantidad para vender. Se espera que con la nueva administración departamental se pueda agilizar el proceso de adquisición de MME. Comúnmente manifiestan que llega una ampolla rota en la orden de compra de MME. Antiguamente se hacían prestamos pero se dejó de realizar por no tenerlo dentro de sus procesos debidamente documentado además de que en ocasiones los tiempos de reposición han sido muy largos. Se requiere con urgencia mejorar las condiciones de almacenamiento, temperatura, humedad, iluminación, control de plagas, techos y pintura epóxica para las paredes.</t>
  </si>
  <si>
    <t>Histórico. Si se presentó algún sesgo en alguno de los medicamentos durante el año, se aumenta en un 20%. Los MME que no se consumen en Córdoba son primidona, fenobarbital de 40 mg, ritalina, metilfenidato 36 mg. El proceso de compra no lo maneja el FRE sino la gobernación. Lo que toma mas tiempo en la gobernación es la expedición del RP, la plataforma de Colombia compra eficiente son 15 min. Posterior se anexa, se expide la resolución.</t>
  </si>
  <si>
    <t>Muy conforme</t>
  </si>
  <si>
    <t>El proceso no tarda mas de 15 minutos para realizar la compra, es veloz y eficaz.</t>
  </si>
  <si>
    <t>Una regente de farmacia realiza la inspección física de los productos. Es necesario que de parte de la gobernación de Córdoba envíen a alguien encargado del almacén para que acompañe la inspección técnica. Lotes, cantidades y fechas de vencimiento. Se verifica información de remisión, medicamento y se llena un formato tipo check list acerca de las condiciones en la que los medicamentos llegaron. Posterior a ello, otro regente de farmacia ingresa la información en el aplicativo.</t>
  </si>
  <si>
    <t>No hay un protocolo establecido para ello, se afirma que en cada orden de compra llega al menos una ampolla rota, lo que para el FRE Córdoba es normal y se deja pasar sin que se le de mayor importancia al asunto. Antiguamente el mismo FRE se encargaba de traer desde Bogotá los medicamentos por sus medios pero las averías de productos era mayúsculo, por esta razón una ampolla rota en la orden de compra es despreciable según su opinión.</t>
  </si>
  <si>
    <t>Gabinete con llave simple, Acceso de seguridad restringido a cierto personal, Almacenamiento en oficina privada</t>
  </si>
  <si>
    <t>Termohigrómetro</t>
  </si>
  <si>
    <t>No se realiza</t>
  </si>
  <si>
    <t>Se disponen en un segmento de la bodega distinta. El primer segmento de la bodega esta apartado para MME, el segundo medicamentos para el programa de vectores como tuberculosis, LASA y de alto riesgo, y en el tercero se tiene misceláneos.</t>
  </si>
  <si>
    <t>Si</t>
  </si>
  <si>
    <t>Es compartido pero la bodega tiene segmentos separados. Los MME están en un espacio distinto a los medicamentos LASA, de alto riesgo y del programa de vectores de la secretaria de salud departamental</t>
  </si>
  <si>
    <t>Algo conforme</t>
  </si>
  <si>
    <t>En cuestión de 5 días llegan los pedidos. Afirman que no les ha ido mal con el transportador, y que es veloz.</t>
  </si>
  <si>
    <t>Diaria</t>
  </si>
  <si>
    <t>Cada vez que se entra a el programa Softmedicamentos el aplicativo indica las fechas de vencimiento próximas a vencerse. El encargado del proceso afirma que el producto metilfenidato usualmente llega al FRE para vencerse en 8 o 9 meses. A pesar de que no deberían recibirlos por su corto tiempo de vencimiento, lo hacen porque es un medicamento de alto consumo en el departamento de Córdoba. Esta como pendiente la devolución por parte del FNE metilfenidato que se les venció.</t>
  </si>
  <si>
    <t>Sí</t>
  </si>
  <si>
    <t>Depende la cantidad que se le establezca al aplicativo cuando se ingresa el nuevo pedido de medicamentos. Ultima regla de decisión fue de 500 unidades.</t>
  </si>
  <si>
    <t>No se tiene estimación de la capacidad de almacenamiento máximo de la bodega, pero se estima que quizá alcanzaría para almacenar medicamento entre uno y dos años.</t>
  </si>
  <si>
    <t>No, la bodega no pertenece al FRE sino a la secretaria de salud departamental</t>
  </si>
  <si>
    <t>Verificación que la institución este inscrita para el manejo de MME, si es un punto de dispensación que no esta autorizado para administrar soluciones inyectables no se le vende ningún tipo de inyectable, pues no se puede garantizar la correcta administración del medicamento. El establecimiento que desea hacer compra de MME envía un correo al FRE, allí se autoriza y se envía el PIN de pago, cancelan el valor en el banco, van a las oficinas del FRE con los soportes y se les dispensa los medicamentos. Cada PIN tiene un consecutivo único que lo asigna la fiducia de la gobernación.</t>
  </si>
  <si>
    <t>No se reciben devolución de medicamentos, solo una vez se recibió metilfenidato de 18 mg pero no es un proceso que se realice ni que este establecido en el FRE. Cuando se recibió el metilfenidato 18 mg se notificó al FNE por medio de Cesar Chavarro, posterior se notifico al laboratorio fabricante y su representante gestionó con el FRE el envío de los medicamentos.</t>
  </si>
  <si>
    <t>6 meses</t>
  </si>
  <si>
    <t>Si se expone inconformidad de parte de las instituciones inscritas bajo la jurisdicción del FRE. Para estos casos se les recomienda hacer la solicitud al FNE directamente, el FNE envía un correo informando que la institución ha solicitado compra directa, el FRE envía la resolución de la institución para manejo de MME, autoriza la compra directa y se procede a hacerla efectiva.</t>
  </si>
  <si>
    <t>Antiguamente se realizaba la actividad de venta directa a particulares, sin embargo, ahora la venta por ventanilla a usuarios es prácticamente nula. La población ambulatoria la maneja nueva EPS en el departamento. Sin embargo, cuando se atienden a particulares, que son casos especiales únicamente, se solicita la copia de la cedula de ciudadanía, se hace revisión del recetario y llamada al medico prescriptor.</t>
  </si>
  <si>
    <t>Solicitud de identificación, Revisión exhaustiva del recetario, Llamada al médico prescriptor</t>
  </si>
  <si>
    <t>Se hace llamada a los referentes de los FRE de otros departamentos de donde provenga el recetario oficial</t>
  </si>
  <si>
    <t>Se hace llamada a los referentes de los FRE de otros departamentos de donde provenga el recetario oficial. Posteriormente y con el aval del encargado del FRE con quien se estableció la comunicación se procede a autorizar la dispensación del medicamento.</t>
  </si>
  <si>
    <t xml:space="preserve">No ha habido casos de recetarios oficiales provenientes de Bogotá o Cundinamarca </t>
  </si>
  <si>
    <t>El tema de recurso humano imposibilita la consolidación de anexos. El FRE de Córdoba tiene inscritos alrededor de 200 instituciones para manejo de MME. Desde el año pasado no se ha podido realizar las actividades referentes a los anexos puesto que la persona encargada de ello no fue contratada de nuevo. Un ingeniero de sistema realizada la labor de consolidación de anexos.</t>
  </si>
  <si>
    <t>Una persona</t>
  </si>
  <si>
    <t>En los equipos de cómputo del FRE</t>
  </si>
  <si>
    <t>No se lleva a cabo el proceso desde el año 2020 por falta de personal. La persona que realizaba los informes de los anexos no la volvieron a contratar.</t>
  </si>
  <si>
    <t>Un ingeniero de sistemas</t>
  </si>
  <si>
    <t>No lo hace</t>
  </si>
  <si>
    <t>No se lleva control del envío de informes de consumo de MME en la actualidad. Existe un documento que lleva registro hasta 2019 .</t>
  </si>
  <si>
    <t>Restricción de acceso</t>
  </si>
  <si>
    <t>-</t>
  </si>
  <si>
    <t>Wilder Estiben Meneses Garavito</t>
  </si>
  <si>
    <t>Jovana Vitola Julio</t>
  </si>
  <si>
    <t>Leidy Llorente Villadiego</t>
  </si>
  <si>
    <t>Barranquilla</t>
  </si>
  <si>
    <t>Calle 75 No. 72 - 140</t>
  </si>
  <si>
    <t>fre@atlantico.gov.co</t>
  </si>
  <si>
    <t>Resolución 0666 de 1975</t>
  </si>
  <si>
    <t>Alma Solano</t>
  </si>
  <si>
    <t>Elsa Noguera de la Espriella</t>
  </si>
  <si>
    <t>Dilia Borge Bonadiez</t>
  </si>
  <si>
    <t>Químico Farmacéutico</t>
  </si>
  <si>
    <t>Sanciones, inscripciones, ampliaciones y renovaciones.</t>
  </si>
  <si>
    <t>Mínima Cuantía</t>
  </si>
  <si>
    <t>El proceso es compartido por el FRE y la Secretaria General. El FRE tiene la responsabilidad técnica del proceso (estimación de consumos, estudios previos, justificación y verificación de contratación). La Secretaría se encarga de la revisión administrativa y operativa (valor del contrato, seguimiento, plataforma SECOP).
Primero se verifica el nivel de consumo promedio mensual de los RO contra los datos históricos y la estimación de los gastos fijos para tanto insumos como impresos. 
Luego se realizan los estudios previos, y considerando las existencias del FRE, se hace la estimación de los requerimientos del contrato, especificando la cantidad de RO.
Se cuelga la solicitud del contrato en la plataforma SECOP por mínima cuantía, se disponen 3 días de respuesta, 2 días para hacer la evaluación de la propuesta (participa Secretaria y un representante del FRE como revisor técnico), posteriormente se cuelgan los seleccionados, a continuación, hay un tiempo donde el FRE con cada seleccionado debate los hallazgos encontrados durante la evaluación, hallazgos como: el monto del capital de la empresa no sustenta o no soporta un contrato de este valor. El proceso completo tarda aproximadamente un mes.
La empresa contratada tiene 3 meses por contrato para allegar los RO, previamente aprobados mediante muestrarios por el FRE en cuanto a los proyectos de artes y su sistema de seguridad.</t>
  </si>
  <si>
    <t>Base de datos en la cual se van radicando los datos crudos de las entregas de las ventas. A partir de los anteriores, en otra hoja del libro, se hacen los cálculos de venta mensual promedio. La venta promedio se le adiciona un 10% de contingencia. Por ejemplo, si la venta promedio mensual son 700 RO, se multiplica por la cantidad de meses que se quiere cubrir y por el 10% de contingencia; a excepción, como se mencionó en las observaciones del punto 1, cuando hay cambios en la administración, se compran los RO para cubrir 2 años.</t>
  </si>
  <si>
    <t xml:space="preserve">120 días. 1 mes de estudios previos y estimación de consumo, respuesta de ponentes, evaluación y aprobación de proveedor. 3 meses de elaboración y entrega de RO. </t>
  </si>
  <si>
    <t>La ordenanza sigue siendo la misma que se tiene en FNE con No. 074 de 2019. Donde se encuentran los valores para el RO, inscripciones para manejo de MME y Sanciones.</t>
  </si>
  <si>
    <t>Actualmente, se realiza el pago de los RO en el banco de la Gobernación de los RO requeridos por las entidades inscritas o médicos prescriptores, adjuntando la solicitud firmada por el representante legal. 
Los días miércoles y viernes (medida adoptada durante la pandemia COVID-19. Anteriormente, se dispensaban de lunes a viernes de 8 am a 12 m), los RO son entregados en un punto autorizado, en la Secretaría de salud con el pago en original, la carta firmada por el RL y copia de la cédula de la persona que recibe los RO.
El personal del FRE que dispensa los RO registra la entrega, y el que recibe firma el recibido.
Cuando es primera vez, se exige que el RL o el médico prescriptor reciban de forma presencial, para el registro de firmas, en adelante, cualquier persona con carta autorizada por los RL puede recibir.
Al final de los talonarios, se encuentra un formato de compra de nuevos RO, el cual debe ser llenado por el médico o la entidad cuando requiera nuevos RO. Este formato debe allegarse al FRE junto con la información ya mencionada para poder adquirirlos. La cantidad debe ser descrita tanto en números como en letras.</t>
  </si>
  <si>
    <t>Hoja de cálculo</t>
  </si>
  <si>
    <t>Códigos seriales de recetarios</t>
  </si>
  <si>
    <t xml:space="preserve">Desde el 2010 no se ha presentado ninguna dificultad con la disponibilidad de los RO. Se aclara que hubo un hecho ocurrido en el 2010 y fue debido a la ruptura de un dique que afecto el departamento. Sin embargo, el plan de contingencia fue autorizar temporalmente los recetarios internos de cada entidad como oficiales con el compromiso de homologarlos posteriormente con el FRE. </t>
  </si>
  <si>
    <t>Ni de acuerdo ni en desacuerdo</t>
  </si>
  <si>
    <t>No se tiene una respuesta negativa ni positiva respecto al ROE por parte del FRE del atlántico.</t>
  </si>
  <si>
    <t>Cuando se identifica un RO falso, este se retiene, no se dispensa y es deber del paciente comunicarse con el FRE para su resolución. Sin embargo, los pacientes hacen caso omiso. 
Debido a que las medidas de seguridad en el RO son altas, no se reportan muchos intentos de fraude, sin embargo, en los casos reportados y/o evidenciados, se realiza una investigación, con consecuencias como no renovar la compra de RO. Por ejemplo, se evidenció que los pacientes o personas ajenas, han hecho asociaciones con médicos para poder acceder a MME con los RO oficiales.
No se consolidan dichos casos.</t>
  </si>
  <si>
    <t>Mensual</t>
  </si>
  <si>
    <t xml:space="preserve">El control de existencias se verifica mensualmente, al final de mes, tras el consolidado de las ventas de los RO. Cuando se estima un cubrimiento de RO menor o igual a 4 meses, se procede con el proceso de adquisición de nuevos RO con el proveedor a contratar. </t>
  </si>
  <si>
    <t xml:space="preserve">Como se mencionó anteriormente, respecto a desvíos o fraudes el FRE confía en las medidas de seguridad en el RO, sin embargo, se realiza seguimiento pasivo en base a reportes. En cuanto a no disponibilidad de RO, se autorizan temporalmente los recetarios internos con compromiso de homologación. </t>
  </si>
  <si>
    <t>Primeros días del mes</t>
  </si>
  <si>
    <t>Cada entidad debe allegar los primeros 10 días de cada mes el anexo número 13 con los soportes de salida de cada uno de los medicamentos descritos en el anexo, es decir, los RO con los tránsitos originales y los tránsitos de la entidad. Estos últimos se devuelven, almacenando únicamente los originales en el FRE. Luego se firma un recibido con copia, uno para la entidad y otro para el FRE.</t>
  </si>
  <si>
    <t>Se requiere un técnico en regencia para dicha actividad, el cual no se ha podido contratar y está en proceso. Ahora la encargada es Leidy Llorente.</t>
  </si>
  <si>
    <t>&gt; 5 años</t>
  </si>
  <si>
    <t>Antes del 2017, se destruían los RO pasado un año de almacenamiento. Desde entonces se han almacenado hasta la fecha, como si fueran parte de una historia clínica. Por cuestiones de infraestructura, ahora mismo no se cuenta con un área habilitada para el almacenamiento, está en proceso, el objetivo es guardar la información por fecha.</t>
  </si>
  <si>
    <t>Ninguna</t>
  </si>
  <si>
    <t>Atlantis</t>
  </si>
  <si>
    <t>Paquete ofimático</t>
  </si>
  <si>
    <t>Teléfono, Correo electrónico</t>
  </si>
  <si>
    <t>Buena</t>
  </si>
  <si>
    <t>Adecuados para las actividades del FRE</t>
  </si>
  <si>
    <t>Se realiza mediante un archivo de Excel, tomando la distribución de los últimos 6 meses. Este dato estipula cuanto es el consumo promedio mensual de ese periodo y de acuerdo a este valor, establece los niveles mínimos y máximos de existencia, y sumado a esto, los valores de inventario en bodega, dando como resultado las cantidades que se quieren para un periodo de tiempo. Una vez obtenido la cantidad todas de medicamentos a comprar, se envía la información a SG junto con el estudio previo y ellos son los encargados de realizar la compra. Anteriormente, se hacía directamente, pero el proceso paso a ser centralizado en la SG y los tiempos para la adquisición de medicamentos son muchos mayores a los que se hacían anteriormente. El FRE aclara que esto ha generado retrasos y contratiempos en estos procesos. Para los numerales siguientes: en el 2020 se comenzó una compra en marzo, pero terminó realizándose en agosto. En septiembre se realizó otra y se terminó completando en enero del 2021.</t>
  </si>
  <si>
    <t>Ni conforme ni inconforme</t>
  </si>
  <si>
    <t>Anteriormente, se hacía directamente (es decir, el FRE realizaba la compra por la plataforma), pero el proceso paso a ser centralizado en la Secretaría y los tiempos para la adquisición de medicamentos son muchos mayores a los que se hacían anteriormente. El FRE aclara que esto ha generado retrasos y contratiempos en estos procesos. En el 2020 se comenzó una compra en marzo, pero terminó realizándose en agosto. En septiembre se realizó otra y se terminó completando en enero del 2021. En conclusión, no se sabe si los tiempos de demora corresponden a problemas con la plataforma o retrasos internos de la Secretaría.</t>
  </si>
  <si>
    <t xml:space="preserve">Los MME son recibidos en el área de almacén, la Técnico del Almacén debe informar al programa de medicamentos y dispositivos médicos la llegada de los mismo y solicita el acompañamiento del Químico Farmacéutico. Se realiza una inspección física donde se verifica el buen estado de las cajas examinando el embalaje, material de envase y empaque y la información que contiene, a fin de verificar las condiciones de transporte.
Se verifican los siguientes aspectos comparando la orden de compra con la factura:
-	Nombre del producto solicitado Vs. El despachado. 
-	Concentración. 
-	Forma Farmacéutica. 
-	Precio Unitario.
-	Fecha y Forma de entrega.
-	Cantidad Pedida. 
-	Cantidad Recibida.
-	Cantidad Facturada.
Utilizando el formato de Recepción técnica se verifican los siguientes aspectos: 
-	Nombre genérico
-	Concentración
-	Presentación
-	Fecha de Vencimiento
-	Número de lote de fabricación
-	Registro Sanitario 
-	Laboratorio Fabricante
-	Cantidad de unidades. 
-	Condiciones de almacenamiento durante el transporte.
-	Manipulación.
-	Embalaje. Material de empaque y envase.
-	Condiciones técnica- administrativas.
Realizada la inspección, se firma el Formato de Recepción Técnica de MME por el químico Farmacéutico y el técnico del almacén, encargados de realizar la recepción. Sí se encuentran inconsistencias en el proceso de recepción, se notifica vía correo electrónico al Fondo Nacional de Estupefacientes.
</t>
  </si>
  <si>
    <t>Correo electrónico al FNE</t>
  </si>
  <si>
    <t>Acceso de seguridad restringido a cierto personal</t>
  </si>
  <si>
    <t>Entre 9 a 12 meses</t>
  </si>
  <si>
    <t>Algo inconforme</t>
  </si>
  <si>
    <t>El FRE aclara que últimamente las entregas son demoradas y que ha tenido que recurrir a otros convenios para poder acceder a los medicamentos. Por ejemplo, al inicio de este año se logró llevar los MME desde Bogotá, por medio del transportador de las vacunas, evitando así el riesgo de desabastecimiento que se venia presentando.</t>
  </si>
  <si>
    <t>Cada mes</t>
  </si>
  <si>
    <t xml:space="preserve">La frecuencia con la cual se realiza el control de las existencias de los medicamentos es mensual con existencias mínimas definidas por producto, puesto que este inventario es necesario para la estimación de compra de los MME, como se explicó en el numeral de compra de MME, así mismo, también se realizan técnicas de semaforización anteriormente explicadas, al igual que técnicas de almacenamiento FEFO. </t>
  </si>
  <si>
    <t>No se tiene el dato</t>
  </si>
  <si>
    <t>El FRE informa a cada una de las entidades las fechas de vencimiento de los medicamentos una vez se inicia el proceso de compra para que las mismas evalúen su rotación, con esto se evita hacer recambios en dado caso que se venzan los MME. De requerir la devolución, se debe avisar con mínimo tres meses de antelación a la fecha de vencimiento para proceder con la solicitud al FRE, y el FRE gestiona con los laboratorios.</t>
  </si>
  <si>
    <t>Antes de hacer los respectivos pagos, el FRE les aclara a cada una de las entidades, que las fechas de vencimiento están próximas a vencer, así se evita hacer recambios en dado caso que se venzan los medicamentos. De requerir la devolución, se debe avisar con mínimo tres meses de antelación a la fecha de vencimiento para proceder con la solicitud al FRE, y el FRE gestiona con los laboratorios.</t>
  </si>
  <si>
    <t>Depende del laboratorio. Aproximadamente 3 meses. Sin embargo, hay casos en los que los laboratorios no proceden con la devolución, y los medicamentos quedan en cuarentena indefinidamente.</t>
  </si>
  <si>
    <t>Si. Cuando no hay disponibilidad de compra desde el FRE, se autoriza a las instituciones a que hagan la compra directa al FNE.</t>
  </si>
  <si>
    <t xml:space="preserve">El FRE del Atlántico no vende a directamente a pacientes de forma particular. </t>
  </si>
  <si>
    <t>Solicitud de identificación, Revisión exhaustiva del recetario</t>
  </si>
  <si>
    <t>Las entidades del convenio se comunican con el FRE y se hace seguimiento a las irregularidades encontradas. Por ejemplo, el FRE realiza confirmaciones directas con los médicos prescriptores respecto a los RO con irregularidades, las más comunes en cuanto a cantidades o por qué se prescribe tan seguido al mismo paciente.</t>
  </si>
  <si>
    <t>Comunicación con el líder del FRE, número de codificación.</t>
  </si>
  <si>
    <t>No se reciben, puesto que en el departamento del Atlántico solo se dispensa con el RO. En caso de que llegue una formula de Bogotá, se contactaría al médico prescriptor para corroborar la información. De corroborarse se dispensa.</t>
  </si>
  <si>
    <t>La persona encargada de la bodega, entrega un consolidado a la persona que maneja el anexo número 1 en el FRE. El consolidado se entrega el primero de cada mes con el inventario actual y las salidas que se obtuvieron en el mes. Una vez consolidada la información se comienza a llenar el anexo de forma manual diligenciando las respectivas casillas.</t>
  </si>
  <si>
    <t>Hoja de cálculo formato estándar</t>
  </si>
  <si>
    <t>Se guardan en la bodega de archivo puesto que antes del 2020 se allegaban de forma física. Durante el 2020 se han allegado por vía correo electrónico.</t>
  </si>
  <si>
    <t xml:space="preserve">Las entidades allegan en los primeros días del mes sus informes, luego la encargada diligencia toda la información en el anexo. Al igual que el anexo 13, antes del 2020 toda la información se manejaba de forma física, ahora se envía por correo electrónico. 
Una vez diligenciado el anexo, se envía al FNE.
</t>
  </si>
  <si>
    <t>Solo una persona, 7 días</t>
  </si>
  <si>
    <t>Correo, Visita personal</t>
  </si>
  <si>
    <t>Hoja de excel</t>
  </si>
  <si>
    <t>Backups</t>
  </si>
  <si>
    <t>Anexos</t>
  </si>
  <si>
    <t>Paola Andrea Gómez Llano</t>
  </si>
  <si>
    <t>ANTIOQUIA</t>
  </si>
  <si>
    <t>MEDELLIN</t>
  </si>
  <si>
    <t>CALLE 20 No 65 G-57 Barrio Trinidad</t>
  </si>
  <si>
    <t>paola.gomez@antioquia.gov.co</t>
  </si>
  <si>
    <t>3839802-3835665-3839856</t>
  </si>
  <si>
    <t>Hector Manuel Quiros Arango</t>
  </si>
  <si>
    <t>Aníbal Gaviria Correa</t>
  </si>
  <si>
    <t>NATALIA BEDOYA CHICA</t>
  </si>
  <si>
    <t>VIVIANA JANETH MADRIGAL ARBOLEDA</t>
  </si>
  <si>
    <t>Ventas de medicamentos, Venta de recetarios, Recursos de gobernación</t>
  </si>
  <si>
    <t>Venta de recetarios oficiales: 3%</t>
  </si>
  <si>
    <t>Selección abreviada</t>
  </si>
  <si>
    <t>Se lleva a cabo mediante una subasta inversa electrónica, que es una selección abreviada. En la secretaria se conforma un comité asesor y evaluador que se encarga de la etapa precontractual. Del rol logístico se encarga una persona del área financiera, del rol jurídico una persona del área jurídica y Paola Gómez del rol técnico. Entre ellos tres construyen los estudios previos, hacen la cotización, piden cotización a diferentes empresas oferentes, con base en esa cotización construyen un prepuesto oficial y se presenta al comité interno de contratación de la secretaria de salud, el comité lo acepta o no, o hace sugerencias. Cuando lo aceptan van a otra instancia que es el comité de orientación y seguimiento que es donde se adjudican los contratos que superan cierto monto de dinero de la gobernación. Cuando se avala en ambos comités se adjudica en el SECOP. La secretaria lo adjudica. Una vez adjudicado, el contratista debe expedir las pólizas, cuando las obtiene, se firma la minuta, el acta de inicio y según los estudios previos ellos deben entregar en 2 tandas los recetarios. La primera parte, que son 15000 recetarios se entregan un mes después de la firma del acta de inicio, y otros 10000, un mes de la primera entrega. Se desembolsan dos dos pagos. Todo se sube a SECOP.</t>
  </si>
  <si>
    <t>Se compra según el histórico de ventas por mes de recetarios, es decir, 25 mil recetarios que sirvan para abarcar aproximadamente 24 meses. Cada mes de gasta de 1000 a 1200 recetarios.</t>
  </si>
  <si>
    <t>3 meses</t>
  </si>
  <si>
    <t>Varía según la administración</t>
  </si>
  <si>
    <t>ORDENANZA N° 10 DEL 11 DE MAYO DE 2006</t>
  </si>
  <si>
    <t>El recetario trae un formulario de solicitud, lo puede obtener de la página web de la secretaria o de la gobernación o personalmente también. Diligencia los datos, numero de recetarios a comprar y firma de representante legal. Consigna en la cuenta bancaria del FRE, se dirige a las oficinas con el formato diligenciado, copia de consignación y se despacha. Si no va representante legal, debe ser el apoderado.</t>
  </si>
  <si>
    <t>SAP</t>
  </si>
  <si>
    <t>Tipo de persona (comprador), Nombre de persona, Documento de identificación, Dirección de domicilio, Teléfono, Unidades compradas, Venta total en moneda (COP), Fecha y hora, Códigos seriales de recetarios</t>
  </si>
  <si>
    <t>Solo una vez se quedaron sin contrato para recetarios, entre 15 días y un mes sin recetarios. Como antes se manejaba recetario institucional (antes de que manejara recetario oficial), que debía dar cumplimiento al anexo 8 de la 1478. En ese momento se autorizó a las institucionales a usar recetarios institucionales. Este hecho ocurrió hace 6 años.</t>
  </si>
  <si>
    <t>La directora del FRE Antioquia, Paola Gómez, está de acuerdo con la implementación del ROE ya que según su percepción brindaría mayor oportunidad de seguimiento, trazabilidad y seguridad. Sin embargo, manifiesta que la transición al ROE debe ser progresiva hasta el agotamiento de los recetarios oficiales físicos con los que cuentan los FRE en este momento.</t>
  </si>
  <si>
    <t>Han llegado de otros departamentos a los que se procede a hacer la correspondiente verificación, se solicita la autorización para dispensar, deben enviar un correo con una foto para ser autorizado. Paola lo reenvía al director del FRE de procedencia para que valide si realmente es de ellos o no la prescripción, cuando se valida, ella autoriza a la entidad para dispensar.</t>
  </si>
  <si>
    <t>Se lleva a cabo mediante plataforma SAP</t>
  </si>
  <si>
    <t>No ha habido casos de desvíos o fraudes. Han llegado de otros departamentos a los que se procede a hacer la correspondiente verificación, se solicita la autorización para dispensar, deben enviar un correo con una foto para ser autorizado. La encargada del FRE lo reenvía al encargado del FRE de procedencia para que valide si realmente es de ellos o no, cuando validan, ella autoriza a la entidad para dispensar.</t>
  </si>
  <si>
    <t>No se reciben recetarios oficiales</t>
  </si>
  <si>
    <t>El almacén es vigilado, queda en un área industrial, parece bodega desde afuera, tiene área para cargue y descargue, alarma para ingreso, para entrar y salir es con clave, el vigilante no tiene acceso a donde están almacenado medicamentos ni demás.</t>
  </si>
  <si>
    <t>Los recetarios que devuelven las entidades que cerraron se llevan a disposición final, realizado por el proyecto de la dirección llamado residuos sólidos hospitalarios. Se llevan a disposición final recetarios, medicamentos y dispositivos médicos dos veces al año. Se almacenan en una bodega mientras se llevan a destrucción. Los medicamentos que se vencen no son destruidos sino se disponen en bolsa roja y son llevados aparte para disposición final. Se realiza el acta por parte de un auxiliar administrativo, se guardan registros fotográficos de la destrucción.</t>
  </si>
  <si>
    <t>Atención presencial en el FRE</t>
  </si>
  <si>
    <t>Excelente</t>
  </si>
  <si>
    <t>Suficientes para todo el personal</t>
  </si>
  <si>
    <t>Solicitud de información (4 días), solicitud de cotización (5 días), etapa precontractual (CDP, estudio previo, comité asesor y evaluador, comité interno de contratación, comité de orientación y seguimiento, RPC, contrato humano -15 días-), autorizar orden de compra, ingresar a la tienda virtual a aprobar la compra, de aprobación de compra a despacho (1 semana)</t>
  </si>
  <si>
    <t>La directora del FRE de Antioquia manifiesta que en la plataforma no esta en problema central de la adquisición de MME sino que los inconvenientes centrales radican en la baja disponibilidad de productos y los largos tiempos de espera en el proceso de compra de medicamentos.</t>
  </si>
  <si>
    <t>Dos regentes hacen la recepción con tabla militar estándar. Llegan 200-400 cajas de medicamentos. Se hace un muestreo, después de la recepción se procede a almacenar en la bodega. Se han tenido problemas de calidad o que no llegan los medicamentos completos por lo que en ocasiones se ha hecho inspección al 100%.</t>
  </si>
  <si>
    <t>Se notifica al FNE con evidencias fotográficas para realizar proceso de reposición. Se le informa a Rafael Barreto que es el coordinador los hallazgos de producto no conforme, esto hace parte del acta de recepción.</t>
  </si>
  <si>
    <t>Gabinete con llave simple, Acceso de seguridad restringido a cierto personal, Sistemas de alarma, Inventario físico diario, Disponibilidad local de protección policial</t>
  </si>
  <si>
    <t>No se realiza calibración del equipo, se compra un nuevo termohigrómetro</t>
  </si>
  <si>
    <t>Se tienen diferenciados y separados físicamente en estanterías</t>
  </si>
  <si>
    <t>Vacunas y otros medicamentos de la secretaria de salud departamental</t>
  </si>
  <si>
    <t>Se han visto inconvenientes en la etapa de transporte de los productos ya que las condiciones de temperatura y humedad que da el intermediario pueden estar comprometiendo la estabilidad de los medicamentos. En ocasiones arriban órdenes de compra inconclusas o en distintos días de entrega, además que se afirma que el tiempo que los MME están en poder del transportador es demasiado extenso.</t>
  </si>
  <si>
    <t xml:space="preserve">Todos los días se hace inventario a las 7:30 am, revisando fechas de vencimiento y cada mes, los 10 primeros días de cada mes se envía informe al FNE para recambio de importados. Para los no importados se hace esa inspección desde la compra. Si la fecha de vencimiento está muy próxima se compra para un periodo menor. </t>
  </si>
  <si>
    <t>Medicamentos para 6 meses (6000-7200)</t>
  </si>
  <si>
    <t>No se tiene dicha estimación. El almacén es de la secretaria de salud.</t>
  </si>
  <si>
    <t>Deben estar inscritos, hace solicitud de cotización en un formato dispuesto para ello a través de la página web, diligencia su necesidad, su consumo promedio, existencias y lo que solicitan. Lo envían a cotizacionesfre@antioquia.gov.co. Una regente encargada de cotizaciones lo recibe, revisa la cotización, que este inscrita la entidad, vigencia de su resolución de inscripción y procede a la cotización. Teniendo en cuenta su consumo promedio y existencias le cotiza para un mes, puesto que como el FNE les da medicamentos al FRE para un mes, eso es por lo que se vende. Se ingresa al SAP (maneja toda el área financiera y de inventarios de la gobernación), se hace en SAP la reserva de la cotización, si al 25 de cada mes la cotización no se relaciona a una factura se cancela y los medicamentos regresan al inventario. Se genera un PDF de la cotización que es la respuesta a la institución interesada en la compra. Ellos hacen el pago y vienen al FRE a recoger los medicamentos. A veces llega la ambulancia con la autorización del representante legal y la consignación. Se atiende de lunes a viernes de 8 am-4 pm. Se revisa la documentación que sea efectiva, que no esté en proceso la consignación. Se hace la factura electrónica, alistamiento en área de almacenamiento otro regente lo revisa y lo entrega al usuario.</t>
  </si>
  <si>
    <t>No reciben devoluciones. Los únicos que se reciben como devolución son los vencidos de los medicamentos importados porque son los únicos que el FNE hace recambio. Se le pide a la entidad que almacene los medicamentos en sus instalaciones hasta que el FNE de aviso de recogerlos. El FRE comunica a las IPS y entidades que cuentan con productos para devolver que los hagan llegar a sus instalaciones para luego ser entregados al FNE.</t>
  </si>
  <si>
    <t>Lo máximo que duro algún proceso de devolución fue un año</t>
  </si>
  <si>
    <t>Quejas formales no ha habido, si malestares de algunas instituciones varias veces y frecuentemente. Si no se tiene disponibilidad se recomienda hacer compra directa pero a las instituciones no les gusta mucho porque deben hacer la logística para recoger los medicamentos desde Bogotá. El FRE Antioquia si ha puesto oficios de porcentajes de demanda insatisfecha al FNE.</t>
  </si>
  <si>
    <t>No se vende a particulares, se delega a dos cadenas de farmacias llamadas Botica Junin y Pasteur, las cuales cuentan con 24 droguerías presentes en las 9 subregiones del departamento de Antioquia.</t>
  </si>
  <si>
    <t>Solicitud de identificación</t>
  </si>
  <si>
    <t>Solo se tuvo un caso en donde venían diferentes pacientes con prescripciones del mismo médico para dispensar el mismo medicamento, se remitió al FRE</t>
  </si>
  <si>
    <t>Solicitud de autorización de dispensación al FRE</t>
  </si>
  <si>
    <t>No se han tenido casos</t>
  </si>
  <si>
    <t>Las regentes extraen la información de SAP y el informe del anexo está listo</t>
  </si>
  <si>
    <t>Se reciben los informes de las IPS en los equipos del FRE y allí se almacenan en el servidor de la secretaria, en donde reposan por 5 años.</t>
  </si>
  <si>
    <t>2 a 5 años</t>
  </si>
  <si>
    <t>Un regente realiza el proceso en aproximadamente 30 minutos</t>
  </si>
  <si>
    <t>Llamada, Correo, Visita personal</t>
  </si>
  <si>
    <t xml:space="preserve">Base de datos de Microsoft Excel </t>
  </si>
  <si>
    <t>Rafael Tapia Buendia</t>
  </si>
  <si>
    <t>Magdalena</t>
  </si>
  <si>
    <t>Santa Marta</t>
  </si>
  <si>
    <t>Calle 23 No. 13 A - 02</t>
  </si>
  <si>
    <t>freesalud@magdalena.gov.co</t>
  </si>
  <si>
    <t>4209687 Ext. 209</t>
  </si>
  <si>
    <t>Resolución No. 0265</t>
  </si>
  <si>
    <t>Carlos Eduardo Caicedo Omar</t>
  </si>
  <si>
    <t>Julio de Jesús salas burgos</t>
  </si>
  <si>
    <t>No aplica</t>
  </si>
  <si>
    <t>450-500</t>
  </si>
  <si>
    <t>Ventas de medicamentos, Venta de recetarios, Inscripciones-novedades establecimientos</t>
  </si>
  <si>
    <t>Actos administrativos de ampliación, modificación, etc</t>
  </si>
  <si>
    <t xml:space="preserve">A partir del dinero o salgo presupuestado, (el cual da un estimado de cuantas unidades se requieren), el FRE tiene la responsabilidad de realizar lo que es la estimación de consumos y estudios previos (cotización con empresas) Luego, la información recolectada se pasa al área jurídica, allí se realizan los estudios de mercado y monta los términos a la plataforma para que se oferte. Estas ofertas tienen un tiempo límite para que las empresas se postulen. 
Para la elección del proveedor de RO, se evalúa que cumplan con las partes técnicas, operativas y de costos. </t>
  </si>
  <si>
    <t xml:space="preserve">Por consumo histórico a 12 meses. </t>
  </si>
  <si>
    <t>Desde que se pasa la solicitud a la parte jurídica hasta que llegan los RO al FRE, se tarda entre mes a mes y medio.</t>
  </si>
  <si>
    <t>Decreto No. 486 de 1 de diciembre de 2014</t>
  </si>
  <si>
    <t>Se recibe la solicitud por escrito del medico o IPS con copia de la tarjeta profesional y cédula. Luego la persona encargada revisa la documentación y le entrega los valores para consignar al banco. Después de que se realiza la consignación mas los anexo, se factura y se entregan los RO. Por último, se sistematiza las facturas de venta de RO, se envía mensualmente la información de venta al FNE, y se archiva la copia de la consignación y factura.</t>
  </si>
  <si>
    <t>Libro contable</t>
  </si>
  <si>
    <t>Tipo de persona (comprador), Nombre de persona, Documento de identificación, Unidades compradas, Venta total en moneda (COP), Códigos seriales de recetarios</t>
  </si>
  <si>
    <t>Cuenta con plan de contingencia verbal, puesto que ya se presentó en años anteriores dicha situación, el cual consta de realizar copias de RO los cuales son sellados por el FRE.</t>
  </si>
  <si>
    <t>Muy en desacuerdo</t>
  </si>
  <si>
    <t>Debido a que es el mayor ingreso del FRE proviene de la venta de RO, no están de acuerdo puesto que los ingresos se verán disminuidos y el FRE como tal se vería afectado y en crisis para realizar las funciones, así mismo, es el único control que tienen frente a la venta de MME en las instituciones inscritas.</t>
  </si>
  <si>
    <t>Verificación de los RO</t>
  </si>
  <si>
    <t>Por medio de denuncia y acto administrativo firmado por el secretario de salud.</t>
  </si>
  <si>
    <t>Se realiza comparando las existencias físicas con lo reportado en el libro contable.</t>
  </si>
  <si>
    <t>Todos los RO tienen una codificación que se registro en el sistema para llevar el control de los mismos.</t>
  </si>
  <si>
    <t>Marcas de agua, Microletras / microtexto, Relieve / laminado, Tinta invisibles o fluorescentes, Codificación</t>
  </si>
  <si>
    <t>No se reciben recetarios</t>
  </si>
  <si>
    <t>No se reciben los RO, solo cuando es venta directa a pacientes.</t>
  </si>
  <si>
    <t xml:space="preserve">Los RO se reciben únicamente cuando el FRE realiza visitas de IVC a las instituciones. En ese caso, se revisan, pero el FRE no los recibe.
</t>
  </si>
  <si>
    <t>Inventario físico diario</t>
  </si>
  <si>
    <t>Por temas de almacenamiento, los RO no se tienen el los FRE. Cada entidad es responsable de su disposición final.</t>
  </si>
  <si>
    <t>Manual, Paquete ofimático</t>
  </si>
  <si>
    <t>Teléfono</t>
  </si>
  <si>
    <t xml:space="preserve">Para la estimación de compra, se toman los valores de venta de los últimos tres años. Además de esto, se tiene en cuenta la ´rotación de los medicamentos, como es el caso de la metadona, donde el FRE menciona que este medicamento es uno de los que tienen mayor consumo en el departamento. La estimación se realiza con tres meses de anticipación. </t>
  </si>
  <si>
    <t>Debido a la agilidad del proceso puesto que antes era muy demorado.</t>
  </si>
  <si>
    <t>Los MME son recibidos y se procede a revisar de donde proceden. También se revisa que las cantidades solicitadas sean las allegadas, junto con otras características. Después se revisa que los MME hayan llegado en óptimas condiciones. Sin embargo, no se tiene un proceso escrito para tal procedimiento, se está incursionando.</t>
  </si>
  <si>
    <t>Se llama y se envía correo electrónico al FNE.</t>
  </si>
  <si>
    <t>Almacenamiento en oficina privada</t>
  </si>
  <si>
    <t>Dos veces al día</t>
  </si>
  <si>
    <t>NO se tiene puesto que no se ve necesaria dichas estrategias.</t>
  </si>
  <si>
    <t>Ninguno de las anteriores</t>
  </si>
  <si>
    <t>Se expresa que al llegar lo medicamentos al FRE, no se están manejando en condiciones óptimas puesto que están llegando en el platón de una camioneta destapada sin nada que las proteja del calor y la luz solar.</t>
  </si>
  <si>
    <t xml:space="preserve">Las existencias de medicamentos se controlan mediante libro contable y archivo en Excel. Cuando se hace recepción técnica, se observan las fechas de vencimiento, así mismo, se expresa que hay casos donde los medicamentos llegan desde el FNE con fechas próxima al vencimiento. </t>
  </si>
  <si>
    <t>Comparación con movimientos historicos, Niveles de inventario mínimo</t>
  </si>
  <si>
    <t>Estando la bodega llena, los MME podrían abastecer el departamento para 12 meses.</t>
  </si>
  <si>
    <t>No tiene costo alguno.</t>
  </si>
  <si>
    <t xml:space="preserve">Recibe y orienta al público sobre los precios de los medicamentos monopolio del Estado. Liquida los precios y orienta a los solicitantes a consignar al Banco designado. El solicitante entrega recibo de consignación, carta de solicitud o la prescripción médica; se elabora la factura y se entrega el medicamento. Se incluye en el sistema las facturas. Se archiva copia de la consignación y el consecutivo de la factura. A final del mes se consolida las ventas. Clasifica la información en
los diferentes formatos según las resoluciones 1478 y 1479 de mayo de 2006. Envía mensualmente al Fondo Nacional de Estupefacientes, la información sobre la venta, dispensación y distribución de medicamentos monopolio del Estado 
</t>
  </si>
  <si>
    <t>El FRE tiene que avisar con 3 meses de anticipación para realizar los recambios, por medio de correo electrónico. Los recambios puedes ser casi que inmediatos o pueden llegar a tardar varios meses, puesto que la cantidad a reponer depende del importador del Medicamento.</t>
  </si>
  <si>
    <t>No se ha recibido ninguna queja hasta el momento.</t>
  </si>
  <si>
    <t>El FRE del Magdalena realiza la compra directa a paciente revisando bases de datos de los mismos, los cuales son recurrentes. Si el paciente no registra en esa base de datos, se le pide la historia clínica para evidenciar que si requiere el medicamento. Al igual que con la venta de RO y MME a instituciones, se requiere que el paciente haga la consignación en la entidad bancaria correspondiente para que se puede hacer efectiva la entrega.</t>
  </si>
  <si>
    <t>Solicitud de identificación, Revisión exhaustiva del recetario, Revisión de registro del prescriptor</t>
  </si>
  <si>
    <t>Historia clínica</t>
  </si>
  <si>
    <t>Se realiza un seguimiento para ver quien es el responsable. Si la irregularidad es muy grave, puede llegar hasta una instancia legal.</t>
  </si>
  <si>
    <t>Por llamada telefónica con el FRE para validar dicha información.</t>
  </si>
  <si>
    <t>No se reciben dichas formulas, debido a que la norma exige que sólo se reciban RO. En dado caso que sea una urgencia, se hará la trascripción a un RO para la debida entre del medicamento.</t>
  </si>
  <si>
    <t>El encargado del FRE, el señor Rafael Tapia, se encarga de llenar dicho anexo. Debido a que en el momento no tiene casi ventas, el diligenciamiento es mas sencillo, donde se llena el anexo de forma manual diligenciado las respectivas casillas.</t>
  </si>
  <si>
    <t>Al ser digitales, todos estos informes se encuentran dentro del correo electrónico del FRE.</t>
  </si>
  <si>
    <t>La manera de realizarlo es tomando los archivos y se filtra por medicamentos, esos valores se consolidan en el anexo para luego enviarlos al FNE.</t>
  </si>
  <si>
    <t xml:space="preserve">El encargado del FRE, el señor Rafael Tapia, se encarga de llenar dicho anexo. </t>
  </si>
  <si>
    <t>Visita personal</t>
  </si>
  <si>
    <t>Dicha información se maneja por libro contable para el envío y seguimiento de informes.</t>
  </si>
  <si>
    <t>Llamado de atención</t>
  </si>
  <si>
    <t>Backups, Replicación de información en red</t>
  </si>
  <si>
    <t>Se allega base de datos por parte del FRE.</t>
  </si>
  <si>
    <t>Como se mencionó, el FRE no posee convenios para la venta de MME</t>
  </si>
  <si>
    <t>Excel</t>
  </si>
  <si>
    <t>80-100%</t>
  </si>
  <si>
    <t>MARIA EUGENIA BARRIOS</t>
  </si>
  <si>
    <t>BOLIVAR</t>
  </si>
  <si>
    <t>TURBACO</t>
  </si>
  <si>
    <t>Calle de la macieda, pasaje No. 207</t>
  </si>
  <si>
    <t xml:space="preserve">frebolivar@hotmail.com; medicamentos@bolivar.gov.co </t>
  </si>
  <si>
    <t>Álvaro González Hollman</t>
  </si>
  <si>
    <t>VICENTE ANTONIO BLEL SCAFF</t>
  </si>
  <si>
    <t>María Mercado</t>
  </si>
  <si>
    <t xml:space="preserve">Auxiliar de enfermería </t>
  </si>
  <si>
    <t>Gustavo Almauza</t>
  </si>
  <si>
    <t>Ketys Alcala</t>
  </si>
  <si>
    <t>No tienen recetarios oficiales en este momento, pero están por llegar. Hubo un retraso en el proceso de contratación de la gobernación. Se hace orden de compra de 5500 recetarios oficiales anualmente con 50 prescripciones por talonario.</t>
  </si>
  <si>
    <t>-Se pasa carta de necesidad de recetarios oficiales, en mes de enero
-Se hace solicitud de CDP
-Elaboración de estudios previos
-Firma del secretario de salud publica
-Orden de disponibilidad del CDP
-Pasa a jurídica y se acepta el contrato</t>
  </si>
  <si>
    <t>De acuerdo con el consumo histórico y las estadísticas del departamento</t>
  </si>
  <si>
    <t>Normalmente tarda un mes el proceso</t>
  </si>
  <si>
    <t>No se tiene el documento</t>
  </si>
  <si>
    <t>-Comprobación de inscripción para manejo de MME
-Estudio de solicitud de recetarios 
-Consignación en cuenta bancaria
-Allegan consignación y documentos de inscripción al FRE
-Se realiza una factura, el usuario queda con una copia y el FRE con otra
-La factura pasa a pagaduría</t>
  </si>
  <si>
    <t>Microsoft Access</t>
  </si>
  <si>
    <t>Deben allegar las formulas institucionales al FRE. Posteriormente la directora del FRE los valida, los sella y los firma, autorizando la prescripción para ser dispensada.</t>
  </si>
  <si>
    <t>Algo en desacuerdo</t>
  </si>
  <si>
    <t>Manifiesta dudas por el posible abuso del ROE ante personas que no están autorizadas para manejo de MME. Con las fórmulas en físico la directora del FRE afirma tener más control de las prescripciones. También acepta que el ROE quita una carga en temas de contratación.</t>
  </si>
  <si>
    <t>Se hace seguimiento al registro de administración de MME. Validaciones de los prescriptores. Se hace visitas sin aviso a pacientes usuarios de MME. Se pide epicrisis a particulares que vienen por MME personalmente al FRE.</t>
  </si>
  <si>
    <t>Semanal</t>
  </si>
  <si>
    <t>Verificación en la plataforma de Microsoft Access dispuesta para el manejo de recetarios oficiales</t>
  </si>
  <si>
    <t xml:space="preserve">Validación a la prescripción de la entidad que emite la formula, así como al profesional de la salud prescriptor. </t>
  </si>
  <si>
    <t>Se llevan a destrucción posterior a la verificación del FRE en su visita a cada institución apta para manejo de MME. Se pasa por una picadora de papel y se levanta el acta.</t>
  </si>
  <si>
    <t>Plataforma SAFE de la Gobernación de Bolívar</t>
  </si>
  <si>
    <t>Atención presencial en el FRE, Teléfono, Correo electrónico</t>
  </si>
  <si>
    <t>-se pasa una circular a todas las instituciones inscritas para manejo de MME solicitando el requerimiento trimestral
-se hace evaluación de la cantidad de MME requeridos de acuerdo con el consumo mensual y a los requerimientos de las instituciones
-Sobre el estimado del consumo mensual se suma 10% más.</t>
  </si>
  <si>
    <t>Muy inconforme</t>
  </si>
  <si>
    <t>No les han llegado los pedidos que requieren. No tienen claridad acerca del uso de la plataforma. Aseguran que la contratación directa, como se realizaba antiguamente era más rápida y segura. Manifiesta que se debe afirmar la herramienta para que sea mas rápida y eficiente.</t>
  </si>
  <si>
    <t>La directora del FRE, regentes de farmacia y la abogada reciben los productos. Se revisa lo que entrega el transportador, luego se revisa contra la orden y se dispone a almacenar los medicamentos en la bodega.</t>
  </si>
  <si>
    <t xml:space="preserve">Normalmente no se notifica al FNE porque el proceso de reposición es muy largo. De hacerse se notificaría al FNE y se esperaría la confirmación para que el fabricante allegue nuevos productos. </t>
  </si>
  <si>
    <t>No se revisan condiciones ambientales</t>
  </si>
  <si>
    <t>La bodega no es compartida con la secretaria de salud departamental por lo que no se comparte espacio con medicamentos diferentes a los MME.</t>
  </si>
  <si>
    <t>Puesto que es nuevo no tiene mucha información ni experiencias con el transportador, sin embargo, hasta ahora no se ha tenido problemas.</t>
  </si>
  <si>
    <t>La encargada del FRE, una auxiliar y la encargada del área jurídica están presentes en el proceso de control de existencias contra la plataforma  Microsoft Access.</t>
  </si>
  <si>
    <t>Niveles de inventario mínimo</t>
  </si>
  <si>
    <t>La bodega no genera ningún costo para el FRE</t>
  </si>
  <si>
    <t>-Solicitud de necesidad de medicamentos
-Allegar copia de la resolución para manejo de MME
-Consignación en cuenta bancaria del FRE
-Radicación de documentos
-Validación y despacho de medicamentos.</t>
  </si>
  <si>
    <t>No se realizan devoluciones por sus largos periodos de reposición. Si se realizaran, se notificaría al FNE y posteriormente se ajustaría la logística con el laboratorio fabricante para la llegada de los nuevos medicamentos.</t>
  </si>
  <si>
    <t>No se realizan devoluciones</t>
  </si>
  <si>
    <t>El FRE Bolívar no se hace responsable por falta de disponibilidad de medicamentos a instituciones que no cumplan el oficio de requerimiento periódico que se dicta en el departamento para tener la cantidad de productos necesarios y suficientes para toda la región. Ante la ausencia de disponibilidad de algún medicamento requerido por alguna entidad se autoriza a realizar compra directamente con el FNE.</t>
  </si>
  <si>
    <t>-Se solicita la epicrisis y consignación bancaria
-Se valida la prescripción
-Se tiene un documento en donde se registra cuando fue su ultima dispensación de medicamento y cuando es la siguiente
-Si todo esta en orden se procede a dispensar el medicamento prescrito</t>
  </si>
  <si>
    <t>Solicitud de identificación, Revisión de registro del prescriptor</t>
  </si>
  <si>
    <t>Se coteja la información de la prescripción en bases de datos y se establece comunicación con la entidad o medico prescriptor.</t>
  </si>
  <si>
    <t>Se coteja la información de la prescripción en bases de datos y se establece comunicación con el encargado del FRE del que procede el recetario oficial.</t>
  </si>
  <si>
    <t>No se han tenido fórmulas de Bogotá o Cundinamarca. Si llegase recetarios de esta región, se procedería a establecer comunicación con la entidad prescriptora para la validación de la formula.</t>
  </si>
  <si>
    <t>La plataforma SAFE de la Gobernación de Bolívar se abre hasta el décimo día del mes. Hasta dicha fecha las entidades pueden allegar sus datos de consumo. Posteriormente la ingeniera encargada de los anexos en el FRE consolida toda la información.</t>
  </si>
  <si>
    <t>Se almacena en una base de datos ORACLE de la Gobernación de Bolívar.</t>
  </si>
  <si>
    <t>Un día, realizado por la ingeniera de sistemas del FRE.</t>
  </si>
  <si>
    <t>Llamada, Visita personal</t>
  </si>
  <si>
    <t>Amilcar Marquez</t>
  </si>
  <si>
    <t>Norte de Santander</t>
  </si>
  <si>
    <t>Av Cero # 9-60 Edificio Roetam tercer piso oficina 306</t>
  </si>
  <si>
    <t>frenortedesantander@gmail.com</t>
  </si>
  <si>
    <t>Carlos Arturo Martinez Garcia</t>
  </si>
  <si>
    <t>Silvano Serrano</t>
  </si>
  <si>
    <t xml:space="preserve">Aura Moreno </t>
  </si>
  <si>
    <t>Yarima Chinchilla</t>
  </si>
  <si>
    <t>Nayra Bastos</t>
  </si>
  <si>
    <t>De Planta</t>
  </si>
  <si>
    <t>Maria Evleyn Jaimes</t>
  </si>
  <si>
    <t>De planta</t>
  </si>
  <si>
    <t>Maria Angélica Hernandez</t>
  </si>
  <si>
    <t>Estudiante Regencia en Farmacia</t>
  </si>
  <si>
    <t>Recursos propios del FRE</t>
  </si>
  <si>
    <t>Se hace la cotización, se hacen los estudios previos (5 días), la oficina de compras ( 2 meses), llegada de recetarios (1 mes también)</t>
  </si>
  <si>
    <t xml:space="preserve">Depende de la existencia que haya, si ven que hay 500-600 comienzan a pedir, se elabora consumo promedio, </t>
  </si>
  <si>
    <t xml:space="preserve">•	Estudios Previos (5 días)
•	Proceso de creación de pliegos, oferta en SECOP y selección del contratista (2 meses)
•	Despacho de Recetarios al FRE (1 mes)
</t>
  </si>
  <si>
    <t>No hay</t>
  </si>
  <si>
    <t>Solicitan cotización cotización a correo electrónico, si es médico se verica que tenga consultorio habilitado, para el despacho se saca un recibo del inventario, con la consignación del banco y la autorización, despacho presencial. Mensajero autorizados.</t>
  </si>
  <si>
    <t>Tipo de persona (comprador), Teléfono, Unidades compradas, Venta total en moneda (COP), Códigos seriales de recetarios</t>
  </si>
  <si>
    <t>No tiene plan de contingencia</t>
  </si>
  <si>
    <t>Ponerlo en marcha a nivel local e ir aprendiendo de los errores, es un proceso de educación. Preocupados por los rubros que dejarían de entrar al FRE</t>
  </si>
  <si>
    <t>Durante las visitas de IVC, hay recetarios que no vienen con el sello o con letra y estructura. Necesidad por la cuestión fronteriza. Se inició proceso sancionatorio con médico</t>
  </si>
  <si>
    <t>Están juntos recetarios y medicamentos, en la contabilidad del sistema</t>
  </si>
  <si>
    <t>Si son Recetarios de Santander y llaman a FRE de Santander.</t>
  </si>
  <si>
    <t>Se destruyen a penas se reciben</t>
  </si>
  <si>
    <t>TNS</t>
  </si>
  <si>
    <t>Microsoft Excel</t>
  </si>
  <si>
    <t>Inadecuados para las actividades del FRE</t>
  </si>
  <si>
    <t>Se necesita otro computador</t>
  </si>
  <si>
    <t>Consumos y fechas de vencimiento, no se puede comprar metilfenidato de 10, está a punto de vencerse, manejan cortes semestrales un solo registro anual de compras, presupuesto anual</t>
  </si>
  <si>
    <t>No entienden bien el proceso porque no lo manejan.</t>
  </si>
  <si>
    <t xml:space="preserve">Tienen un formato para recepción técnica, se recibe la guía, se hace la técnica estándar, 1 sola persona, </t>
  </si>
  <si>
    <t xml:space="preserve">Averia caja nueva de 5 ampollas, morfina de 10ml 5 ml, vienen separadas, cartón es muy bajito, notifican a Servientrega hacen hallazgo. Servientrega, ellos pagan, no les gusta el servicio de medicamento, no los enrutan bien, llegan las cajas deformadas no aseguran el medicamento. A final y a principio de año es muy tortuoso el FNE les debe 10 millones de pesos. No se ha cumplido el FNE es el que ha colocado. 2 años. </t>
  </si>
  <si>
    <t>Gabinete con llave doble, Procedimientos para el manejo de personal huésped, visitantes, mantenimiento o no empleados del FRE., Almacenamiento en oficina privada</t>
  </si>
  <si>
    <t>No los tienen identificado cómo lasa, los tienen por orden alfabético</t>
  </si>
  <si>
    <t>Papelería</t>
  </si>
  <si>
    <t xml:space="preserve"> Servientrega, ellos pagan, no les gusta el servicio de medicamento, no los enrutan bien, llegan las cajas deformadas no aseguran el medicamento. A final y a principio de año es muy tortuoso el FNE les debe 10 millones de pesos. No se ha cumplido el FNE es el que ha colocado. 2 años.</t>
  </si>
  <si>
    <t>Cada quince días</t>
  </si>
  <si>
    <t>Se descarga el inventario total, tanto físico y tanto en sistema, luego se hace la cuenta, lo realiza una sola persona.</t>
  </si>
  <si>
    <t>no</t>
  </si>
  <si>
    <t>Comparación con movimientos historicos, Desabastecimiento de ciertos medicamentos</t>
  </si>
  <si>
    <t>No se sabe</t>
  </si>
  <si>
    <t>A determinar</t>
  </si>
  <si>
    <t>No se reciben devoluciones</t>
  </si>
  <si>
    <t>No ha sucedido</t>
  </si>
  <si>
    <t>Solo en metil fenidato, tienen pacientes identificados, consignan valor, piden el recetario oficial y se despacha.</t>
  </si>
  <si>
    <t>No ha sucedido, pacientes completamente identificados.</t>
  </si>
  <si>
    <t>Solo de Santander y se llama al encargado</t>
  </si>
  <si>
    <t>No ha llegado</t>
  </si>
  <si>
    <t>Cardex en Excel de todo el portafolio, se va registrando salida del medicamento, se registra todo el movimiento, se saca información del cardex y se pega en el informe y se cruza con inventario.</t>
  </si>
  <si>
    <t xml:space="preserve">Si, en el computador </t>
  </si>
  <si>
    <t xml:space="preserve">Sumatorias de Excel, tienen todos los informes y al final se hacen una sumatoria de entradas salidas y saldos, de esa sumatoria sale informe.
246 inscritos
</t>
  </si>
  <si>
    <t>1 persona</t>
  </si>
  <si>
    <t>Hoja de Excel.</t>
  </si>
  <si>
    <t>Amonestación</t>
  </si>
  <si>
    <t>si</t>
  </si>
  <si>
    <t>Nicolás Alexander Cadena Ayala</t>
  </si>
  <si>
    <t>Diana Carolina Valbuena Sterling</t>
  </si>
  <si>
    <t>Edimer Covaleda Yustres</t>
  </si>
  <si>
    <t>HUILA</t>
  </si>
  <si>
    <t>Neiva</t>
  </si>
  <si>
    <t>Carrera 20 No. 5B - 36</t>
  </si>
  <si>
    <t>ivcmedicamentoshuila@gmail.com</t>
  </si>
  <si>
    <t>2221/1989</t>
  </si>
  <si>
    <t>Cesar Alberto Polania Silva</t>
  </si>
  <si>
    <t>Luis Enrique Dussan Lopez</t>
  </si>
  <si>
    <t>N.A</t>
  </si>
  <si>
    <t>Ventas de medicamentos, Venta de recetarios, Recursos propios del FRE</t>
  </si>
  <si>
    <t>Encargada del FRE proyecta el estudio previo, por medio de la plataforma tecnológica interna llamada “Extranet”. En este estudio se describen las necesidades, el objeto a contratar, condiciones y cantidad del recetario oficial. Así mismo, contiene cotizaciones con diferentes litografías.
Este estudio previo es revisado por diferentes dependencias internas de la Secretaria de salud, a través de la plataforma tecnológica interna “Extranet”, con el fin de obtener el visto bueno y las respectivas firmas. Primero es revisado por el abogado de la Secretaria de salud, luego pasa a la persona que publica el proceso en la plataforma Secop, después llega a la oficina de planeación, y por último lo recibe el Secretario de salud del Huila.
Una vez revisado y aprobado en la Secretaria de salud, el estudio previo llega a la Gobernación del Huila y lo revisa el abogado encargado y el jefe de contratación de la Gobernación del Huila. Una vez revisado y aprobado por la Gobernación del Huila, se envía solicitud de CDP (aprobado por el Secretario de salud) al área de presupuesto de hacienda de la Gobernación del Huila. Secretaria de hacienda envía en físico el CDP. Nuevamente el estudio previo es enviado a la Gobernación del Huila, para ser revisado junto al CDP aprobado. Del mismo modo, se presentan los pliegos de compra de recetarios oficiales, donde se incluyen los requisitos que deben anexar los proveedores, para ser aprobados por la Gobernación del Huila. Con los pliegos aprobados, se hace licitación y se publica en Secop. Los proveedores cargan sus documentos a la plataforma, y luego se hace el respectivo estudio técnico y legal por parte de la Química Farmacéutica y  el abogado.</t>
  </si>
  <si>
    <t>La proyección de necesidad de recetarios oficiales se hace a partir de un cálculo, contemplando la última compra de recetarios oficiales y el comportamiento histórico que han tenido los recetarios en el territorio.</t>
  </si>
  <si>
    <t>•	Aprobación por parte de la Secretaria de salud: 2 meses.
•	Primera aprobación por parte de la Gobernación del Huila: 1 semana.
•	Solicitud CDP: 2 semana
•	Segunda aprobación por parte de la Gobernación del Huila: 1 semana.
•	Publicación en Secop y selección del proveedor: 1 semana.</t>
  </si>
  <si>
    <t>No hay acto administrativo.</t>
  </si>
  <si>
    <t>Por medio del correo electrónico del FRE Huila, llegan las solicitudes de recetarios oficiales. El regente en farmacia se encarga de aprobar la cantidad de recetarios, sin embargo, frecuentemente se aprueba la cantidad que solicitan. Se solicita un oficio firmado por el representante legal del establecimiento, el visto bueno del coordinador médico de la institución y su tarjeta profesional. Así mismo, en el mismo oficio debe estar mencionada la persona que recogerá los recetarios oficiales. Lo anterior es presentado a través del correo electrónico, y lo único que debe ser presentado en físico es la consignación bancaria, al momento de visitar el FRE Huila para recoger los recetarios.</t>
  </si>
  <si>
    <t>Bases de datos</t>
  </si>
  <si>
    <t>Nombre de persona, Unidades compradas, Fecha y hora, Códigos seriales de recetarios</t>
  </si>
  <si>
    <t>No hay plan de contingencia, en caso de no disponibilidad de recetarios oficiales. Sin embargo, por medio de Circular emitida por la Secretaria de salud del Huila, se permite la prescripción de MME en recetas institucionales.</t>
  </si>
  <si>
    <t>FRE Huila menciona que puede ser un proceso interesante para llevar trazabilidad de los recetarios oficiales. El recetario oficial actual es insuficiente para hacer el respectivo seguimiento y control. Igualmente, el ROE podría mejorar la accesibilidad de medicamentos.</t>
  </si>
  <si>
    <t>Se debe notificar inmediatamente el robo de los recetarios oficiales, y se emite alerta en el territorio con los consecutivos de los recetarios, para que no sean dispensados los MME de esas prescripciones. FRE Huila verifica que establecimiento compró los recetarios oficiales. No llevan base de datos de los casos mencionados. Solo queda la evidencia por correo electrónico.</t>
  </si>
  <si>
    <t>Hacen un inventario, a partir del conteo en físico de todas las existencias de recetarios oficiales.</t>
  </si>
  <si>
    <t>Se exige al paciente presentar copia de la historia clínica, y se valida la fórmula médica.</t>
  </si>
  <si>
    <t>Marcas de agua, Sellos/Escudos, Codificación</t>
  </si>
  <si>
    <t>Anteriormente se hacía una revisión de manera aleatoria, verificando en físico uno a uno y posteriormente consolidando la información en un archivo. Actualmente ya no se realiza esta actividad.</t>
  </si>
  <si>
    <t>Regente en farmacia anteriormente tardaba 2 semanas en esta revisión y consolidación.</t>
  </si>
  <si>
    <t>1 a 2 años</t>
  </si>
  <si>
    <t>Después de 2 años se rasgan en 4 partes y se desecha toda la documentación.</t>
  </si>
  <si>
    <t>Atención presencial en el FRE, Teléfono, Correo electrónico, Plataforma virtual</t>
  </si>
  <si>
    <t xml:space="preserve">La estimación de compra de MME es un proceso muy casero. FRE Huila saca el libro de control y observan el movimiento de MME un año atrás. Sacan un promedio mensual y tienen en cuenta un colchón por encima, para no quedar tan limitados. Así mismo, contemplan las ocasiones atípicas de consumo de MME en el territorio. Personal vinculado al FRE, mantiene constante comunicación con las instituciones para conocer el consumo de cada establecimiento. </t>
  </si>
  <si>
    <t>FRE Huila fue de los primeros entes territoriales que realizaron compra por Colombia Compra Eficiente. Otros entes territoriales acudían al FRE Huila para solicitar ayuda. No obstante, al inicio de la implementación de la plataforma, estaban inconformes por las pocas capacitaciones que se hicieron.</t>
  </si>
  <si>
    <t>La revisión de condiciones técnicas y físicas es llevada a cabo por la encargada del FRE y el Regente en farmacia. Los medicamentos son ubicados en el área de recepción de medicamentos, con el fin de contar todos los medicamentos, verificar lotes y fecha de vencimiento y comprobar que los empaques primarios y secundarios no tengan averías. Se hace acta de recepción, y los medicamentos son ingresados en el sistema de inventario, ubicado en la plataforma tecnológica interna llamada “Extranet”. Los medicamentos deben estar cargados en dicha plataforma para hacer las ventas de los MME.</t>
  </si>
  <si>
    <t>Se notifica al FNE inmediatamente y se separa el producto en un contenedor aparte en el área de almacenamiento (cuarentena). Cada dos meses hacen disposición final de estos productos, separando los empaques secundarios de los primarios.</t>
  </si>
  <si>
    <t>Termohigrómetro, Formatos de registro</t>
  </si>
  <si>
    <t xml:space="preserve">Tienen separados los medicamentos por formas farmacéuticas. Los medicamentos que son similares en sus nombres o apariencia física, no se encuentran cercanos. Estos son dejados separados para evitar confusiones.  </t>
  </si>
  <si>
    <t>Solo han tenido un inconveniente con el transporte de los MME, FRE Huila tuvo que ir por los medicamentos a Bogotá D.C. No obstante,  FRE Huila manifiesta que con Servientrega es mucho mejor el servicio.</t>
  </si>
  <si>
    <t>Los medicamentos son ingresados al sistema de inventario, ubicado en la plataforma tecnológica interna llamada “Extranet”. Aquí se tiene información de las unidades de MME y sus fechas de vencimiento. El personal vinculado al FRE cuenta todos las cajas y unidades de MME presentes en la bodega, mientras lleva un registro en cuaderno. Este valor se corrobora con la información disponible en la plataforma “Extranet”.</t>
  </si>
  <si>
    <t>Desabastecimiento de ciertos medicamentos, Niveles de inventario mínimo</t>
  </si>
  <si>
    <t>Hay suficiente espacio para almacenar MME. Con 45 cajas sobra aún mucho espacio.</t>
  </si>
  <si>
    <t>Ningún coste.</t>
  </si>
  <si>
    <t>Llega la solicitud al correo electrónico y FRE Huila responde la cotización inmediatamente. Frecuentemente el FRE Huila no ajustan la cantidad y aprueba la cantidad inicial de la cotización.  FRE Huila se comunica con la institución para confirmar la proyección de los MME. Se informa a la institución que debe llevar un termo para que puedan ser despachados los MME. Así mismo, deben llevar consignación bancaria.</t>
  </si>
  <si>
    <t>No responde el FRE.</t>
  </si>
  <si>
    <t>No aceptan devoluciones en caso de vencimiento o baja rotación.</t>
  </si>
  <si>
    <t xml:space="preserve">Si han recibido quejas por demanda insatisfecha. En estos casos el FRE Huila emite oficios o redacta correos electrónicos para los establecimientos, donde brindan la información para hacer compras directas al FNE. En el correo, mencionan las instrucciones para la adquisición directa. Así mismo, el FRE se comunica con el FNE para notificar la compra del establecimiento. </t>
  </si>
  <si>
    <t>La venta de medicamentos a particulares se hace directamente en la oficina del FRE Huila. El personal vinculado al ente territorial revisa la documentación, contemplando formula médica, copia de la historia clínica, documento de identificación de la persona que reclamará el medicamento. Posteriormente, se brinda información del precio y la cuenta de consignación. Por último, se realiza la dispensación del medicamento.</t>
  </si>
  <si>
    <t>Si han encontrado irregularidades, pero el FRE Huila no maneja estos casos.</t>
  </si>
  <si>
    <t>Se realiza la validación respectiva del recetario oficial y se corrobora la información con la IPS que corresponda al paciente.</t>
  </si>
  <si>
    <t>Se verifica la historia clínica del paciente. Si hay alguna inconsistencia, se solicita documentación adicional al paciente.</t>
  </si>
  <si>
    <t>A partir del registro diario o semanal de la distribución de MME, se diligencia el Anexo 1.</t>
  </si>
  <si>
    <t>Documentos físico, Hoja de cálculo formato estándar</t>
  </si>
  <si>
    <t>Los informes recibidos en los dos últimos meses, son guardados en la oficina. Los demás están guardados en la bodega general de la Secretaria de salud del Huila.</t>
  </si>
  <si>
    <t>A partir del registro diario o semanal de la distribución de MME, se diligencia el Anexo 2.</t>
  </si>
  <si>
    <t>El regente en farmacia lo hace en 1 día y medio.</t>
  </si>
  <si>
    <t>Correo</t>
  </si>
  <si>
    <t>No hay esta base de datos.</t>
  </si>
  <si>
    <t>Antivirus</t>
  </si>
  <si>
    <t>Se tiene proyectada la actualización de protocolos operativos y procedimientos para este año. FRE Huila declara que todos los procesos y actividades que desarrolla la entidad territorial, están en la cabeza, pero no están documentados.</t>
  </si>
  <si>
    <t>Julieta Palacios Pinzón</t>
  </si>
  <si>
    <t>Jonathan Sánchez Mateus</t>
  </si>
  <si>
    <t>CASANARE</t>
  </si>
  <si>
    <t>Yopal</t>
  </si>
  <si>
    <t>Carrera 21 No. 8 - 32</t>
  </si>
  <si>
    <t>fre@casanare.gov.co</t>
  </si>
  <si>
    <t>1765/1989</t>
  </si>
  <si>
    <t>María Constanza Vega Orduz</t>
  </si>
  <si>
    <t>Salomón Andrés Sanabria Chacón</t>
  </si>
  <si>
    <t>Julieta Palacio Pinzón</t>
  </si>
  <si>
    <t>Xiomara Colmenares</t>
  </si>
  <si>
    <t>Didier Manrique</t>
  </si>
  <si>
    <t>Técnico en Área de salud</t>
  </si>
  <si>
    <t>Katherine Sierra Cáceres</t>
  </si>
  <si>
    <t>Emiliano Madrid Blanco</t>
  </si>
  <si>
    <t>El proceso de contratación para la adquisición de recetarios oficiales es apoyado por la Oficina Jurídica de la Secretaria de Salud departamental.  Regente hace un estudio previo respecto a las necesidades y lo sube a plataforma “Contractos”. Pasa por diferentes dependencias internas como la oficina Administrativa y Financiera, la dirección en salud pública, oficina de jurídica y termina siendo aprobado por el secretario de salud departamental. Una vez se aprueba el estudio anterior, se recogen firmas y se solicita CDP al presupuesto de la Gobernación de Casanare. La documentación retorna a la oficina jurídica y esta se encarga del inicio pre-contractual (subir las condiciones y términos de la propuesta) y escoger el proveedor. Posteriormente, el FRE hace la supervisión y control de calidad con el proveedor; Liquidan el contrato y reciben los recetarios oficiales.</t>
  </si>
  <si>
    <t>La proyección es llevada a cabo por medio de una base de datos, diferenciada por cada establecimiento autorizado o prescriptor que maneja recetarios oficiales. La información es ingresada en cada momento, de manera que, la proyección de necesidades de recetarios oficiales se mantiene al día. La información registrada son los números de recetarios oficiales adquiridos por cada establecimiento o prescriptor. Con estos datos se puede conocer el consumo de recetarios actual, en el territorio de Casanare, y se determina la cantidad de existencias requeridas para cubrir las necesidades del departamento.</t>
  </si>
  <si>
    <t>- Estudio previo con la creación de la necesidad y dando inicio del proceso de planeación: 15 días.
- Revisión de las diferentes dependencias internas de la secretaria de salud: 15 - 20 días.
- Solicitud del CDP: 30 días.
- Publicación términos y condiciones para calificar las propuestas y designar en proceso “Mínima Cuantía”: 7 días
- Entrega y verificación de requisitos de los recetarios oficiales: 15 días.</t>
  </si>
  <si>
    <t>NO hay acto administrativo.</t>
  </si>
  <si>
    <t>Las solicitudes de recetarios oficiales llegan al correo electrónico, establecido por el FRE Casanare, en el formato indicado. El ente territorial autoriza la cantidad de recetarios oficiales, según stock actual y el historial de consumo de recetarios oficiales del establecimiento autorizado. Si la cantidad solicitada por el establecimiento, no es aprobada totalmente, se hacen planes de mejora (capacitaciones en diligenciamiento con prescriptores, por mala prescripción. Verificación de la calidad en el diligenciamiento de recetarios oficiales). Luego, se envía respuesta al usuario por correo electrónico y se hace la facturación electrónica al establecimiento. Se hace nota en factura del consecutivo de los recetarios oficiales.</t>
  </si>
  <si>
    <t>Nombre de persona, Documento de identificación, Dirección de domicilio, Teléfono, Unidades compradas, Venta total en moneda (COP), Códigos seriales de recetarios, Otros</t>
  </si>
  <si>
    <t>Número facturación.</t>
  </si>
  <si>
    <t>FRE cuenta con un Recetario oficial digital, como plan de contingencia. Se comunica novedad de no disponibilidad vía correo electrónico a todos los establecimientos autorizados. El Establecimiento hace la solicitud y el personal del FRE autoriza cantidad de recetarios oficiales. Por medio del correo electrónico se envía oficio al establecimiento donde se mencionan los consecutivos de recetarios oficiales aprobados. Cada establecimiento debe imprimir el Recetario oficial digital. Este recetario digital es el mismo recetario físico que emplea el FRE, con las mismas características y requisitos plasmadas en un archivo PDF.</t>
  </si>
  <si>
    <t>La razón principal es el factor financiero. FRE necesita los ingresos generados por los recetarios oficiales propios, para su sostenimiento. Igualmente, consideran difícil continuar con las actividades de seguimiento y control para los recetarios oficiales. Así mismo, podría prestarse para un manejo inadecuado de los MME, contemplando fraude y desvíos en los recetarios oficiales electrónicos.</t>
  </si>
  <si>
    <t>Verificación de informes digitales</t>
  </si>
  <si>
    <t>FRE Casanare, dentro de sus actividades IVC, hace revisión completa de algunos recetarios oficiales empleados por establecimientos autorizados. Se verifica la inscripción del establecimiento con el ente territorial, y se comprueba la información de los consecutivos autorizados para cada institución. Igualmente, en las visitas realizadas por el personal vinculado al FRE, se hace un seguimiento cercano a la calidad de los recetarios oficiales y se comprueban los planes implementados por el servicio farmacéutico para minimizar los daños de estos recetarios.</t>
  </si>
  <si>
    <t>El FRE verifica las existencias de recetarios, a partir de la base de datos relacionada al inventario de recetarios. Así mismo, esta cantidad se corrobora en físico y se mantiene el dato actualizado, a medida que se van autorizando los consecutivos de los recetarios oficiales.</t>
  </si>
  <si>
    <t>Los controles se aumentan en estos escenarios. Se hace verificación de los consecutivos autorizados al establecimiento en base de datos, verificación de la inscripción del establecimiento y revisión de los campos obligatorios que debe llevar el recetario. Las droguerías y otros establecimientos autorizados se comunican con el FRE para comprobar si el recetario oficial es legítimo y poder dispensar el medicamento.
En el caso de los prescriptores independientes que no tienen autorización por el FRE, se solicita los siguientes requisitos: Diploma, inscripción en ReTHUS, capacitaciones en el manejo crónico del dolor y manejo de analgésicos.</t>
  </si>
  <si>
    <t>No se hace una revisión exhaustiva de todos los informes y recetarios por falta de personal en el FRE. Solo se hace para establecimientos medianos y pequeños. Las instituciones escanean los recetarios oficiales y los envían junto con los informes. Personal del FRE Casanare hace la revisión del formato en Excel (anexo 13) con los recetarios anexados.</t>
  </si>
  <si>
    <t>Un regente en farmacia se encarga de esta actividad y tarda aproximadamente 5 días.</t>
  </si>
  <si>
    <t>El mismo procedimiento mencionado en el apartado “destrucción”, en la ley 594 del 2000, conocida como Ley general de archivo. Es responsabilidad del Archivo departamental de Casanare.</t>
  </si>
  <si>
    <t>Adecuados para las actividades del FRE, Suficientes para todo el personal</t>
  </si>
  <si>
    <t>Se crea tabla en Excel y se usa una ecuación creada por el personal del FRE.
Inicialmente, se solicita la proyección de compra anual de MME a cada establecimiento en diciembre. Con esto se obtiene una la proyección de compra anual del FRE Casanare. Se distribuye por consumo mensual, contemplando las ventas que el FRE ha tenido en el año y el resultado se multiplica por el 20% para dejar un margen.</t>
  </si>
  <si>
    <t>Implementación de la plataforma en el FRE fue un proceso muy complejo y demorado. No hubo explicación detallada del proceso. Las actualizaciones de la plataforma no se ajustan con el sistema operativo de los equipos del FRE.
La liberación presupuestal de la Gobernación de Casanare presenta problemas con el proceso de la plataforma, por razones legales. Por lo tanto, lo más complejo fue conectar los procesos jurídicos con la plataforma “Colombia compra eficiente”.</t>
  </si>
  <si>
    <t>FRE cuenta con zona de recepción y tienen establecida un acta de recepción técnica para darle ingreso. Regente en farmacia verifica lotes y fechas de vencimiento. Se cuentan los medicamentos, y se ingresan al archivo de Excel donde se tiene el inventario de MME y se ingresa al libro. Luego se verifican las condiciones técnicas y físicas del producto con un muestreo total.</t>
  </si>
  <si>
    <t>Se aísla el medicamento en zona de cuarentena. En acta de recepción técnica se dejan las correspondientes observaciones y se notifica inmediatamente al FNE.</t>
  </si>
  <si>
    <t>Gabinete con llave simple, Gabinete hecho en un material resistente, Acceso de seguridad restringido a cierto personal, Almacenamiento en oficina privada, Inventario físico diario, Disponibilidad local de protección policial</t>
  </si>
  <si>
    <t>Todos los medicamentos están separados e identificados por gabinetes bajo llave. De esta forma, se reconoce cada medicamento en particular.</t>
  </si>
  <si>
    <t>Medicamentos para ETV
Medicamentos para la tuberculosis
Medicamentos biológicos
Dispositivos médicos</t>
  </si>
  <si>
    <t>Una vez se notifica al FRE que los medicamentos ya se dirigen al territorio, tardan 2 días en llegar los medicamentos al FRE Casanare.</t>
  </si>
  <si>
    <t>Para el control de existencias de MME se maneja base de datos (archivo Excel), con los lotes de los medicamentos. Esta información se mantiene actualizada y se compara con las existencias mencionadas en el libro por cada medicamento.</t>
  </si>
  <si>
    <t>Puntos de reórden definidos (con cantidad de compra y tiempos de espera)</t>
  </si>
  <si>
    <t>Es suficiente el espacio de almacenamiento en este momento, incluidas las condiciones que se deben mantener para garantizar la calidad de los medicamentos.</t>
  </si>
  <si>
    <t>Ningún costo, bodega propia de la secretaria de salud de Casanare.</t>
  </si>
  <si>
    <t>Se diseñó un formato de cotización por parte del FRE. Los establecimientos autorizados envían este formato al correo del FRE, mencionando tipo de medicamento, forma farmacéutica y cantidades requeridas. Personal del FRE verifica vigencia de la resolución, listado aprobado al establecimiento, según su proyección de necesidades, y el historial de consumo que tiene el establecimiento. Con los anteriores criterios se autoriza la cantidad de MME y se notifica a la institución. Posteriormente el establecimiento debe presentar la consignación bancaria de la compra y se hace la factura electrónica. Finalmente, se entrega el medicamento.</t>
  </si>
  <si>
    <t>No han tenido casos de devoluciones de MME en caso de vencimiento o baja rotación. Solo se efectúa acompañamiento para la desnaturalización de los medicamentos.</t>
  </si>
  <si>
    <t>4 días.</t>
  </si>
  <si>
    <t>FRE Casanare no ha recibido quejas por demanda insatisfecha de alguna institución.</t>
  </si>
  <si>
    <t>No es muy frecuente. Cuando la red no tiene el medicamento o cuando llegan de otros departamentos. Requieren todas las condiciones de la normativa para hacer la venta. Llaman a la EPS para que autorice la entrega.</t>
  </si>
  <si>
    <t>Personal del FRE ha desarrollado habilidades para detectar irregularidades en el proceso de venta de MME a pacientes. Si se llega a presentar un caso de estos, se inicia el proceso sancionatorio y se hace requerimiento al establecimiento para hacer la respectiva demanda con la policía nacional.</t>
  </si>
  <si>
    <t>Se verifica que la prescripción cumpla con los requisitos mínimos. Se verifica en ReTHUS la inscripción del profesional y se llama al consultorio para corroborar la autenticidad de la formula.</t>
  </si>
  <si>
    <t>FRE Casanare no ha recibido fórmulas de Bogotá o Cundinamarca.</t>
  </si>
  <si>
    <t>El anexo 1 de distribución se va alimentando a medida que se efectúan las ventas de los MME. No tienen base de datos en este caso.</t>
  </si>
  <si>
    <t>Los informes son archivados en un espacio determinado. La custodia de estos anexos es responsabilidad del regente en farmacia, de manera que, si ocurre alguna anormalidad, esta persona debería responder.</t>
  </si>
  <si>
    <t>Información del anexo se va alimentando inmediatamente, de acuerdo a las ventas de MME. Para el consolidado de MME se tiene tabla en Excel con todos los establecimientos que han comprado.</t>
  </si>
  <si>
    <t>Una persona para consolidar la información en 5 días.</t>
  </si>
  <si>
    <t>Tabla de Excel donde se consolida la información se señala el cliente que ha enviado los informes.
El correo electrónico es el control de envío de los informes de consumo, allegados por los establecimientos.</t>
  </si>
  <si>
    <t>Restricción de acceso, Antivirus</t>
  </si>
  <si>
    <t>Ningún POE recopilado.</t>
  </si>
  <si>
    <t>20-40%</t>
  </si>
  <si>
    <t>Marly Julieth Espitia</t>
  </si>
  <si>
    <t>TOLIMA</t>
  </si>
  <si>
    <t>Ibagué</t>
  </si>
  <si>
    <t>Carrera 3 entre calle 10 y 11 (piso 2)</t>
  </si>
  <si>
    <t>stella.torres@saludtolima.gov.co</t>
  </si>
  <si>
    <t>1145/2009</t>
  </si>
  <si>
    <t>Jorge Luciano Bolívar Torres</t>
  </si>
  <si>
    <t>José Ricardo Orozco Valero</t>
  </si>
  <si>
    <t>Stella Torres Sanabria</t>
  </si>
  <si>
    <t>Julian Garcia</t>
  </si>
  <si>
    <t>Natalia Andrea Berrio Enciso</t>
  </si>
  <si>
    <t>Proceso de contratación de los recetarios oficiales es dirigido por la dependencia de contratación de la Gobernación del Tolima. Ellos hacen la publicación de la convocatoria en portal Secop, diferentes proveedores se postulan en el portal, cargan la documentación solicitada por la gobernación, luego se hace la respectiva revisión de requisitos de cada proveedor y se emite una carta al proveedor que ganó.</t>
  </si>
  <si>
    <t>No hay base de datos para la proyección de necesidades de recetarios oficiales. Este es llevado a cabo por medio de las copias de facturas emitidas en cada venta de recetario oficial y luego se hace un estimado del número de recetarios oficiales requeridos por las diferentes instituciones o prestadores independientes. Igualmente, están definidos 20 millones COP anuales para adquisición de recetarios oficiales.</t>
  </si>
  <si>
    <t>El proceso de contratación lo maneja el sector de contratación de la Gobernación del Tolima (Dependencia de contratación), por este motivo el FRE no tiene claro los tiempos en cada parte del proceso. FRE no sabe cuánto tiempo da Secop para la vacante. Solo conocen el tiempo de la revisión de requisitos a proveedores, ya que el FRE hace el estudio y tarda 1 semana. Inmediatamente después se le comunica al proveedor ganador y este tiene un plazo de 30 días para la entrega.</t>
  </si>
  <si>
    <t>No hay acto administrativo</t>
  </si>
  <si>
    <t>Institución o prestador independiente solicita cotización por medio de correo electrónico dirigido al correo del FRE, donde menciona número de recetarios oficiales que necesita. Dependiendo la información que tiene el FRE del consumo que ha tenido esta institución o prestador independiente, se le aprueba la cantidad y se notifica al cliente. Se menciona que debe acercarse con consignación del valor de los recetarios oficiales, fotocopia cédula, oficio firmado por representante legal donde autorice que va a reclamar los recetarios oficiales.</t>
  </si>
  <si>
    <t>Tipo de persona (comprador), Nombre de persona, Documento de identificación, Dirección de domicilio, Códigos seriales de recetarios</t>
  </si>
  <si>
    <t>Informar por correo electrónico a las diferentes EPS, IPS y servicios farmacéuticos. FRE recibirá formula institucional, siempre y cuando cumpla con los requisitos del artículo 89 de la resolución 1478 de 2006.</t>
  </si>
  <si>
    <t>La entidad territorial muestra intenciones de mejorar y modernizar los procesos internos incluido el recetario oficial.</t>
  </si>
  <si>
    <t>De acuerdo a la base de datos de ventas de recetarios oficiales que tiene el FRE, en la que se contiene número de recetario oficial que adquiere institución o prestador independiente, se puede conocer a quien se le ha vendido y que recetarios oficiales tiene. Además, las instituciones o prestadores independientes deben conservarlo por 3 años en su archivo.</t>
  </si>
  <si>
    <t>Diario</t>
  </si>
  <si>
    <t>Los recetarios oficiales llegan por unidad de empaque, por ejemplo, en cada caja vienen 100 recetarios oficiales. De esta forma, la encargada del FRE entra a la bodega para ver número de cajas y determinar cuántas unidades tiene.</t>
  </si>
  <si>
    <t>FRE recibirá prescripciones médicas, que cumplan con los requisitos del artículo 89 de la resolución 1478 de 2006 y la información del Anexo 8.</t>
  </si>
  <si>
    <t>Sellos/Escudos, Codificación</t>
  </si>
  <si>
    <t>FRE NO hace archivo de recetarios oficiales</t>
  </si>
  <si>
    <t>Deben ser reemplazados por obsolescencia, Suficientes para todo el personal</t>
  </si>
  <si>
    <t>Actualmente el FRE Tolima está en proceso de cotización y compra de computadores, para las funciones y actividades que debe cumplir el FRE. Se espera contar con 3 equipos de cómputo con funcionalidad completa.</t>
  </si>
  <si>
    <t xml:space="preserve">No hay base de datos para la estimación de compra de MME. La estimación de compra se hace con los informes mensuales enviados por las instituciones y prestadores independientes, para conocer movimientos de los medicamentos y de acuerdo al stock actual de la bodega. Cada año el FRE tiene un valor autorizado para compra de MME. Actualmente tienen autorizado 267 millones COP. </t>
  </si>
  <si>
    <t>Es una herramienta poco eficiente y el FRE Tolima percibe un atraso en los procesos de abastecimiento de MME por parte de la UAE FNE.</t>
  </si>
  <si>
    <t>Se hace recepción administrativa, en primer lugar, para verificar lo solicitado con la factura de compra. Igualmente, se hace la revisión de orden de compra para comparar las cantidades de medicamentos recibidos. Posteriormente, se hace revisión de condiciones técnicas y físicas del producto, abriendo todas las cajas y se hace un muestreo casi del 100%. En año 2020, la recepción se hizo en Bogotá, aquí se hizo la recepción administrativa y luego en el FRE Tolima se revisaron detenidamente las cajas y la orden de compra a la vez.</t>
  </si>
  <si>
    <t>No han tenido situaciones de producto no conforme o averías durante el proceso de recepción. Producto en cuarentena y notificación inmediata al FNE.</t>
  </si>
  <si>
    <t>Gabinete con llave simple, Acceso de seguridad restringido a cierto personal</t>
  </si>
  <si>
    <t>No hay estrategia con medicamentos LASA.</t>
  </si>
  <si>
    <t>Mala experiencia en el año 2020 con la empresa de transporte. No se hizo despacho y FRE Tolima deduce una mala planificación en la contratación del transporte por parte del FNE.</t>
  </si>
  <si>
    <t>Encargada del FRE hace el proceso para el control de existencias y fechas de vencimiento, a través de la base de datos (Excel) que se maneja en el FRE, en el sentido de que las cantidades contadas en físico deben coincidir con las registradas en la base de datos - Excel.</t>
  </si>
  <si>
    <t>Realización de compras en meses específicos</t>
  </si>
  <si>
    <t>Cuando se hace 1° compra, queda lleno el almacén, queda justo el espacio para todo.</t>
  </si>
  <si>
    <t>Ningún costo, la bodega es de la oficina.</t>
  </si>
  <si>
    <t>Las instituciones o prestadores independientes hacen solicitud/cotización de compra vía correo electrónico. La encargada del FRE revisa y aprueba cotización, de acuerdo a la revisión de informes y el movimiento de MME que ha tenido la IPS. Si la cotización es acorde al movimiento de la instituciones o prestador independiente, se aprueba, de lo contrario se ajusta la cantidad para aprobarse. FRE aconsejan a instituciones o prestadores independientes, hacer abastecimiento para 3 meses por tema de pandemia.</t>
  </si>
  <si>
    <t>FRE no responde.</t>
  </si>
  <si>
    <t>No se reciben devoluciones en el FRE, en caso de vencimiento o baja rotación. Cuando IPS se le vence o tiene averías con producto, debe diligenciar anexo 6 y enviarlo al correo electrónico del FRE. Este recibe requerimiento y luego hace visita de vigilancia a la institución y se diligencia anexo 7 por parte del FRE, autorizando el proceso de destrucción. Es muy raro recibir solicitudes de devolución en caso de baja rotación, sin embargo encargada del FRE permite un recambio cuando se solicita.</t>
  </si>
  <si>
    <t>1 semana si está el personal contratado. En caso de no estar contratados, el proceso puede tardar meses.</t>
  </si>
  <si>
    <t>No han recibido quejas por demanda insatisfecha.</t>
  </si>
  <si>
    <t>Este proceso solo aplica para pacientes que visitan prestadores/médicos independientes o en caso que el servicio farmacéutico no tenga disponibilidad del medicamento. Se recibe recetario original con copias, fotocopia del documento del paciente, consignación a Davivienda por valor del medicamento. Posteriormente, se entrega factura a paciente y FRE se queda con copia.</t>
  </si>
  <si>
    <t>No se han presentado irregularidades por que se revisa que traigan el recetario oficial, cumpliendo requisitos del artículo 89 de la resolución 1478 de 2006.</t>
  </si>
  <si>
    <t>Hasta el momento no se ha tenido este escenario.</t>
  </si>
  <si>
    <t>Paciente debe presentar formulario de prescripción, cumpliendo requisitos del artículo 89 de la resolución 1478 de 2006. Además, se solicita historia clínica y documento de identidad del paciente.</t>
  </si>
  <si>
    <t>La consolidación del anexo 1 Resolución 1479 de 2006 se realiza con ayuda de los informes que llegan de las instituciones o prestadores independientes. Mensualmente encargada del FRE envía informe FRE Tolima al FNE.</t>
  </si>
  <si>
    <t>Hoja de cálculo no estandarizada</t>
  </si>
  <si>
    <t>Antes los informes eran recibidos en físico. A partir de la emergencia sanitaria por la COVID-19 se reciben por correo electrónico.</t>
  </si>
  <si>
    <t>La consolidación del anexo 2 Resolución 1479 de 2006 se realiza por medio de los informes que llegan de las instituciones o prestadores independientes. Mensualmente encargada del FRE envía informe FRE Tolima al FNE.</t>
  </si>
  <si>
    <t>La encargada del FRE y un regente en farmacia hacen la consolidación, y tardan 1 semana aproximadamente.</t>
  </si>
  <si>
    <t>No lleva datos de quien le envía anexos. Pero se podría implementar, manifiesta el FRE.</t>
  </si>
  <si>
    <t>FRE Tolima no cuenta con protocolos de procedimiento, debido al poco recurso humano que tiene el ente territorial. Existe un POE desactualizado y NO aprobado por la Gobernación del Tolima, cuyo fin es solo situar internamente el personal de apoyo vinculado al FRE.</t>
  </si>
  <si>
    <t>Adriana María Murillo</t>
  </si>
  <si>
    <t>Armenia</t>
  </si>
  <si>
    <t>Calle 20 No. 13 -22 piso 15</t>
  </si>
  <si>
    <t>saludmedicamentos@quindio.gov.co</t>
  </si>
  <si>
    <t>7417700 – extensión 340</t>
  </si>
  <si>
    <t>Resolución 2870 de noviembre de 1993</t>
  </si>
  <si>
    <t>Jenny Alexandra Trujillo</t>
  </si>
  <si>
    <t>Roberto Jairo Jaramillo</t>
  </si>
  <si>
    <t>El FRE Quindío sólo realiza la estimación de RO a requerir, el resto del proceso lo realiza la Gobernación.</t>
  </si>
  <si>
    <t>Se realiza mediante consumos promedios mensuales tomando como referencia el consumo del último año.</t>
  </si>
  <si>
    <t>No lo tienen presente</t>
  </si>
  <si>
    <t>Para la venta de los RO, el interesado envía un correo electrónico al FRE consultando el valor de la cantidad de RO a requerir, esta cantidad se analiza observando la cantidad promedio de RO que suele comprar la institución. Una vez obtienen la cotización, el solicitante se acerca al Banco de la Gobernación para realizar el pago del mismo. Realizado el pago, se dirigen al FRE para realizar la validación y entrega de los RO. Al momento de realizar la entrega, los datos se consignan en un libro contable y en el sistema SEVEN. El uso del libro físico se realiza para tener soporte de los movimientos que realiza el FRE.</t>
  </si>
  <si>
    <t>Libro contable, Otro</t>
  </si>
  <si>
    <t>Algo de acuerdo</t>
  </si>
  <si>
    <t>Respecto a la implementación del Recetario Oficial Electrónico (ROE), el FRE Quindío expresa que, si de alguna u otra forma tiene recursos para soportar la deficiencia y sustentar todos los gastos de personal y actividades que desarrolla el FRE, la implementación del ROE tiene sus ventajas de índole económico y administrativo. Sin embargo, se tiene preocupación por la población del Departamento que no tiene acceso a internet, viendo falencias en la implementación del ROE.</t>
  </si>
  <si>
    <t>Verificación de recambios</t>
  </si>
  <si>
    <t>Haciendo la respectiva denuncia ante las autoridades y realizando el reporte ante el FRE.</t>
  </si>
  <si>
    <t>Por software llamado PSP. Se relaciona el inventario electrónico con el inventario físico.</t>
  </si>
  <si>
    <t>No lo realizan</t>
  </si>
  <si>
    <t>El proceso de revisión física de los RO allegados es realizado por un TRF, revisando que los consecutivos y que copias amarillas estén bien diligenciadas, las cuales son las que son parte del seguimiento del FRE.</t>
  </si>
  <si>
    <t>El tiempo que se demora el TRF para esta actividad depende de la cantidad de RO que alleguen, el tiempo que puede llegar a tomar son de 15 a 20 minutos.</t>
  </si>
  <si>
    <t>Una semana después de haber sido validados se destruyen.</t>
  </si>
  <si>
    <t>Paquete ofimático, Software</t>
  </si>
  <si>
    <t>La estimación de compra de MME se realiza mediante el sistema PSP, el cual será reemplazado por el sistema SEVEN, se determina el consumo promedio mensual y se multiplica por la estimación mensual requerida.</t>
  </si>
  <si>
    <t>Por la transparencia y porque se ha tornado mucho más fácil la compra de medicamentos, además es raído. Las demoras vienen son en los procesos administrativos que están ligadas a esta actividad.</t>
  </si>
  <si>
    <t xml:space="preserve">Se realiza en acompañamiento del área de control interno disciplinario con el objetivo de auditar lo pedido versus lo recibido. A continuación se realiza el ingreso en el sistema, con la factura de entrega se realiza un acta de supervisión, la cual mas el resto de soportes son entregadas a Hacienda, pago seguridad social al FNE, para que la Gobernación haga el respectivo pago. </t>
  </si>
  <si>
    <t>Se envía un correo al FNE pero no se da respuesta por lo que el FRE toma la decisión de realizar las respectivas destrucciones.</t>
  </si>
  <si>
    <t>Gabinete con llave simple</t>
  </si>
  <si>
    <t>No se tiene dichas estrategias</t>
  </si>
  <si>
    <t>Medicamentos de Salud Pública</t>
  </si>
  <si>
    <t>Debido a los tiempos de entrega. Son bastantes rápidos, sin embargo, hay algunos casos donde llegan algunas ampollas rotas (unidades mínimas), pero no es algo que lo justifiquen para decir que el transportador no cumple.</t>
  </si>
  <si>
    <t xml:space="preserve">El control de existencias es mensual mediante el sistema PSP el consumo promedio mensual arrojado por el software es llevado a una hoja de Excel mediante la cual se calcula los máximos y mínimos requeridos de cada MME. </t>
  </si>
  <si>
    <t>No se tienen reglas de decisión</t>
  </si>
  <si>
    <t>No se tiene, sin embargo, mencionan que el almacenamiento de medicamentos podrías abarcar la necesidad de un año o más, pero el FNE no les permite el manejo de gran cantidad de MME.</t>
  </si>
  <si>
    <t>Ninguno puesto que se almacena dentro de la gobernación.</t>
  </si>
  <si>
    <t>Se valida la información de compra de las instituciones, con el promedio de compra que han realizado, así, se tienen valores estandarizados para que no haya una sobrecompra de MME.</t>
  </si>
  <si>
    <t>No se realizan devoluciones. Así que se opta por realizar destrucciones.</t>
  </si>
  <si>
    <t>No se ha tenido dicha situación.</t>
  </si>
  <si>
    <t>No se realiza venta directa a paciente.</t>
  </si>
  <si>
    <t>No se realizan controles</t>
  </si>
  <si>
    <t>Tampoco se presentan.</t>
  </si>
  <si>
    <t>Se realiza verificando que el médico prescriptor se encuentre inscrito en el RETHUS, que la formula este bien diligenciada y con eso se puede dispensar, tal como lo exige la circular expedida por el FNE.</t>
  </si>
  <si>
    <t>No se informa desde las instituciones al FRE si llegan o no tales prescripciones.</t>
  </si>
  <si>
    <t>Se realiza de manera manual diligenciado la respectiva información de las casillas.</t>
  </si>
  <si>
    <t>Debido a que se allegan de manera electrónica, estos permanecen almacenados en el disco duro del computador.</t>
  </si>
  <si>
    <t>AL igual que el anexo 1, se realiza de manera manual consolidando la información allegada por las instituciones.</t>
  </si>
  <si>
    <t>Lo realiza el TRF y tarda aproximadamente 5 días en realizar la consolidación de la información.</t>
  </si>
  <si>
    <t>No se tiene presente</t>
  </si>
  <si>
    <t>Llamado de atención, Multa</t>
  </si>
  <si>
    <t>NA</t>
  </si>
  <si>
    <t>Dos cadenas de medicamentos</t>
  </si>
  <si>
    <t>40-60%</t>
  </si>
  <si>
    <t>Sara Bacares</t>
  </si>
  <si>
    <t>Pilar Pacheco</t>
  </si>
  <si>
    <t>Boyacá</t>
  </si>
  <si>
    <t>Tunja</t>
  </si>
  <si>
    <t>Av colon 22 a 16 parque Santander TUNJA Secretaria De salud) Control de Medicamentos</t>
  </si>
  <si>
    <t>freboyaca@gmail.com</t>
  </si>
  <si>
    <t>7420111 EXT 4155</t>
  </si>
  <si>
    <t>Jairo Mauricio Santoyo</t>
  </si>
  <si>
    <t>Ramiro Barragán</t>
  </si>
  <si>
    <t>Pilar Pacheco Pachón</t>
  </si>
  <si>
    <t>Mercedes Cinfuentes</t>
  </si>
  <si>
    <t>Tatiana Castiblanco</t>
  </si>
  <si>
    <t xml:space="preserve">Estela Gutierrez </t>
  </si>
  <si>
    <t>David Guio</t>
  </si>
  <si>
    <t>Pasan estudios Previos con especificaciones, la gobernación se encarga del resto.</t>
  </si>
  <si>
    <t>Se miran consumos históricos y se hace Proyección para tres o cuatro años</t>
  </si>
  <si>
    <t>15 días</t>
  </si>
  <si>
    <t xml:space="preserve">Res 1440 18 oct 2005 </t>
  </si>
  <si>
    <t>Traen solicitud por escrito firmada por gerente, todos los datos de la IPS, listado con la oficina de médicos, que médicos van a formular, presentan oficio, hacen cotización, algunos traen plata directa a cuenta Davivienda, antes de la pandemia era ingreso del recibo a la gobernación, fre recibe recibo, consignen en un libro los números de  los recetarios y los números de formulas, entregas, cuando terminan los recetarios tienen que traer las colillas anteriores, anulan del libro.</t>
  </si>
  <si>
    <t>Tipo de persona (comprador), Nombre de persona, Documento de identificación, Unidades compradas, Venta total en moneda (COP), Fecha y hora, Códigos seriales de recetarios</t>
  </si>
  <si>
    <t>Formularian en el recetario de la IPS</t>
  </si>
  <si>
    <t>No conoce a profundidad qué es el ROE y si podría afectarlos</t>
  </si>
  <si>
    <t xml:space="preserve">Buena fé, siempre cumplen </t>
  </si>
  <si>
    <t>Cajas ennumeradas y control de existencias.</t>
  </si>
  <si>
    <t>Denuncio a la policía.</t>
  </si>
  <si>
    <t>Archivo</t>
  </si>
  <si>
    <t>Deben ser reemplazados por obsolescencia, Adecuados para las actividades del FRE</t>
  </si>
  <si>
    <t>Dos compras al año establecidas, por consumo anual  y por necesidades de las IPS, depende también la solicitud. Y se incrementa un 10%</t>
  </si>
  <si>
    <t>No han tenido problemas</t>
  </si>
  <si>
    <t>Alistan bodega, bajan el medicamento, del fondo dan un número, cuentan cajas, organizan en estibas por medicamentos, revisan las cajas, hacen muestreo, no han tenido averías, acta de recepción, verificación de cantidades</t>
  </si>
  <si>
    <t>Hay un formato de producto averiado, darlo de baja e informar al fondo, nunca ha pasado</t>
  </si>
  <si>
    <t>Gabinete con llave doble, Gabinete hecho en un material resistente, Acceso de seguridad restringido a cierto personal</t>
  </si>
  <si>
    <t>Cajones separados modulares, todo marcado</t>
  </si>
  <si>
    <t>No han presentado problemas</t>
  </si>
  <si>
    <t>Cada semana</t>
  </si>
  <si>
    <t>Se mira en mira en los datos arrojados por el Kardex las fechas de vencimiento y se van depurando los que ya se han vencido, se tiene especial atención con Concerta y Ritalina</t>
  </si>
  <si>
    <t>Espacio es pequeño para lo que manejan</t>
  </si>
  <si>
    <t>Algunas primero hacen cotización, hace PSE, llegan con orden y solicitud de venta firmada ppr el gerente</t>
  </si>
  <si>
    <t>Contratos con empresas incineradoras , tienen punto azul, hacen acta de baja, tiene seguridad, dos contenedores grandes y uno pequeño.</t>
  </si>
  <si>
    <t>Inmediato</t>
  </si>
  <si>
    <t xml:space="preserve">Con formula médcamento de Recetario, se trata al paciente como una institución </t>
  </si>
  <si>
    <t>Revisión exhaustiva del recetario</t>
  </si>
  <si>
    <t>Pacientes ya están identificados</t>
  </si>
  <si>
    <t>Con libros de medicos</t>
  </si>
  <si>
    <t xml:space="preserve">Llama al Fondo, Cesar o Daniela para verificar, muy esporádicamente de santander de Santander, ritalina a Leonel, verificación con encargado del FRE
De Bogotá, mandan al paciente al hospital san Rafael por urgencias para tener datos y que los atiendan, con venezolanos pasa mucho
</t>
  </si>
  <si>
    <t>Lo hace la encargada del FRE con la referencia del  Cardex</t>
  </si>
  <si>
    <t>Reciben informes en físico con las fórmulas y lo revisan toda la formulación una por institución</t>
  </si>
  <si>
    <t>Se van revisando detalladamente 1 a 1 los anexos enviados por los clíentes</t>
  </si>
  <si>
    <t>2 personas</t>
  </si>
  <si>
    <t xml:space="preserve">Base Datos </t>
  </si>
  <si>
    <t>Revisión fisica y personal</t>
  </si>
  <si>
    <t>Entregados</t>
  </si>
  <si>
    <t>Jhonathan Felipe Venegas Parra</t>
  </si>
  <si>
    <t>Andrea Porras</t>
  </si>
  <si>
    <t>Valle del Cauca</t>
  </si>
  <si>
    <t>Cali</t>
  </si>
  <si>
    <t>Cra 76 # 4-30 Complejo de Servicios Hanibal Patiño Napoles</t>
  </si>
  <si>
    <t>fre@valledelcauca.gov.co</t>
  </si>
  <si>
    <t>3245858/ 3104683988</t>
  </si>
  <si>
    <t>Decreto 0471 de 1966</t>
  </si>
  <si>
    <t>Maria Cristina Lesmes Duque</t>
  </si>
  <si>
    <t>Clara Luz Roldán</t>
  </si>
  <si>
    <t>Joahana Alexandra Escobar</t>
  </si>
  <si>
    <t>Ingeniera Industrial</t>
  </si>
  <si>
    <t xml:space="preserve">Nayda Becerra </t>
  </si>
  <si>
    <t>Luis David Hurtado</t>
  </si>
  <si>
    <t>Auxiliar Administrativo</t>
  </si>
  <si>
    <t xml:space="preserve">Marlen Niño </t>
  </si>
  <si>
    <t>Recursos de gobernación</t>
  </si>
  <si>
    <t>Contratación directa</t>
  </si>
  <si>
    <t>Búsqueda de recursos, elaboración de estudios previos, GDP, pasar a comité de contratación, luego imprenta debe mandar a hacer los recetarios (características físicas especiales crean demora)</t>
  </si>
  <si>
    <t>De acuerdo a consumos mensuales y stock físico, se quedaron sin recetarios más de un mes 2019-2020 2000 recetarios (Están autorizando formulación electrónica.</t>
  </si>
  <si>
    <t xml:space="preserve">Circular No. 092298016 del 04 de Septiembre del 2017 </t>
  </si>
  <si>
    <t>Proceso organizado, correo a FRE, formato de autoevaluación, envía pantallazo, necesidad, mandar la hoja de control de consumo de recetarios, se emite cotización, enviar soporte, cita validada, se le entregan recetaruios fisicos</t>
  </si>
  <si>
    <t>Tipo de persona (comprador), Nombre de persona, Documento de identificación, Venta total en moneda (COP), Códigos seriales de recetarios</t>
  </si>
  <si>
    <t>Autorización de fórmulas médicas, transitorios</t>
  </si>
  <si>
    <t>Facilidad de trámite para todas las partes</t>
  </si>
  <si>
    <t xml:space="preserve">No han tenido situaciones de ese tipo
Seguimiento pasivo.
</t>
  </si>
  <si>
    <t>El software va arrojando el dato.</t>
  </si>
  <si>
    <t>Ninguno</t>
  </si>
  <si>
    <t>Todo el mes</t>
  </si>
  <si>
    <t>Está consolidado por el profesional</t>
  </si>
  <si>
    <t>Auxiliar administrativo Semanalmente</t>
  </si>
  <si>
    <t>Codificación, Nombre prescriptor</t>
  </si>
  <si>
    <t>INVENTARIOS</t>
  </si>
  <si>
    <t>Infonet</t>
  </si>
  <si>
    <t>La estimación de compra de MME que realiza el FRE es por Promedios de consumo anual y la herramienta utilizada por el FRE para realizar la estimación de compra de MME es el Software. INVENTARIOS. El tiempo de la etapa de estimación de la necesidad de compra de MME es inmediato.
El Tiempo de la etapa precontractual para la compra de MME lleva de 2-3 semanas , el tiempo de la etapa contractual para la compra de MME lleva 2 meses, el tiempo de la solicitud en plataforma tecnológica (Colombia Compra) se realiza en 3 semanas, el tiempo del despacho de los MME toma aproximadamente 60 días, el tiempo que transcurre en el caso de traslados desde otros departamentos desde la solicitud hasta el despacho no se contempla o no se le ha hecho seguimiento.
Promedios de consumo anual</t>
  </si>
  <si>
    <t>Persona a cargo no conoce los procedimientos</t>
  </si>
  <si>
    <t>El proceso de revisión de condiciones técnicas y físicas del producto consta de que las cajas llegan, se revisa el lote, fecha de vencimiento y Registro Sanitario, adicionalmente se observa cuidadosamente que el medicamento esté en buenas condiciones, se abren todas las cajas contra orden de compra, el tiempo para la recepción y almacenamiento de los medicamentos depende de la cantidad, el manejo de producto no conforme y averías durante el proceso de recepción técnica.</t>
  </si>
  <si>
    <t>Acta delante del transportador e informe al Fondo</t>
  </si>
  <si>
    <t>Gabinete con llave doble, Gabinete hecho en un material resistente, Acceso de seguridad restringido a cierto personal, Sistemas de alarma, Cámaras</t>
  </si>
  <si>
    <t>Termohigrómetro, Sensores, Registro electrónico de condiciones</t>
  </si>
  <si>
    <t>Pasa por tres filtros, dos regentes y un auxiliar, auxiliar saca el medicamento, auxiliar revisa y dos regentes revisan.</t>
  </si>
  <si>
    <t>Medicamentos de Salud Pública, Medicamentos de carros de paro</t>
  </si>
  <si>
    <t>Problemas de embalaje y muchos problemas de averías</t>
  </si>
  <si>
    <t>La frecuencia definida para el control de existencias de los medicamentos es semanal (Viernes), el proceso completo que hace el FRE para el control de existencias y fechas de vencimiento consta de descargar del programa el listado, conteo físico, comparación con cifras del software y reporte mensual a los ministerios</t>
  </si>
  <si>
    <t>Comparación con movimientos historicos</t>
  </si>
  <si>
    <t>Proceso que realiza el FRE para determinar la cantidad de venta de MME a las instituciones en el momento que se recibe una solicitud de compra. dependiendo de la institución Frecuencia del FRE vende MME a una institución indeterminable por la pandemia Estimación del número de entidades que han realizado compras al FRE en el último año el proceso para el manejo de devoluciones de MME en caso de vencimiento o baja rotación y los tiempos estipulados para llevarlo a cabo No aceptan devoluciones de medicamentos</t>
  </si>
  <si>
    <t>No aceptan devoluciones de medicamentos</t>
  </si>
  <si>
    <t>No se vende a particulares</t>
  </si>
  <si>
    <t>Proceso encargado por la UES Valle</t>
  </si>
  <si>
    <t>Backup</t>
  </si>
  <si>
    <t>lo consolida UES Valle, y envía el informe</t>
  </si>
  <si>
    <t>Llamada, Correo</t>
  </si>
  <si>
    <t>INFOMED</t>
  </si>
  <si>
    <t>hecho</t>
  </si>
  <si>
    <t>Atlántico</t>
  </si>
  <si>
    <t>Quindío</t>
  </si>
  <si>
    <t>1000-1200</t>
  </si>
  <si>
    <t>San Jose de Cúcuta</t>
  </si>
  <si>
    <t>Juan Pablo Arias</t>
  </si>
  <si>
    <t>Leonor del Carmen Valoyes Murillo</t>
  </si>
  <si>
    <t>San José del Guaviare</t>
  </si>
  <si>
    <t>Calle 7 No. 23 - 51</t>
  </si>
  <si>
    <t>Gregorio Figueroa Cruz</t>
  </si>
  <si>
    <t>Ingeniero Químico</t>
  </si>
  <si>
    <t>Elizabeth Poveda Jimenez</t>
  </si>
  <si>
    <t>Fidelina Rojas</t>
  </si>
  <si>
    <t>Julian Sarmiento Pardo</t>
  </si>
  <si>
    <t>Abogado</t>
  </si>
  <si>
    <t>Códigos seriales de recetarios que devuelven</t>
  </si>
  <si>
    <t>Atención presencial en el FRE, Teléfono, Correo electrónico, Correspondencia</t>
  </si>
  <si>
    <t>Ningún costo</t>
  </si>
  <si>
    <t>No reciben devoluciones.</t>
  </si>
  <si>
    <t>No han tenido estos casos.</t>
  </si>
  <si>
    <t>Documentos físico, Hoja de cálculo no estandarizada</t>
  </si>
  <si>
    <t>Amonestación, Multa</t>
  </si>
  <si>
    <t>Juan David Apraez</t>
  </si>
  <si>
    <t>Carrera 4 #8-26, barrio Jose Maria Hernandez</t>
  </si>
  <si>
    <t>fvputumayo@gmail.com; gestionssd@gmail.com; medicamentosputumayo@gmail.com; salud@putumayo.gov.co; saludpublica@putumayo.gov.co</t>
  </si>
  <si>
    <t>Resolución 1696</t>
  </si>
  <si>
    <t xml:space="preserve">Mónica Guerrero Rendon </t>
  </si>
  <si>
    <t>Elva Marina Rosero Ordoñez</t>
  </si>
  <si>
    <t>Aurora Velandia</t>
  </si>
  <si>
    <t>Nora Gelpud</t>
  </si>
  <si>
    <t>El FRE no se encarga del proceso de contratación. Únicamente se encargan de pasar al grupo jurídico la necesidad y la solicitud de los recursos. Ellos se encargan de la parte contractual.</t>
  </si>
  <si>
    <t>Se realiza mediante el promedio histórico de consumo del departamento dado en el sistema PCT</t>
  </si>
  <si>
    <t>Tiempo variante, el FRE Putumayo lleva sin concretar compra de recetarios oficiales desde noviembre del año 2020.</t>
  </si>
  <si>
    <t>Resolución 2226 de 19 de diciembre de 2011</t>
  </si>
  <si>
    <t xml:space="preserve">- Se realiza la cotización de recetarios oficiales
-Se hace estudio de disponibilidad de recetarios contra los que el establecimiento requiere
- La institución consigna en la cuenta bancaria del FRE
- Allegan soportes de pago presencial o a través de envíos de la transportadora que contrata la gobernación.
</t>
  </si>
  <si>
    <t>Sistema PCT</t>
  </si>
  <si>
    <t>Tipo de persona (comprador), Documento de identificación, Unidades compradas, Códigos seriales de recetarios</t>
  </si>
  <si>
    <t>No se tiene plan de contingencia escrito, sin embargo, ante la no disponibilidad de recetarios oficiales como se encuentra el FRE en este momento, se procede a autorizar las fórmulas institucionales que están bajo jurisdicción del departamento.</t>
  </si>
  <si>
    <t>El uso de recetario oficial en físico es algo obsoleto, hoy en día con todas las herramientas tecnológicas se puede usar un recetario electrónico adaptado a un software para mejorar el control sobre las prescripciones, ya que usualmente entender la letra de los médicos es complejo, no se diligencian todos los campos, no se firman en ocasiones los recetarios, a diferencia que si se tuviera una herramienta tecnológica si no se completan todos los espacios no se tienen estos problemas.</t>
  </si>
  <si>
    <t>No se han presentado casos de posibles fraudes o desvíos. Solo se distribuye a instituciones inscritas de forma personal quienes la entidad delegue o por correo certificado.</t>
  </si>
  <si>
    <t>No se realiza la actividad de control de existencias y saldos de recetarios oficiales en el momento</t>
  </si>
  <si>
    <t>Marcas de agua, Codificación</t>
  </si>
  <si>
    <t>-Se allegan copia de recetario con los informes mensuales. 
-Revisión de algunos de los recetarios. 
-Se hace promedio de cuantas salieron, se saca una muestra y se hace la verificación del correcto diligenciamiento. 
-Archivo por un año porque ocupan bastante espacio además que, por las condiciones ambientales del departamento de Putumayo, la humedad tiende a degradar los recetarios.</t>
  </si>
  <si>
    <t>Una regente de farmacia se encarga del proceso durante los primeros 10 días del mes</t>
  </si>
  <si>
    <t>La secretaria anualmente hace contrato con una empresa recolectora de residuos. El FRE tanto para MME como para recetarios oficiales, se hace una previa de desactivación a los MME y para los recetarios se rasgan para que no puedan ser utilizados nuevamente. Se levanta un acta de destrucción donde se relacionan los productos destruidos, firma la oficina de control de medicamentos, jefe del grupo de salud pública, el área ambiental y el personal de la empresa recolectora. Ambiental se queda con los recibos que se generan para la ejecución del contrato.</t>
  </si>
  <si>
    <t>PCT</t>
  </si>
  <si>
    <t>Mala</t>
  </si>
  <si>
    <t xml:space="preserve">Se tienen 90 millones de pesos represados porque no saben cómo liquidar los contratos que tienen pendientes, ni los funcionarios del FRE ni jurídica. Dicho rubro se quiere destinar para actualizar equipos de cómputo, así como artículos de la oficina como escritorios y asientos.
Los informes consolidados en Microsoft Excel se buscan ser migrada a la nube para que las entidades inscritas ante el FRE envíen el reporte directamente a los servidores y así obtener la información del departamento con mayor rapidez.
La conexión en general en el departamento no es buena, en el momento de hacer la reunión el encargado del FRE atiende desde su teléfono móvil personal.
El FRE cuenta con dos computadores, sin embargo, en la oficina está el grupo de IVC también con 2 computadores y almacén departamental con otros 2 equipos de cómputo.
El FRE Huila ha apoyado y dado recomendación al FRE Putumayo en algunos procesos en los que no se tiene claridad. </t>
  </si>
  <si>
    <t>El sistema PCT de acuerdo con las salidas históricas mensuales del FRE, con ello se establece las cantidades a pedir. Luego de ello se revisan los recursos disponibles para realizar el proceso de compra ya que no siempre se cuenta con el rubro necesario para la compra necesaria. El último rubro para compra de MME fue de 25 millones de pesos. Se presentó una demora con Colombia compra eficiente porque se tuvo que cambiar ordenador del gasto y se presentó un problema con un archivo que daba error en la plataforma lo que tardó 5 días en resolverse.
-	Se otorga el rubro
-	Se pasa el plan anual
-	Solicitud de CDP
-	Luego con la factura de Colombia compra eficiente se expide el RP
-	Se envían documentos al correo de FNE</t>
  </si>
  <si>
    <t>Pese a que tuvieron algunos problemas con la compra de MME a través de la plataforma el encargado del FRE manifiesta que es eficiente y con la ayuda del soporte técnico de la plataforma pudo concretar la orden de compra.</t>
  </si>
  <si>
    <t xml:space="preserve">- Los productos llegan a las instalaciones de la secretaria de salud departamental
- se recibe al transportador y se constata la factura y guía de factura
- Los medicamentos ingresan al deposito
- En los mesones se realiza el proceso de recepción administrativa y técnica
- Se ingresa al sistema de la gobernación los productos recibidos 
- Se procede a realizar el almacenamiento de los medicamentos. </t>
  </si>
  <si>
    <t>No se han presentado casos de productos no conformes o averiados. De llegar a pasar se procedería a notificar mediante llamada telefónica con el doctor Pedro con registro fotográfico para la reposición. Si no hubiese cabida a reposición se entregaría a la empresa recolectora para su destrucción.</t>
  </si>
  <si>
    <t>Gabinete con llave simple, Acceso de seguridad restringido a cierto personal, Almacenamiento en oficina privada, Inventario físico diario</t>
  </si>
  <si>
    <t>No se cuentan con medicamentos LASA ni de alto riesgo en la bodega donde están los MME por lo que no se requiere estrategias para el manejo de este tipo de medicamentos.</t>
  </si>
  <si>
    <t>El encargado del FRE no ha concebido una opinión concreta del trasportador ya que su vinculación al ente territorial se dio posterior a la última compra de MME.</t>
  </si>
  <si>
    <t>Se hace revisión en el sistema PCT, sin embargo, el funcionario del FRE manifiesta que así se lleve un adecuado control del inventario si no se esta abasteciendo continua y efectivamente el stock de MME el proceso de control de existencias y fechas de vencimiento no es del todo eficiente.</t>
  </si>
  <si>
    <t>No se tiene un estimado del número de medicamentos máximo que pudieran almacenar en el almacén</t>
  </si>
  <si>
    <t>No hay costo alguno en concepto de almacenamiento por parte del FRE</t>
  </si>
  <si>
    <t xml:space="preserve">- Se hace cotización
- Se hace estudio y aprobación de las cantidades solicitadas
- se realiza consignación a la cuenta bancaria del FRE
- Allegan soportes de pago y documentos necesarios para la compra
- Se autoriza y despacha la orden de compra de MME.
</t>
  </si>
  <si>
    <t>No se ha dado el caso de devoluciones por parte de las instituciones. Si llegado el caso se despachara el producto en buen estado y cumpliendo especificaciones, pero en el transcurso del transporte a la institución se averió el FRE no se hace responsable.</t>
  </si>
  <si>
    <t>No se han dado quejas formales, pero si se han dado casos en los que por falta de disponibilidad del FRE se autoriza realizar compra directa al FNE.</t>
  </si>
  <si>
    <t>No se vende a pacientes particulares</t>
  </si>
  <si>
    <t>No se ha dado el caso ya que no se dispensa directamente a particulares</t>
  </si>
  <si>
    <t>No se ha dado el caso, pero dado que llegase a pasar se recomendaría transcribir el recetario a uno oficial del departamento de Putumayo</t>
  </si>
  <si>
    <t>No se ha dado el caso, pero dado que llegase a pasar se recomendaría transcribir la formula a un recetario oficial del departamento de Putumayo</t>
  </si>
  <si>
    <t xml:space="preserve">Las instituciones inscritas envían sus informes de en los 10 primeros días del mes junto con las copias de los recetarios oficiales. Esto se envía en físico y por vía electrónica. Posterior a ello una regente de farmacia del FRE se encarga de la consolidación de la información de los anexos. </t>
  </si>
  <si>
    <t>Las copias de los recetarios oficiales allegados junto con los informes de las instituciones se almacenan en la bodega por un año. Los documentos digitales se almacenan en los equipos alrededor de 2 años antes de su eliminación.</t>
  </si>
  <si>
    <t>Las instituciones inscritas envían sus informes de en los 10 primeros días del mes junto con las copias de los recetarios oficiales. Esto se envía en físico y por vía electrónica. Posterior a ello una regente de farmacia del FRE se encarga de la consolidación de la información de los anexos.</t>
  </si>
  <si>
    <t>Una regente de farmacia se encarga de la consolidación de informes que llegan mensualmente. Esta labor le toma los diez primeros días del mes e incluso más en algunas ocasiones.</t>
  </si>
  <si>
    <t>Llamada</t>
  </si>
  <si>
    <t>Se lleva a cabo mediante los archivos de Microsoft Excel en donde se lleva el manejo de anexos de las resoluciones. Allí se contrasta los envíos del mes anterior con los actuales y así determinar que entidad está incumpliendo el envío de sus anexos.</t>
  </si>
  <si>
    <t>No hay más establecimientos además del FRE que distribuyan MME</t>
  </si>
  <si>
    <t>Rara vez</t>
  </si>
  <si>
    <t>Andrés Alexander Benavides Salazar</t>
  </si>
  <si>
    <t>Nariño</t>
  </si>
  <si>
    <t>Pasto</t>
  </si>
  <si>
    <t>Calle 15 No. 28 - 41 Plazuela de Bomboná</t>
  </si>
  <si>
    <t>informesfrenarino@gmail.com, alexito5833@gmail.com</t>
  </si>
  <si>
    <t>7223031 ext. 114.</t>
  </si>
  <si>
    <t>No. 033 RESOLUCION DE CREACION
CON MODIFICACION DESPUES POR LA RESOLUCION No. 0420 de 2011</t>
  </si>
  <si>
    <t>Diana Paola Rosero Zambrano</t>
  </si>
  <si>
    <t>Jhon Alexander Rojas Cabrera</t>
  </si>
  <si>
    <t>Adriana Marcela Samudio Martinez</t>
  </si>
  <si>
    <t>Luceny Del Rosario Gonzalez Mejia</t>
  </si>
  <si>
    <t>Todo el proceso se centraliza en la oficina del Fondo Rotatorio. EL FRE empieza realizando las cotizaciones externas, para luego realizar el estudio de mercado. Esta información se pasa a la parte jurídica del FRE donde allí se encargan de realizar la elaboración del contrato. 
El seguimiento de la revisión del contrato, las subastas y liquidación son hechas por el FRE.</t>
  </si>
  <si>
    <t xml:space="preserve">De acuerdo al monto destinado que se tiene para la compra de los RO. Esta suma de dinero esta establecida bajo decreto. Por ejemplo, por decreto se definió el monto de $30’000.000 para la compra de RO, con ese dinero se puede comprar RO para dos o tres años, dependiendo del valor de compra de los talonarios. </t>
  </si>
  <si>
    <t>Desde que se empieza a hacer la recolección de la información para las cotizaciones hasta la contratación del proveedor, pueden pasar de 2 a 3 meses. Desde que se acepta el contrato hasta que llegan los talonarios al FRE, pueden pasar de 15 a 30 días.</t>
  </si>
  <si>
    <t>Resolución 2419 de 2006, modificada por la Resolución 67 de 2021.</t>
  </si>
  <si>
    <t>Los interesados realizan la consignación a la cuenta del FRE. Luego, deben entregar el comprobante junto con dos copias en las oficinas del FRE, además deben traer el oficio de solicitud membretada de la institución. La persona encargada de solicitar los talonarios debe ser el representante legal, en caso contrario, debe traer carta de autorización. Después se realiza el registro de la compra y la respectiva entrega.</t>
  </si>
  <si>
    <t>Hoja de cálculo, Libro contable</t>
  </si>
  <si>
    <t>Tipo de persona (comprador), Unidades compradas, Venta total en moneda (COP), Fecha y hora, Otros</t>
  </si>
  <si>
    <t>Número de factura</t>
  </si>
  <si>
    <t>Se tiene un plan de contingencia verbal el cual consiste en realizar préstamos entre instituciones, es decir, la institución que tenga más RO, deberá prestar a las otras mientras se suple la necesidad. En caso de que haya nula disponibilidad, se enviara una carta de autorización al FNE para autorizar prescripciones normales.</t>
  </si>
  <si>
    <t>Tiene puntos buenos y malos. Buenos porque la adquisición de RO es más fácil y oportuna. Malos porque no hay tanto control en cuanto al diligenciamiento del ROE.</t>
  </si>
  <si>
    <t>Cuando ocurre una situación de estas, la información se pasa al área legal para realizar el respectivo proceso jurídico y/o sancionatorio.</t>
  </si>
  <si>
    <t>Quincenal</t>
  </si>
  <si>
    <t>Por medio de un formato en Excel y por medio del libro de registro de salidas.</t>
  </si>
  <si>
    <t xml:space="preserve">Se revisa la letra, el color, el papel. </t>
  </si>
  <si>
    <t>Marcas de agua, Fondos especiales (membretes), Microletras / microtexto, Sellos/Escudos, Codificación</t>
  </si>
  <si>
    <t>Las instituciones allegan los informes con los RO, se debe radicar y lo allegan a la oficina principal del FRE. Allí se verifica que los RO sean las mismas en las salidas de la institución. Cuando la institución es nueva, se solicita la factura para el ingreso y las prescripciones, para las salidas.</t>
  </si>
  <si>
    <t>Para hospitales hasta 4 horas.
Servicios pequeños, 10 minutos.</t>
  </si>
  <si>
    <t>Se destruyen para evitar el uso de espacios de la bodega.</t>
  </si>
  <si>
    <t>Se realiza con el promedio de distribución de los últimos 6 meses, es decir, que porcentaje ha salido en esos meses.</t>
  </si>
  <si>
    <t>Debido a la agilidad en los procesos de compra, puesto que antes se demoraban 4 meses realizando dicha acción, ahora, tarda por mucho un mes. Se sugiere seguir realizando las compras por esta plataforma de forma indefinida.</t>
  </si>
  <si>
    <t>Se revisan todas las cajas.  Los MME son recibidos y se inspecciona cada una de las cajas, así mismo, se procede a revisar de donde provienen. También se revisa que las cantidades solicitadas sean las allegadas, junto con otras características. Después se revisa que los MME hayan llegado en óptimas condiciones. Sin embargo, no se tiene un proceso escrito para tal procedimiento, se está incursionando.</t>
  </si>
  <si>
    <t>Cuando se encuentran productos no conformes durante la recepción técnica, el FRE envía un correo al FNE adjuntando fotos de la encontrado.</t>
  </si>
  <si>
    <t>Almacenamiento en oficina privada, Inventario físico diario</t>
  </si>
  <si>
    <t xml:space="preserve">Dichas estrategias se encuentran en implementación </t>
  </si>
  <si>
    <t>No se ha tenido inconvenientes con ningún operador, sea cual sea, siempre llegan rápido y sin inconvenientes.</t>
  </si>
  <si>
    <t>El control de existencias se realiza diario y para llevar control de las fechas de vencimiento, colocan los MME con fechas lejanas de vencimiento en la parte de atrás del estante. En ocasiones, no se abren los empaques puesto que la fecha de vencimiento es lejana.</t>
  </si>
  <si>
    <t>Para aproximadamente 6 meses.</t>
  </si>
  <si>
    <t>No cuesta nada</t>
  </si>
  <si>
    <t>El proceso de venta de MME a las instituciones se realiza igual al proceso de venta de RO, la única diferencia es que se piden las facturas y las prescripciones para comprar lo reportado en el RO.</t>
  </si>
  <si>
    <t>Entre 3 a 6 meses.</t>
  </si>
  <si>
    <t>Hasta el momento no se ha presentado una situación similar.</t>
  </si>
  <si>
    <t>No se realiza dicha actividad.</t>
  </si>
  <si>
    <t>Por medio de llamada telefónica con el responsable del FRE. Para los MCE se realiza transcripción.</t>
  </si>
  <si>
    <t>Deben allegar copia de la historia clínica para realizar una trascripción a un RO.</t>
  </si>
  <si>
    <t>El encargado del FRE, el señor Andres Benavides, se encarga de llenar dicho anexo teniendo en cuenta las facturas que salen.</t>
  </si>
  <si>
    <t>De 6 a 24 horas</t>
  </si>
  <si>
    <t>Dichos informes no se guardan en físico.</t>
  </si>
  <si>
    <t>Este se realiza por medio de un software, el cual recopila la información y al momento de enviar la información al FNE, se descarga un archivo que se copia en una hoja de Excel.</t>
  </si>
  <si>
    <t>Solo una persona.</t>
  </si>
  <si>
    <t>Si, el libro contable y archivo de excel</t>
  </si>
  <si>
    <t>Omcomed y confamiliar.</t>
  </si>
  <si>
    <t>NR</t>
  </si>
  <si>
    <t>Silvia Espitia Vergara</t>
  </si>
  <si>
    <t>Greici Castilla</t>
  </si>
  <si>
    <t>Cauca</t>
  </si>
  <si>
    <t>Popayán</t>
  </si>
  <si>
    <t>Calle 5 # 15 – 57 Barrio Valencia Popayán  Sec Salud</t>
  </si>
  <si>
    <t xml:space="preserve"> silvia.espitia@saludcauca.gov.co</t>
  </si>
  <si>
    <t>8209615/ 3145264278</t>
  </si>
  <si>
    <t>Ordenanza No. 077 del 2008 /Resolución que asigna función 9712 del 29/12/2008</t>
  </si>
  <si>
    <t>Lida Rosalba Mera</t>
  </si>
  <si>
    <t>Elias Larraondo Carabalí</t>
  </si>
  <si>
    <t>Greci Castilla</t>
  </si>
  <si>
    <t>Silvia Sotelo</t>
  </si>
  <si>
    <t>Donny Marín</t>
  </si>
  <si>
    <t xml:space="preserve">Rosalba Bravo </t>
  </si>
  <si>
    <t>50-75</t>
  </si>
  <si>
    <t>Ventas de medicamentos, Venta de recetarios, Recursos propios del FRE, Inscripciones-novedades establecimientos, Otras resoluciones (destrucciones, transformaciones)</t>
  </si>
  <si>
    <t>Se alistan estudios previos y toda la solitud precontractual, se elabora registro presupuestal, la asignación se hace en la oficina del contratación, se hace asignación y se reciben en el almacén los recetarios, se tramita cuenta de cobro luego de la entrega,(elementos enteros), pago con una sola factura.</t>
  </si>
  <si>
    <t xml:space="preserve">Compras de 2000 unidades fijas, mandar a hacer 4000 en 2019, habitualmente 2000 en 2000, no hay una fórmula. </t>
  </si>
  <si>
    <t xml:space="preserve">Estudios previos 1 semana
Etapa Contractual 3 meses
</t>
  </si>
  <si>
    <t>Resolución 06344 122020 del 31 de Dic del 2020</t>
  </si>
  <si>
    <t>El FRE Cauca solo hace venta de 1 recetario por médico, por ejemplo si se vende 15 recetarios y se les debe hacer reposición se mira a que instituciones y a qué médicos. Se hace la cotización, luego la consignación. Se entregan inmediatamente. Oficio legal firmado por representante, relacionar los médicos con número de tarjeta profesional, consignación y se realiza entrega física. Las facturas manuales</t>
  </si>
  <si>
    <t>Otros</t>
  </si>
  <si>
    <t>REGISTRO REPS</t>
  </si>
  <si>
    <t>Durante escasez y hasta nueva disponibilidad se podía autorizar prescripción en formulas médicas de las IPS. Se mandan a hacer con recursos propios, ya sucedió.</t>
  </si>
  <si>
    <t>Simplifica procesos, pero también observan que puede ser un mecanismo que puede facilitar la fraudulencia, desconfianza en posibles desvíos.</t>
  </si>
  <si>
    <t>Evaluación sobre el uso de recetarios, requisitos que ya mencionaron, contacto con habilitación, en ese caso ellos llaman al FRE y ellos visitan. Se revisa con que frecuencia anulan fórmulas. En cuantas formulas, cuan ven alguna novedad verifican, puede aumentar volúmenes de atenciones, pero se examina de manera rigurosa</t>
  </si>
  <si>
    <t xml:space="preserve">Van mirando cajas, también con las visitas </t>
  </si>
  <si>
    <t xml:space="preserve">Se investiga la pérdida y se abre proceso sancionatorio, </t>
  </si>
  <si>
    <t>No se realiza proceso</t>
  </si>
  <si>
    <t>LoS tiene cada IPS Y ELLOS SE ENCARGAN</t>
  </si>
  <si>
    <t>Se calcula con base en consumo histórico y el comportamiento del año inmeditamente anterior de manera articulada con el FNE, sacan solicitud de disponibilidad Presupuestal y se hace la compra.</t>
  </si>
  <si>
    <t>No hay queja alguna</t>
  </si>
  <si>
    <t xml:space="preserve">Procedimiento de recepción técnica está para aprobación, se llena formato de recepción técnica, tiene tres firmas para autorizar, regente de farmacia, recibe la factura, y la entrega del acta de entrada al almacén, se hace inspección física, empaques primarios y secundarios, que no hayan averías, si las hay notificar, </t>
  </si>
  <si>
    <t>Si hay cualquier novedad de averías se notifica dentro de la misma acta y se informa al FNE para las reposiciones. Se pasan a proceso de cuarentena destrucción e incineración. Greci hace revisión de los documentos y los medicamentos, ya aprobada por Silvia</t>
  </si>
  <si>
    <t>Gabinete con llave doble, Inventario físico diario</t>
  </si>
  <si>
    <t>Termohigrómetro, Registro electrónico de condiciones</t>
  </si>
  <si>
    <t>Aseguran que los medicamentos estén separados en concentraciones y cajas similares, se tienen rotulados los estantes.</t>
  </si>
  <si>
    <t>Bastantes averías</t>
  </si>
  <si>
    <t>Los productos que se vencen es porque hay mucha baja rotación</t>
  </si>
  <si>
    <t>Cajas fuera del almacén. Solicitud de ampliación no ha sido prioridad</t>
  </si>
  <si>
    <t>Hacen solicitud y se verifica con consumo e inventarios, se dispone del inventario, una vez se hace la respuesta a la cotización, se hace la consignación y se les da ese mismo día</t>
  </si>
  <si>
    <t>No hacen devoluciones, o hacen solicitud de rotación</t>
  </si>
  <si>
    <t>Intervención a la institución, y se investiga si hay desabastecimiento.</t>
  </si>
  <si>
    <t>Evalúan los casos, a través de particulares.</t>
  </si>
  <si>
    <t>No ha sucedido.</t>
  </si>
  <si>
    <t>Para medicamentos no MME se solicita transcripción.</t>
  </si>
  <si>
    <t>No se ha recibido.</t>
  </si>
  <si>
    <t>Ingeniero se encarga</t>
  </si>
  <si>
    <t>Dos personas</t>
  </si>
  <si>
    <t>Documentos físico</t>
  </si>
  <si>
    <t>Se reciben los informes y se revisan, lo hace un regente  Los 5 primeros días de cada mes</t>
  </si>
  <si>
    <t>Se hace a mano</t>
  </si>
  <si>
    <t>Todo el FRE</t>
  </si>
  <si>
    <t>Archivos AZ/Bases de Excel</t>
  </si>
  <si>
    <t>Se están estandarizando procesos, próximos a aprobación.</t>
  </si>
  <si>
    <t>No se hace.</t>
  </si>
  <si>
    <t>Putumayo</t>
  </si>
  <si>
    <t>Mocoa</t>
  </si>
  <si>
    <t>Inventarios</t>
  </si>
  <si>
    <t>Medicamentos de Salud Pública, Vacunas</t>
  </si>
  <si>
    <t>Medicamentos de Salud Pública,</t>
  </si>
  <si>
    <t>Metilfenidato Tab x 10 mg</t>
  </si>
  <si>
    <t>Fenobarbital Solución inyectable x 40 mg, Fenobarbital Solución inyectable x 200 mg</t>
  </si>
  <si>
    <t>Fenobarbital Solución inyectable x 40 mg</t>
  </si>
  <si>
    <t>Historia clínica, Llamada al Servicio farmacéutico</t>
  </si>
  <si>
    <t>Llamada al paciente, Visita domiciliaria</t>
  </si>
  <si>
    <t>Entre 24 horas y una semana</t>
  </si>
  <si>
    <t>De 4 a 6 horas</t>
  </si>
  <si>
    <t>0-20%</t>
  </si>
  <si>
    <t>SARA RAMIREZ</t>
  </si>
  <si>
    <t>Avenida Orinoco calle 10</t>
  </si>
  <si>
    <t xml:space="preserve">saritaramirez111@hotmail.com </t>
  </si>
  <si>
    <t xml:space="preserve">Resolución 137 </t>
  </si>
  <si>
    <t>JOHN ROBINSON HERNADEZ BELTRAN</t>
  </si>
  <si>
    <t>ALVARO ARLEY LEON FLOREZ</t>
  </si>
  <si>
    <t>Sara Ramírez Acosta</t>
  </si>
  <si>
    <t>Vinculada al FRE desde 2012. La encargada del FRE manifiesta la gran cantidad de pacientes venezolanos con los que cuenta en la zona, desde el inicio de la apertura de servicios de salud para venezolanos, el aumento en la demanda de medicamentos ha sido considerable. La encargada del FRE es la única funcionaria del ente territorial, es de destacar su humanidad y su empeño por la salud publica del departamento.
El único que compra recetarios al FRE es el hospital (40 al año, los cuales
 Se distribuyen en los municipios del departamentos de la siguiente manera: 10 para Rosalía, 10 para Cumaribo, 10 para Primavera y 10 para Carreño).
*dato extraído calculando el numero total de recetario al año en el departamento (40) dividido los 12 meses del año.
**quedan 10 recetarios para lo que queda del año los cuales se espera no se agoten antes de la llegada del ROE.
Hace 4-6 años se realizó la ultima compra de recetarios por 3000 recetarios oficiales.
La encargada recibió el FRE con 2 millones de pesos, ahora la cuenta del FRE tiene 17 millones de pesos.</t>
  </si>
  <si>
    <t xml:space="preserve">El proceso se llevó a cabo con una papelería del Meta, la misma que hace los recetarios del FRE Meta. En Vichada no hay donde hace los recetarios. Se hacen los estudios previos y se envía a la gobernación para que se aprueba la contratación de recetarios oficiales. A la encargada del FRE le toca ir diariamente ir a explicar por que la compra y la importancia del FRE para que se apruebe rápidamente los documentos desde la administración gubernamental. </t>
  </si>
  <si>
    <t>No se realiza una proyección de la necesidad estandarizada o calculada. Únicamente se destina un rubro para compra de recetarios y se adquieren todos los recetarios posibles con dicho monto. Así se realizó la ultima compra hace alrededor de 5 años. Orden de compra de recetarios que está a punto de finalizar, quedando apenas 10 recetarios oficiales, ya que la directora del FRE se encuentra a la expectativa de lo que acontezca con el ROE.</t>
  </si>
  <si>
    <t>Una semana cada etapa (estudios previos, contractual, elaboración y despacho)</t>
  </si>
  <si>
    <t>No se tiene acto administrativo en donde se defina el costo de los recetarios oficiales</t>
  </si>
  <si>
    <t>Tipo de persona (comprador), Nombre de persona, Unidades compradas, Códigos seriales de recetarios</t>
  </si>
  <si>
    <t>No se tiene plan de contingencia escrito ni se ha presentado algún caso en donde el FRE Vichada se quede sin recetarios. De llegar a pasar se autorizarían las formulas institucionales con alguna firma y autorización del FRE para su despacho y prescripción.</t>
  </si>
  <si>
    <t>La encargada del FRE manifiesta que es una herramienta útil y que puede ahorrar gran cantidad de papel. Ella esta a la espera de su implementación pues de esto depende la compra o no de mas recetarios oficiales para el ente territorial</t>
  </si>
  <si>
    <t xml:space="preserve">No se han tenido casos de posibles fraudes o desvíos, sin embargo, si llegado el caso procedería a comunicarse con la institución prescriptora para verificar la formula </t>
  </si>
  <si>
    <t>No se realiza dicha actividad</t>
  </si>
  <si>
    <t>No se realiza proceso de control de existencia o saldos de recetarios oficiales</t>
  </si>
  <si>
    <t>No se han tenido casos de posibles fraudes o desvíos, sin embargo, si llegado el caso procedería a comunicarse con la institución prescriptora para verificar la formula</t>
  </si>
  <si>
    <t>Codificación</t>
  </si>
  <si>
    <t xml:space="preserve">El FRE no realiza el proceso de recepción de recetarios sino el hospital San Juan de Dios
-Se recogen los recetarios inmediatamente después de utilizados y se almacenan en cajas en la bodega.
- Posteriormente las dos regentes de la farmacia del hospital consolidan la información del recetario en un cuaderno
- Finalmente los datos son registrados en una hoja de Microsoft Excel en conjunto con el anexo que se envía al FRE
</t>
  </si>
  <si>
    <t>Dos regentes de farmacia realizan la tarea constantemente</t>
  </si>
  <si>
    <t>Los recetarios anulados por errores de prescripción se envían a incineración junto con medicamentos vencidos mensualmente en donde la empresa de residuos levanta un acta con el peso del total destruido.</t>
  </si>
  <si>
    <t>Codificación, Nombre prescriptor, Fecha de expedición de la prescripción, Nombre del paciente</t>
  </si>
  <si>
    <t>Aceptable</t>
  </si>
  <si>
    <t>No cuenta con herramientas para el manejo de inventarios ya que únicamente es una funcionaria del FRE y la cantidad de medicamentos es poca.
Se tenía inscrito al GAORI pero pasó un año sin que solicitaran medicamentos, se preguntó por qué y la razón era porque ya no tenían pacientes que los requirieran (pero no eran MME).</t>
  </si>
  <si>
    <t>- Se pregunta al hospital por su requerimiento de MME, ellos estiman las unidades de cada medicamento según el histórico mensual para comprar para el año
- A ese valor promedio la encargada del FRE le suma una proporción mas por si llegase a ocurrir algún imprevisto. No se tiene ningún documento donde se haga el cálculo de dicho valor.
(lo que solicita el hospital tiene en cuenta lo que distribuye también Sikuani).
- Se hacen los estudios previos
- Se pasa la necesidad de medicamentos a la gobernación y allí se realiza el proceso contractual
- El abogado realiza el proceso de compra mediante CCE
- Autorización de compra
- Despacho
- recepción técnica
- Elaboración de informe y acta de llegada de productos
- Aprobación de la gobernación para desembolso al FNE</t>
  </si>
  <si>
    <t>No se realiza la estimación</t>
  </si>
  <si>
    <t>Se han tenido inconvenientes ya que en el departamento se maneja secop i y no secop ii por la deficiente conexión a internet de la región pero se han logrado solventar con ayuda de las guías dispuestas en la tienda virtual</t>
  </si>
  <si>
    <t>No se han tenido casos de producto no conforme o averías, de llegar a darse se notificaría al FNE</t>
  </si>
  <si>
    <t>Gabinete con llave simple, Acceso de seguridad restringido a cierto personal, Almacenamiento en oficina privada, Disponibilidad de personal de seguridad privada</t>
  </si>
  <si>
    <t>No se tienen medicamentos de alto riesgo ni LASA</t>
  </si>
  <si>
    <t>Medicamentos de Salud Pública, Papelería</t>
  </si>
  <si>
    <t>Manifiesta la encargada del FRE que el transportador es cuidadoso con los productos que maneja, sin embargo, los pedidos tardan tiempo en llegar</t>
  </si>
  <si>
    <t>No se lleva a cabo un proceso de control de existencias y fechas de vencimiento estándar, la encargada del FRE conoce las fechas de vencimiento de los medicamentos puesto que todos vienen con la misma expiración, y ya que la cantidad de medicamentos es baja se puede realizar rápidamente a simple vista.</t>
  </si>
  <si>
    <t xml:space="preserve">No se tiene estimación de cuanto es el máximo de medicamentos de la bodega, por lo que se puede observar los estantes están alrededor de la mitad de su capacidad al momento de la visita </t>
  </si>
  <si>
    <t>El almacenamiento no representa gasto para el FRE</t>
  </si>
  <si>
    <t>Se compara con el histórico normal de consumo y demanda de medicamentos por parte de la institución</t>
  </si>
  <si>
    <t>No se han realizado procesos de devoluciones de MME</t>
  </si>
  <si>
    <t>No se ha tenido quejas formales de parte de las instituciones, cuando el hospital ha requerido con urgencia algún medicamento el FRE presta el producto mientras se hace el debido proceso y se cancela el valor correspondiente por los medicamentos enviados</t>
  </si>
  <si>
    <t>Se constata la formula con la que viene el paciente, si no es del departamento se debe transcribir al recetario oficial de la región</t>
  </si>
  <si>
    <t>Solo se ha tenido un caso de un paciente con formula proveniente de otro departamento, por lo que se constató la prescripción y se transcribió al recetario oficial del Vichada</t>
  </si>
  <si>
    <t>No se han tenido caso de fórmulas provenientes de Cundinamarca o Bogotá</t>
  </si>
  <si>
    <t>- Las instituciones inscritas envías sus informes los 5 primeros días del mes
- la encargada del FRE consolida la información del 5 al 10mo día del mes y se envía al FNE
Algunas veces hay retrasos en el envío de informes a lo que la directora del FRE es comprensiva y paciente ya que entiende se sobremanera los problemas de conectividad que ella misma ha vivido en la región.</t>
  </si>
  <si>
    <t>De una a dos horas</t>
  </si>
  <si>
    <t>En el computador utilizado por la encargada del FRE</t>
  </si>
  <si>
    <t>Una persona realiza la consolidación de anexos en aproximadamente 1 y 2 horas</t>
  </si>
  <si>
    <t>No se tiene documento ni base de datos para el control de envío de informes de consumo de MME</t>
  </si>
  <si>
    <t>No se tienen más establecimientos además del FRE que vendan MME</t>
  </si>
  <si>
    <t>Antes se recibían los recetarios oficiales diligenciados pero la acumulación de papel se tornó un problema por lo que ahora el hospital (única institución inscrita junto con Sikuani, que es la droguería de Nueva EPS) se encarga de su almacenamiento.</t>
  </si>
  <si>
    <t>Enith Del Carmen Gil</t>
  </si>
  <si>
    <t>Milena Arnero</t>
  </si>
  <si>
    <t>Sucre</t>
  </si>
  <si>
    <t>Sincelejo</t>
  </si>
  <si>
    <t>Cra 14 # 15ª – 140 Barrio los libertadores</t>
  </si>
  <si>
    <t>fre@gobsucre.gov.co/enithgil@gmail.com</t>
  </si>
  <si>
    <t>No tienen</t>
  </si>
  <si>
    <t>Decreto 0416 de 2010 modificado por Decreto 0186 del 2012</t>
  </si>
  <si>
    <t>Juan Carlos Granados Villa</t>
  </si>
  <si>
    <t>Hector Olimpo Espinoza</t>
  </si>
  <si>
    <t>Blas Carpio Navarro</t>
  </si>
  <si>
    <t>Se hace el estudio previo, lo hace un abogado, se solicita el CDP, se cotiza por mínima cuantía</t>
  </si>
  <si>
    <t>Con las ventas y la demanda de manera anual, con un 30% más, también hay unas cantidades mínimas.</t>
  </si>
  <si>
    <t>Estudios previos: 1 Semana
Secretaria Gobernación y aprobación: 2 Semanas
Contratación:3 meses 
Despacho: 1 semana</t>
  </si>
  <si>
    <t>Resolución 2036 del 2012</t>
  </si>
  <si>
    <t>Las instituciones llaman, pero generalmente, un funcionario de la entidad llega con un oficio con cantidades, firmado por representante legal, nombre apellido, cédula cargo, consignación del banco Davivienda.</t>
  </si>
  <si>
    <t>Tipo de persona (comprador), Documento de identificación, Dirección de domicilio, Venta total en moneda (COP), Fecha y hora</t>
  </si>
  <si>
    <t>No hay plan de contingencia y sacan copia a recetarios y las manejan de esa manera. No hay POE</t>
  </si>
  <si>
    <t>La trazabilidad, cómo garantiza el fondo que es un recetario legal, seguridad electrónica del recetario electrónico, tienen muchas dudas.</t>
  </si>
  <si>
    <t>No hay proceso</t>
  </si>
  <si>
    <t>No hay control</t>
  </si>
  <si>
    <t>Una almacén aparte</t>
  </si>
  <si>
    <t>Cantidad total</t>
  </si>
  <si>
    <t>Tienen una formulas en manuales, consumo promedio, estaciones, demanda insatisfecha,  consumo promedio mensual, (Formula)</t>
  </si>
  <si>
    <t>El problema es de capacitación de personal, no de la plataforma</t>
  </si>
  <si>
    <t>Acta de recepción técnica, con orden de compra y factura, se reporta lo que no esté bien, se ingresa a Kardex</t>
  </si>
  <si>
    <t>Se apunta en el acta y se comunica al Fondo Nacional de Estupefacientes</t>
  </si>
  <si>
    <t>Termómetro</t>
  </si>
  <si>
    <t>No se hace</t>
  </si>
  <si>
    <t>Medicamentos incautados</t>
  </si>
  <si>
    <t>Han dejado los medicamentos en la entrada de la secretaría.</t>
  </si>
  <si>
    <t>Con Kardex en mano y se hace la contra referencia</t>
  </si>
  <si>
    <t>No, ya está rebasada</t>
  </si>
  <si>
    <t xml:space="preserve">No tienen un proceso </t>
  </si>
  <si>
    <t>No se han recibido</t>
  </si>
  <si>
    <t>Se exige historia clínica.</t>
  </si>
  <si>
    <t>Consultar al fondo, se indaga con IVC , se hace una intervención dependiendo del caso.</t>
  </si>
  <si>
    <t>Llaman a los otros FRE</t>
  </si>
  <si>
    <t>Los informes todos los llena una persona</t>
  </si>
  <si>
    <t>Si, todo se guardan en el PC</t>
  </si>
  <si>
    <t>Lo llena la encargada de IVC del GRE</t>
  </si>
  <si>
    <t>Evidencia recolectada</t>
  </si>
  <si>
    <t>Carlos Manuel Cantillo</t>
  </si>
  <si>
    <t>Chocó</t>
  </si>
  <si>
    <t>Quibdó</t>
  </si>
  <si>
    <t>Carrera 7a entre Calle 26 y 27 Malaria</t>
  </si>
  <si>
    <t>frechocomce@gmail.com, carlosmanuelcantillo@gmail.com</t>
  </si>
  <si>
    <t>Naudy Cecilia Ortega Usuga</t>
  </si>
  <si>
    <t>Ariel Palacios Calderón</t>
  </si>
  <si>
    <t>Ventas de medicamentos, Venta de recetarios, Recursos de gobernación, Recursos propios del FRE, Inscripciones-novedades establecimientos</t>
  </si>
  <si>
    <t xml:space="preserve">l FRE hace la estimación de los RO, los estudios técnicos previos y la solicitud escrita a la Secretaria de Salud.
La Secretaria de Salud designa personal para dicha gestión. Después de este último paso no se tiene más conocimiento del proceso ni del contrato que la parte legal emite. El proceso lo lidera área judicial de la Gobernación. </t>
  </si>
  <si>
    <t>Para la compra de nuevos recetarios, por medio del libro contable, se hace un promedio mensual del consumo de RO, sin embargo, como ya se mencionó anteriormente, desde el 2014 no se compran nuevos RO. Se tiene pensado realizar compras de RO cada año para tener un mayor control de los mismos.</t>
  </si>
  <si>
    <t>Para realizar la estimación es un día, ya el resto del proceso se traslada a la secretaria donde tarda un mes en obtener los RO.</t>
  </si>
  <si>
    <t>Carta u oficio remitido por el representante legal y/o coordinador médico de la IPS/EPS, para los médicos particulares se requiere copia de la tarjeta profesional, que incluya datos claros de la entidad.</t>
  </si>
  <si>
    <t>Tipo de persona (comprador), Nombre de persona, Documento de identificación, Unidades compradas, Fecha y hora, Códigos seriales de recetarios</t>
  </si>
  <si>
    <t>Verbal. El FRE se acogería al modelo propuesto por la resolución 1479 de 2006 que consta de formato de prescripción de contingencia con sellos de tinta internos generados por el FRE. Adicionalmente, a la IPS más grande del Dpto se le habilitó un modelo de ROE a nivel intrahospitalario.</t>
  </si>
  <si>
    <t>Es una herramienta necesaria puesto que los RO físicos, hace que la revisión sea tediosa y se puedan cometer errores. Así mismo, la consolidación de información puede ser mas fácil. Respecto a los ingresos que se reciben por medio de la venta de los RO, estos son muy pocos y no se vería impactado negativamente. Adicional a esto, habría más control respecto a la dispensación debido a que los prestadores de salud y los operadores no tienen un manejo adecuado de los medicamentos</t>
  </si>
  <si>
    <t xml:space="preserve">No se consolida la información.  El FRE menciona que no se han identificado. Tampoco se tiene definido un proceso para la búsqueda activa de este tipo de fraudes. </t>
  </si>
  <si>
    <t xml:space="preserve">Al ser tan baja la rotación de los RO, no hay un procedimiento para hacer el control puesto que los mismos se encuentran a la vista del encargado, ya sea en el gabinete o en el escritorio. Con cada entrada y salida se confirman las existencias y se actualiza los libros contables. </t>
  </si>
  <si>
    <t>El único caso que se ha presentado, fue el de un médico que recetaba MME para su propio uso. La sanción que tuvo el médico fue prohibirle la prescripción de este tipo de medicamentos puesto que sigue inscrito y trabajando en la misma institución.</t>
  </si>
  <si>
    <t>Las entidades allegan los RO diligenciados y se revisan que los códigos seriales coincidan con los reportados en el libro contable</t>
  </si>
  <si>
    <t>La persona que se encarga de revisar los RO es el señor Carlos Cantillo, esta revisión no toma mucho tiempo puesto que solo se revisan los seriales con respecto al libro contable.</t>
  </si>
  <si>
    <t>Por el momento, los RO diligenciados se almacenan dentro del FRE por tiempo ilimitado por temor de que las copias puedan necesitarse en un futuro.</t>
  </si>
  <si>
    <t>Manual</t>
  </si>
  <si>
    <t>Se pasa una solicitud por escrito haciendo una cotización de los medicamentos. Se devuelve la misma con los valores.
Se hace la consignación.
Allegan la carta realizada por el RL, coordinador médico o DT solicitando esos medicamentos junto con un formato, y la consignación.
Por último se realiza la entrega.</t>
  </si>
  <si>
    <t>Es una plataforma de fácil uso, efectiva y eficaz. La asesoría brindada por el FNE fue oportuna y agilizó el proceso.</t>
  </si>
  <si>
    <t>Contra el soporte de pedido se revisa cada una de las unidades que allegan al FRE, se verifica integridad física, se descartan averías, productos no conformes, y se confirman las fechas de vencimiento.</t>
  </si>
  <si>
    <t xml:space="preserve">Se realiza la observación ante el FNE, sin embargo hasta la fecha no se presentado una situación de esta. </t>
  </si>
  <si>
    <t>Gabinete con llave simple, Almacenamiento en oficina privada</t>
  </si>
  <si>
    <t>Aire acondicionado</t>
  </si>
  <si>
    <t>No se tienen</t>
  </si>
  <si>
    <t>Ha sido de los grandes aportes que ha tenido el proceso de adquisición de los MME. Los medicamentos llegan en muy buenas condiciones.</t>
  </si>
  <si>
    <t>Se realiza una estimación en archivo Excel de la vida útil del medicamento con los datos de fecha de ingreso del medicamento al FRE y fecha de vencimiento La cual debe estar por encima del 75% para evitar dificultades en la distribución de medicamentos a las entidades. Adicionalmente, inspección física.</t>
  </si>
  <si>
    <t>Desabastecimiento de ciertos medicamentos</t>
  </si>
  <si>
    <t>6  meses</t>
  </si>
  <si>
    <t>La variabilidad en las compras de los MME siempre se realiza de manera telefónica pidiendo una aclaración de las compras que se salen de lo habitual. Una justificación suele ser el trasladado de pacientes hacia el municipio de Quibdó.</t>
  </si>
  <si>
    <t>Se realiza la solicitud ante el FNE.
El FNE consolida la información y traslada la información al importador.
EL FNE avisa a los FRE las cantidades y las fechas en las cuales se realizará el cambio de los MME.</t>
  </si>
  <si>
    <t>Puede tomar un mes y medio</t>
  </si>
  <si>
    <t>No ha recibido quejas. Sin embargo, en caso de presentarse una demanda insatisfecha, se autorizará al establecimiento a realizar la compra directa al  FNE pero no tienen la capacitación necesaria para hacerla, así que deciden recurrir a los préstamos institucionales.</t>
  </si>
  <si>
    <t>Se realiza de forma presencial con base en el horario de atención del FRE 8 am – 12 m y 2 pm  a 6 pm. Con la pandemia sigue vigente la alternancia laboral. Los horarios en la contingencia son de 9 am 12 m y 3 pm a 6 pm. Los pacientes allegan el RO diligenciado y su numero de documento.</t>
  </si>
  <si>
    <t>No se han presentado dicha situación</t>
  </si>
  <si>
    <t>Por medio de llamada telefónica.</t>
  </si>
  <si>
    <t>Se hace la transcripción a un RO del departamento.</t>
  </si>
  <si>
    <t>Se toma medicamentos por medicamento y se van sumando las cantidades que se distribuyeron en el mes. Actividad que es demorada y tediosa, mas por las instituciones que realizan varias compras al mes y no hay una unificación.</t>
  </si>
  <si>
    <t>En el corro electrónico.</t>
  </si>
  <si>
    <t>Para el diligenciamiento, se toman las cantidades de medicamentos distribuidas en el mes, y se suman para completar el formato.</t>
  </si>
  <si>
    <t>Una sola persona que le toma 6 horas en diligenciar</t>
  </si>
  <si>
    <t>No se tiene dicho manejo</t>
  </si>
  <si>
    <t>Replicación de información en red</t>
  </si>
  <si>
    <t>Se tienen registro fotográficos que irán en el informe.</t>
  </si>
  <si>
    <t>60-80%</t>
  </si>
  <si>
    <t>Dina Luz Gómez Mena</t>
  </si>
  <si>
    <t>Dairys Isabel Medina Cujia</t>
  </si>
  <si>
    <t>Cesar</t>
  </si>
  <si>
    <t>Valledupar</t>
  </si>
  <si>
    <t>Transversal 18 No. 19 - 65</t>
  </si>
  <si>
    <t>festupefacientes@saludcesar.gov.co</t>
  </si>
  <si>
    <t>Resolución 01042 de 1989</t>
  </si>
  <si>
    <t>Hernan Baquero Rodriguez</t>
  </si>
  <si>
    <t>Luis Alberto Monsalvo Gnecco</t>
  </si>
  <si>
    <t>Luis Miguel Pinzón López</t>
  </si>
  <si>
    <t>Encargada del FRE realiza las cotizaciones y el estudio de mercado en general. Posteriormente, proyecta el estudio previo para que reciba las correspondientes firmas de la secretaria de salud y se consolide con la firma de quien crea la necesidad dentro de la secretaria, en este caso es la misma encargada del FRE Cesar. Luego, el documento pasa a la Gobernación del Cesar para ser revisado y publicado en la plataforma SECOP II, cuya responsabilidad recae completamente en los funcionarios de esta institución.</t>
  </si>
  <si>
    <t>La proyección de la necesidad de recetarios oficiales es llevada a cabo por medio de un histórico correspondiente al comportamiento en años anteriores. Desde el software de la Gobernación del Cesar, que lleva el nombre  FOREC Versión 1.0, se puede extraer la información de las ventas de medicamentos y según esto, la cantidad de recetarios oficiales suficientes para cubrir las necesidades del medicamento. Así mismo, se tiene en cuenta la contratación y adquisición de recetarios oficiales, referentes al año anterior.</t>
  </si>
  <si>
    <t>•	Desarrollo de las cotizaciones: 2 días
•	Proyección estudio previo: 4 días
•	Estudio de mercado: 5 días
•	Búsqueda de la firma del secretario de salud: 50 días
•	Aprobación por parte de la Gobernación del Cesar: 20 días
•	Ingreso de documentos a la plataforma SECOP Il: 8 días</t>
  </si>
  <si>
    <t>Resolución 2442 de 2009</t>
  </si>
  <si>
    <t>Se recibe la cotización por parte del usuario a través del correo electrónico del FRE. Se responde este mismo correo con el valor de la cotización y la disponibilidad de recetarios oficiales actuales. Luego, el usuario debe ir al banco a realizar la transferencia bancaria a la cuenta del FRE y posteriormente debe dirigirse de manera presencial al FRE para reclamar los recetarios oficiales. La persona encargada de recibir los recetarios debe presentar el comprobante de pago de la consignación bancaria y la autorización de retiro por parte del representante legal del establecimiento.</t>
  </si>
  <si>
    <t>Fecha y hora, Códigos seriales de recetarios, Otros</t>
  </si>
  <si>
    <t>Firma persona que recibe Recetarios oficiales</t>
  </si>
  <si>
    <t>Se envía comunicación oficial a todos los establecimientos, mencionando la no disponibilidad de recetarios oficiales y permitiendo el uso de cualquier tipo de fórmula médica.</t>
  </si>
  <si>
    <t>FRE Cesar estaría de acuerdo con el ROE si este se desarrolla con el mismo estilo de la plataforma MIPRES. Desde el punto de vista del control del recetario hay buenas expectativas, ya que se alcanzaría una mejor trazabilidad. Por el lado económico, se reconoce que los ingresos del FRE podrían reducirse bastante. Teniendo en cuenta las pocas complicaciones de energía y la intermitencia del internet, se requiere un plan de contingencia eficiente para el ROE, sin que este sea de manual.</t>
  </si>
  <si>
    <t>Cuando se evidencia un posible fraude en los recetarios oficiales, el FRE levanta en primera instancia una medida sanitaria al establecimiento que recibió el consecutivo del recetario. Se congelan los medicamentos y hasta obtener una justificación válida por parte del establecimiento, se levanta la medida sanitaria. El siguiente paso, si no se cumple con lo requerido, es el proceso sancionatorio al establecimiento</t>
  </si>
  <si>
    <t>Diariamente la Regente en farmacia verifica los recetarios oficiales actuales en el FRE. Sin embargo, los recetarios oficiales se van descargando y registrando su salida en orden por sus consecutivos en el libro físico. De esta manera, se tiene un control efectivo.  Esta actividad se realiza dos veces al día.</t>
  </si>
  <si>
    <t>La Regente en farmacia verifica las medidas de seguridad que tiene el recetario oficial del Cesar. También se compara la información del establecimiento que adquirió el consecutivo particular, con las bases de datos presentes en el FRE.</t>
  </si>
  <si>
    <t>Marcas de agua, Microletras / microtexto, Tinta invisibles o fluorescentes, Sellos/Escudos, Codificación, Otro</t>
  </si>
  <si>
    <t>La regente en farmacia solo revisaba que el Recetario oficial llegara al FRE, cumpliendo el ordenamiento normativo pero no se realizaba una revisión exhaustiva del recetario.</t>
  </si>
  <si>
    <t>Una persona, Regente en farmacia. El proceso tomaba 5 días.</t>
  </si>
  <si>
    <t>La responsabilidad de la disposición final de los recetarios oficiales es de la Gobernación del Cesar, debido a que estos documentos son trasladados al Archivo histórico central del Cesar.</t>
  </si>
  <si>
    <t>Manual, Software</t>
  </si>
  <si>
    <t>En la Secretaria de Salud del Cesar se está adelantando el proceso de compra de 4 equipos de cómputo nuevos para adelantar las actividades del Fondo Rotatorio de Estupefacientes del Cesar.</t>
  </si>
  <si>
    <t xml:space="preserve">Este año se planeó totalmente la estimación de la compra de MME, ya que en años anteriores no se realizaba esta proyección. En primer lugar, el tiempo que se tomó de proyección fueron 15 meses, teniendo en cuenta que los primeros 3 meses del año son muy difíciles los procesos de contratación en la Gobernación y se puede evitar el desabastecimiento en el territorio. Se tomó en cuenta el comportamiento histórico mes a mes del último año relacionado a las ventas de MME en el territorio del Cesar. Adicionalmente se consideran las existencias actuales de cada medicamento y el inventario de MME que se puede extraer del Software de la Gobernación del Cesar, FOREC Versión 1.0. Todo este análisis se encuentra registrado en una base de datos en Excel. </t>
  </si>
  <si>
    <t>N.R</t>
  </si>
  <si>
    <t>Personal del FRE Cesar no tiene ninguna concepción de la plataforma, debido a que la responsabilidad de todos los procesos corresponde a los funcionarios de la Gobernación del Cesar.</t>
  </si>
  <si>
    <t>Inicialmente, se verifican que las cajas vengan en excelente estado, sin adulteraciones. Luego, se verifica el interior de cada caja y el estado de los MME, la Regente en farmacia hace muestreo de todos los productos que llegan. El personal del FRE, verifica los siguientes datos: lote y fecha de vencimiento con la factura que envía el FNE y la información proveniente de la caja de medicamentos.</t>
  </si>
  <si>
    <t>Se toma la evidencia respectiva de los productos y registra la información en acta de recepción. Se notifica inmediatamente al FNE.</t>
  </si>
  <si>
    <t>Acceso de seguridad restringido a cierto personal, Procedimientos para el manejo de personal huésped, visitantes, mantenimiento o no empleados del FRE., Almacenamiento en oficina privada, Inventario físico diario, Disponibilidad local de protección policial</t>
  </si>
  <si>
    <t>En periodos mayores a 12 meses</t>
  </si>
  <si>
    <t>No hay procedimiento específico para los medicamentos LASA y de alto riesgo.</t>
  </si>
  <si>
    <t>La empresa actual, Servientrega no ha generado inconvenientes con el despacho en el territorio del Cesar. Sin embargo, se recomienda que el pedido NO llegue en dos partes diferentes, sino que llegue de manera completa.</t>
  </si>
  <si>
    <t>Varias veces al día</t>
  </si>
  <si>
    <t>La Regente en farmacia verifica que las existencias físicas de los MME concuerden con la información de inventario de MME, generado por el software FOREC Versión 1.0.</t>
  </si>
  <si>
    <t>Comparación con movimientos historicos, Realización de compras en meses específicos</t>
  </si>
  <si>
    <t>El espacio es adecuado para el almacenamiento de MME, sin embargo, un archivador está quitando un espacio para la disposición de otro gabinete de medicamentos.</t>
  </si>
  <si>
    <t>Ningún costo.</t>
  </si>
  <si>
    <t>Inicialmente se recibe la cotización de los medicamentos en correo electrónico por parte de la institución. El personal del FRE verifica la resolución de inscripción del establecimiento y confirma que el medicamento este autorizado a ese establecimiento. Posteriormente, personal del FRE, según stock actual de MME, ajusta o aprueba la cotización de la IPS. Se envía un correo mencionando la aprobación definitiva y el precio de los MME. A este correo se adjunta procedimiento para realizar consignación bancaria del precio de los medicamentos solicitados. Luego, la persona encargada de recibir los MME, debe presentar la carta de autorización firmada por el representante legal del establecimiento, documento de identificación y comprobante bancario de pago.</t>
  </si>
  <si>
    <t>No hay devoluciones de MME en caso de vencimiento o baja rotación.</t>
  </si>
  <si>
    <t>No existe el proceso.</t>
  </si>
  <si>
    <t>Solo existió una demanda insatisfecha de una institución, específicamente con Nueva EPS, debido a que el establecimiento dejó vencer la resolución de inscripción y el FRE no podía distribuirle MME.</t>
  </si>
  <si>
    <t>Excepcionalmente se realiza esta venta directa a pacientes. En caso de que el servicio farmacéutico tenga los medicamentos congelados, atención a un extranjero o en el escenario de que no exista resolución actual por parte de la IPS. Este proceso de venta a pacientes se hace de manera presencial en las instalaciones del FRE. La encargada del FRE verifica la identificación del paciente y su historia clínica. Igualmente comprueban autenticidad del Recetario oficial y constatan la información del establecimiento que adquirió el recetario.</t>
  </si>
  <si>
    <t>Solicitud de identificación, Revisión exhaustiva del recetario, Revisión de registro del prescriptor, Historia clínica</t>
  </si>
  <si>
    <t>El personal del FRE se encarga de documentar el caso de irregularidad durante la venta y dispensación de MME, y se adelantan las respectivas investigaciones. FRE se comunica con la IPS que compró el Recetario oficial, identificado con el consecutivo. Finalmente, se toman los correspondientes correctivos.</t>
  </si>
  <si>
    <t>Se validan igualmente las medidas de seguridad que tienen los recetarios oficiales. Los recetarios más frecuentes provenientes de otros FRE, corresponden a Barranquilla y Atlántico. Estos recetarios también tienen la medida de seguridad: Reactivo al metal. FRE Cesar se comunica con el otro FRE para confirmar información.</t>
  </si>
  <si>
    <t>La Regente en farmacia extrae la información y los datos macro a partir del software FOREC Versión 1.0. y luego se consolida toda la información  para el diligenciamiento del Anexo 1.</t>
  </si>
  <si>
    <t>De 2 a 4 horas</t>
  </si>
  <si>
    <t>Una parte de estos informes están guardados en el área de almacenamiento de los MME. Los informes más antiguos pasan al Archivo central de la Gobernación del Cesar.</t>
  </si>
  <si>
    <t>La Regente en farmacia extrae la información y los datos macro a partir del software FOREC Versión 1.0. y luego se consolida toda la información  para el diligenciamiento del Anexo 2.</t>
  </si>
  <si>
    <t>1 persona, 1 día.</t>
  </si>
  <si>
    <t>No hay bases de datos, no se lleva control.</t>
  </si>
  <si>
    <t>Restricción de acceso, Otro</t>
  </si>
  <si>
    <t>Clave del correo electrónico es personal.</t>
  </si>
  <si>
    <t>Se logran obtener 9 procedimientos del área de Vigilancia y Control de Medicamentos, aprobados. A continuación se relaciona el nombre de estos Procedimiento de proceso y su código:
•	GC-PPM-090 Proc. compra y venta de R.O
•	GC-PPM-003 - Suministro de medicamentos del fondo rotatorio de estupefacientes
•	GC-PPM-088 - Almacenamiento y conservación de medicamentos del fondo rotatorio de estupefacientes
•	GC-PPM-089 - Dispensación de medicamentos del fondo rotatorio de estupefacientes
•	GC-PPM-105 – Almacenamiento y destrucción de medicamentos con medida sanitaria de seguridad
•	GC-PPM-106 - Visita de inspección, vigilancia y control de medicamentos.
•	GC-PPM-107 - Inscrip. Manejo de medicamentos control especial
•	GC-PPM-117 - Expedición credencial para expendedor de drogas
•	GC-PPM-119 Inscripción establecimientos farmacéuticos.</t>
  </si>
  <si>
    <t>FOREC Versión 1.0</t>
  </si>
  <si>
    <t>Armando Pulido</t>
  </si>
  <si>
    <t>Libardo Padilla Molina</t>
  </si>
  <si>
    <t>Riohacha</t>
  </si>
  <si>
    <t>Calle 12 # 8-19</t>
  </si>
  <si>
    <t>medicamentos@frelaguajira.gov.co</t>
  </si>
  <si>
    <t>Resolución 1430 del año 2010</t>
  </si>
  <si>
    <t>Angela María Torres García</t>
  </si>
  <si>
    <t xml:space="preserve">Nemecio Roys Garzón </t>
  </si>
  <si>
    <t>Armando Pulido Fajardo</t>
  </si>
  <si>
    <t>Odontólogo</t>
  </si>
  <si>
    <t>Libardo Padilla</t>
  </si>
  <si>
    <t>Nayibis Benjumea Argote</t>
  </si>
  <si>
    <t>Auxiliar de Servicios Farmacéuticos</t>
  </si>
  <si>
    <t>Registro manual de los movimientos de MME y RO, una vez se mira la cantidad con 2 o 3 meses antes se solicita la proyección y se hacen cotizaciones para los posibles valores de adquisición, luego, se solicita directamente a Secretaría de Hacienda el CDP, ya con el CDP mas los estudios previos se suben a SECOP se hace la publicación, se demora aproximadamente 5 días, se revisan las ofertas, se hacen ajustes y aclaraciones, se selecciona el oferente que ofrezca la seguridad del Recetario que garantice lo que está en la ficha técnica, después de seleccionado el oferente en 15 días muestran un prototipo del producto, luego en otros 15 días máximo deben entregar los recetarios.</t>
  </si>
  <si>
    <t>Se toma el Consumo de promedio mensual y se hace una proyección pensando en el recurso, anualmente solo se cuenta con 5 millones de pesos para recetarios que suelen durar el año, el presupuesto es por decreto, En la actualidad subió a 15 millones de pesos el año 2020.</t>
  </si>
  <si>
    <t xml:space="preserve">CDP 1 mes
Estudios previos:1 semana.
Despacho 15 días
</t>
  </si>
  <si>
    <t>Resolución 331 del 2021</t>
  </si>
  <si>
    <t>Presentan la necesidad las instituciones, en el FRE se  evalúan con referencia a los anexos 13 la cantidad que están necesitando, el FRE hace una contra oferta y se envía una cotización por correo, se acercan con formato diligenciado, emiten un recibo, se hace anotación de los consecutivos, el FRE considera que tiene un control muy rudimentario.</t>
  </si>
  <si>
    <t>Número de documentos equivalentes</t>
  </si>
  <si>
    <t>Tipo de persona (comprador), Nombre de persona, Documento de identificación, Dirección de domicilio, Teléfono, Unidades compradas, Venta total en moneda (COP), Códigos seriales de recetarios</t>
  </si>
  <si>
    <t>Es un proceso verbal. Para quienes ya no tienen recetario oficial, se autoriza usar alguna fórmula institucional. Para las instituciones que aún tienen una cantidad mínima de recetarios, existe una estrategia de que se usen los recetarios por grupos farmacológicos y se haga la reseña en el libro de controlados  hay una idea tentativa de llevar el control por libros internos de las instituciones y que estas prescriban por grupos de medicamentos para control de consumo.</t>
  </si>
  <si>
    <t>No hay ninguna opinión por desconocimiento del tema</t>
  </si>
  <si>
    <t xml:space="preserve">No hay una tarea específica, Cuando ellos presentan los informes, las instituciones envían escaneados los recetarios, adjunto a ese informe debe venir a los recetarios escaneados, en IVC se toma un muestreo de que coincidan con registro de venta </t>
  </si>
  <si>
    <t>Cada mes se hace inventario y se mira con la referencia del libro contable</t>
  </si>
  <si>
    <t>No hay controles específicos (Si no muestra la trazabilidad de recetarios no se puede vender)</t>
  </si>
  <si>
    <t>Fondos especiales (membretes), Tinta invisibles o fluorescentes, Sellos/Escudos, Codificación</t>
  </si>
  <si>
    <t xml:space="preserve">Se van a archivo general </t>
  </si>
  <si>
    <t>Se hace con bases de datos, con consumo mensual, cantidad mínima de existencia.</t>
  </si>
  <si>
    <t>Los pasos referidos a secretaría y gobernación los ven cómo una barrera de acceso, el Usuario lo maneja dl Usuario anterior ya no sirve y ahora hace a través de la gobernación del departamento, antes era de Secretaría y era ,más rápido, el DR. Armando ha tratado de hacer el proceso.</t>
  </si>
  <si>
    <t xml:space="preserve">1	Recibir medicamentos al operador logístico de transporte. 	Verificar en presencia del transportador que el número de cajas relacionadas en las guías de transportes correspondan a  las entregadas en físico, examinar el estado de los embalajes y firmar la guía. 	N/A	Referentes del área 	Guía de trasportadora 
2	Realizar recepción administrativa  	Verificar la factura o remisión, revisando la razón social, el NIT, la fecha, el plazo de pago pactado (cuando aplique), número de la factura, verificar las cantidades recibidas, la descripción de los productos, el valor unitario, el valor total, el IVA y los descuentos (cuando aplique).	N/A	Referentes del área	N/A
3	Realizar recepción Técnica	Consiste en verificar cada uno de los productos donde se tengan en cuenta las características técnicas de calidad del producto.	N/A	Referentes del área	N/A
		Condiciones de transporte: verifique si el transporte de los medicamentos, dispositivos médicos y reactivos se realiza en condiciones adecuadas de embalaje. 			
		Condiciones de Embalaje: verifique si los contenedores llegan sellados, en buen estado, secos y/o sin filtraciones. 			
		Fecha de Vencimiento: observar la etiqueta, registrar y en caso de tener varios lotes, anotar todas las fechas de vencimiento y separar con un ash (/).			
		Registro INVIMA: verificar que la etiqueta contenga el registro INVIMA, registrar en el formato , en caso de que no se encuentre en la etiqueta del producto, colocar NC (No cumple) y en observaciones colocar no posee registro INVIMA; almacenar en área de cuarentena, no almacenar en estantería, e informar al proveedor sobre la obligatoriedad de éste requerimiento.			
		Lote: observe en la etiqueta el número de lote e ingréselo en el formato de recepción.			
		La inspección se hará al 100% debido a que la cantidad adquirida no es muy grande			
4	Diligenciar y firmar el acta de recepción	Se deberá registrar detalladamente en el formato ACTA DE RECEPCION TECNICA DE MEDICAMENTOS MONOPOLIO DEL ESTADO la información que arroja el procedimiento de recepción,  especialmente  la  fecha  y  hora  de entrega, cantidad  de  unidades,  número  de lote, registro  sanitario,  fechas  de vencimiento, condiciones de trasporte, manipulación, embalaje, material de empaque y envase,  condiciones administrativas y técnicas establecidas en la  negociación y  la  que  permita  identificar en todo  momento  la  muestra tomada. El acta será firmada por la persona que recibe y la que entrega y será archivada en el sitio previamente designado y en orden sucesivo.	N/A	Referentes del área	ACTA DE RECEPCION TECNICA DE MEDICAMENTOS MONOPOLIO DEL ESTADO
</t>
  </si>
  <si>
    <t>Área de producto no conformes, se anexan el acta de recepción y la averías</t>
  </si>
  <si>
    <t>Gabinete con llave doble, Gabinete hecho en un material resistente</t>
  </si>
  <si>
    <t>Muy buen servicio</t>
  </si>
  <si>
    <t xml:space="preserve">En la revisión mensual se hace el chequeo </t>
  </si>
  <si>
    <t>Comparación con movimientos historicos, Desabastecimiento de ciertos medicamentos, Niveles de inventario mínimo</t>
  </si>
  <si>
    <t>Es muy poca se ha visto desbordado, no se dejan cajas abiertas</t>
  </si>
  <si>
    <t>Se trata de vender muy poco a pacientes, se enrutan al SGSSS, para productos de uso ambulatorio se exige el recetario oficial, no hay médicos inscritos independientes ni tampoco se ha vendido a médicos</t>
  </si>
  <si>
    <t>Procesos directamente con el FNE No hay instituciones inscritas para destruir producto, se ponen en el punto azul, hay un litigio con punto azul, porque hay productos de control especial de acopio temporal, no hay manera de verificar la destrucción de medicamentos, contactaron con punto azul, desde el fondo dijeron que no se pueden acoger a punto azul. Deisy Cruz les dijo que contactar a los titulares. HUMAX no ha querido destruir su producto.</t>
  </si>
  <si>
    <t>Se han presentado quejas de Desabastecimiento pero no de MME</t>
  </si>
  <si>
    <t>Se hace, pero es muy esporádico, se les exige recetario e historia clínica, documentación, porque no se hace a través de aseguradora, a ese recetario se le hace trazabilidad exhaustiva. Proceso igual a Boyacá.</t>
  </si>
  <si>
    <t>Solicitud de identificación, Revisión exhaustiva del recetario, Revisión de registro del prescriptor, Posposición de la entrega</t>
  </si>
  <si>
    <t>Si se han detectado irregularidades en el FRE, un paciente reclamó en aseguradora y vino a comprarlo al FRE. Devolvieron el tratamiento por fallecimiento.</t>
  </si>
  <si>
    <t>Ha pasado con las instituciones, validan con los FRE, solo por la foto.</t>
  </si>
  <si>
    <t>No ha ocurrido</t>
  </si>
  <si>
    <t>Se diligencia antes del día 10, se organizan por consecutivo y se alimenta el formato por medicamentos, con excepción de los  vendidos a pacientes</t>
  </si>
  <si>
    <t xml:space="preserve">Se hace comparativo entre saldos anteriores y saldos actuales, si hay una diferencia no se recibe el informe, se recibe por correo, </t>
  </si>
  <si>
    <t>Se hacen la sumatoria automática de los Anexos 13, se demora aproximadamente 15 días la elaboración, solo con los productos autorizados</t>
  </si>
  <si>
    <t>Recibo a satisfacción, recibo extemporáneo, no conformidad de informe requerido, si no lo hacen se les envía una notificación, se pide una justificación de la no elaboración del informe</t>
  </si>
  <si>
    <t>Denuncia</t>
  </si>
  <si>
    <t>Bases enviadas</t>
  </si>
  <si>
    <t>Google Sites</t>
  </si>
  <si>
    <t>Vichada</t>
  </si>
  <si>
    <t>La Guajira</t>
  </si>
  <si>
    <t>Puerto Carreño</t>
  </si>
  <si>
    <t>YUDISLAY PRADO RESTREPO</t>
  </si>
  <si>
    <t>CALLE 18 # 8 - 80 BARRIO SIETE DE AGOSTO</t>
  </si>
  <si>
    <t>medicamentos@caqueta.gov.co</t>
  </si>
  <si>
    <t>Lilbet Johana Galvan Mosheyoff</t>
  </si>
  <si>
    <t>Álvaro Pacheco Álvarez</t>
  </si>
  <si>
    <t>Yudislay Prado Restrepo</t>
  </si>
  <si>
    <t>Lisandro Oyara</t>
  </si>
  <si>
    <t>Carmen Flor Jurado</t>
  </si>
  <si>
    <t>José Reinel Córdoba</t>
  </si>
  <si>
    <t>40-50</t>
  </si>
  <si>
    <t xml:space="preserve">Esta semana se hizo cotización por 200
El precio del recetario está regido por la ordenanza 014 de 2012mjunto con las demás tarifas del FRE
Expendedor de drogas y demás resoluciones a droguerías se consignan en la cuenta del FRE pero no se relacionan con MME, es decir, esos establecimientos no están inscritos ante el FRE
Se realizó la circular porque las entidades inscritas estaban acostumbradas a llamar al auxiliar de farmacia del FRE y solicitar por dicho canal de forma informal la compra de recetarios
De los 240 recetarios oficiales actuales en el FRE, un hospital cotizó 200, por lo que al cabo de dos semanas aproximadamente que se concrete la compra. Por lo que quedarían 40 recetarios oficiales a la espera de los nuevos recetarios que se estipula podrían llegar dentro de un mes y medio a dos meses.
La proyección de compra de los nuevos recetarios es para una duración en el departamento de aproximadamente un año.
Actualmente se hace seguimiento a las instituciones con un enfoque en el riesgo, es decir, los establecimientos que históricamente han tenido hallazgos, así un establecimiento con concepto favorable se haría anualmente, mientras que los que tienen conceptos desfavorables se harían semestral o trimestralmente.
El acta de vigilancia y control no es específica para el tipo de establecimiento, se requiere estandarizar los criterios de IVC para que lo mismo que se califique en todo el país </t>
  </si>
  <si>
    <t xml:space="preserve">- Se adelanta un proceso de estimación de necesidades en donde entra toda la papelería de la secretaria (pendones, pancartas, etc.) juntamente con la adquisición de recetarios (2 meses)
-  Publicación del proceso de licitación por mínima cuantía en la pagina oficial del departamento (10 días)
- Apertura de convocatorias para los oferentes (5 días)
- Se escoge el oferente y se concreta la licitación </t>
  </si>
  <si>
    <t xml:space="preserve">Se realiza la estimación de la necesidad con base en el consumo histórico del departamento </t>
  </si>
  <si>
    <t>- Estudios previos de necesidad (junto con los de la Secretaria de salud): 2 meses
- Proceso de contratación y licitación: 10 días 
- Convocatoria de oferentes: 5 días</t>
  </si>
  <si>
    <t>Ordenanza 014 del 22 de abril de 2012</t>
  </si>
  <si>
    <t xml:space="preserve">Se realizó una circular reciente (Circular externa 0284 del 11 de agosto de 2021) para la estandarización del proceso de compra de recetarios oficiales para las instituciones inscritas
-Las entidades envían solicitud al correo institucional del FRE 
-Se envía desde el FRE por el mismo medio la cotización a la institución de acuerdo con la disponibilidad de recetarios que se tenga
-se llama personalmente al encargado de la compra de recetarios de la institución solicitante si no hay la cantidad que solicita explicándole el por qué de la respuesta de la cotización 
-Se realiza el pago en la cuenta bancaria del FRE
-Se envía el comprobante de pago vía correo electrónico o personalmente
-Liquidación en el sistema
-Se hace el egreso
-Envío de factura de compra a tesorería
-Se realiza el proceso de despacho de recetarios </t>
  </si>
  <si>
    <t>Tipo de persona (comprador), Nombre de persona, Unidades compradas, Venta total en moneda (COP), Fecha y hora, Códigos seriales de recetarios, Otros</t>
  </si>
  <si>
    <t>Numero de factura</t>
  </si>
  <si>
    <t xml:space="preserve">No se ha tenido casos en la actual administración (la encargada del FRE esta desde el año 2020), sin embargo, se autorizarían las fórmulas institucionales </t>
  </si>
  <si>
    <t>Solo se ha presentado un caso en donde se sospechaba de un desvió por lo que se recomendó a la institución hacer la debida denuncia</t>
  </si>
  <si>
    <t>Mensualmente se realiza la revisión de existencias en el documento de manejo de inventarios del FRE</t>
  </si>
  <si>
    <t>Se valida la fórmula con el encargado del FRE o la institución prescriptora</t>
  </si>
  <si>
    <t xml:space="preserve">El auxiliar de farmacia se constata que tenga todos los espacio llenos, el nombre de la entidad que prescribe, el prescriptor, el sello y la cantidad de medicamentos junto con su nombre, concentración y forma farmacéutica </t>
  </si>
  <si>
    <t>Una auxiliar de farmacia realiza el proceso en 3 días laborales</t>
  </si>
  <si>
    <t>No se hace disposición final de recetarios, después de un tiempo se envían los recetarios diligenciados a otra bodega, pero allí no se sabe que pase con ellos</t>
  </si>
  <si>
    <t>Nombre prescriptor</t>
  </si>
  <si>
    <t>La compra de medicamentos y recetarios se realiza con recursos propios del FRE, es decir, no interviene la gobernación sino para la expedición de CDP, por ello los procesos de adquisición son relativamente rápidos. No han tenido con Colombia compra eficiente</t>
  </si>
  <si>
    <t xml:space="preserve">- El ultimo estimado se hizo con la sumatoria anual del 2020 ya que el con el covid la tendencia era muy irregular
- Se toma las existencias actuales
- Se calcula la diferencia
- Ajuste por presentación según su rotación en el departamento
- Adición del tiempo de reposición que es los 3 meses iniciales del año en donde no hay personal del FRE por temas de contratación
- Se envía la necesidad al área contractual
- Se hace la cotización antes el FNE
- Se recibe la respuesta a la cotización
- Se realiza el pago por el monto indicado
</t>
  </si>
  <si>
    <t>No han tenido problemas con la plataforma ni los tiempos de compra, ya que se realiza con recursos propios del FRE</t>
  </si>
  <si>
    <t>-El auxiliar de farmacia en conjunto con la QF y los dos regentes de farmacia del FRE reciben los productos
- Se constata con la guía la cantidad de cajas y medicamentos
- Revisión de lotes 
- Acta de entrada 
- Almacenamiento 
- Entrada al sistema</t>
  </si>
  <si>
    <t xml:space="preserve">No se han tenido casos de productos no conformes o averiados pero llegado el caso, se notificaría al FNE con los soportes adecuados para iniciar el proceso de reposición </t>
  </si>
  <si>
    <t>Gabinete con llave simple, Acceso de seguridad restringido a cierto personal, Almacenamiento en oficina privada, Disponibilidad local de protección policial</t>
  </si>
  <si>
    <t>No se tienen medicamentos de alto costo ni LASA en el área de almacenamiento</t>
  </si>
  <si>
    <t>Recetarios oficiales utilizados</t>
  </si>
  <si>
    <t>No se ha tenido ningún tipo de problema con la empresa transportadora hasta el momento</t>
  </si>
  <si>
    <t>A final de cada mes se constata el inventario en la herramienta electrónica dispuesta para tal fin</t>
  </si>
  <si>
    <t>No se tiene estimación alguna de la capacidad máxima para medicamentos</t>
  </si>
  <si>
    <t>El área de almacenamiento hace parte de la Secretaria de salud por lo que no genera ningún costo para el FRE</t>
  </si>
  <si>
    <t>-Las entidades envían solicitud al correo institucional del FRE (debe ir nombre de la entidad, medicamento, forma farmacéutica y concentración) 
-Se envía desde el FRE por el mismo medio la cotización a la institución de acuerdo con la disponibilidad de MME que se tenga 
-Realización del pago en la cuenta bancaria del FRE
-Se envía el comprobante de pago vía correo electrónico o personalmente
-Liquidación en el sistema
-Se hace el egreso
-Envío de factura de compra a tesorería
-Se realiza el proceso de despacho de MME</t>
  </si>
  <si>
    <t>Se envía correo notificando al FNE con los respectivos soportes para iniciar el proceso de reposición de medicamentos</t>
  </si>
  <si>
    <t xml:space="preserve">No se tiene un tiempo determinado ya que no se ha concretado un proceso de devolucion </t>
  </si>
  <si>
    <t>No se han tenido quejas formales. Cuando no hay disponibilidad de medicamentos se autoriza la compra directa al FNE</t>
  </si>
  <si>
    <t>Solo se le venta a un particular porque es una paciente venezolana que requiere los medicamentos y no se ha formalizado aun su vinculación con la EPS</t>
  </si>
  <si>
    <t xml:space="preserve">No se vende en general a particulares, únicamente se tiene un caso especial temporal </t>
  </si>
  <si>
    <t>Se valida con el encargado del FRE de procedencia y se transcribe el recetario al recetario oficial del Caquetá</t>
  </si>
  <si>
    <t>No se han tenido casos de formulas de Bogotá o Cundinamarca. De ser el caso se validaría la información y se migraría la formula al recetario oficial del Caquetá</t>
  </si>
  <si>
    <t xml:space="preserve">- El auxiliar de farmacia encargado de las actividades de consolidacion de anexos del FRE descarga los archivos en hojas de Microsoft Excel que envian las instituciones inscritas.
- posterior a ello reune toda la informacion en el mismo documentos en donde consolida la informacion para elm es en curso.
</t>
  </si>
  <si>
    <t>Se guardan en Drive hasta que no haya espacio. Posterior a ello se transfiere a un disco duro</t>
  </si>
  <si>
    <t>- El auxiliar de farmacia encargado de las actividades de consolidacion de anexos del FRE descarga los archivos en hojas de Microsoft Excel que envian las instituciones inscritas.
- Posterior a ello reune toda la informacion en el mismo documentos en donde consolida la informacion para elm es en curso.</t>
  </si>
  <si>
    <t xml:space="preserve">Un auxiliar de farmacia en aproximadamente 4 días </t>
  </si>
  <si>
    <t>Se dispone de un documento en Microsoft Excel para el registro de envío de informes de consumo</t>
  </si>
  <si>
    <t>Marcia Medina</t>
  </si>
  <si>
    <t>Camilo Tananta</t>
  </si>
  <si>
    <t>Amazonas</t>
  </si>
  <si>
    <t>Leticia</t>
  </si>
  <si>
    <t>Carrera 11 No. 3-29</t>
  </si>
  <si>
    <t>ivc@amazonas.gov.co</t>
  </si>
  <si>
    <t>Ordenanza 038 del 09 de noviembre de 2005</t>
  </si>
  <si>
    <t>Edgar Mauricio Barbosa</t>
  </si>
  <si>
    <t>Jesús Galdino Cedeño</t>
  </si>
  <si>
    <t>Marcia Ester Medina Chindoy</t>
  </si>
  <si>
    <t>Nutricionista</t>
  </si>
  <si>
    <t>Camilo Andrés Tananta</t>
  </si>
  <si>
    <t>Se procede a solicitar dos cotizaciones de diferentes empresas las cuales brinden el servicio.
Se solicitad al aérea de Presupuesto el saldo que tiene el Rubro del Fondo Rotatorio De Estupefacientes.
Seguidamente el representante del FRE Elabora el estudio previo de conveniencia y oportunidad, el memorando de necesidad y Solicita de CDP para el contrato para la adquisición de los Recetarios Oficiales.
Una vez se cuente con la documentación completa el representante del FRE entrega todo a la oficina jurídica para la revisión y la realización de minuta de convenio.
Acto seguido Representante del FRE Realización de la minuta de contrato.
Se entrega toda la documentación completa a la oficina de presupuesto con el contrato firmado por ambas partes para la elaboración del RP.
Se envía Contrato firmado y copia del RP al contratista para la entrega de los recetarios oficiales.
Se reciben los Recetario Oficiales y se llevan al almacén departamental para su ingreso.
Entrega del Insumo.
Ingresa a la oficina del FRE amazonas.
Certificación del Objeto del contrato.
Se radica toda la documentación completa en la oficina de contabilidad para realizar el pago al contratista.
Archiva en la carpeta del FRE convenio.</t>
  </si>
  <si>
    <t>Para el proceso de compra de recetarios oficiales, el FRE Amazonas realiza un promedio del consumo de recetarios oficiales de los años anteriores.</t>
  </si>
  <si>
    <t>No se tiene acto administrativo.</t>
  </si>
  <si>
    <t>Solicita la Compra
Verifica la existencia del insumo
Se Informa del valor a pagar y número de Cuenta donde depositar.
Se realiza el pago del Recetario Oficial a comprar.
Luego de haber realizado la consignación se procede a dirigirse a la Gobernación del Amazonas, oficina de Tesorería y realice el cambio de Documento.
El usuario debe presentar el recibo de caja emitido por la Gobernación del Amazonas.
Se realizará la entrega del Recetario Oficial.
Se archivará el acta de entrega de los recetarios en medio físico
Archivo de los documentos.</t>
  </si>
  <si>
    <t>Formato propio del FRE</t>
  </si>
  <si>
    <t>Nombre de persona, Documento de identificación, Dirección de domicilio, Teléfono, Unidades compradas, Venta total en moneda (COP), Fecha y hora, Códigos seriales de recetarios</t>
  </si>
  <si>
    <t>En el momento que se dio el desabastecimiento de RO la encargada del FRE compró unos cuantos talonarios para abastecer a los hospitales y clínicas. Se aclara que el monto de los talonarios fue pagado con el dinero propio, mas no por medio de la secretaria de salud.
Otro plan de contingencia que se realizó fue realizar prestamos entre instituciones.</t>
  </si>
  <si>
    <t>Evita que hallan desabastecimiento en las clínicas y hospitales y se tenga que recurrir a planes de contingencia. Para los sitios alejados, dicen que, si se plantea un plan de contingencia como en el mipres, todo estará bien.</t>
  </si>
  <si>
    <t>Hasta el momento no se ha presentado ningún caso de fraude.</t>
  </si>
  <si>
    <t>Cada mes se cuenta la cantidad de recetarios que hay en el FRE, debido a la cantidad que rota en el departamento, se hace fácil el conteo de los mismos.</t>
  </si>
  <si>
    <t>Siempre se realiza con los seriales o códigos que trae cada recetario.</t>
  </si>
  <si>
    <t>Se revisa que los códigos sean los mismos que se dispensaron en un principio. Debido a las pocas medidas de seguridad que posee el RO, no hay otra manera para la revisión.</t>
  </si>
  <si>
    <t>El proceso tarda de 1 a 2 días, y el encargado de realizar esta operación es el regente Camilo.</t>
  </si>
  <si>
    <t>Se almacenan por tiempo indefinido.</t>
  </si>
  <si>
    <t xml:space="preserve">Este se realiza de acuerdo a las salidas reportadas en el FRE. Para esto se abre un nuevo libro en Excel, se toman las cantidades de medicamentos vendidas y se realiza un promedio. </t>
  </si>
  <si>
    <t>Exigente, mucho soporte documental. No es claro el proceso aun siguiendo la guía.</t>
  </si>
  <si>
    <t>Al momento de llegar los medicamentos, se realiza un Excel donde se coloca el nombre del medicamento, presentación, número de lote y cantidades. A medida que se revisan los medicamentos se llena la tabla y una vez terminado el proceso se compra con la orden de compra.</t>
  </si>
  <si>
    <t>En el momento no se han presentado casos. En caso de realizarlo, se comunicarán con el fondo para realizar el debido proceso.</t>
  </si>
  <si>
    <t>No se tienen este tipo de estrategias.</t>
  </si>
  <si>
    <t>No se han presentado daños en las entregas, además los despachos son pequeños, eso hace que el manejo de los medicamentos sea más cuidadoso.</t>
  </si>
  <si>
    <t xml:space="preserve">
Para el manejo de las fechas de vencimiento, cada 2 meses se revisan los medicamentos y volver a clasificarlos.</t>
  </si>
  <si>
    <t>Año y medio</t>
  </si>
  <si>
    <t>Se solicita la Compra
Verifica la existencia del insumo
Se Informa del valor a pagar y número de Cuenta donde depositar.
Se realiza el pago del medicamento a comprar.
Luego de haber realizado la consignación se procede a dirigirse a la Gobernación del Amazonas, oficina de Tesorería y realice el cambio de Documento.
El usuario debe presentar la fórmula Original (color Blanco) con el recibo de caja emitido por la Gobernación del Amazonas
Se realizará la entrega del Medicamento Monopolio del Estado.
Se archivará el acta de entrega de los medicamentos en medio físico
Archivo de los documentos</t>
  </si>
  <si>
    <t>Hasta el momento no se ha presentado el primer recambio.</t>
  </si>
  <si>
    <t>No se tiene presente cuando puede llegar a tardar este proceso.</t>
  </si>
  <si>
    <t>Solo se presentó una queja por la falta de recetarios. La manera de resolverla fue llamar a la persona que lo requería y entregarle la cantidad que solicitaba para la prescripción de los medicamentos. En ese caso solo se requirió una formulas debido a que era solo un paciente.</t>
  </si>
  <si>
    <t xml:space="preserve">El proceso de venta a pacientes se hace igual a la venta de instituciones, solo que se verifica que la formula no se encuentre vencida. </t>
  </si>
  <si>
    <t>No se ha presentado esta situación.</t>
  </si>
  <si>
    <t>Se realiza por medio de una llamada telefónica al encargado del FRE.</t>
  </si>
  <si>
    <t>Se tiene que allegar la historia clínica y la autorización, y allí se realiza la transcripción a un recetario oficial para dispensar el medicamento.</t>
  </si>
  <si>
    <t>Se llena la distribución de los medicamentos según lo reportado en el mes comparando junto con otro archivo de Excel.</t>
  </si>
  <si>
    <t>Como se mencionó anteriormente, los informes se guardan por tiempo indefinido.</t>
  </si>
  <si>
    <t>Al igual que con el anexo 1, se llenan los consumos de medicamentos según lo reportado en el mes comparando junto con otro archivo de Excel.</t>
  </si>
  <si>
    <t>Para esta tarea, Camilo se encarga de realizar la consolidación, el tiempo que puede tardar es de uno a dos días dependiendo de la puntualidad de las entidades en allegar los informes.</t>
  </si>
  <si>
    <t>Excel con el compendio de informes mensuales.</t>
  </si>
  <si>
    <t>Se anexan fotografías ya bases de datos en el informe.</t>
  </si>
  <si>
    <t>No se realiza.</t>
  </si>
  <si>
    <t>Caquetá</t>
  </si>
  <si>
    <t>Florencia</t>
  </si>
  <si>
    <t>Metilfenidato Tab x 10 mg, Fenobarbital Tab x 100 mg</t>
  </si>
  <si>
    <t>Primidona Tab x 250 mg</t>
  </si>
  <si>
    <t>Luz Marina Hernández</t>
  </si>
  <si>
    <t>Risaralda</t>
  </si>
  <si>
    <t>Pereira</t>
  </si>
  <si>
    <t>Calle 19 # 13 -17</t>
  </si>
  <si>
    <t>fre@risaralda.gov.co</t>
  </si>
  <si>
    <t>Resolución 110 del 2005</t>
  </si>
  <si>
    <t>Javier Marulanda</t>
  </si>
  <si>
    <t>Manuel Tamayo</t>
  </si>
  <si>
    <t>Luz Helena Quintero</t>
  </si>
  <si>
    <t>Sandra Carolina Martinez</t>
  </si>
  <si>
    <t>William Naranjo</t>
  </si>
  <si>
    <t>SIMEC Sistema de información de medicamentos desde la formulación, la adquisición hasta la entrega del paciente. Salud risaralda.gov.co</t>
  </si>
  <si>
    <t>Ventas de medicamentos, Venta de recetarios, Recursos del FNE, Inscripciones-novedades establecimientos, Otras resoluciones (destrucciones, transformaciones)</t>
  </si>
  <si>
    <t xml:space="preserve">Cada año se hace la solicitud de compra de recetarios en el plan anual de adquisiciones, con consumo histórico, si salen 3000 se compran 5000, se solicita el CDP, si la gobernación va a comprar papelería se hace una licitación, al año pasado por mínima cuantía dependiendo de necesidades de la gobernación, se hace a pagos, dos meses </t>
  </si>
  <si>
    <t>Documento extraído de SIMEC, se hace la proyección basada en consumos históricos por tanteo.</t>
  </si>
  <si>
    <t>Estudios previos, una semana, parte contractual un mes, despacho 15 días aproximadamente.</t>
  </si>
  <si>
    <t>Ordenanza 10 del 2005</t>
  </si>
  <si>
    <t>Portal gobernación/ Trámites y Servicios/ Secretaría de Salud, tiene que tener usuario en el SIMEC que esté en el REPS para habilitar usuario, el médico compra los que crea, se hace solicitud en el SIMEC, se hace asignación de cita.</t>
  </si>
  <si>
    <t>SIMEC</t>
  </si>
  <si>
    <t>Tipo de persona (comprador), Nombre de persona, Documento de identificación, Unidades compradas, Códigos seriales de recetarios</t>
  </si>
  <si>
    <t>¿Cómo reemplazar los rubros?</t>
  </si>
  <si>
    <t>Denuncia ante la fiscalía, reuniones con las partes involucradas.</t>
  </si>
  <si>
    <t>Se analizan los datos de SIMEC sobre consumo de recetarios y consecutivos</t>
  </si>
  <si>
    <t>Anulación de recetarios, denuncia a la policía</t>
  </si>
  <si>
    <t xml:space="preserve">Solo se hace recepción de recetarios de manera electrónica, dónde se indica la lista de pacientes a los cuales fueron entregados. se hace revisión de dosis </t>
  </si>
  <si>
    <t>El químico Farmacéutico o regente de farmacia en el despacho de medicamentos</t>
  </si>
  <si>
    <t>El FRE No recibe cajas de recetarios, autoriza destrucción</t>
  </si>
  <si>
    <t>Base de datos, Otro</t>
  </si>
  <si>
    <t>Base de datos en SIMEC</t>
  </si>
  <si>
    <t>Correo electrónico, Plataforma virtual</t>
  </si>
  <si>
    <t>Se elabora la programación de compra mensual, sacan una información del sistema y se hace el cálculo de necesidad teniendo en cuenta las cotizaciones ya solicitadas por las instituciones, el plan de compras es revisado por la coordinadora comercial y jefe de centro logístico, se hacen ajustes dependiendo de los movimientos en las instituciones. Si la cotización es parcial se comunican con el FNE. Se hace cumplir a rajatabla la cotización por parte de Coodesuris.</t>
  </si>
  <si>
    <t>Hacen compra directa</t>
  </si>
  <si>
    <t xml:space="preserve">Los Auxiliares de Bodega y/o Jefe de Bodega asignan citas para la recepción de la mercancía con las empresas transportadoras o proveedores que lo soliciten; al momento de éstos llegar a la sede principal y antes de iniciar el descargue de la mercancía se debe verificar en la guía de transporte que el destinatario es la cooperativa y el número de unidades relacionadas. 
Se descarga la mercancía y se ubica en el área de recepción de la bodega con la colaboración del transportador o proveedor quien debe entregar los documentos anexos. 
Durante el proceso se debe observar si la mercancía tiene deterioros tales como: roturas, apertura, sellos rotos o violentados, humedades, formas irregulares, entre otras. En caso de presentarse, la mercancía se revisa delante del transportador y de ser necesario se devuelve de inmediato con la misma transportadora; se deja constancia tanto en la guía de transporte como en el formato CO-FO001 Reporte de novedades en ingreso de mercancía, el cual se entrega al Asistente Comercial y en caso de mercancía averiada esta se ubica en el área de cuarentena. 
Todos los documentos que el transportador se lleve como soporte de la entrega (copias de factura, guías, etc.) deben ir con el respectivo sello (Coodesuris – Recibe – Fecha – Hora). 
Luego se abren las cajas, con prioridad para los productos que requieren cadena de frío, y se realiza la recepción administrativa comparando entre lo pactado con el proveedor (precio, producto solicitado, fecha de entrega, cantidades, fechas de vencimiento superior a 2 años, presentación del producto, forma farmacéutica, numero de lote) reportado en la respectiva orden de compra y factura. El Auxiliar de bodega que realice la recepción de los productos debe colocar sello a las facturas. 
Si el Auxiliar de Bodega detecta alguna inconsistencia, la reporta al Jefe de Bodega, diligencia el formato CO-FO001 y lo entrega al Asistente Comercial, si aplica la mercancía se deja en el área de cuarentena con copia de la factura y la novedad; las cajas se rotulan para facilitar el almacenamiento. 
Si la inconsistencia es relacionada con el estado de las pilas (rotas o descongeladas) que conservan la cadena de frío, se debe realizar una medición de la temperatura, dejando un termómetro por espacio de dos minutos; si la temperatura se encuentra entre los rangos establecidos o requeridos por el producto se procede a su almacenamiento, en caso contrario se identifica la mercancía, se ubica en una nevera y se continúa con el procedimiento establecido para el reporte de novedades, el cual puede terminar con la devolución del producto al proveedor. 
Luego de la recepción viene la toma de muestras para inspección realizada por los auxiliares de bodega de acuerdo a lo definido en el software de aseguramiento de calidad, conociendo el número de unidades a inspeccionar, se hace el muestreo y se procede a la inspección, con la cual se acepta, rechaza o se condiciona a una nueva inspección el producto recibido.
</t>
  </si>
  <si>
    <t>Formato de reporte de novedad y se hace el reporte a Servientrega, las respuestas son mínimas.</t>
  </si>
  <si>
    <t>Gabinete con llave simple, Gabinete hecho en un material resistente, Acceso de seguridad restringido a cierto personal, Sistemas de alarma, Almacenamiento en oficina privada</t>
  </si>
  <si>
    <t>Se maneja LASA</t>
  </si>
  <si>
    <t>Información recolectada y entregada a Regionalización</t>
  </si>
  <si>
    <t xml:space="preserve">Se maneja FIFO, después de la recepción ya las cajas , las cajas embaladas están marcadas, va haciendo existencias al estante se hace revisión física de las cajas no se maneja semaforización rotación muy alta de productos </t>
  </si>
  <si>
    <t>Comparación con movimientos historicos, Realización de compras en meses específicos, Niveles de inventario mínimo</t>
  </si>
  <si>
    <t xml:space="preserve">Vale no se tienen capacidad y nunca se ha rebasado </t>
  </si>
  <si>
    <t xml:space="preserve">Si hay una costo por inventario y almacenamiento, preguntar, todo lo asume COODESURIS. 100 milones de pesos con compra full.
No se ha tenido problema con metilfenidato, con el concerta tiene un movimiento bastante irregular, el trámite con Concerta es con Janssen, es demorado, pero la gestión se da.
</t>
  </si>
  <si>
    <t xml:space="preserve">Dos tipos de Clientes, asociados que tiene servicio farmacéutico de Coodesuris, se entrega pedido mensual, calculado por la misma cooperativa, cada 30 días con inventario de seguridad de 15 días, se genera solicitud por críticos, va con los demás medicamentos y dispositivos.
Para particulares, hacen solicitud de cotización, hacen cotización, con carta de autorización con identificación copia de consignación hay un horario de atención la mercancía se entrega revisada 100 porciento, tienen una cuenta solo para MME
</t>
  </si>
  <si>
    <t xml:space="preserve">No hay devoluciones </t>
  </si>
  <si>
    <t>Si se han recibido, soportan el desabastecimiento</t>
  </si>
  <si>
    <t>no se realiza</t>
  </si>
  <si>
    <t>Coodesuris se lo pasa al FE y elFRE debe validar la información</t>
  </si>
  <si>
    <t>Se hace backup, tres personas mas personal de Coodesuris y se hace revisión, se demora unos 4 días para anexo 13, tiene fecha para los hospitales, no ha existido demora.</t>
  </si>
  <si>
    <t>La encargada del FRE lo realiza, hay un rezago en el envío de este informe al FRE</t>
  </si>
  <si>
    <t>Formatos Estándar del FNE</t>
  </si>
  <si>
    <t>En carpeta compartida FNE</t>
  </si>
  <si>
    <t>Novasoft</t>
  </si>
  <si>
    <t>LOURDRES CRISTINA TOUS TOUS</t>
  </si>
  <si>
    <t>CARRERA 1 AV. FRANCISCO NEWBALL, EDIFICIO CORAL PLACE</t>
  </si>
  <si>
    <t>jdavis@sanandres.gov.co; salud@sanandres.gov.co; saludambiental@sanandres.gov.co</t>
  </si>
  <si>
    <t>Resolución 3100</t>
  </si>
  <si>
    <t>Julian Roberto Davis Robinson</t>
  </si>
  <si>
    <t>Everth Julio Hawkins Sjogreen</t>
  </si>
  <si>
    <t xml:space="preserve">Lourdres Cristina Tous Tous </t>
  </si>
  <si>
    <t>Alejandro Martinez Castrillon (Referente de salud ambiental)</t>
  </si>
  <si>
    <t>Ali Wilson Liber (Técnico operativo)</t>
  </si>
  <si>
    <t>El hospital departamental de San Andrés ya que no tiene caja menor destina un rubro, por ejemplo, un millón de pesos para que cada vez que requieran MME o recetarios el FRE se cobre del monto por adelantado que ha sido pagado. Se registra con numero de factura.
El que compra medicamentos hace su pago en el banco de occidente, pero debe venir hacienda a que facture. A veces hacienda no factura, por lo que aparece un monto de dinero sin facturar y en las cuentas aparece otra. Los dineros para MME, recetarios, computadores se sacan del proyecto de política farmacéutica (FRE).
Se procura que la empresa contratada para recetarios sea de San Andrés.
No se ha entregado la segunda entrega de medicamentos por parte del FNE ya que no se tiene convenio para el envío.
La gobernación dejo de dar recursos después de la pandemia por un recorte de los rubros.
Hay una diferencia en libros y bancos de 12 millones de pesos pues en hacienda no se han generado los egresos.
La QF del FRE está vinculada a la entidad territorial desde 2008.
Datos de porcentajes de ingresos tomados de la resolución 1881 del 12 de abril de 2011</t>
  </si>
  <si>
    <t>Ventas de medicamentos, Venta de recetarios, Inscripciones-novedades establecimientos, Multas y sanciones</t>
  </si>
  <si>
    <t xml:space="preserve">- Se revisa las ofertas de las empresas
- Se hace estudio técnico
- Realización de promedios de los valores de los oferentes
- Solicitud de rubro, RP
 - Invitación publica
- Realización de matriz de riesgo
- Solicitud de CDP (de cuenta de política farmacéutica) 
- Se aprueba por parte del área jurídica
- Se publica la licitación 
- Contratación por SECOP l
- Se realiza estudio de empresas
- Aprobación </t>
  </si>
  <si>
    <t>Según el histórico de consumo de recetarios oficiales en San Andrés.</t>
  </si>
  <si>
    <t>- Un mes tarda el proceso de estimación de la necesidad, etapa precontractual y contractual
- Un mes la entrega de los recetarios por parte de la empresa oferente al FRE</t>
  </si>
  <si>
    <t>Resolución 1139 del 16 de marzo de 2021</t>
  </si>
  <si>
    <t xml:space="preserve">- El interesado allega la solicitud de cotización
- Estudio de disponibilidad
- Pago en cuenta del FRE
- Verificación de documentos y comprobante de pago
- Dispensación </t>
  </si>
  <si>
    <t>Tipo de persona (comprador), Nombre de persona, Documento de identificación, Fecha y hora, Códigos seriales de recetarios</t>
  </si>
  <si>
    <t>No se cuenta con plan de contingencia escrito, sin embargo, en caso de presentarse, la gobernación realiza la compra por caja menor de una cantidad pequeña de recetarios mientras se concreta una nueva orden de compra de recetarios.</t>
  </si>
  <si>
    <t>No hay buen internet, en la mañana puede haber conexión y en la tarde no. No hay computadores propios del FRE. No hay área específica para el FRE. Habría que unificar con las IPS pues tendrían que cambiar su forma de prescribir.</t>
  </si>
  <si>
    <t>Se constata el numero de recetarios en los egresos de los datos con que cuenta el FRE contra lo que se observa y muestran los establecimientos farmacéuticos inscritos ante el FRE en las visitas de seguimiento que realiza el FRE.</t>
  </si>
  <si>
    <t>Se realiza constatación diaria en el documento de Microsoft Excel destinado para tal fin</t>
  </si>
  <si>
    <t>Se realiza verificación de codificaciones.  Se constata el número de recetarios en los egresos de los datos con que cuenta el FRE contra lo que se observa y muestran los establecimientos farmacéuticos inscritos ante el FRE en las visitas de seguimiento que realiza el FRE.</t>
  </si>
  <si>
    <t>Se allegan con los anexos los primeros días del mes, se revisa su correcto uso y diligenciamiento, que correspondan a los recetarios vendidos a la institución que lo devolvió, y posteriormente se almacenan en cajas en un edificio de la gobernación aledaño. Los demás se almacenan en el puesto de salud de San Luis.</t>
  </si>
  <si>
    <t xml:space="preserve">La química farmacéutica del FRE en un día realiza la revisión de recetarios oficiales </t>
  </si>
  <si>
    <t>No se tiene estandarizado ningún tipo de proceso para la destrucción de los recetarios utilizados. Se han solicitado maquinas trituradoras para llevar los documentos a disposición final.</t>
  </si>
  <si>
    <t>No ha manejado Mipres, las EPS son las encargadas de ello.
En 2019 y 2021 vino funcionarios de las TICs hablando del ROE, dieron una inducción.
En la oficina hay personal de salud ambiental, agua y hotelería, contratación, habilitación, medicamentos, centro estética, riesgo químico, peluquería.
Se extravió un recetario completo y luego se encontró en la visita a la institución. Se realizó el correspondiente proceso de denuncia. Sucedido en Sermedic que pasó a ser la ESE (el nuevo personal de la ESE lleva de forma desordenada los registros de recetarios). Hacían falta algunas fórmulas de los recetarios ya que faltaban codificaciones.
No se venden recetarios a médicos si no tienen el consultorio habilitado.
Visitas se realizan anualmente, si se terminan las visitas antes de terminar el año se hacen 2 al año.
La POLFA (Policía Fiscal Aduanera) acompaña en las visitas a droguería y tiendas naturista, revisan todos los medicamentos que tienen; los vencidos deben estar fuera del área de almacenamiento y dispensación, si están en el área de almacenamiento, los decomisan.
Una vez se quemaron los excesos de recetarios oficiales, pero es prohibido hacer ese tipo de quemas en la isla de San Andrés, además estaba cerca a lugares con alto riesgo inflamable. Por ser reserva de biosfera no se puede quemar ni destruir de tal forma los recetarios.</t>
  </si>
  <si>
    <t>Compartidos con personal ajeno al FRE</t>
  </si>
  <si>
    <t xml:space="preserve">No se ha entregado la segunda parte de la orden de compra de MME pasada por inconvenientes del FNE con el transporte. Además, la gobernación de San Andrés no había desembolsado el dinero de la primera entrega porque el almacenista no había pasado la cuenta desde abril. La QF encargada del FRE fue a tesorería y se desembolsó el pago. Se va a enviar el comprobante al FNE del pago de la primera entrega.
La concerta de 36 mg desde el 2019 no se ha concretado el recambio.
Se hizo modificación para que el ordenador del gasto pudiera ser el secretario de salud y ya no el gobernador del departamento.
</t>
  </si>
  <si>
    <t>Por consumo mensual histórico del FRE. La compra al FNE se realiza según el proceso de compra del SECOP</t>
  </si>
  <si>
    <t>No se ha tenido mayor inconveniente con la plataforma Colombia compra eficiente</t>
  </si>
  <si>
    <t>Llega los medicamentos y la QF encargada del FRE junto con el técnico realizan la revisión de condiciones de producto, numero de medicamentos y estado en el que llega. Se consigna molécula por molécula, se anotan los registros sanitarios.</t>
  </si>
  <si>
    <t>Algunas veces se tienen ampollas averiadas, sin embargo, se considera despreciable para el FRE ya que el proceso de devolución tarda demasiado tiempo por lo que se asume el costo del producto no conforme pues tampoco se tiene certeza de cuando se averió, si en el transporte o en la recepción de los medicamentos. Cuando el FNE autoriza por punto azul la destrucción del medicamento averiado.</t>
  </si>
  <si>
    <t>Gabinete con llave simple, Acceso de seguridad restringido a cierto personal, Inventario físico diario</t>
  </si>
  <si>
    <t>No se cuenta con medicamentos LASA o de alto riesgo</t>
  </si>
  <si>
    <t>Antes el FNE llevaba los MME hasta San Andrés, pero este año la QF encargada del FRE no sabe que sucedió con el convenio, por lo que se le pagó a una empresa en Bogotá para que trajera por (1 millón de pesos) los MME junto con los que traían de zoonosis. Ahora el laboratorio de salud publico dio el apoyo al FRE para traer los MME ya que el FNE no tiene transportador.</t>
  </si>
  <si>
    <t>Se realiza control constatando el documento de inventario de MME. 3 meses antes del vencimiento de los productos se debe advertir e iniciar el proceso de recambio de medicamentos a punto de vencer</t>
  </si>
  <si>
    <t>No se tiene estimación de la cantidad de medicamentos máxima en el área de almacenamiento</t>
  </si>
  <si>
    <t>El FRE no incurre en coste alguno por concepto de almacenamiento de medicamentos</t>
  </si>
  <si>
    <t>- Envío de tarifa anual de medicamentos a las instituciones inscritas ante el FRE
- La institución envía su solicitud de necesidad de MME
- El FRE hace estudio de cantidad de MME
- Pago en cuenta bancaria del FRE, de tener saldo por pago adelantado el FRE se cobra de dicho rubro
- Aprobación y despacho de MME</t>
  </si>
  <si>
    <t>- Se hace la notificación al FRE con los debidos soportes documentales
- Se pone en contacto con el laboratorio fabricante
- Recolección de los medicamentos vencidos 
- Envío de guía de nuevos medicamentos
- Recepción de los medicamentos de reposición.</t>
  </si>
  <si>
    <t xml:space="preserve">Desde 2019 se tiene 6 frasco de metadona que se solicitó proceso de reposición, los recogieron y no se ha concretado a la fecha de devolución </t>
  </si>
  <si>
    <t>No se han tenido quejas por demanda insatisfecha, algunas veces se han presentado inconformidades por parte de la ESE por demoras en la aprobación del rubro para comprar medicamentos lo que retarda la llegada de MME a la institución.</t>
  </si>
  <si>
    <t xml:space="preserve">- El paciente se acerca al FRE con recetario y copia de la historia clínica
- Hace pago en la cuenta bancaria del FRE
- Presenta soporte de pago ante el FRE
- Aprobación y despacho </t>
  </si>
  <si>
    <t xml:space="preserve">Los recetarios de otros departamentos deben ser trascritos al recetario oficial de San Andrés, Providencia y Santa Catalina por un médico de la ESE </t>
  </si>
  <si>
    <t>Los recetarios de otros departamentos deben ser trascritos al recetario oficial de San Andrés, Providencia y Santa Catalina por un médico de la ESE</t>
  </si>
  <si>
    <t>No se han presentado formulas de Bogotá o Cundinamarca, sin embargo, de presentarse se debería transcribir al recetario oficial de San Andrés, Providencia y Santa Catalina</t>
  </si>
  <si>
    <t>Se reciben los anexos los primeros días del mes, la QF encargada del FRE consolida la información en una mañana ya que son pocas instituciones inscritas ante el ente territorial en la isla.</t>
  </si>
  <si>
    <t>Los informes se guardan en el equipo en donde se realizan tareas del FRE. La documentación en físico reposa en la oficina donde se llevan a cabo actividades del FRE, sin un tiempo de destrucción determinado</t>
  </si>
  <si>
    <t>La QF encargada del FRE en alrededor de una mañana</t>
  </si>
  <si>
    <t>No se tiene un documento en donde se lleve el control de informes de consumo por la baja cantidad de instituciones inscritas ante el FRE</t>
  </si>
  <si>
    <t>Bases de datos adjuntadas ene le correo electrónico institucional</t>
  </si>
  <si>
    <t>Clínica Villa Real, tiene autorización para vender los 7 días de la semana, ya que el FRE solo vende de lunes a viernes</t>
  </si>
  <si>
    <t>Brenda Colina Moreno</t>
  </si>
  <si>
    <t>Kiara Bolivar</t>
  </si>
  <si>
    <t>Calle 20 No. 20 – 31 o Calle 20 No. 22 - 19</t>
  </si>
  <si>
    <t>ivcmedicamentos1@unisaludarauca.gov.co</t>
  </si>
  <si>
    <t>8858888 ext. 177</t>
  </si>
  <si>
    <t>Resolución 040 de 2005</t>
  </si>
  <si>
    <t>Edgar Alexander Contreras Velasquez</t>
  </si>
  <si>
    <t>José Facundo Castillo Cisneros</t>
  </si>
  <si>
    <t>Alberto Vescance</t>
  </si>
  <si>
    <t>Encargada del FRE proyecta los estudios previos y estudio de sector para iniciar el proceso. Esta documentación debe ir consolidada y firmada por la persona que crea la necesidad dentro de la Unidad Administrativa Especial de Salud Arauca, en este caso es la misma encargada del FRE Arauca. Todos los documentos se someten a aprobación por parte del área de salud pública y posteriormente son direccionados a tesorería para obtener el CDP y RP. Finalmente, el director de la Unidad Administrativa Especial de Salud Arauca aprueba y firma la documentación. Alternamente, el abogado realiza las respectivas actas de inicio. Posteriormente, las condiciones del proceso de contratación son publicados en SECOP y los proveedores concursan. Por último, se reciben los recetarios oficiales en la oficina del FRE.</t>
  </si>
  <si>
    <t>La proyección de la necesidad de recetarios oficiales es llevada a cabo a partir del comportamiento mensual, información que puede ser extraída a partir del Libro contable y las actas de compra de las IPS. Igualmente, la encargada del FRE considera el inventario actual de recetarios oficiales y los proceso de contratación en años anteriores.</t>
  </si>
  <si>
    <t>Resolución 539 de 2020 del 29 de abril de 2020</t>
  </si>
  <si>
    <t>Los usuarios envían su solicitud y cotización a través de un oficio que se radica de manera presencial o lo pueden hacer por medio del correo electrónico sin necesidad de estructurar el oficio. El personal del FRE nunca ajusta la cantidad solicitada y aprueba todos los recetarios requeridos por el usuario. Se le responde al usuario con la información del número de cuenta bancaria. Posteriormente, la persona encargada de recibir los recetarios se acerca a las instalaciones del FRE el personal redacta el acta de entrega para dejar en evidencia lo que se está entregando.</t>
  </si>
  <si>
    <t>Actas de entrega</t>
  </si>
  <si>
    <t>Nombre de persona, Unidades compradas, Fecha y hora, Códigos seriales de recetarios, Otros</t>
  </si>
  <si>
    <t>Saldo de recetarios oficiales que quedan.</t>
  </si>
  <si>
    <t>No hay plan de contingencia.</t>
  </si>
  <si>
    <t>FRE Arauca está de muy de acuerdo con el ROE, debido a su aplicación tecnológica, que permitirá la digitalización y sistematización de la prescripción. No obstante, no está de acuerdo con el tema financiero que eliminará la más importante fuente de ingresos del FRE.</t>
  </si>
  <si>
    <t>Denuncias</t>
  </si>
  <si>
    <t>Cuando se evidencia un posible fraude en los recetarios oficiales, el FRE guarda todas las evidencias del caso y se remiten al FNE para recibir algún concepto y sugiera que hacer</t>
  </si>
  <si>
    <t>Diariamente la Auxiliar de farmacia verifica los recetarios oficiales actuales en el FRE. Sin embargo, los recetarios oficiales se van registrando y su salida se descarga en orden por sus consecutivos en el libro físico</t>
  </si>
  <si>
    <t>El personal del FRE hace una revisión exhaustiva de los recetarios oficiales, detectando irregularidades en la letra y firma del médico prescriptor. Algunas veces el médico prescribe mal y el personal de farmacovigilancia le hace el requerimiento. Si esta situación se repite, el caso se oficializa y guardan evidencia.</t>
  </si>
  <si>
    <t>La Auxiliar en farmacia revisa y consolida la información para enviar los anexos 1 y 2 de la Resolución 1478 de 2006. El consolidado realizado es por cada medicamento y cada institución.</t>
  </si>
  <si>
    <t>Una persona y se estiman aproximadamente 4 días</t>
  </si>
  <si>
    <t>La responsabilidad de la disposición final de los recetarios oficiales es responsabilidad del archivo de la Unidad Administrativa Especial de Salud Arauca</t>
  </si>
  <si>
    <t>La estimación de la compra de MME se realiza con base al libro físico que registra el movimiento de los medicamentos distribuidos por el FRE en el territorio, y determina la cantidad mensual de medicamentos. La encargada del FRE hace un promedio mensual y fija el número de medicamentos necesarios para satisfacer la demanda en el territorio. No adicionan un porcentaje suplementario para evitar quedar al margen. Igualmente, el personal del FRE contempla las existencias actuales de cada medicamento, a partir del inventario de MME.  Todo este análisis se hace de manera virtual y queda registrado en un equipo de cómputo del FRE.</t>
  </si>
  <si>
    <t>Personal del FRE considera que hace falta más capacitación en el uso de la plataforma, con el fin de guiar a los FRE para la adquisición de compra de los MME.</t>
  </si>
  <si>
    <t>El personal del FRE inicialmente verifica que las cajas se encuentren en excelente estado. Luego, la auxiliar farmacéutica verifica las cantidades, lotes y fechas de vencimiento de acuerdo a la información reportada en la factura. Posteriormente, pasan los productos a las estibas. El FRE Arauca no hace Acta de Recepción., en lugar de esto, la auxiliar farmacéutica diligencia el inventario, este se actualiza con números de lotes nuevos y finalmente es aprobado por la encargada del FRE.</t>
  </si>
  <si>
    <t>Si se encuentra alguna avería o reciben productos muy próximos a vencer, el personal del FRE notifica el caso al FNE y pasan los productos al área de cuarentena. Toman evidencia fotográfica de todo</t>
  </si>
  <si>
    <t>Gabinete hecho en un material resistente, Acceso de seguridad restringido a cierto personal, Almacenamiento en oficina privada, Disponibilidad local de protección policial</t>
  </si>
  <si>
    <t>No se realiza alguna estrategia.</t>
  </si>
  <si>
    <t>Documentos</t>
  </si>
  <si>
    <t>Personal del FRE afirma que al inicio se demoraba demasiado el transporte de los MME. En algunas ocasiones se han visto en la necesidad de pagar un transporte diferente para recibir los medicamentos. La encargada del FRE, aprovecha otros programas de medicamentos para transportar los MME.</t>
  </si>
  <si>
    <t>La auxiliar farmacéutica y el regente en farmacia hacen el proceso y la encargada del FRE posteriormente lo aprueba. El proceso inicia con la impresión del inventario obtenido a partir de la base de datos Inventario. El personal del FRE identifica cada medicamento en el área de almacenamiento y verifica las cantidades mencionadas en el Excel. El personal del FRE actualiza constantemente la información.</t>
  </si>
  <si>
    <t>El espacio es pequeño pero adecuado para el almacenamiento de MME. Existen dos armarios donde se guarda papelería y los recetarios oficiales nuevos, cuyos muebles ocupan un espacio considerado.</t>
  </si>
  <si>
    <t>Los usuarios envían su solicitud y cotización a través de un oficio que se radica de manera presencial o lo pueden hacer por medio del correo electrónico sin necesidad de estructurar el oficio. El personal del FRE suele aprobar toda la cantidad requerida por la institución, no obstante, verifican la existencia actual de medicamentos para responder la solicitud. Esta respuesta al usuario es efectuada el mismo día por medio del correo electrónico y se brinda la información del número de cuenta bancaria. Posteriormente, la persona encargada de recibir los medicamentos se acerca a las instalaciones de la Unidad de Salud y el personal del FRE redacta el acta de entrega para dejar en evidencia de lo que se está entregando</t>
  </si>
  <si>
    <t>Esta venta directa a pacientes se hace de manera excepcional y solo se encuentra disponible para venta de MME a pacientes venezolanos o pacientes que no recibieron el medicamento por su IPS, debido a la falta de stock.  Este proceso de venta a pacientes se hace de manera presencial en las instalaciones del FRE y la encargada del FRE mantiene un mínimo de restricciones durante la venta como: Revisión exhaustiva del recetario prescrito por un médico colombiano, historia clínica del paciente que soporte la necesidad del medicamento y el tiempo de prescripción para el caso del fenobarbital.</t>
  </si>
  <si>
    <t>El personal del FRE se encarga de tomar en evidencia el caso de irregularidad durante la venta y no se le vende el medicamento. Se identifica el número de recetario y la institución que adquirió el mismo.</t>
  </si>
  <si>
    <t>Se validan igualmente las medidas de seguridad que tienen los recetarios oficiales. Los recetarios más frecuentes provienen del FRE Santander. La encargada del FRE verifica si el recetario oficial es del FRE Santander.</t>
  </si>
  <si>
    <t>No han llegado estos casos</t>
  </si>
  <si>
    <t>La auxiliar farmacéutica recibe y consolida los informes de todas las IPS inscritas en el territorio. A partir de esta información la auxiliar farmacéutica consolida los datos de consumo y distribución de los medicamentos en el territorio y alternamente diligencia el formato del Anexo 1.</t>
  </si>
  <si>
    <t>Inicialmente estos informes son almacenados en la oficina del FRE, y luego se pasan al archivo ubicado en área de almacenamiento de MME. Luego de 3 años, estos son dirigidos al Archivo central de la Unidad Administrativa Especial de Salud Arauca.</t>
  </si>
  <si>
    <t>La auxiliar farmacéutica recibe y consolida los informes de todas las IPS inscritas en el territorio. A partir de esta información la auxiliar farmacéutica consolida los datos de consumo y distribución de los medicamentos en el territorio y alternamente diligencia el formato del Anexo 2.</t>
  </si>
  <si>
    <t>1 persona, 8 horas aproximadamente</t>
  </si>
  <si>
    <t>En el mismo formato del Anexo 1 “Informe mensual de distribución” donde se consolida la información, aparecen todas las instituciones inscritas. Por tanto, a medida que se diligencia el anexo, se hace el checklist de la institución que envió el informe mensual.</t>
  </si>
  <si>
    <t>Antivirus, Backups</t>
  </si>
  <si>
    <t>Se logran obtener 5 procedimientos del FRE aprobados por el área de control de calidad de la Unidad Administrativa Especial de salud Arauca:
- Proceso de suministro de MCEFV (Medicamentos de Control Especial Monopolio Fondo y Franja Violeta) en FRE
- Proceso elaboracion y presentacion de informes de MCEFV al FNE
- Protocolo de recepción y almacenamiento de medicamentos y material medicoquirúrgico FRE-Arauca
- Protocolo manejo de medicamentos de uso controlado – MCEM y MCEFV FRE-Arauca
- Control de inventarios FRE-Arauca.</t>
  </si>
  <si>
    <t>• Proyección de estudios previos y estudio de sector: 1 semana
• Aprobación por parte del área de salud pública: 1 semana
• Aprobación de CDP y RP: 1 semana
• Aprobación del director de la Unidad Administrativa Especial de Salud Arauca: 2 semanas
• Ingreso de documentos a la plataforma SECOP Il: 1 semana
• Entrega de recetarios oficiales al FRE: 1 semana</t>
  </si>
  <si>
    <t>San Andrés, Providencia y Santa Catalina</t>
  </si>
  <si>
    <t>Arauca</t>
  </si>
  <si>
    <t>San Andrés</t>
  </si>
  <si>
    <t>Verificación de base de ventas</t>
  </si>
  <si>
    <t>Verificación de base de ventas, Otro</t>
  </si>
  <si>
    <t>Verificación de base de ventas, Verificación de recambios</t>
  </si>
  <si>
    <t>Metilfenidato Tab x 10 mg, Metilfenidato Tab x 36 mg</t>
  </si>
  <si>
    <t>Metilfenidato Tab x 18 mg, Metilfenidato Tab x 36 mg</t>
  </si>
  <si>
    <t>Gabinete con llave simple, Acceso de seguridad restringido a cierto personal, Almacenamiento en oficina privada, Disponibilidad de personal de seguridad privada, Cámaras</t>
  </si>
  <si>
    <t>Enna Rossana Ruiz</t>
  </si>
  <si>
    <t>META</t>
  </si>
  <si>
    <t>VIllavicencio</t>
  </si>
  <si>
    <t>Calle 37 # 41 – 80</t>
  </si>
  <si>
    <t>eruizp@meta.gov.co, mcesecretariadesalud@gmail.com</t>
  </si>
  <si>
    <t>6620140 ext 1110</t>
  </si>
  <si>
    <t>Resolución 1452 de 1989</t>
  </si>
  <si>
    <t>Miguel Giovanni Beltrán</t>
  </si>
  <si>
    <t>Juan Guillermo Zuluaga</t>
  </si>
  <si>
    <t>Javier Ramírez</t>
  </si>
  <si>
    <t xml:space="preserve">Fernando Ramírez </t>
  </si>
  <si>
    <t xml:space="preserve">Angie </t>
  </si>
  <si>
    <t>Técnica administrativa</t>
  </si>
  <si>
    <t>Para recetarios se realiza a través de la plataforma SECOP II a través de una compra directa.
El profesional universitario del área de medicamentos debe:
Solicitar certificado de proyectos 
Solicitar CDP
Realizar estudios previos 
Entregar a la oficina de contratación
Para el inicio del proceso de contratación.
Almacén Departamental recibe los recetarios de acuerdo a lo anteriormente descrito (contrato y compra virtual). Almacén entrega a la oficina un Comprobante de ingreso.</t>
  </si>
  <si>
    <t>La adquisición de RO se realiza anualmente comprando siempre la misma cantidad (5000 RO). Como tal no hay una estimación de la necesidad.</t>
  </si>
  <si>
    <t>De mes y medio a dos meses para la etapa pre-contractual y contractual, y un mes más para que el proveedor de RO allegue los mismos.</t>
  </si>
  <si>
    <t>No se tiene. El valor se saca con el incremento del IPC anual.</t>
  </si>
  <si>
    <t>El personal técnico (Auxiliar de Farmacia O Tecnólogo de Regencia de Farmacia) debe:
Recibe la cotización para la venta institucional y recetario oficial para venta exclusiva a pacientes, diligencia libro radicador y base de datos digital.
Elabora la cotización de RO (registro de cotización esta-blecido por la oficina de medicamentos). 
El interesado realiza el pago en las instalaciones de la Gobernación del Meta 
Recibe el recibo de pago más la cotización o el recetario oficial y valida la información (soportes documentales: solicitud del pedido, cotización), registra la entrega en libro radicador y base de datos digital.
Realiza la entrega de RO, entrega recibo y realiza el regis-tro en el libro radicador y base de datos digital.</t>
  </si>
  <si>
    <t>Tipo de persona (comprador), Nombre de persona, Unidades compradas, Venta total en moneda (COP), Fecha y hora, Códigos seriales de recetarios</t>
  </si>
  <si>
    <t>No se tiene debido a la gestión que se tiene cada año comprando un valor estandarizado.</t>
  </si>
  <si>
    <t>Se tenía pensado que la implementación de este sistema liberaría al FRE de algunas actividades que consumen mucho tiempo, ahora sabiendo que esta ligado al mipres dan a entender que no servirá de nada debido a la cantidad de medicamentos que están en esa plataforma.</t>
  </si>
  <si>
    <t>Ante cualquier compra irregularidad que se presente, se llama directamente al profesional que solicito la compra.</t>
  </si>
  <si>
    <t xml:space="preserve">Por medio de la base de datos que se alimenta por medio de una macro. Todos los días se realiza conteo de inventarios al inicio y al finalizar la jornada laboral. </t>
  </si>
  <si>
    <t>Solo la verificación de la codificación en la base de datos.</t>
  </si>
  <si>
    <t>Se reciben hasta cuando el FRE realiza la visita a la institución.</t>
  </si>
  <si>
    <t>Se revisa que el tiempo de prescripción este vigente, totalmente diligenciado, el código y los medicamentos.</t>
  </si>
  <si>
    <t>El regente es el encargado de realizar esta verificación. 15 minutos por recetarios.</t>
  </si>
  <si>
    <t>Se almacenan en el archivo de la gobernación por 20 años.</t>
  </si>
  <si>
    <t>Se realiza con el consumo promedio de los últimos 6 meses. Para esto se allega base de datos con dicho proceso.</t>
  </si>
  <si>
    <t>No se tienen quejas respecto a la plataforma de Colombia compra eficiente, pero si respecto al proceso que se debe hacer por ahí, debido a que depende de muchos factores como las firmas del secretario de salud, las incongruencias en el despacho de medicamentos y la demora del proceso.</t>
  </si>
  <si>
    <t xml:space="preserve">
Para la recepción se despachan los medicamentos en la oficina, mientras la persona encargada del almacén de la gobernación hace el ingreso. Esto tarda de 2 a 4 días. En ese periodo de tiempo, la oficina restringe su acceso a solo 4 personas. La persona de almacén da el visto bueno a la factura y corrobora que las cantidades sean las indicadas. El técnico en regencia, corrobora también cantidades, lotes, fechas de vencimiento y presentaciones.</t>
  </si>
  <si>
    <t>Se toma evidencia fotográfica de los medicamentos y se envía un correo al FNE.</t>
  </si>
  <si>
    <t>No se manejan dichas estrategias.</t>
  </si>
  <si>
    <t>Debido a que el servicio no es especializado en transporte de medicamentos, las cajas llegan maltratadas y se han presentado algunos casos que se rompen las ampollas. Tampoco tiene control de condiciones ambientales.</t>
  </si>
  <si>
    <t xml:space="preserve">En una base de datos se ingresan las compras realizas ante el FNE. Allí se coloca la presentación, el día que se hizo la compra y la fecha de vencimiento. En esa base, se semaforiza lo más próximo a vencer. </t>
  </si>
  <si>
    <t>8 meses</t>
  </si>
  <si>
    <t>No tiene ningún costo.</t>
  </si>
  <si>
    <t>Cada tres meses se autoriza a las instituciones para compra de medicamentos. Esto esta dada por una circular que se emite anualmente. Las cantidades de medicamentos varían debido a los pacientes van y vienen dentro del departamento.
El personal técnico (Auxiliar de Farmacia O Tecnó-logo de Regencia de Farmacia) debe:
Recibe la cotización para la venta institucional y recetario oficial para venta exclusiva a pacientes, diligencia libro radicador y base de datos digital.
Elabora la cotización de medicamentos (registro de cotización establecido por la oficina de medicamen-tos). 
El interesado realiza el pago en las instalaciones de la Gobernación del Meta 
Recibe el recibo de pago más la cotización o el rece-tario oficial y valida la información (soportes docu-mentales: solicitud del pedido, cotización), registra la entrega en libro radicador y base de datos digital.
Realiza la entrega de RO, entrega recibo y realiza el registro en el libro radicador y base de datos digital</t>
  </si>
  <si>
    <t>Janssen y novartis 3 meses.
Grunenthal 6 meses.</t>
  </si>
  <si>
    <t>No se ha presentado el caso.</t>
  </si>
  <si>
    <t>El personal técnico (Auxiliar de Farmacia O Tecnó-logo de Regencia de Farmacia) debe:
Recibe la cotización para la venta institucional y recetario oficial para venta exclusiva a pacientes, diligencia libro radicador y base de datos digital.
Elabora la cotización de medicamentos (registro de cotización establecido por la oficina de medicamen-tos). 
El interesado realiza el pago en las instalaciones de la Gobernación del Meta 
Recibe el recibo de pago más la cotización o el rece-tario oficial y valida la información (soportes docu-mentales: solicitud del pedido, cotización), registra la entrega en libro radicador y base de datos digital.
Realiza la entrega de RO, entrega recibo y realiza el registro en el libro radicador y base de datos digital.</t>
  </si>
  <si>
    <t>Se realiza un seguimiento junto con las instituciones para saber si realmente el medico prescribió los medicamentos o si por el contrario existe un desvío de los mismos.</t>
  </si>
  <si>
    <t>Se realiza por llamada telefónica al encargado del FRE para validar el código del recetario.</t>
  </si>
  <si>
    <t>Anteriormente, desde las droguerías se despachaban a la secretaria de salud para que allí se revisara la prescripción y se diera un visto bueno. Actualmente, se emitió una circular donde se permite la compra de los pacientes que ya tienen un historial de compra en las droguerías. Si hay un caso nuevo, se remite a la oficina para la validación de la prescripción.</t>
  </si>
  <si>
    <t>Se llenan las casillas de ingreso, correspondiente a las compras realizadas ante el FNE. Automáticamente se suman los saldos y se restan las salidas que se realizan en el mes.</t>
  </si>
  <si>
    <t xml:space="preserve">Se almacenan dentro del correo por meses en carpetas. </t>
  </si>
  <si>
    <t xml:space="preserve">El anexo 2 se consolida por medio del anexo 13 que contiene las 86 moléculas y el nombre de la entidad, sencillamente se llenan las casillas correspondientes a la institución y esta pasa a una tabla dinámica que arroja los valores de los saldos y movimientos de los medicamentos, estos valores se copian en el anexo 2 y se envía al FNE. </t>
  </si>
  <si>
    <t>1 sola persona realiza la actividad y puede demorar una semana completa consolidad no la información,.</t>
  </si>
  <si>
    <t>Por medio del correo electrónico y una base de datos donde indica quienes ya allegaron la información.</t>
  </si>
  <si>
    <t>Se adjuntan fotos</t>
  </si>
  <si>
    <t>Ludy Rivera</t>
  </si>
  <si>
    <t>Luis Felipe Salamanca</t>
  </si>
  <si>
    <t>Santander</t>
  </si>
  <si>
    <t>Bucaramanga</t>
  </si>
  <si>
    <t>Calle 45 # 11 - 52</t>
  </si>
  <si>
    <t>ca.rivera@santander.gov.co</t>
  </si>
  <si>
    <t>Resolución 023930 de 2014</t>
  </si>
  <si>
    <t>Javier Villamizar</t>
  </si>
  <si>
    <t>Mauricio Aguilar</t>
  </si>
  <si>
    <t>Maria Luddy Rivera Florez</t>
  </si>
  <si>
    <t>Auxiliar administrativo</t>
  </si>
  <si>
    <t>Ventas de medicamentos, Venta de recetarios, Recursos propios del FRE, Inscripciones-novedades establecimientos</t>
  </si>
  <si>
    <t>Se ve la necesidad de compra de recetarios oficiales, se solicita plan anual de adquisiciones y se solicita CDP, para la compra de recetarios oficiales y se envía a oficina jurídica con tres cotizaciones, se hace un estudio de mercado, una vez autorizado en jurídica, se solicita el RP, se hacen los estudios previos , los estudios previos los hace jurídica, les dan las especificaciones del recetario oficial, hubo un tiempo de mucho  desvíos, tenían año pasado, no se hace por tienda virtual, se les entrega un patrón, siempre hay algo que ajustar, antes de hacer la impresión y muestran un prototipo, 3 meses del despacho. Entregan de manera parcial, en esta oportunidad se van a ser 9000 recetarios</t>
  </si>
  <si>
    <t>Por consumo histórico por tanteo se establecen los mínimos de consumo</t>
  </si>
  <si>
    <t xml:space="preserve">15 días de entrega
El resto parte administrativa, escasez de papel .
</t>
  </si>
  <si>
    <t>No se tiene ningún documento.</t>
  </si>
  <si>
    <t xml:space="preserve">Para medico particular, deben cumplir con unos requisitos, de registro de firmas, adjunta CC y TP, virtual o presencial, se procede a hacer una cotización y a donde deben consignar, pueden autorizar a un tercero, traen el pago, se emana facturación electrónica, se tiene un archive digital, por codificación, traen colilla y se descarga y se puede vender el otro. Ellos deben informar si se cambian de institución.
Para IPS, ellos deben registrar a sus médicos, se hace una sola facture, hay una persona encargada de repartir los recetarios
Registro de firmas para establecimientos farmacéuticos
Excel de recetarios oficiales pedido
</t>
  </si>
  <si>
    <t>Se saca una circular, se puede hacer con receta institucional o particular</t>
  </si>
  <si>
    <t xml:space="preserve">Es una era digital, tratar de llevar el control y la seguridad de ese recetario, también sobre las ganancias, </t>
  </si>
  <si>
    <t xml:space="preserve">Los médicos reciben denuncias, se revisan las codificaciones </t>
  </si>
  <si>
    <t>Kardex sistemático, plataforma GUANE</t>
  </si>
  <si>
    <t>No se tienen controles claros</t>
  </si>
  <si>
    <t>Marcas de agua, Fondos especiales (membretes), Tinta invisibles o fluorescentes, Sellos/Escudos, Codificación, Otro</t>
  </si>
  <si>
    <t>Código QR</t>
  </si>
  <si>
    <t xml:space="preserve">Cajas de colillas con la relación llegan al FRE
</t>
  </si>
  <si>
    <t>Las cajas van a la basura</t>
  </si>
  <si>
    <t>GUANE</t>
  </si>
  <si>
    <t>Por consumo histórico, se envían al FNE las proyecciones anuales, no hay oferta suficiente, cómo no pueden garantizar toda la oferta las autorizaciones hacen compras directas, se les menciona en un correo.</t>
  </si>
  <si>
    <t>Precios desactualizados</t>
  </si>
  <si>
    <t>Llega el camión, cajas golpeadas, cajas escondidas y mal tratadas, sucias, la empresa entrega solo las cajas, luego la encargada mira las cajas, se ingresa, se hace muestreo, no se hace recepción completa</t>
  </si>
  <si>
    <t>Se toman fotos, se le informa a Pedro Rubio, las imágenes</t>
  </si>
  <si>
    <t>Gabinete hecho en un material resistente, Almacenamiento en oficina privada</t>
  </si>
  <si>
    <t>Muy mala disposición del envío de cajas, poco soporte de atención al cliente</t>
  </si>
  <si>
    <t>Se mira constantemente el sistema</t>
  </si>
  <si>
    <t>No se tiene estimación</t>
  </si>
  <si>
    <t>Instalaciones propias</t>
  </si>
  <si>
    <t>No tiene información de saldo de las instituciones, tratan de ajustar la necesidad al tamaño de la institución</t>
  </si>
  <si>
    <t>No se aceptan devoluciones</t>
  </si>
  <si>
    <t xml:space="preserve">Venta directa a pacientes, dado que la EPS no se le suministre, que traiga la fórmula, RUT actualiza. Tienen un formato </t>
  </si>
  <si>
    <t>Revisión exhaustiva del recetario, Revisión de registro del prescriptor</t>
  </si>
  <si>
    <t>No ha existido</t>
  </si>
  <si>
    <t>Suelen venir de Cesár Aguachica</t>
  </si>
  <si>
    <t>El sistema le arroja información de los que tiene, se pasa a un Excel, se tiene que encuadrar al informe</t>
  </si>
  <si>
    <t>Los allega en carpetas</t>
  </si>
  <si>
    <t>no se hace</t>
  </si>
  <si>
    <t>Documentos enviados</t>
  </si>
  <si>
    <t xml:space="preserve">Droguería pinzón calle 36
Droguería Vida Cra 32
Droguería la Española Urbanización 
</t>
  </si>
  <si>
    <t>Ener Mauricio Hernández</t>
  </si>
  <si>
    <t>Dany Leandro Hidalgo Méndez</t>
  </si>
  <si>
    <t>GUAINIA</t>
  </si>
  <si>
    <t>Puerto Inírida</t>
  </si>
  <si>
    <t>Calle 16 no. 10 – 35 Barrio esperanza</t>
  </si>
  <si>
    <t>Resolución 0774 de 2009</t>
  </si>
  <si>
    <t>Eliana Patricia Peña Camargo</t>
  </si>
  <si>
    <t>Juan Carlos Iral Gómez</t>
  </si>
  <si>
    <t>David Restrepo</t>
  </si>
  <si>
    <t>Edison Arias</t>
  </si>
  <si>
    <t>La contratación de los recetarios oficiales se hace en conjunto con insumos de papelería y publicidad que se requieren en la Secretaria de Salud Departamental del Guainía. Este es un contrato de suministros, efectuado por el área de comunicaciones de la SSD y por tal razón el FRE no tiene conocimiento del costo de adquisición del recetario.</t>
  </si>
  <si>
    <t>Encargado del FRE proyecta los estudios previos y estudio de mercado para iniciar el proceso de contratación, junto a la creación de la necesidad. La documentación se dirige al área jurídica para ser revisada y corregida por los abogados de la Secretaria de Salud Departamental. Posteriormente estos documentos son direccionados a tesorería para obtener el CDP y luego se someten a aprobación por parte de la Secretaria de Salud. El área encargada de la publicación de la contratación en la plataforma SECOP es el área de comunicaciones. Luego, se escoge el proveedor de los recetarios oficiales y por último se hace la recepción de los recetarios oficiales en las instalaciones de la Secretaria de Salud Departamental.</t>
  </si>
  <si>
    <t>La proyección de la necesidad de recetarios oficiales es llevada a cabo a partir del consumo histórico de la institución inscrita en el departamento.</t>
  </si>
  <si>
    <t>•	Creación de la necesidad: 30 días
•	Revisión y ajuste jurídico del estudio previo: 20 días
•	Aprobación de la documentación: 10 días
•	Publicación del proceso en SECOP: 10 días
•	Recepción de recetarios oficiales: 90 días</t>
  </si>
  <si>
    <t>No hay.</t>
  </si>
  <si>
    <t>La institución envía la solicitud y cotización por medio de un oficio que se radica de manera presencial en la Secretaria de Salud Departamental. El FRE recibe esta solicitud y su respuesta incluye la cotización de los recetarios y la información del número de cuenta del FRE para la consignación. Posteriormente, la institución hace consignación y envían el soporte a la secretaria de salud. El FRE diligencia el documento Acta de entrega para entregarla a la institución y guardan una copia en el FRE como evidencia.</t>
  </si>
  <si>
    <t>Hoja de cálculo, Libro contable, Otro</t>
  </si>
  <si>
    <t>Facturas de venta/Actas de entrega</t>
  </si>
  <si>
    <t>El FRE Guainía está algo de acuerdo con el ROE, argumentando algunas limitaciones que tiene el territorio, como la conexión a internet y la intermitencia de luz. La percepción del ROE es positiva por el aumento en la trazabilidad de las prescripciones y el ahorro en papeleo. El encargado del FRE no conoce muy bien la plataforma MIPRES, no obstante, no ha recibido algún comentario negativo de esta plataforma por parte de los profesionales de la salud en el territorio.</t>
  </si>
  <si>
    <t>El FRE Guainía no ha encontrado casos de posibles fraudes o desvíos de los recetarios en el territorio. Sin embargo, están preparados para dejar evidencia de cualquier caso irregular con los recetarios, por medio de documentos y evidencias fotográficas consolidadas para cada caso si se presentara.</t>
  </si>
  <si>
    <t>Cada vez que se venden recetarios oficiales, el personal del FRE hace el control de existencias, contando todas las unidades actuales en el FRE</t>
  </si>
  <si>
    <t>El personal del FRE está preparado para hacer la revisión exhaustiva de los recetarios oficiales, no obstante no han evidenciado casos de desvíos o fraudes relacionados al recetario oficial.</t>
  </si>
  <si>
    <t>El regente en farmacia simplemente recibe los recetarios oficiales y estos se dirigen a archivo. Lo anterior, cumpliendo lo especificado en la norma. No se realiza una revisión exhaustiva del recetario, tampoco consolidación de la información.</t>
  </si>
  <si>
    <t>Una persona los recibe. No hace revisión y consolidación.</t>
  </si>
  <si>
    <t>El persona del FRE no hace disposición final de los recetarios oficiales.</t>
  </si>
  <si>
    <t>Atención presencial en el FRE, Teléfono</t>
  </si>
  <si>
    <t>Inadecuados para las actividades del FRE, Deben ser reemplazados por obsolescencia</t>
  </si>
  <si>
    <t>La estimación de compra de MME se realiza teniendo en cuenta la necesidad y consumo histórico que ha tenido el territorio. Esta información se obtiene a partir del libro físico que registra el movimiento de los medicamentos distribuidos por el FRE. Así mismo, contemplan los informes que se reportan mensualmente al FNE. Por último, se tiene en cuenta el presupuesto asignado por la Gobernación de Guainía, correspondiendo actualmente al monto COP 3.800.000.</t>
  </si>
  <si>
    <t>Hace falta capacitación y el personal del FRE reconoce que aún no han leído completamente la guía para comprar en la Tienda Virtual, por falta de tiempo.</t>
  </si>
  <si>
    <t>El personal del FRE hace la recepción administrativa, verificando que las cajas se encuentren en excelente estado, condiciones físicas aptas y análisis de la integridad del empaque externo e interno en los casos que se puede revisar. Luego se comprueba la información disponible en la factura de venta con la orden de compra. Posteriormente en la recepción técnica, verifican lotes y fechas de vencimiento. Verifican información de la factura con la orden de compra. Finalmente, diligencian el Acta de recepción</t>
  </si>
  <si>
    <t>Si el personal del FRE encuentra alguna avería durante el proceso de recepción técnica, se notifica inmediatamente al FNE y se toma registro fotográfico del caso. Así mismo, se escribe lo sucedido en el acta de recepción.</t>
  </si>
  <si>
    <t>Gabinete con llave simple, Gabinete hecho en un material resistente, Acceso de seguridad restringido a cierto personal, Disponibilidad local de protección policial</t>
  </si>
  <si>
    <t>No se realiza alguna estrategia más allá de la correcta señalización para cada medicamento en el gabinete. Lo anterior, debido al reducido número de medicamento que manejan en el territorio.</t>
  </si>
  <si>
    <t>Recetarios Oficiales</t>
  </si>
  <si>
    <t>No hay problemas con la empresa Servientrega.</t>
  </si>
  <si>
    <t>El control de existencias es realizado a partir de los informes mensuales de distribución que el FRE envía al FNE. En este caso el archivo donde se consolidan los datos del informe mensual de distribución de la Resolución 1479 de 2006, se encuentra la información disponible acerca de las existencias actuales de medicamentos. Estos saldos son verificados con las unidades contadas en físico.</t>
  </si>
  <si>
    <t>Realización de compras en meses específicos, Desabastecimiento de ciertos medicamentos</t>
  </si>
  <si>
    <t>El espacio es suficiente y adecuado para almacenar los medicamentos. En un escenario de mayor demanda, el gabinete contaría con espacio idóneo para almacenar medicamentos.</t>
  </si>
  <si>
    <t>La institución envía su solicitud y cotización a través de un oficio, el cual es radicado en la Secretaria de Salud Departamental. La institución suele hacer una cotización para MME y recetarios oficiales, con el fin de hacer una única compra de medicamentos y recetarios. Por lo tanto, el personal del FRE remite una sola cotización a la institución y posteriormente emite una sola factura al Hospital. En la respuesta del FRE, se incluye información de la cuenta bancaria y el ajuste de la cantidad de MME solicitados por el Hospital. Luego de recibir el soporte de la consignación bancaria, un funcionario del hospital se dirige a recoger los medicamentos y recetarios oficiales en las instalaciones de la Secretaria de Salud Departamental. El FRE diligencia el documento Acta de entrega para entregarla a la institución y guardan una copia en el FRE como evidencia.</t>
  </si>
  <si>
    <t>Solo en una ocasión y ocurrió este año. El FRE no contaba con disponibilidad de algunos MME y no pudo satisfacer la solicitud del Hospital Manuel Elkin Patarroyo IPS SAS. Se indicó al usuario el proceso para compra directa con el FNE y no se presentaron novedades en la compra.</t>
  </si>
  <si>
    <t>La venta directa a pacientes es muy rara y solo ha sucedido una sola vez. El proceso se hace de manera presencial en las instalaciones de la Secretaria de Salud Departamental, con el fin de identificar al paciente. Se hace la revisión exhaustiva del recetario oficial, la historia clínica del paciente que soporte la necesidad del medicamento y el tiempo de prescripción. El pago del medicamento también es por medio de una consignación bancaria. Cuando se entrega el medicamento se diligencia el Acta de entrega. Excepcionalmente, si el gobernador del departamento de Guainía autoriza la necesidad del medicamento a un paciente en particular, el FRE cuenta con aval para hacer la venta directa.</t>
  </si>
  <si>
    <t>Solicitud de identificación, Revisión exhaustiva del recetario, Historia clínica</t>
  </si>
  <si>
    <t>El FRE no vende el medicamento al usuario y se encarga de tomar evidencia del caso de irregularidad. No han presentado estos escenarios.</t>
  </si>
  <si>
    <t>No han acontecido estos casos. Si ocurriera, el personal del FRE Guainía se contacta con el otro FRE, donde proviene el recetario, y confirma la información del recetario oficial externo.</t>
  </si>
  <si>
    <t>No han llegado estos casos .</t>
  </si>
  <si>
    <t>El personal del FRE de acuerdo a la consolidación de las Actas de entrega consignadas por cada venta de MME, extrae la información  de consumo y distribución de los medicamentos en el territorio y posteriormente diligencia el formato del Anexo 1.</t>
  </si>
  <si>
    <t>No se recibe el Anexo 13</t>
  </si>
  <si>
    <t>El FRE recibe únicamente una copia de los recetarios oficiales empleados para prescripción. La institución no envía informe relacionado al anexo 13 de la Resolución 1478 de 2006.</t>
  </si>
  <si>
    <t>El personal del FRE de acuerdo a la consolidación de las Actas de entrega consignadas por cada venta de MME, extrae la información  de consumo y distribución de los medicamentos en el territorio y posteriormente diligencia el formato del Anexo 2.</t>
  </si>
  <si>
    <t>Una persona que tarda 1 hora.</t>
  </si>
  <si>
    <t>No se lleva control de envío de informes de consumo de MME.</t>
  </si>
  <si>
    <t>Restricción de acceso, Antivirus, Backups</t>
  </si>
  <si>
    <t>Se logran obtener 6 Manuales de procedimientos del FRE aprobados por parte de la Secretaria de Salud Departamental.
•	Selección de MME (Edición No. 01)
•	Adquisición MME (Edición No. 01)
•	Recepción MME (Edición No. 01)
•	Almacenamiento MME (Edición No. 01)
•	Distribución de MME a instituciones (Edición No. 01)
•	Disposición final MME (Edición No. 01)</t>
  </si>
  <si>
    <t>GILBERTO JIMENEZ JARAMILLO</t>
  </si>
  <si>
    <t>JUAN DAVID CADAVID RENDÓN</t>
  </si>
  <si>
    <t>CALDAS</t>
  </si>
  <si>
    <t>Manizales</t>
  </si>
  <si>
    <t>Cra. 21 #29-29, Manizales, Caldas</t>
  </si>
  <si>
    <t xml:space="preserve">fondo.rotatorio@saluddecaldas.gov.co; golbertqf@gmail.com </t>
  </si>
  <si>
    <t xml:space="preserve">Acuerdo 145 </t>
  </si>
  <si>
    <t>Carlos Iván Heredia Ferreira</t>
  </si>
  <si>
    <t>Luis Carlos Velásquez Cardona</t>
  </si>
  <si>
    <t>Gilberto Jimenez Jaramillo</t>
  </si>
  <si>
    <t>Juan David Cadavid Rendón</t>
  </si>
  <si>
    <t xml:space="preserve">Ana Giraldo </t>
  </si>
  <si>
    <t xml:space="preserve">Alejandra María Gómez </t>
  </si>
  <si>
    <t>Está en proceso 3000 recetarios nuevos que pueden duran para alrededor de 6 meses
Se le sube el 20% a la venta de MME
El referente del FRE lleva 34 años al frente del ente territorial
El capital del FRE está en el orden de los 600-700 millones de pesos
Los procesos de contratación de recetarios se hacen por dirección territorial. Si se hiciesen por secretaria de salud, seria mas demorado.</t>
  </si>
  <si>
    <t>Se realiza por el promedio histórico de consumo en el departamento</t>
  </si>
  <si>
    <t xml:space="preserve">Cotizaciones: 15 días
CDP: 5 días
Estudio previo: 15 días 
</t>
  </si>
  <si>
    <t>No se tiene acto administrativo, resolución u ordenanza donde se establezcan las tarifas del FRE. Se tiene una reunión de junta directiva en donde se estableció el aumento del 20% para la venta de MME que vienen del FNE</t>
  </si>
  <si>
    <t>Tipo de persona (comprador), Nombre de persona, Documento de identificación, Dirección de domicilio, Fecha y hora, Códigos seriales de recetarios</t>
  </si>
  <si>
    <t xml:space="preserve">No se tiene un plan de contingencia escrito ante la falta de disponibilidad de recetarios oficiales, de llegar a suceder se autorizarían formulas institucionales en el marco de la emergencia sanitaria </t>
  </si>
  <si>
    <t xml:space="preserve">Sería bueno cobrándose alguna inscripción, pero se hace la salvedad que la mayor ganancia en por proporción es por recetarios ya que se compran a 4000 COP y se venden por 12000 COP, además que no se debería desechar del todo el recetario oficial en físico </t>
  </si>
  <si>
    <t xml:space="preserve">No ha habido casos de posibles fraudes o desvíos de recetarios. Se hace validación del recetario, se llama a las instituciones prescriptoras o al referente del FRE del recetario de procedencia </t>
  </si>
  <si>
    <t>Se hace la revisión diaria por parte de la regente de farmacia del FRE, sin embargo, se deja el consolidado oficial mensualmente</t>
  </si>
  <si>
    <t>Se hace validación del recetario, se llama a las instituciones prescriptoras o al referente del FRE del recetario de procedencia</t>
  </si>
  <si>
    <t>No se tiene proceso estándar para la destrucción de recetarios oficiales pues no se tenía certeza del tiempo que debían almacenarse</t>
  </si>
  <si>
    <t>No se han tenido inconvenientes con la plataforma Colombia compra eficiente. Ellos no son los encargados del manejo puesto que de dicha tarea se encarga un abogado de la territorial de salud.</t>
  </si>
  <si>
    <t xml:space="preserve">No se han tenido inconvenientes con producto no conforme o averías </t>
  </si>
  <si>
    <t>Se tienen medicamentos LASA, los cuales son segregados en los cajones en donde se almacenan los medicamentos por concentración y precio</t>
  </si>
  <si>
    <t>No han tenido inconvenientes con la empresa transportadora, no se han tenido casos de averías o producto no conforme en donde se observe mal manejo del transportador</t>
  </si>
  <si>
    <t xml:space="preserve">Se constata la base de datos destinada para tal fin así como en inventario físico </t>
  </si>
  <si>
    <t>No se tiene estimación de la capacidad de almacenamiento máxima de medicamentos en la bodega</t>
  </si>
  <si>
    <t>El FRE no incurre en costo alguno por concepto de almacenamiento</t>
  </si>
  <si>
    <t>4-5 meses</t>
  </si>
  <si>
    <t>No se han tenido quejas formales por parte de las instituciones, de presentarse se autorizaría compra directa</t>
  </si>
  <si>
    <t>Se realizan llamadas a las instituciones prescriptoras, si es necesario, la constatación de la historia clínica</t>
  </si>
  <si>
    <t>Se comunica con el referente del FRE de la prescripción de procedencia para validar el recetario</t>
  </si>
  <si>
    <t xml:space="preserve">Se llama a la institución prescriptora como método de validación de la prescripción </t>
  </si>
  <si>
    <t>Los anexos son enviados por las instituciones vía correo electrónico. La regente de farmacia encargada consolida la información</t>
  </si>
  <si>
    <t>Más de una semana</t>
  </si>
  <si>
    <t>Los informes se almacenan en los equipos de cómputo del FRE</t>
  </si>
  <si>
    <t>Una regente de farmacia es la encargada de realizar la consolidación de anexos. En este momento se está poniendo al día con anexos desde el mes de marzo</t>
  </si>
  <si>
    <t>Se tiene un documento de Microsoft Excel en donde se establece el control de envío de informes</t>
  </si>
  <si>
    <t>Sí, Condrogas Avenida en Manizales y Droguería Popular en Chinchiná</t>
  </si>
  <si>
    <t>GUAVIARE</t>
  </si>
  <si>
    <t>saludambiental@secresaludguaviare.gov.co</t>
  </si>
  <si>
    <t>Decreto 216 de 2014</t>
  </si>
  <si>
    <t>Haidy Tatiana Parra Penagos</t>
  </si>
  <si>
    <t xml:space="preserve"> Heydeer Yovanny Palacio Salazar</t>
  </si>
  <si>
    <t>Administrador de empresas</t>
  </si>
  <si>
    <t>Auxiliar en salud</t>
  </si>
  <si>
    <t>Personal del FRE saca la proyección de la documentación, realizando diferentes cotizaciones con las litografías del territorio y creando la necesidad. Luego de estos estudios de compra, la documentación pasa al área financiera de la Secretaría de Salud Departamental para ser aprobados y finalmente lo firma la Secretaria de Salud. Posteriormente los documentos pasan a la Gobernación de Guaviare, específicamente al área de jurídica, con el fin de evaluar la parte legal y poder solicitar el CDP. Cabe aclarar que la documentación también debe ser aprobada por el área encargada del plan de compras departamental. Esta solicitud del CDP se hace luego del estudio jurídico y es responsabilidad de Hacienda de la Gobernación para que apruebe el presupuesto total. Después se genera el RP en la misma Gobernación del Guaviare y la documentación queda lista para iniciar el proceso de publicación en el SECOP. Por último, se definen los requerimientos de la parte contractual.</t>
  </si>
  <si>
    <t>El personal del FRE de acuerdo al consumo histórico mensual de recetarios oficiales, determina la necesidad de recetarios en el territorio. Adicionalmente, incrementan 15 talonarios demás, con el fin de evitar un margen ajustado. Esta proyección se hace en el aplicativo del documento Excel enviado por el FNE, titulado “proyección de compra FRE”</t>
  </si>
  <si>
    <t>- Creación de la necesidad y estudios de compra: 4 días
- Aprobación del área financiera de la SSD: 1 día.
- Aprobación de la Secretaria de salud: 2 día.
- Revisión legal del área jurídica de la Gobernación: 10 días
- Aprobación CDP dirección Hacienda de la Gobernación: 20 días
- Publicación en el SECOP: 7 días
- Recepción recetarios oficiales: 6 días</t>
  </si>
  <si>
    <t>El usuario inicia el proceso con la solicitud estructurada por medio de un oficio, radicado de manera presencial en la Gobernación de Guaviare. Al mismo tiempo, dicha solicitud es realizada también vía WhatsApp con destino al personal encargado de la distribución de los recetarios oficiales, con el fin de aligerar el proceso. El oficio llega a la Secretaria de Salud del Guaviare, específicamente al área de Salud ambiental, donde es recibido por el personal del FRE. La Auxiliar en salud, encargada de la venta y distribución de los recetarios oficiales, se comunica con la institución para mencionar el precio total de los recetarios solicitados y el número de cuenta para realizar la consignación bancaria del precio de los recetarios. Una vez se presente el soporte de la consignación, se acercan a la Secretaria de Salud del Guaviare y se hace entrega de los talonarios.</t>
  </si>
  <si>
    <t>Si existe. Verifican en su base de datos que institución cuenta con mayor disponibilidad de recetarios oficiales, y piden prestado la cantidad suficiente de recetarios para cubrir la necesidad. Luego se hace la distribución de estos recetarios a las instituciones que solicitaron.</t>
  </si>
  <si>
    <t>Las expectativas positivas se orientan a la digitalización de la información y la estandarización de procesos. Con esto, facilitarían los procesos internos y en las instituciones prestadoras de servicios en salud. Igualmente, se lograrían niveles de seguridad estandarizados, que deben tener los recetarios oficiales. No obstante, las expectativas negativas imponen los problemas de conectividad a internet y la intermitencia del fluido eléctrico en el territorio.
La experiencia de la herramienta tecnológica Mipres, presentó inconvenientes en el territorio al principio, pero poco a poco el personal médico se fue acomodando a estas prescripciones. Los médicos no querían tener usuario ni clave.</t>
  </si>
  <si>
    <t>Listado de prescriptores de MME</t>
  </si>
  <si>
    <t xml:space="preserve">El personal del FRE revisa sus bases de datos para identificar información del usuario que adquirió los recetarios oficiales. Si se confirma alguna irregularidad con algún recetario en particular, se pone en alerta el número del talonario y la información se consolida en la base de datos de control de recetarios oficiales. Igualmente, se verifican códigos de los recetarios oficiales distribuidos a este usuario.
Cuando se pierde algún recetario oficial, la institución debe hacer la respectiva denuncia con las autoridades competentes poder aceptar la pérdida del recetario oficial. </t>
  </si>
  <si>
    <t>La Auxiliar en salud encargada de la gestión de los recetarios oficiales, conoce el consumo aproximado de cada institución autorizada en el territorio. En caso de tener un nivel muy bajo de existencias, notifica al ingeniero químico para iniciar el proceso de adquisición con las cotizaciones y la proyección de compra.</t>
  </si>
  <si>
    <t>Los recetarios oficiales usados deben ser regresados al FRE cada vez que la institución realice una compra de recetarios oficiales nuevos. El personal del FRE verifica que no falte ninguna prescripción por cada talonario. En caso de faltar, debe estar justificado con la respectiva denuncia y mencionar el código del recetario extraviado. FRE Guaviare pone en alerta en todo el territorio el código del recetario extraviado y el número del talonario.</t>
  </si>
  <si>
    <t>Cada vez que se va a vender nuevos recetarios oficiales, la Auxiliar en salud verifica que el talonario que devuelve la institución esté completo, sin faltar una prescripción. Se verifica que se encuentren todas las hojas del talonario, que no presenten inconsistencias en el diligenciamiento. Cuando se encuentran irregularidades, se levanta una medida sanitaria.</t>
  </si>
  <si>
    <t>La revisión de los talonarios puede tomar 1 día, hecho por 1 persona. La consolidación de la información no se hace en ninguna base de datos.</t>
  </si>
  <si>
    <t>El FRE no es responsable de la disposición final. Esta es función de la SSD y se notifica a la Gobernación de Guaviare.</t>
  </si>
  <si>
    <t>La Auxiliar en salud, el ingeniero químico y la regente en farmacia estiman la cantidad de medicamentos a comprar. El personal del FRE contempla el consumo histórico mensual de MME, la existencia actual de medicamentos y la disponibilidad de recursos económicos de la Gobernación de Guaviare. Adicionalmente se considera un porcentaje demás, con el fin de no quedar al límite y responder los préstamos que se hicieron para cubrir la demanda en el territorio del Guaviare en meses pasados. La base de datos empleada para este proceso se va alimentando constantemente, por las salidas y entradas de MME.</t>
  </si>
  <si>
    <t>La implementación de la plataforma Colombia Compra Eficiente fue complicado para el personal del FRE, ya que estaban acostumbrados al anterior proceso. Actualmente, no tienen opiniones positivas por que el personal del FRE no maneja esta plataforma.</t>
  </si>
  <si>
    <t>La regente en farmacia y el ingeniero químico verifican que las cajas se encuentren en excelente estado y no cuenten con adulteraciones. Posteriormente, verifican el interior de cada una de las cajas y las condiciones de calidad de los MME. Luego, el personal del FRE verifica los datos de la factura, particularmente los lotes y fechas de vencimiento, respecto a la orden de compra emitida en días anteriores. Así mismo revisan la información que aparece en la caja de los medicamentos. Finalmente diligencian el Acta de recepción.</t>
  </si>
  <si>
    <t>Se toma la evidencia fotográfica de los medicamentos que no cumplen las condiciones de calidad y se deja nota en el Acta de recepción. Esta información, se notifica inmediatamente al FNE. Los registros de las evidencias quedan archivados y el personal del FRE queda pendiente de la reposición de las existencias por parte del FNE.</t>
  </si>
  <si>
    <t>Gabinete con llave simple, Gabinete hecho en un material resistente, Acceso de seguridad restringido a cierto personal, Almacenamiento en oficina privada</t>
  </si>
  <si>
    <t>No hay estrategias de este tipo, a excepción de la correcta señalización de cada MME en el gabinete de almacenamiento.</t>
  </si>
  <si>
    <t>Recetarios oficiales</t>
  </si>
  <si>
    <t>No han tenido inconvenientes con el transporte de MME. Cuando surge un caso de producto no conforme, el personal afirma que el FNE siempre responde y efectúa la devolución de estos productos con averías.</t>
  </si>
  <si>
    <t>En el área de almacenamiento de los medicamentos se verifican las existencias físicas reales de MME y posteriormente esta información se compara con los datos disponibles del Libro físico de control de salida de MME. También se compara la información con el archivo Excel relacionado al Anexo 1 de la resolución 1479/2006, cuyo documento expone los saldos de los MME en el mes anterior.</t>
  </si>
  <si>
    <t>El gabinete de almacenamiento cuenta con suficiente espacio. Así mismo el área de almacenamiento adecuado recientemente es espacioso y podría ingresar otro gabinete del mismo tamaño al gabinete actual.</t>
  </si>
  <si>
    <t>La institución inicia el proceso con un oficio firmado por el representante legal, solicitando la cantidad de MME. Este oficio se radica en la Secretaría de Salud. Al mismo tiempo, dicha cotización de MME es realizada también vía WhatsApp con destino al personal encargado de la distribución de los MME, con el propósito de aligerar la compra. El personal del FRE verifica la disponibilidad de existencias de medicamentos y envía una pre-factura a la institución para que realice la consignación bancaria por el valor total notificado de los medicamentos. Esta pre-factura es editada desde un aplicativo en Excel, por parte de la Auxiliar en salud. Finalmente, el encargado de recibir los medicamentos se acerca a la SSD y demuestra el pago con el soporte de la consignación, con el propósito de recoger los medicamentos. Anteriormente, los MME tenían un cobro adicional de unas estampillas de la Gobernación, sin percibir este dinero recaudado.</t>
  </si>
  <si>
    <t>Si han recibido quejas de algunas instituciones. Esto se debe a razones de la pandemia y problemas internos en la adquisición de MME. El personal del FRE menciona la situación a la institución que necesita el MME y facilita la información para la compra directa con el FNE.</t>
  </si>
  <si>
    <t>Los pacientes llevan el recetario oficial y se verifica que se encuentre bien diligenciado, así mismo prestan atención en el tiempo de prescripción del MME. Luego de hacer la revisión, se le comparte al paciente información acerca del número de cuenta bancaria. Así mismo el precio del medicamento. El usuario presenta el soporte de pago y luego se le dispensa el medicamento. Los pacientes que ya conocen a la Auxiliar en salud del FRE, agilizan el proceso vía WhatsApp. Algunas veces, el personal del FRE asiste a los pacientes que presentan dificultades para realizar la consignación bancaria.</t>
  </si>
  <si>
    <t>El personal del FRE no ha presenciado irregularidades durante la venta de MME. Únicamente identifican errores de diligenciamiento del recetario, encontrando que no se diligencian de manera completa. No obstante, el personal del FRE está preparado para documentar cualquier caso irregular y dejar en evidencia todo.</t>
  </si>
  <si>
    <t>FRE Guaviare se contacta con el personal del otro FRE para validar la información y verificar la autenticidad del recetario. Igualmente se revisa el recetario oficial externo con la misma rigurosidad. Anteriormente, buscaban un médico autorizado en el territorio de Guaviare para reformular los medicamentos en un recetario oficial del departamento de Guaviare. Pero se dieron cuenta que era un proceso complicado y lo dejaron de hacer.</t>
  </si>
  <si>
    <t>La regente en farmacia se basa en los datos disponibles del libro físico de control de salidas de MME para el informe mensual de distribución de medicamentos. Así mismo, contempla las existencias físicas reales en el área de almacenamiento. El tiempo estimado para consolidar la información son 3 horas aproximadamente.</t>
  </si>
  <si>
    <t>Actualmente las instituciones están enviando estos informes por correo electrónico, así que los documentos se guardan en una carpeta compartida del correo. La regente y el ingeniero químico tienen acceso a esta carpeta. Estas se manejan clasificándose por institución y por mes reportado.</t>
  </si>
  <si>
    <t>La regente en farmacia y el ingeniero químico se basan en la información disponible del Anexo 13, recibido por cada institución. En el documento Excel, informe mensual de consumo, se consolida toda la información aportada por las 13 instituciones inscritas. Por esta razón el tiempo es más extenso que el otro informe mensual. El tiempo estimado para consolidar la información son 12 horas aproximadamente.</t>
  </si>
  <si>
    <t>2 personas y son 12 horas.</t>
  </si>
  <si>
    <t>En el archivo inicial que maneja la regente en farmacia, se encuentran todas las instituciones inscritas y esta lista es empleada como checklist para controlar el envío de los informes mensuales.</t>
  </si>
  <si>
    <t>El FRE Guaviare no cuenta con Manuales de procedimientos oficiales. Actualmente existen borradores de estos manuales y están en proceso de revisión interna. El personal responde negativamente a la petición de ver los escritos borradores, ya que no son oficiales.</t>
  </si>
  <si>
    <t>Meperidina 100mg/2mL</t>
  </si>
  <si>
    <t>- cotización vía correo electrónico o telefónicamente por parte de La institución
- Se hace el estudio de La cotización
- La institución realiza el pago a La cuenta del FRE o en efectivo.
- Se realiza el Despacho</t>
  </si>
  <si>
    <t>'- Se realiza el oficio de solicitud de devolución
- Se envían soportes al FNE
- Se espera que lleguen a recoger los medicamentos vencidos y envíen nuevos</t>
  </si>
  <si>
    <t>- Se hace los estudios previos
- Se envía La necesidad de recetarios a contratación de La dirección territorial
- Se expide CDP
- Selección de La empresa oferente
- contratación</t>
  </si>
  <si>
    <t>- Estimación de necesidades por consumo histórico
- solicitud de información por Secop
- Se envía al abogado
- solicitud de cotización por Secop
- Se envía al abogado nuevamente
- Expedición de CDP
- Se hace estudio previo
- Se envía a jurídica
- Se establece orden de compra
- Envío al FNE</t>
  </si>
  <si>
    <t>Oseltamivir</t>
  </si>
  <si>
    <t>- el particular Se acerca al FRE
- Se valida el recetario
- Realización del pago
- Despacho de medicamentos</t>
  </si>
  <si>
    <t>Menos de una hora</t>
  </si>
  <si>
    <t>PDF</t>
  </si>
  <si>
    <t>Hidromorfona 2mg/mL, Primidona Tab x 250 mg</t>
  </si>
  <si>
    <t>Hidromorfona clorhidrato 2.5 mg</t>
  </si>
  <si>
    <t>Fenobarbital Solución inyectable x 200 mg, Fenobarbital Tab x 10mg, Meperidina 100mg/2mL</t>
  </si>
  <si>
    <t>Metilfenidato Tab x 10 mg,  Primidona Tab x 250 mg, Fenobarbital Tab x 100 mg</t>
  </si>
  <si>
    <t>Super Drogerías Olímpica</t>
  </si>
  <si>
    <t>Los informes del FRE no se archivan</t>
  </si>
  <si>
    <t>Documentos físico, Otros</t>
  </si>
  <si>
    <t>Papelería, Recetarios Oficiales</t>
  </si>
  <si>
    <t>Medicamentos de Salud Pública, Recetarios Oficiales</t>
  </si>
  <si>
    <t>Administrador de Empresas</t>
  </si>
  <si>
    <t>Psicólogo</t>
  </si>
  <si>
    <t>Enfermero</t>
  </si>
  <si>
    <t>Licenciada en Química</t>
  </si>
  <si>
    <t>Ingeniero de sistemas</t>
  </si>
  <si>
    <t>Ingeniero ambiental</t>
  </si>
  <si>
    <t>Decreto 487 de 8/09/08</t>
  </si>
  <si>
    <t>Resolución 1384 julio 7 1988</t>
  </si>
  <si>
    <t>No tiene</t>
  </si>
  <si>
    <t>Contador Público</t>
  </si>
  <si>
    <t>Técnico profesional en medio ambiente</t>
  </si>
  <si>
    <t>Venta de recetarios, Ventas de medicamentos, Recursos propios del FRE, Inscripciones-novedades establecimientos</t>
  </si>
  <si>
    <t>Almacenamiento en la nube</t>
  </si>
  <si>
    <t>Semafor_Regla</t>
  </si>
  <si>
    <t>3|6</t>
  </si>
  <si>
    <t>6|12</t>
  </si>
  <si>
    <t>3|</t>
  </si>
  <si>
    <t>No.PersonasVinculadasDirectamente</t>
  </si>
  <si>
    <t>No.PersonasVinculadasAfiliacion</t>
  </si>
  <si>
    <t>Tipo_Contratacion_PersonasVinculadasDirectamente</t>
  </si>
  <si>
    <t>Tipo_Contratacion_PersonasVinculadasAfiliacion</t>
  </si>
  <si>
    <t>Guainía</t>
  </si>
  <si>
    <t>Caldas</t>
  </si>
  <si>
    <t>Guaviare</t>
  </si>
  <si>
    <t>Resolución 223</t>
  </si>
  <si>
    <t>Ordenanza 000369</t>
  </si>
  <si>
    <t>Metilfenidato Tab x 10 mg, Metadona Tab x 10mg</t>
  </si>
  <si>
    <t>Departamento_BORRAR</t>
  </si>
  <si>
    <t>4.53. Brinde una estimación del número de entidades que han realizado compras al FRE en el último año._BORRAR</t>
  </si>
  <si>
    <t>Excel, Manual</t>
  </si>
  <si>
    <t>Microsoft Excel, Manual</t>
  </si>
  <si>
    <t>Microsoft Excel, Plataforma en implementación</t>
  </si>
  <si>
    <t>Plataforma SAFE</t>
  </si>
  <si>
    <t>1|0.5</t>
  </si>
  <si>
    <t>1|40</t>
  </si>
  <si>
    <t>1|NA</t>
  </si>
  <si>
    <t>1|8</t>
  </si>
  <si>
    <t>1|12</t>
  </si>
  <si>
    <t>2|40</t>
  </si>
  <si>
    <t>2|NA</t>
  </si>
  <si>
    <t>1|60</t>
  </si>
  <si>
    <t>5|NA</t>
  </si>
  <si>
    <t>1|2</t>
  </si>
  <si>
    <t>1|6</t>
  </si>
  <si>
    <t>1|32</t>
  </si>
  <si>
    <t>1|16</t>
  </si>
  <si>
    <t>1|4</t>
  </si>
  <si>
    <t>1|1</t>
  </si>
  <si>
    <t>2|12</t>
  </si>
  <si>
    <t>4.92_1</t>
  </si>
  <si>
    <t>N1/C2</t>
  </si>
  <si>
    <t>N0/C0</t>
  </si>
  <si>
    <t>N2/C0</t>
  </si>
  <si>
    <t>N0/C1</t>
  </si>
  <si>
    <t>N2/C1</t>
  </si>
  <si>
    <t>N1/C1</t>
  </si>
  <si>
    <t>N1/C3</t>
  </si>
  <si>
    <t>N1/C0</t>
  </si>
  <si>
    <t>N4/C0</t>
  </si>
  <si>
    <t>N0/C2</t>
  </si>
  <si>
    <t>N5/C0</t>
  </si>
  <si>
    <t>N3/C0</t>
  </si>
  <si>
    <t>N0/C8</t>
  </si>
  <si>
    <t>N1/C5</t>
  </si>
  <si>
    <t>N0/C3</t>
  </si>
  <si>
    <t>N0/C6</t>
  </si>
  <si>
    <t>N0/C7</t>
  </si>
  <si>
    <t>N0/C4</t>
  </si>
  <si>
    <t>Meta</t>
  </si>
  <si>
    <t>N0/C5</t>
  </si>
  <si>
    <t>N1/C4</t>
  </si>
  <si>
    <t>Vaupés</t>
  </si>
  <si>
    <t>Mitú</t>
  </si>
  <si>
    <t>Nombre prescriptor, Documento de identificación del prescriptor, Teléfono, Fecha de expedición de la prescripción, Nombre del paciente, Documento de identificación del paciente, Denominación común internacional, Concentración, Forma farmacéutica, Cantidad total, Vía de administración, Tiempo de administración</t>
  </si>
  <si>
    <t>Prueba moneda reactivo metal</t>
  </si>
  <si>
    <t>Tinta invisibles o fluorescentes, Sellos/Escudos, Codificación</t>
  </si>
  <si>
    <t>Marcas de agua, Microletras / microtexto, Relieve / laminado, Tinta invisibles o fluorescentes, Codificación, Otro</t>
  </si>
  <si>
    <t>Tinta invisibles o fluorescentes, Codificación</t>
  </si>
  <si>
    <t>Marcas de agua, Fondos especiales (membretes), Tinta invisibles o fluorescentes, Codificación</t>
  </si>
  <si>
    <t>Marcas de agua, Tinta invisibles o fluorescentes, Relieve / laminado, Codificación</t>
  </si>
  <si>
    <t>Marcas de agua, Banda de seguridad, Filamentos de seguridad, Fondos especiales (membretes), Tinta invisibles o fluorescentes, Codificación, Sellos/Escudos</t>
  </si>
  <si>
    <t>Marcas de agua, Banda de seguridad, Filamentos de seguridad, Tinta invisibles o fluorescentes, Codificación</t>
  </si>
  <si>
    <t>Marcas de agua, Banda de seguridad, Filamentos de seguridad, Fondos especiales (membretes), Microletras / microtexto, Tinta invisibles o fluorescentes, Sellos/Escudos, Codificación</t>
  </si>
  <si>
    <t>Leyda Lugo</t>
  </si>
  <si>
    <t>Carlos Guzman</t>
  </si>
  <si>
    <t>Calle 13 a # 15 a 127 Barrio A</t>
  </si>
  <si>
    <t>saniambiental.vaupes@gmail.com</t>
  </si>
  <si>
    <t>Marta Bibiana Velasco</t>
  </si>
  <si>
    <t>Eliecer Pérez Galvis</t>
  </si>
  <si>
    <t>Sara Correa</t>
  </si>
  <si>
    <t>Técnico en Salud Pública</t>
  </si>
  <si>
    <t>Son valores aproximados, no hay entrega de documentos de soporte</t>
  </si>
  <si>
    <t>Se genera la necesidad se firma por jefe a secretaría de salud, pasa al jurídico de la dependencia para que haga los estudios previos y los documento analizados, se suben a través de la secretaria a la secretaría jurídica de la gobernación, genera el contrato formal a SECOP para que se presenten los oferentes,  hay un solo oferente, eso influye en desabastecimiento de recetarios</t>
  </si>
  <si>
    <t>Dependiendo el stand y la necesidad del hospital del año anterior, stock es muy pequeño, piden una vez o dos veces al año, medicamentos y recetarios. Consumo histórico</t>
  </si>
  <si>
    <t>1 mes trámites administrativos</t>
  </si>
  <si>
    <t>Se hace una carta con una cotización y suministro de recetarios y se proyecta 3 o 6 meses, a la señora le dicen el precio, se entrega la consignación con recibo y los recetarios.</t>
  </si>
  <si>
    <t>Tipo de persona (comprador), Nombre de persona, Documento de identificación, Unidades compradas, Venta total en moneda (COP)</t>
  </si>
  <si>
    <t>Fotocopias del recetario oficial</t>
  </si>
  <si>
    <t>La adquisición de recetarios oficiales es muy demandante y dispendiosa</t>
  </si>
  <si>
    <t>Sara hace visitas constantes a los hospitales y aplican dos actas que tienen, verifican existencias, fechas de vencimiento, entradas, salidas, almacenamientos.</t>
  </si>
  <si>
    <t>No se sabe si han habido fraudes</t>
  </si>
  <si>
    <t>Marcas de agua, Relieve / laminado, Sellos/Escudos, Codificación</t>
  </si>
  <si>
    <t>Es el mismo consolidado de informes</t>
  </si>
  <si>
    <t>No se hace revisión de cantidades</t>
  </si>
  <si>
    <t xml:space="preserve">Por consumo histórico y por solicitudes del hospital, genera el documento en Excel.
La señora Leyda solo hace la necesidad
</t>
  </si>
  <si>
    <t>Actividad hecha por la gobernación</t>
  </si>
  <si>
    <t>No hacen recepción técnica, el director jurídico de la gobernación recibe las cajas</t>
  </si>
  <si>
    <t>No han existido inconvenientes</t>
  </si>
  <si>
    <t>No se hace almacenamiento</t>
  </si>
  <si>
    <t>solo una institución inscrita</t>
  </si>
  <si>
    <t>Por demanda insatisfecha de Recetarios Oficiales</t>
  </si>
  <si>
    <t>Revisión de cifras</t>
  </si>
  <si>
    <t>solo un inscrito, mismo anexo 13</t>
  </si>
  <si>
    <t>1 persona,  2 semanas</t>
  </si>
  <si>
    <t>No se tiene base</t>
  </si>
  <si>
    <t>Carlos Guillermo Leal Jiménez</t>
  </si>
  <si>
    <t>- Se envían La solicitud de necesidad de recetarios vía correo electrónico o en persona por parte de La institución interesada
- Se analiza La cantidad y si es necesario Se hace algún ajuste
- Se realiza La consignación en efectivo o por transferencia
- Se envía al área de contabilidad (si Se paga en efectivo)</t>
  </si>
  <si>
    <t>Gabinete con llave, Inventario físico diario, Almacenamiento en oficina privada</t>
  </si>
  <si>
    <t>Gabinete con llave, Almacenamiento en oficina privada</t>
  </si>
  <si>
    <t>Inventario físico diario, Almacenamiento en oficina privada</t>
  </si>
  <si>
    <t>Visitas a instituciones/clientes</t>
  </si>
  <si>
    <t>Verificación de recambios, Visitas a instituciones/clientes</t>
  </si>
  <si>
    <t>Verificación de base de ventas, Visitas a instituciones/clientes</t>
  </si>
  <si>
    <t>Verificación de base de ventas, Visitas a instituciones/clientes, Otro</t>
  </si>
  <si>
    <t>Verificación de base de ventas, Verificación de recambios, Visitas a instituciones/clientes, Otro</t>
  </si>
  <si>
    <t>Ingeniera ambiental</t>
  </si>
  <si>
    <t>Farmacia Junín, Pasteur, Hospital Pablo Tobón Uribe, Medical Care Droguería, Ahorro Droguería Andes, Regentes asociados</t>
  </si>
  <si>
    <t>Fenobarbital Solución inyectable x 200 mg, Fenobarbital Solución inyectable x 40 mg, Hidromorfona 2mg/mL, Meperidina 100mg/2mL, Morfina 10mg/mL</t>
  </si>
  <si>
    <t>N21/C1</t>
  </si>
  <si>
    <t>Decreto 38 de 2018</t>
  </si>
  <si>
    <t>Realización de compras en meses específicos, Desabastecimiento de ciertos medicamentos, Puntos de reórden definidos (con cantidad de compra y tiempos de espera)</t>
  </si>
  <si>
    <t>Marcas de agua, Banda de seguridad, Filamentos de seguridad, Fondos especiales (membretes), Microletras / microtexto, Relieve / laminado, Tinta invisibles o fluorescentes, Sellos/Escudos, Codificación</t>
  </si>
  <si>
    <t>Gabinete con llave, Almacenamiento en oficina privada, Alarma de seguridad, Clave de ingreso</t>
  </si>
  <si>
    <t>Microletras / microtexto, Sellos/Escudos, Codificación</t>
  </si>
  <si>
    <t>- llega el pedido por parte de La empresa transportadora
- La regente en farmacia La recepciona en el área de recepción técnica y administrativa
- Se contrasta con La guía
- Observación de condiciones
- almacenamiento de los productos</t>
  </si>
  <si>
    <t>- Se hace La comparación de los productos allegados contra La orden de compra
- Se realiza inspección física y técnica del material
- Se disponen los productos para su correspondiente almacenamiento</t>
  </si>
  <si>
    <t>Insuficientes para el FRE</t>
  </si>
  <si>
    <t>Act_Impr</t>
  </si>
  <si>
    <t>Act_Impr_2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</si>
</sst>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color rgb="FF000000"/>
      <name val="Arial"/>
    </font>
    <font>
      <sz val="10"/>
      <color theme="1"/>
      <name val="Arial"/>
      <family val="2"/>
    </font>
    <font>
      <sz val="10"/>
      <name val="Arial"/>
      <family val="2"/>
    </font>
    <font>
      <sz val="8"/>
      <color indexed="81"/>
      <name val="Tahoma"/>
      <family val="2"/>
    </font>
    <font>
      <b/>
      <sz val="8"/>
      <color indexed="81"/>
      <name val="Tahoma"/>
      <family val="2"/>
    </font>
    <font>
      <sz val="10"/>
      <color rgb="FFFF0000"/>
      <name val="Arial"/>
      <family val="2"/>
    </font>
    <font>
      <sz val="9"/>
      <color indexed="81"/>
      <name val="Tahoma"/>
      <family val="2"/>
    </font>
    <font>
      <b/>
      <sz val="9"/>
      <color indexed="81"/>
      <name val="Tahoma"/>
      <family val="2"/>
    </font>
    <font>
      <sz val="10"/>
      <color theme="2"/>
      <name val="Arial"/>
      <family val="2"/>
    </font>
    <font>
      <sz val="10"/>
      <color rgb="FF000000"/>
      <name val="Arial"/>
      <family val="2"/>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39997558519241921"/>
        <bgColor indexed="64"/>
      </patternFill>
    </fill>
    <fill>
      <patternFill patternType="solid">
        <fgColor theme="9" tint="-0.249977111117893"/>
        <bgColor indexed="64"/>
      </patternFill>
    </fill>
    <fill>
      <patternFill patternType="solid">
        <fgColor theme="6" tint="0.59999389629810485"/>
        <bgColor indexed="64"/>
      </patternFill>
    </fill>
    <fill>
      <patternFill patternType="solid">
        <fgColor rgb="FFFF0000"/>
        <bgColor indexed="64"/>
      </patternFill>
    </fill>
  </fills>
  <borders count="1">
    <border>
      <left/>
      <right/>
      <top/>
      <bottom/>
      <diagonal/>
    </border>
  </borders>
  <cellStyleXfs count="3">
    <xf numFmtId="0" fontId="0" fillId="0" borderId="0"/>
    <xf numFmtId="9" fontId="9" fillId="0" borderId="0" applyFont="0" applyFill="0" applyBorder="0" applyAlignment="0" applyProtection="0"/>
    <xf numFmtId="0" fontId="9" fillId="0" borderId="0"/>
  </cellStyleXfs>
  <cellXfs count="72">
    <xf numFmtId="0" fontId="0" fillId="0" borderId="0" xfId="0" applyFont="1" applyAlignment="1"/>
    <xf numFmtId="0" fontId="1" fillId="0" borderId="0" xfId="0" applyFont="1"/>
    <xf numFmtId="0" fontId="1" fillId="0" borderId="0" xfId="0" applyFont="1" applyAlignment="1"/>
    <xf numFmtId="0" fontId="2" fillId="0" borderId="0" xfId="0" applyFont="1" applyAlignment="1"/>
    <xf numFmtId="14" fontId="1" fillId="0" borderId="0" xfId="0" applyNumberFormat="1" applyFont="1" applyAlignment="1"/>
    <xf numFmtId="0" fontId="1" fillId="2" borderId="0" xfId="0" applyFont="1" applyFill="1" applyAlignment="1"/>
    <xf numFmtId="0" fontId="1" fillId="3" borderId="0" xfId="0" applyFont="1" applyFill="1" applyAlignment="1"/>
    <xf numFmtId="0" fontId="1" fillId="4" borderId="0" xfId="0" applyFont="1" applyFill="1" applyAlignment="1"/>
    <xf numFmtId="1" fontId="1" fillId="0" borderId="0" xfId="0" applyNumberFormat="1" applyFont="1" applyAlignment="1"/>
    <xf numFmtId="0" fontId="5" fillId="0" borderId="0" xfId="0" applyFont="1" applyAlignment="1"/>
    <xf numFmtId="0" fontId="1" fillId="5" borderId="0" xfId="0" applyFont="1" applyFill="1" applyAlignment="1"/>
    <xf numFmtId="0" fontId="0" fillId="5" borderId="0" xfId="0" applyFont="1" applyFill="1" applyAlignment="1"/>
    <xf numFmtId="14" fontId="1" fillId="0" borderId="0" xfId="0" applyNumberFormat="1" applyFont="1"/>
    <xf numFmtId="0" fontId="0" fillId="0" borderId="0" xfId="0"/>
    <xf numFmtId="0" fontId="1" fillId="0" borderId="0" xfId="0" quotePrefix="1" applyFont="1"/>
    <xf numFmtId="0" fontId="1" fillId="2" borderId="0" xfId="0" applyFont="1" applyFill="1"/>
    <xf numFmtId="0" fontId="5" fillId="0" borderId="0" xfId="0" applyFont="1"/>
    <xf numFmtId="0" fontId="1" fillId="2" borderId="0" xfId="0" quotePrefix="1" applyFont="1" applyFill="1"/>
    <xf numFmtId="2" fontId="1" fillId="0" borderId="0" xfId="0" quotePrefix="1" applyNumberFormat="1" applyFont="1" applyAlignment="1"/>
    <xf numFmtId="0" fontId="1" fillId="0" borderId="0" xfId="0" quotePrefix="1" applyFont="1" applyAlignment="1"/>
    <xf numFmtId="14" fontId="0" fillId="0" borderId="0" xfId="0" applyNumberFormat="1" applyFont="1" applyAlignment="1"/>
    <xf numFmtId="0" fontId="0" fillId="0" borderId="0" xfId="0" applyFont="1" applyAlignment="1">
      <alignment wrapText="1"/>
    </xf>
    <xf numFmtId="0" fontId="9" fillId="0" borderId="0" xfId="0" applyFont="1" applyAlignment="1"/>
    <xf numFmtId="0" fontId="5" fillId="2" borderId="0" xfId="0" applyFont="1" applyFill="1" applyAlignment="1"/>
    <xf numFmtId="0" fontId="9" fillId="2" borderId="0" xfId="0" applyFont="1" applyFill="1" applyAlignment="1"/>
    <xf numFmtId="0" fontId="0" fillId="2" borderId="0" xfId="0" applyFont="1" applyFill="1" applyAlignment="1"/>
    <xf numFmtId="0" fontId="9" fillId="2" borderId="0" xfId="0" applyFont="1" applyFill="1" applyAlignment="1">
      <alignment wrapText="1"/>
    </xf>
    <xf numFmtId="9" fontId="1" fillId="2" borderId="0" xfId="0" applyNumberFormat="1" applyFont="1" applyFill="1" applyAlignment="1"/>
    <xf numFmtId="0" fontId="1" fillId="2" borderId="0" xfId="0" applyFont="1" applyFill="1" applyAlignment="1">
      <alignment wrapText="1"/>
    </xf>
    <xf numFmtId="0" fontId="9" fillId="0" borderId="0" xfId="0" applyFont="1" applyAlignment="1">
      <alignment wrapText="1"/>
    </xf>
    <xf numFmtId="1" fontId="0" fillId="0" borderId="0" xfId="0" applyNumberFormat="1" applyFont="1" applyAlignment="1"/>
    <xf numFmtId="2" fontId="0" fillId="2" borderId="0" xfId="0" applyNumberFormat="1" applyFont="1" applyFill="1" applyAlignment="1"/>
    <xf numFmtId="0" fontId="1" fillId="2" borderId="0" xfId="0" applyFont="1" applyFill="1" applyAlignment="1">
      <alignment horizontal="center"/>
    </xf>
    <xf numFmtId="0" fontId="1" fillId="0" borderId="0" xfId="0" applyFont="1" applyAlignment="1">
      <alignment horizontal="center"/>
    </xf>
    <xf numFmtId="0" fontId="1" fillId="2" borderId="0" xfId="0" quotePrefix="1" applyFont="1" applyFill="1" applyAlignment="1">
      <alignment horizontal="center"/>
    </xf>
    <xf numFmtId="2" fontId="0" fillId="2" borderId="0" xfId="0" applyNumberFormat="1" applyFont="1" applyFill="1" applyAlignment="1">
      <alignment horizontal="center"/>
    </xf>
    <xf numFmtId="0" fontId="0" fillId="2" borderId="0" xfId="0" applyFont="1" applyFill="1" applyAlignment="1">
      <alignment horizontal="center"/>
    </xf>
    <xf numFmtId="0" fontId="0" fillId="0" borderId="0" xfId="0" applyFont="1" applyAlignment="1">
      <alignment horizontal="center"/>
    </xf>
    <xf numFmtId="0" fontId="9" fillId="2" borderId="0" xfId="0" applyFont="1" applyFill="1" applyAlignment="1">
      <alignment horizontal="center"/>
    </xf>
    <xf numFmtId="0" fontId="9" fillId="0" borderId="0" xfId="0" quotePrefix="1" applyFont="1" applyAlignment="1">
      <alignment wrapText="1"/>
    </xf>
    <xf numFmtId="0" fontId="1" fillId="0" borderId="0" xfId="0" quotePrefix="1" applyFont="1" applyAlignment="1">
      <alignment horizontal="center"/>
    </xf>
    <xf numFmtId="0" fontId="1" fillId="0" borderId="0" xfId="0" applyFont="1" applyAlignment="1">
      <alignment horizontal="left"/>
    </xf>
    <xf numFmtId="2" fontId="0" fillId="0" borderId="0" xfId="0" applyNumberFormat="1" applyFont="1" applyAlignment="1">
      <alignment horizontal="center"/>
    </xf>
    <xf numFmtId="164" fontId="0" fillId="2" borderId="0" xfId="0" applyNumberFormat="1" applyFont="1" applyFill="1" applyAlignment="1">
      <alignment horizontal="center"/>
    </xf>
    <xf numFmtId="164" fontId="0" fillId="2" borderId="0" xfId="0" applyNumberFormat="1" applyFont="1" applyFill="1" applyAlignment="1"/>
    <xf numFmtId="2" fontId="1" fillId="0" borderId="0" xfId="0" applyNumberFormat="1" applyFont="1" applyAlignment="1">
      <alignment horizontal="center"/>
    </xf>
    <xf numFmtId="2" fontId="0" fillId="0" borderId="0" xfId="1" applyNumberFormat="1" applyFont="1" applyAlignment="1">
      <alignment horizontal="center"/>
    </xf>
    <xf numFmtId="2" fontId="1" fillId="0" borderId="0" xfId="1" applyNumberFormat="1" applyFont="1" applyAlignment="1">
      <alignment horizontal="center"/>
    </xf>
    <xf numFmtId="2" fontId="1" fillId="6" borderId="0" xfId="1" applyNumberFormat="1" applyFont="1" applyFill="1" applyAlignment="1">
      <alignment horizontal="center"/>
    </xf>
    <xf numFmtId="2" fontId="1" fillId="6" borderId="0" xfId="0" applyNumberFormat="1" applyFont="1" applyFill="1" applyAlignment="1">
      <alignment horizontal="center"/>
    </xf>
    <xf numFmtId="0" fontId="9" fillId="0" borderId="0" xfId="0" applyFont="1" applyFill="1" applyAlignment="1"/>
    <xf numFmtId="0" fontId="0" fillId="0" borderId="0" xfId="0" applyFont="1" applyFill="1" applyAlignment="1"/>
    <xf numFmtId="0" fontId="1" fillId="0" borderId="0" xfId="0" applyFont="1" applyAlignment="1">
      <alignment wrapText="1"/>
    </xf>
    <xf numFmtId="2" fontId="0" fillId="0" borderId="0" xfId="1" applyNumberFormat="1" applyFont="1" applyFill="1" applyAlignment="1">
      <alignment horizontal="center"/>
    </xf>
    <xf numFmtId="2" fontId="0" fillId="0" borderId="0" xfId="0" applyNumberFormat="1" applyFont="1" applyFill="1" applyAlignment="1">
      <alignment horizontal="center"/>
    </xf>
    <xf numFmtId="0" fontId="2" fillId="2" borderId="0" xfId="0" applyFont="1" applyFill="1" applyAlignment="1"/>
    <xf numFmtId="0" fontId="0" fillId="0" borderId="0" xfId="0" applyFont="1" applyFill="1" applyAlignment="1">
      <alignment horizontal="center"/>
    </xf>
    <xf numFmtId="0" fontId="0" fillId="2" borderId="0" xfId="0" applyFont="1" applyFill="1" applyAlignment="1">
      <alignment horizontal="right"/>
    </xf>
    <xf numFmtId="0" fontId="0" fillId="0" borderId="0" xfId="0" applyAlignment="1">
      <alignment horizontal="center"/>
    </xf>
    <xf numFmtId="1" fontId="0" fillId="0" borderId="0" xfId="0" applyNumberFormat="1" applyFont="1" applyAlignment="1">
      <alignment horizontal="center"/>
    </xf>
    <xf numFmtId="1" fontId="0" fillId="0" borderId="0" xfId="0" applyNumberFormat="1" applyAlignment="1">
      <alignment horizontal="center"/>
    </xf>
    <xf numFmtId="0" fontId="9" fillId="0" borderId="0" xfId="0" applyFont="1" applyAlignment="1">
      <alignment horizontal="center"/>
    </xf>
    <xf numFmtId="2" fontId="1" fillId="2" borderId="0" xfId="1" applyNumberFormat="1" applyFont="1" applyFill="1" applyAlignment="1">
      <alignment horizontal="center"/>
    </xf>
    <xf numFmtId="14" fontId="1" fillId="0" borderId="0" xfId="0" applyNumberFormat="1" applyFont="1" applyAlignment="1">
      <alignment horizontal="center"/>
    </xf>
    <xf numFmtId="14" fontId="0" fillId="0" borderId="0" xfId="0" applyNumberFormat="1" applyFont="1" applyAlignment="1">
      <alignment horizontal="center"/>
    </xf>
    <xf numFmtId="2" fontId="1" fillId="2" borderId="0" xfId="0" applyNumberFormat="1" applyFont="1" applyFill="1" applyAlignment="1">
      <alignment horizontal="center"/>
    </xf>
    <xf numFmtId="2" fontId="0" fillId="2" borderId="0" xfId="1" applyNumberFormat="1" applyFont="1" applyFill="1" applyAlignment="1">
      <alignment horizontal="center"/>
    </xf>
    <xf numFmtId="1" fontId="0" fillId="2" borderId="0" xfId="0" applyNumberFormat="1" applyFont="1" applyFill="1" applyAlignment="1">
      <alignment horizontal="center"/>
    </xf>
    <xf numFmtId="14" fontId="0" fillId="2" borderId="0" xfId="0" applyNumberFormat="1" applyFont="1" applyFill="1" applyAlignment="1">
      <alignment horizontal="center"/>
    </xf>
    <xf numFmtId="0" fontId="8" fillId="2" borderId="0" xfId="0" applyFont="1" applyFill="1" applyAlignment="1"/>
    <xf numFmtId="0" fontId="0" fillId="7" borderId="0" xfId="0" applyFont="1" applyFill="1" applyAlignment="1">
      <alignment horizontal="center"/>
    </xf>
    <xf numFmtId="14" fontId="9" fillId="2" borderId="0" xfId="0" applyNumberFormat="1" applyFont="1" applyFill="1" applyAlignment="1"/>
  </cellXfs>
  <cellStyles count="3">
    <cellStyle name="Normal" xfId="0" builtinId="0"/>
    <cellStyle name="Normal 2" xfId="2" xr:uid="{A7880531-9E4E-4AD8-B24E-DD69D05C6223}"/>
    <cellStyle name="Porcentaje" xfId="1" builtinId="5"/>
  </cellStyles>
  <dxfs count="0"/>
  <tableStyles count="0" defaultTableStyle="TableStyleMedium2" defaultPivotStyle="PivotStyleLight16"/>
  <colors>
    <mruColors>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outlinePr summaryBelow="0" summaryRight="0"/>
  </sheetPr>
  <dimension ref="A1:GI32"/>
  <sheetViews>
    <sheetView showGridLines="0" tabSelected="1" zoomScale="85" zoomScaleNormal="85" workbookViewId="0">
      <pane xSplit="6" ySplit="1" topLeftCell="GA2" activePane="bottomRight" state="frozen"/>
      <selection pane="topRight" activeCell="G1" sqref="G1"/>
      <selection pane="bottomLeft" activeCell="A2" sqref="A2"/>
      <selection pane="bottomRight" activeCell="GI1" sqref="GI1"/>
    </sheetView>
  </sheetViews>
  <sheetFormatPr baseColWidth="10" defaultColWidth="14.42578125" defaultRowHeight="15.75" customHeight="1" x14ac:dyDescent="0.2"/>
  <cols>
    <col min="1" max="1" width="10.7109375" customWidth="1"/>
    <col min="2" max="2" width="15.85546875" customWidth="1"/>
    <col min="3" max="3" width="8.5703125" customWidth="1"/>
    <col min="4" max="4" width="6.5703125" customWidth="1"/>
    <col min="5" max="6" width="10.5703125" customWidth="1"/>
    <col min="7" max="7" width="21.5703125" customWidth="1"/>
    <col min="8" max="8" width="34.85546875" customWidth="1"/>
    <col min="9" max="54" width="21.5703125" customWidth="1"/>
    <col min="55" max="55" width="89.5703125" bestFit="1" customWidth="1"/>
    <col min="56" max="182" width="21.5703125" customWidth="1"/>
    <col min="183" max="183" width="17.42578125" customWidth="1"/>
    <col min="184" max="187" width="11.85546875" customWidth="1"/>
    <col min="188" max="188" width="21.5703125" style="37" customWidth="1"/>
  </cols>
  <sheetData>
    <row r="1" spans="1:191" ht="12.75" customHeight="1" x14ac:dyDescent="0.2">
      <c r="A1" s="1" t="s">
        <v>0</v>
      </c>
      <c r="B1" s="1" t="s">
        <v>1</v>
      </c>
      <c r="C1" s="1" t="s">
        <v>2</v>
      </c>
      <c r="D1" s="1" t="s">
        <v>3</v>
      </c>
      <c r="E1" s="1" t="s">
        <v>4</v>
      </c>
      <c r="F1" s="1" t="s">
        <v>5</v>
      </c>
      <c r="G1" s="1" t="s">
        <v>6</v>
      </c>
      <c r="H1" s="1" t="s">
        <v>7</v>
      </c>
      <c r="I1" s="1" t="s">
        <v>8</v>
      </c>
      <c r="J1" s="1" t="s">
        <v>9</v>
      </c>
      <c r="K1" s="1" t="s">
        <v>10</v>
      </c>
      <c r="L1" s="33" t="s">
        <v>11</v>
      </c>
      <c r="M1" s="1" t="s">
        <v>12</v>
      </c>
      <c r="N1" s="1" t="s">
        <v>13</v>
      </c>
      <c r="O1" s="1" t="s">
        <v>14</v>
      </c>
      <c r="P1" s="1" t="s">
        <v>15</v>
      </c>
      <c r="Q1" s="2" t="s">
        <v>16</v>
      </c>
      <c r="R1" s="1" t="s">
        <v>17</v>
      </c>
      <c r="S1" s="2" t="s">
        <v>16</v>
      </c>
      <c r="T1" s="2" t="s">
        <v>18</v>
      </c>
      <c r="U1" s="1" t="s">
        <v>19</v>
      </c>
      <c r="V1" s="2" t="s">
        <v>16</v>
      </c>
      <c r="W1" s="1" t="s">
        <v>20</v>
      </c>
      <c r="X1" s="2" t="s">
        <v>16</v>
      </c>
      <c r="Y1" s="2" t="s">
        <v>21</v>
      </c>
      <c r="Z1" s="1" t="s">
        <v>22</v>
      </c>
      <c r="AA1" s="2" t="s">
        <v>16</v>
      </c>
      <c r="AB1" s="1" t="s">
        <v>23</v>
      </c>
      <c r="AC1" s="2" t="s">
        <v>16</v>
      </c>
      <c r="AD1" s="1" t="s">
        <v>24</v>
      </c>
      <c r="AE1" s="1" t="s">
        <v>25</v>
      </c>
      <c r="AF1" s="2" t="s">
        <v>16</v>
      </c>
      <c r="AG1" s="1" t="s">
        <v>26</v>
      </c>
      <c r="AH1" s="1" t="s">
        <v>16</v>
      </c>
      <c r="AI1" s="1" t="s">
        <v>27</v>
      </c>
      <c r="AJ1" s="1" t="s">
        <v>28</v>
      </c>
      <c r="AK1" s="1" t="s">
        <v>16</v>
      </c>
      <c r="AL1" s="1" t="s">
        <v>29</v>
      </c>
      <c r="AM1" s="1" t="s">
        <v>16</v>
      </c>
      <c r="AN1" s="1" t="s">
        <v>30</v>
      </c>
      <c r="AO1" s="1" t="s">
        <v>31</v>
      </c>
      <c r="AP1" s="2" t="s">
        <v>16</v>
      </c>
      <c r="AQ1" s="2" t="s">
        <v>16</v>
      </c>
      <c r="AR1" s="2" t="s">
        <v>32</v>
      </c>
      <c r="AS1" s="2" t="s">
        <v>33</v>
      </c>
      <c r="AT1" s="2" t="s">
        <v>34</v>
      </c>
      <c r="AU1" s="9" t="s">
        <v>35</v>
      </c>
      <c r="AV1" s="2" t="s">
        <v>36</v>
      </c>
      <c r="AW1" s="2" t="s">
        <v>37</v>
      </c>
      <c r="AX1" s="2" t="s">
        <v>38</v>
      </c>
      <c r="AY1" s="2" t="s">
        <v>39</v>
      </c>
      <c r="AZ1" s="1" t="s">
        <v>40</v>
      </c>
      <c r="BA1" s="1" t="s">
        <v>41</v>
      </c>
      <c r="BB1" s="2" t="s">
        <v>42</v>
      </c>
      <c r="BC1" s="2" t="s">
        <v>43</v>
      </c>
      <c r="BD1" s="1" t="s">
        <v>44</v>
      </c>
      <c r="BE1" s="1" t="s">
        <v>45</v>
      </c>
      <c r="BF1" s="1" t="s">
        <v>46</v>
      </c>
      <c r="BG1" s="1" t="s">
        <v>47</v>
      </c>
      <c r="BH1" s="1" t="s">
        <v>48</v>
      </c>
      <c r="BI1" s="2" t="s">
        <v>49</v>
      </c>
      <c r="BJ1" s="1" t="s">
        <v>50</v>
      </c>
      <c r="BK1" s="1" t="s">
        <v>51</v>
      </c>
      <c r="BL1" s="1" t="s">
        <v>52</v>
      </c>
      <c r="BM1" s="1" t="s">
        <v>53</v>
      </c>
      <c r="BN1" s="1" t="s">
        <v>52</v>
      </c>
      <c r="BO1" s="1" t="s">
        <v>54</v>
      </c>
      <c r="BP1" s="1" t="s">
        <v>55</v>
      </c>
      <c r="BQ1" s="1" t="s">
        <v>56</v>
      </c>
      <c r="BR1" s="1" t="s">
        <v>57</v>
      </c>
      <c r="BS1" s="1" t="s">
        <v>52</v>
      </c>
      <c r="BT1" s="1" t="s">
        <v>58</v>
      </c>
      <c r="BU1" s="1" t="s">
        <v>59</v>
      </c>
      <c r="BV1" s="1" t="s">
        <v>52</v>
      </c>
      <c r="BW1" s="1" t="s">
        <v>60</v>
      </c>
      <c r="BX1" s="1" t="s">
        <v>61</v>
      </c>
      <c r="BY1" s="1" t="s">
        <v>62</v>
      </c>
      <c r="BZ1" s="1" t="s">
        <v>52</v>
      </c>
      <c r="CA1" s="1" t="s">
        <v>63</v>
      </c>
      <c r="CB1" s="1" t="s">
        <v>64</v>
      </c>
      <c r="CC1" s="1" t="s">
        <v>52</v>
      </c>
      <c r="CD1" s="1" t="s">
        <v>65</v>
      </c>
      <c r="CE1" s="1" t="s">
        <v>66</v>
      </c>
      <c r="CF1" s="1" t="s">
        <v>67</v>
      </c>
      <c r="CG1" s="1" t="s">
        <v>68</v>
      </c>
      <c r="CH1" s="1" t="s">
        <v>69</v>
      </c>
      <c r="CI1" s="1" t="s">
        <v>52</v>
      </c>
      <c r="CJ1" s="1" t="s">
        <v>70</v>
      </c>
      <c r="CK1" s="1" t="s">
        <v>71</v>
      </c>
      <c r="CL1" s="1" t="s">
        <v>72</v>
      </c>
      <c r="CM1" s="1" t="s">
        <v>73</v>
      </c>
      <c r="CN1" s="1" t="s">
        <v>52</v>
      </c>
      <c r="CO1" s="1" t="s">
        <v>74</v>
      </c>
      <c r="CP1" s="2" t="s">
        <v>75</v>
      </c>
      <c r="CQ1" s="1" t="s">
        <v>76</v>
      </c>
      <c r="CR1" s="2" t="s">
        <v>75</v>
      </c>
      <c r="CS1" s="1" t="s">
        <v>77</v>
      </c>
      <c r="CT1" s="1" t="s">
        <v>78</v>
      </c>
      <c r="CU1" s="2" t="s">
        <v>79</v>
      </c>
      <c r="CV1" s="1" t="s">
        <v>80</v>
      </c>
      <c r="CW1" s="1" t="s">
        <v>40</v>
      </c>
      <c r="CX1" s="1" t="s">
        <v>81</v>
      </c>
      <c r="CY1" s="1" t="s">
        <v>82</v>
      </c>
      <c r="CZ1" s="3" t="s">
        <v>83</v>
      </c>
      <c r="DA1" s="2" t="s">
        <v>84</v>
      </c>
      <c r="DB1" s="2" t="s">
        <v>85</v>
      </c>
      <c r="DC1" s="2" t="s">
        <v>86</v>
      </c>
      <c r="DD1" s="2" t="s">
        <v>87</v>
      </c>
      <c r="DE1" s="33" t="s">
        <v>88</v>
      </c>
      <c r="DF1" s="1" t="s">
        <v>89</v>
      </c>
      <c r="DG1" s="1" t="s">
        <v>90</v>
      </c>
      <c r="DH1" s="1" t="s">
        <v>91</v>
      </c>
      <c r="DI1" s="3" t="s">
        <v>92</v>
      </c>
      <c r="DJ1" s="1" t="s">
        <v>93</v>
      </c>
      <c r="DK1" s="1" t="s">
        <v>94</v>
      </c>
      <c r="DL1" s="1" t="s">
        <v>52</v>
      </c>
      <c r="DM1" s="3" t="s">
        <v>95</v>
      </c>
      <c r="DN1" s="1" t="s">
        <v>96</v>
      </c>
      <c r="DO1" s="1" t="s">
        <v>52</v>
      </c>
      <c r="DP1" s="1" t="s">
        <v>97</v>
      </c>
      <c r="DQ1" s="1" t="s">
        <v>98</v>
      </c>
      <c r="DR1" s="3" t="s">
        <v>99</v>
      </c>
      <c r="DS1" s="3" t="s">
        <v>100</v>
      </c>
      <c r="DT1" s="3" t="s">
        <v>101</v>
      </c>
      <c r="DU1" s="3" t="s">
        <v>102</v>
      </c>
      <c r="DV1" s="1" t="s">
        <v>103</v>
      </c>
      <c r="DW1" s="1" t="s">
        <v>104</v>
      </c>
      <c r="DX1" s="3" t="s">
        <v>105</v>
      </c>
      <c r="DY1" s="3" t="s">
        <v>1857</v>
      </c>
      <c r="DZ1" s="1" t="s">
        <v>106</v>
      </c>
      <c r="EA1" s="1" t="s">
        <v>107</v>
      </c>
      <c r="EB1" s="3" t="s">
        <v>108</v>
      </c>
      <c r="EC1" s="2" t="s">
        <v>109</v>
      </c>
      <c r="ED1" s="1" t="s">
        <v>110</v>
      </c>
      <c r="EE1" s="1" t="s">
        <v>111</v>
      </c>
      <c r="EF1" s="1" t="s">
        <v>112</v>
      </c>
      <c r="EG1" s="2" t="s">
        <v>109</v>
      </c>
      <c r="EH1" s="1" t="s">
        <v>113</v>
      </c>
      <c r="EI1" s="2" t="s">
        <v>114</v>
      </c>
      <c r="EJ1" s="1" t="s">
        <v>115</v>
      </c>
      <c r="EK1" s="2" t="s">
        <v>116</v>
      </c>
      <c r="EL1" s="3" t="s">
        <v>117</v>
      </c>
      <c r="EM1" s="1" t="s">
        <v>118</v>
      </c>
      <c r="EN1" s="1" t="s">
        <v>119</v>
      </c>
      <c r="EO1" s="2" t="s">
        <v>120</v>
      </c>
      <c r="EP1" s="1" t="s">
        <v>121</v>
      </c>
      <c r="EQ1" s="1" t="s">
        <v>122</v>
      </c>
      <c r="ER1" s="1" t="s">
        <v>123</v>
      </c>
      <c r="ES1" s="1" t="s">
        <v>124</v>
      </c>
      <c r="ET1" s="3" t="s">
        <v>125</v>
      </c>
      <c r="EU1" s="1" t="s">
        <v>126</v>
      </c>
      <c r="EV1" s="1" t="s">
        <v>127</v>
      </c>
      <c r="EW1" s="2" t="s">
        <v>128</v>
      </c>
      <c r="EX1" s="15" t="s">
        <v>129</v>
      </c>
      <c r="EY1" s="1" t="s">
        <v>130</v>
      </c>
      <c r="EZ1" s="1" t="s">
        <v>131</v>
      </c>
      <c r="FA1" s="1" t="s">
        <v>132</v>
      </c>
      <c r="FB1" s="1" t="s">
        <v>133</v>
      </c>
      <c r="FC1" s="1" t="s">
        <v>134</v>
      </c>
      <c r="FD1" s="1" t="s">
        <v>135</v>
      </c>
      <c r="FE1" s="1" t="s">
        <v>136</v>
      </c>
      <c r="FF1" s="1" t="s">
        <v>137</v>
      </c>
      <c r="FG1" s="1" t="s">
        <v>138</v>
      </c>
      <c r="FH1" s="2" t="s">
        <v>139</v>
      </c>
      <c r="FI1" s="3" t="s">
        <v>140</v>
      </c>
      <c r="FJ1" s="1" t="s">
        <v>141</v>
      </c>
      <c r="FK1" s="1" t="s">
        <v>142</v>
      </c>
      <c r="FL1" s="2" t="s">
        <v>143</v>
      </c>
      <c r="FM1" s="41" t="s">
        <v>144</v>
      </c>
      <c r="FN1" s="2" t="s">
        <v>145</v>
      </c>
      <c r="FO1" s="2" t="s">
        <v>146</v>
      </c>
      <c r="FP1" s="2" t="s">
        <v>147</v>
      </c>
      <c r="FQ1" s="2" t="s">
        <v>148</v>
      </c>
      <c r="FR1" s="2" t="s">
        <v>149</v>
      </c>
      <c r="FS1" s="2" t="s">
        <v>150</v>
      </c>
      <c r="FT1" s="2" t="s">
        <v>151</v>
      </c>
      <c r="FU1" s="2" t="s">
        <v>152</v>
      </c>
      <c r="FV1" s="2" t="s">
        <v>153</v>
      </c>
      <c r="FW1" s="2" t="s">
        <v>154</v>
      </c>
      <c r="FX1" s="2" t="s">
        <v>52</v>
      </c>
      <c r="FY1" s="2" t="s">
        <v>75</v>
      </c>
      <c r="FZ1" s="3" t="s">
        <v>155</v>
      </c>
      <c r="GA1" s="22" t="s">
        <v>1871</v>
      </c>
      <c r="GB1" t="s">
        <v>1861</v>
      </c>
      <c r="GC1" t="s">
        <v>1863</v>
      </c>
      <c r="GD1" s="22" t="s">
        <v>1862</v>
      </c>
      <c r="GE1" s="22" t="s">
        <v>1864</v>
      </c>
      <c r="GF1" s="61" t="s">
        <v>1872</v>
      </c>
      <c r="GG1" s="33" t="s">
        <v>1893</v>
      </c>
      <c r="GH1" t="s">
        <v>1981</v>
      </c>
      <c r="GI1" t="s">
        <v>1982</v>
      </c>
    </row>
    <row r="2" spans="1:191" ht="12.75" customHeight="1" x14ac:dyDescent="0.2">
      <c r="A2" s="4">
        <v>44324.663341099542</v>
      </c>
      <c r="B2" s="2" t="s">
        <v>1959</v>
      </c>
      <c r="C2" s="2" t="s">
        <v>156</v>
      </c>
      <c r="D2" s="2" t="s">
        <v>157</v>
      </c>
      <c r="E2" s="4">
        <v>44321</v>
      </c>
      <c r="F2" s="2" t="s">
        <v>158</v>
      </c>
      <c r="G2" s="2" t="s">
        <v>159</v>
      </c>
      <c r="H2" s="2" t="s">
        <v>160</v>
      </c>
      <c r="I2" s="2" t="s">
        <v>161</v>
      </c>
      <c r="J2" s="2" t="s">
        <v>162</v>
      </c>
      <c r="K2" s="2" t="s">
        <v>1852</v>
      </c>
      <c r="L2" s="63" t="s">
        <v>771</v>
      </c>
      <c r="M2" s="2" t="s">
        <v>163</v>
      </c>
      <c r="N2" s="2" t="s">
        <v>164</v>
      </c>
      <c r="O2" s="2" t="s">
        <v>165</v>
      </c>
      <c r="P2" s="2" t="s">
        <v>166</v>
      </c>
      <c r="Q2" s="2" t="s">
        <v>167</v>
      </c>
      <c r="R2" s="2" t="s">
        <v>168</v>
      </c>
      <c r="T2" s="2" t="s">
        <v>169</v>
      </c>
      <c r="U2" s="2" t="s">
        <v>170</v>
      </c>
      <c r="W2" s="2" t="s">
        <v>171</v>
      </c>
      <c r="Y2" s="2" t="s">
        <v>172</v>
      </c>
      <c r="Z2" s="2" t="s">
        <v>170</v>
      </c>
      <c r="AB2" s="2" t="s">
        <v>168</v>
      </c>
      <c r="AR2" s="6">
        <v>0</v>
      </c>
      <c r="AS2" s="2">
        <v>0</v>
      </c>
      <c r="AT2" s="2">
        <v>0</v>
      </c>
      <c r="AU2" s="2">
        <v>3</v>
      </c>
      <c r="AV2" s="2">
        <v>50</v>
      </c>
      <c r="AW2" s="2" t="s">
        <v>173</v>
      </c>
      <c r="AX2" s="2">
        <v>33000</v>
      </c>
      <c r="AY2" s="2">
        <v>660</v>
      </c>
      <c r="AZ2" s="2" t="s">
        <v>174</v>
      </c>
      <c r="BA2" s="2" t="s">
        <v>175</v>
      </c>
      <c r="BB2" s="2" t="s">
        <v>176</v>
      </c>
      <c r="BC2" s="5" t="s">
        <v>177</v>
      </c>
      <c r="BD2" s="2" t="s">
        <v>178</v>
      </c>
      <c r="BE2" s="2" t="s">
        <v>179</v>
      </c>
      <c r="BF2" s="2" t="s">
        <v>180</v>
      </c>
      <c r="BG2" s="5">
        <f>(30+15)</f>
        <v>45</v>
      </c>
      <c r="BH2" s="2" t="s">
        <v>181</v>
      </c>
      <c r="BI2" s="2" t="s">
        <v>182</v>
      </c>
      <c r="BJ2" s="2" t="s">
        <v>183</v>
      </c>
      <c r="BK2" s="2" t="s">
        <v>166</v>
      </c>
      <c r="BL2" s="2" t="s">
        <v>184</v>
      </c>
      <c r="BM2" s="2" t="s">
        <v>185</v>
      </c>
      <c r="BO2" s="2" t="s">
        <v>186</v>
      </c>
      <c r="BP2" s="2" t="s">
        <v>187</v>
      </c>
      <c r="BQ2" s="2" t="s">
        <v>188</v>
      </c>
      <c r="BR2" s="2" t="s">
        <v>1587</v>
      </c>
      <c r="BT2" s="2" t="s">
        <v>189</v>
      </c>
      <c r="BU2" s="2" t="s">
        <v>166</v>
      </c>
      <c r="BV2" s="2" t="s">
        <v>190</v>
      </c>
      <c r="BW2" s="2" t="s">
        <v>191</v>
      </c>
      <c r="BX2" s="2" t="s">
        <v>192</v>
      </c>
      <c r="BY2" s="5" t="s">
        <v>1919</v>
      </c>
      <c r="CA2" s="2" t="s">
        <v>193</v>
      </c>
      <c r="CB2" s="2" t="s">
        <v>166</v>
      </c>
      <c r="CC2" s="2" t="s">
        <v>194</v>
      </c>
      <c r="CD2" s="5" t="s">
        <v>399</v>
      </c>
      <c r="CE2" s="2" t="s">
        <v>195</v>
      </c>
      <c r="CF2" s="2" t="s">
        <v>195</v>
      </c>
      <c r="CG2" s="2" t="s">
        <v>196</v>
      </c>
      <c r="CH2" s="2" t="s">
        <v>197</v>
      </c>
      <c r="CJ2" s="2" t="s">
        <v>198</v>
      </c>
      <c r="CK2" s="2" t="s">
        <v>193</v>
      </c>
      <c r="CL2" s="2" t="s">
        <v>199</v>
      </c>
      <c r="CM2" s="2" t="s">
        <v>380</v>
      </c>
      <c r="CN2" s="2" t="s">
        <v>200</v>
      </c>
      <c r="CO2" s="2" t="s">
        <v>201</v>
      </c>
      <c r="CP2" s="2" t="s">
        <v>202</v>
      </c>
      <c r="CQ2" s="2" t="s">
        <v>201</v>
      </c>
      <c r="CR2" s="2" t="s">
        <v>202</v>
      </c>
      <c r="CS2" s="2" t="s">
        <v>203</v>
      </c>
      <c r="CT2" s="2" t="s">
        <v>204</v>
      </c>
      <c r="CU2" s="2">
        <v>3</v>
      </c>
      <c r="CV2" s="2" t="s">
        <v>205</v>
      </c>
      <c r="CW2" s="2" t="s">
        <v>206</v>
      </c>
      <c r="CX2" s="2" t="s">
        <v>207</v>
      </c>
      <c r="CY2" s="2" t="s">
        <v>201</v>
      </c>
      <c r="CZ2" s="5">
        <v>7</v>
      </c>
      <c r="DA2" s="5">
        <v>12</v>
      </c>
      <c r="DB2" s="5">
        <v>12</v>
      </c>
      <c r="DC2" s="2">
        <v>1</v>
      </c>
      <c r="DD2" s="2">
        <v>5</v>
      </c>
      <c r="DE2" s="32" t="s">
        <v>771</v>
      </c>
      <c r="DF2" s="2" t="s">
        <v>208</v>
      </c>
      <c r="DG2" s="2" t="s">
        <v>209</v>
      </c>
      <c r="DH2" s="2" t="s">
        <v>210</v>
      </c>
      <c r="DI2" s="5">
        <v>1</v>
      </c>
      <c r="DJ2" s="2" t="s">
        <v>211</v>
      </c>
      <c r="DK2" s="5" t="s">
        <v>1592</v>
      </c>
      <c r="DL2" s="2"/>
      <c r="DM2" s="1" t="s">
        <v>220</v>
      </c>
      <c r="DN2" s="2" t="s">
        <v>213</v>
      </c>
      <c r="DP2" s="2" t="s">
        <v>214</v>
      </c>
      <c r="DQ2" s="2" t="s">
        <v>215</v>
      </c>
      <c r="DR2" s="1" t="s">
        <v>1065</v>
      </c>
      <c r="DS2" s="2" t="s">
        <v>217</v>
      </c>
      <c r="DT2" s="2" t="s">
        <v>218</v>
      </c>
      <c r="DU2" s="2" t="s">
        <v>219</v>
      </c>
      <c r="DV2" s="2" t="s">
        <v>220</v>
      </c>
      <c r="DW2" s="2" t="s">
        <v>221</v>
      </c>
      <c r="DX2" s="2" t="s">
        <v>193</v>
      </c>
      <c r="DY2" s="2" t="s">
        <v>771</v>
      </c>
      <c r="DZ2" s="9" t="s">
        <v>222</v>
      </c>
      <c r="EA2" s="2" t="s">
        <v>193</v>
      </c>
      <c r="EB2" s="5" t="s">
        <v>870</v>
      </c>
      <c r="EC2" s="2" t="s">
        <v>223</v>
      </c>
      <c r="ED2" s="2" t="s">
        <v>224</v>
      </c>
      <c r="EE2" s="2" t="s">
        <v>225</v>
      </c>
      <c r="EF2" s="2" t="s">
        <v>222</v>
      </c>
      <c r="EG2" s="55" t="s">
        <v>1870</v>
      </c>
      <c r="EH2" s="2" t="s">
        <v>226</v>
      </c>
      <c r="EI2" s="32">
        <v>78</v>
      </c>
      <c r="EJ2" s="2" t="s">
        <v>227</v>
      </c>
      <c r="EK2" s="9" t="s">
        <v>228</v>
      </c>
      <c r="EL2" s="2" t="s">
        <v>229</v>
      </c>
      <c r="EM2" s="2" t="s">
        <v>230</v>
      </c>
      <c r="EN2" s="2" t="s">
        <v>231</v>
      </c>
      <c r="EP2" s="2" t="s">
        <v>232</v>
      </c>
      <c r="EQ2" s="2" t="s">
        <v>233</v>
      </c>
      <c r="ER2" s="2" t="s">
        <v>234</v>
      </c>
      <c r="ES2" s="2" t="s">
        <v>235</v>
      </c>
      <c r="ET2" s="2" t="s">
        <v>236</v>
      </c>
      <c r="EU2" s="2" t="s">
        <v>771</v>
      </c>
      <c r="EV2" s="5" t="s">
        <v>1736</v>
      </c>
      <c r="EX2" s="2" t="s">
        <v>237</v>
      </c>
      <c r="EY2" s="2" t="s">
        <v>196</v>
      </c>
      <c r="EZ2" s="2" t="s">
        <v>236</v>
      </c>
      <c r="FA2" s="2" t="s">
        <v>238</v>
      </c>
      <c r="FB2" s="2" t="s">
        <v>239</v>
      </c>
      <c r="FC2" s="2" t="s">
        <v>1840</v>
      </c>
      <c r="FD2" s="2" t="s">
        <v>240</v>
      </c>
      <c r="FE2" s="2" t="s">
        <v>241</v>
      </c>
      <c r="FF2" s="5" t="s">
        <v>771</v>
      </c>
      <c r="FG2" s="2" t="s">
        <v>242</v>
      </c>
      <c r="FI2" s="2" t="s">
        <v>222</v>
      </c>
      <c r="FJ2" s="2" t="s">
        <v>222</v>
      </c>
      <c r="FK2" s="2" t="s">
        <v>243</v>
      </c>
      <c r="FM2" s="56">
        <v>1</v>
      </c>
      <c r="FN2" s="50" t="s">
        <v>193</v>
      </c>
      <c r="FO2" s="51" t="s">
        <v>950</v>
      </c>
      <c r="FP2" s="57">
        <v>1</v>
      </c>
      <c r="FQ2" t="s">
        <v>531</v>
      </c>
      <c r="FR2" s="46">
        <v>0.75</v>
      </c>
      <c r="FS2" s="42">
        <v>0.15</v>
      </c>
      <c r="FT2" s="42">
        <v>0.1</v>
      </c>
      <c r="FU2" s="42">
        <v>0</v>
      </c>
      <c r="FV2" s="42">
        <v>0</v>
      </c>
      <c r="FW2" s="42">
        <v>0</v>
      </c>
      <c r="FZ2" s="51" t="s">
        <v>773</v>
      </c>
      <c r="GA2" t="s">
        <v>158</v>
      </c>
      <c r="GB2" s="37">
        <v>3</v>
      </c>
      <c r="GC2" s="37" t="s">
        <v>1894</v>
      </c>
      <c r="GD2" s="59">
        <v>0</v>
      </c>
      <c r="GE2" s="37" t="s">
        <v>1895</v>
      </c>
      <c r="GF2" s="37">
        <v>78</v>
      </c>
      <c r="GG2" s="33" t="s">
        <v>1879</v>
      </c>
      <c r="GH2">
        <v>17</v>
      </c>
      <c r="GI2">
        <v>22</v>
      </c>
    </row>
    <row r="3" spans="1:191" ht="12.75" customHeight="1" x14ac:dyDescent="0.2">
      <c r="A3" s="4">
        <v>44326.360274907405</v>
      </c>
      <c r="B3" s="2" t="s">
        <v>244</v>
      </c>
      <c r="C3" s="2" t="s">
        <v>245</v>
      </c>
      <c r="D3" s="2" t="s">
        <v>246</v>
      </c>
      <c r="E3" s="4">
        <v>44306</v>
      </c>
      <c r="F3" s="5" t="s">
        <v>880</v>
      </c>
      <c r="G3" s="2" t="s">
        <v>247</v>
      </c>
      <c r="H3" s="2" t="s">
        <v>248</v>
      </c>
      <c r="I3" s="2" t="s">
        <v>249</v>
      </c>
      <c r="J3" s="2">
        <v>3307057</v>
      </c>
      <c r="K3" s="2" t="s">
        <v>250</v>
      </c>
      <c r="L3" s="63">
        <v>27411</v>
      </c>
      <c r="M3" s="2" t="s">
        <v>251</v>
      </c>
      <c r="N3" s="2" t="s">
        <v>252</v>
      </c>
      <c r="O3" s="2" t="s">
        <v>253</v>
      </c>
      <c r="P3" s="2" t="s">
        <v>254</v>
      </c>
      <c r="R3" s="2" t="s">
        <v>168</v>
      </c>
      <c r="T3" s="2" t="s">
        <v>245</v>
      </c>
      <c r="U3" s="2" t="s">
        <v>254</v>
      </c>
      <c r="W3" s="2" t="s">
        <v>168</v>
      </c>
      <c r="Y3" s="2" t="s">
        <v>246</v>
      </c>
      <c r="Z3" s="2" t="s">
        <v>254</v>
      </c>
      <c r="AB3" s="2" t="s">
        <v>171</v>
      </c>
      <c r="AR3" s="2">
        <v>2000</v>
      </c>
      <c r="AS3" s="2">
        <v>730</v>
      </c>
      <c r="AT3" s="2">
        <v>12</v>
      </c>
      <c r="AU3" s="2">
        <v>4</v>
      </c>
      <c r="AV3" s="2">
        <v>25</v>
      </c>
      <c r="AW3" s="2">
        <v>4800</v>
      </c>
      <c r="AX3" s="2">
        <v>19970</v>
      </c>
      <c r="AY3" s="2">
        <v>799</v>
      </c>
      <c r="BA3" s="2" t="s">
        <v>175</v>
      </c>
      <c r="BB3" s="2" t="s">
        <v>255</v>
      </c>
      <c r="BC3" s="27">
        <v>0.8</v>
      </c>
      <c r="BD3" s="2" t="s">
        <v>256</v>
      </c>
      <c r="BE3" s="2" t="s">
        <v>257</v>
      </c>
      <c r="BF3" s="2" t="s">
        <v>258</v>
      </c>
      <c r="BG3" s="2">
        <v>120</v>
      </c>
      <c r="BH3" s="2" t="s">
        <v>259</v>
      </c>
      <c r="BI3" s="2" t="s">
        <v>260</v>
      </c>
      <c r="BJ3" s="2" t="s">
        <v>261</v>
      </c>
      <c r="BK3" s="2" t="s">
        <v>262</v>
      </c>
      <c r="BM3" s="2" t="s">
        <v>263</v>
      </c>
      <c r="BO3" s="2" t="s">
        <v>264</v>
      </c>
      <c r="BP3" s="2" t="s">
        <v>265</v>
      </c>
      <c r="BQ3" s="2" t="s">
        <v>266</v>
      </c>
      <c r="BR3" s="2" t="s">
        <v>1964</v>
      </c>
      <c r="BT3" s="2" t="s">
        <v>267</v>
      </c>
      <c r="BU3" s="2" t="s">
        <v>166</v>
      </c>
      <c r="BV3" s="2" t="s">
        <v>268</v>
      </c>
      <c r="BW3" s="2" t="s">
        <v>269</v>
      </c>
      <c r="BX3" s="2" t="s">
        <v>270</v>
      </c>
      <c r="BY3" s="5" t="s">
        <v>1920</v>
      </c>
      <c r="BZ3" s="5" t="s">
        <v>1918</v>
      </c>
      <c r="CA3" s="2" t="s">
        <v>216</v>
      </c>
      <c r="CB3" s="2" t="s">
        <v>268</v>
      </c>
      <c r="CD3" s="2" t="s">
        <v>271</v>
      </c>
      <c r="CE3" s="2" t="s">
        <v>272</v>
      </c>
      <c r="CF3" s="2" t="s">
        <v>273</v>
      </c>
      <c r="CG3" s="2" t="s">
        <v>274</v>
      </c>
      <c r="CH3" s="2" t="s">
        <v>410</v>
      </c>
      <c r="CJ3" s="2" t="s">
        <v>275</v>
      </c>
      <c r="CK3" s="2" t="s">
        <v>193</v>
      </c>
      <c r="CL3" s="2" t="s">
        <v>199</v>
      </c>
      <c r="CM3" s="2" t="s">
        <v>380</v>
      </c>
      <c r="CN3" s="2" t="s">
        <v>276</v>
      </c>
      <c r="CO3" s="2" t="s">
        <v>201</v>
      </c>
      <c r="CP3" s="2" t="s">
        <v>277</v>
      </c>
      <c r="CQ3" s="2" t="s">
        <v>278</v>
      </c>
      <c r="CR3" s="5" t="s">
        <v>520</v>
      </c>
      <c r="CS3" s="2" t="s">
        <v>279</v>
      </c>
      <c r="CT3" s="2" t="s">
        <v>280</v>
      </c>
      <c r="CU3" s="2">
        <v>4</v>
      </c>
      <c r="CV3" s="2" t="s">
        <v>281</v>
      </c>
      <c r="CX3" s="2" t="s">
        <v>282</v>
      </c>
      <c r="CY3" s="2" t="s">
        <v>278</v>
      </c>
      <c r="CZ3" s="2">
        <v>1</v>
      </c>
      <c r="DA3" s="2">
        <v>4</v>
      </c>
      <c r="DB3" s="2">
        <v>4</v>
      </c>
      <c r="DC3" s="2">
        <v>30</v>
      </c>
      <c r="DD3" s="2">
        <v>3</v>
      </c>
      <c r="DE3" s="33">
        <v>3</v>
      </c>
      <c r="DF3" s="2" t="s">
        <v>283</v>
      </c>
      <c r="DG3" s="2" t="s">
        <v>284</v>
      </c>
      <c r="DH3" s="2" t="s">
        <v>285</v>
      </c>
      <c r="DI3" s="2">
        <v>2</v>
      </c>
      <c r="DJ3" s="2" t="s">
        <v>286</v>
      </c>
      <c r="DK3" s="2" t="s">
        <v>287</v>
      </c>
      <c r="DM3" s="1" t="s">
        <v>220</v>
      </c>
      <c r="DN3" s="2" t="s">
        <v>213</v>
      </c>
      <c r="DP3" s="2" t="s">
        <v>288</v>
      </c>
      <c r="DQ3" s="2" t="s">
        <v>276</v>
      </c>
      <c r="DR3" s="2" t="s">
        <v>413</v>
      </c>
      <c r="DT3" s="2" t="s">
        <v>289</v>
      </c>
      <c r="DU3" s="2" t="s">
        <v>290</v>
      </c>
      <c r="DV3" s="2" t="s">
        <v>291</v>
      </c>
      <c r="DW3" s="2" t="s">
        <v>292</v>
      </c>
      <c r="DX3" s="2" t="s">
        <v>222</v>
      </c>
      <c r="DY3" s="5" t="s">
        <v>1859</v>
      </c>
      <c r="DZ3" s="9" t="s">
        <v>222</v>
      </c>
      <c r="EA3" s="2" t="s">
        <v>216</v>
      </c>
      <c r="EB3" s="5" t="s">
        <v>416</v>
      </c>
      <c r="ED3" s="2" t="s">
        <v>293</v>
      </c>
      <c r="EE3" s="2" t="s">
        <v>193</v>
      </c>
      <c r="EF3" s="2" t="s">
        <v>222</v>
      </c>
      <c r="EG3" s="2" t="s">
        <v>1066</v>
      </c>
      <c r="EH3" s="2" t="s">
        <v>294</v>
      </c>
      <c r="EI3" s="33">
        <v>300</v>
      </c>
      <c r="EJ3" s="2" t="s">
        <v>295</v>
      </c>
      <c r="EK3" s="9" t="s">
        <v>296</v>
      </c>
      <c r="EL3" s="2" t="s">
        <v>297</v>
      </c>
      <c r="EM3" s="2" t="s">
        <v>298</v>
      </c>
      <c r="EN3" s="2" t="s">
        <v>299</v>
      </c>
      <c r="EP3" s="2" t="s">
        <v>300</v>
      </c>
      <c r="EQ3" s="2" t="s">
        <v>301</v>
      </c>
      <c r="ER3" s="2" t="s">
        <v>302</v>
      </c>
      <c r="ES3" s="2" t="s">
        <v>303</v>
      </c>
      <c r="ET3" s="2" t="s">
        <v>236</v>
      </c>
      <c r="EU3" s="5" t="s">
        <v>1071</v>
      </c>
      <c r="EV3" s="2" t="s">
        <v>304</v>
      </c>
      <c r="EX3" s="2" t="s">
        <v>305</v>
      </c>
      <c r="EY3" s="2" t="s">
        <v>274</v>
      </c>
      <c r="EZ3" s="2" t="s">
        <v>236</v>
      </c>
      <c r="FA3" s="2" t="s">
        <v>306</v>
      </c>
      <c r="FB3" s="2" t="s">
        <v>307</v>
      </c>
      <c r="FC3" s="2" t="s">
        <v>274</v>
      </c>
      <c r="FD3" s="2" t="s">
        <v>308</v>
      </c>
      <c r="FE3" s="2" t="s">
        <v>309</v>
      </c>
      <c r="FF3" s="5" t="s">
        <v>434</v>
      </c>
      <c r="FG3" s="2" t="s">
        <v>310</v>
      </c>
      <c r="FI3" s="5" t="s">
        <v>222</v>
      </c>
      <c r="FJ3" s="2" t="s">
        <v>222</v>
      </c>
      <c r="FK3" s="2" t="s">
        <v>311</v>
      </c>
      <c r="FM3" s="36">
        <v>3.5</v>
      </c>
      <c r="FN3" s="24" t="s">
        <v>216</v>
      </c>
      <c r="FO3" s="24" t="s">
        <v>1839</v>
      </c>
      <c r="FP3" s="51">
        <v>1</v>
      </c>
      <c r="FQ3" s="50" t="s">
        <v>220</v>
      </c>
      <c r="FR3" s="53">
        <v>0.03</v>
      </c>
      <c r="FS3" s="54">
        <v>0.8</v>
      </c>
      <c r="FT3" s="54">
        <v>0.15</v>
      </c>
      <c r="FU3" s="54">
        <v>0</v>
      </c>
      <c r="FV3" s="54">
        <v>0.02</v>
      </c>
      <c r="FW3" s="54">
        <v>0</v>
      </c>
      <c r="FZ3" s="25" t="s">
        <v>773</v>
      </c>
      <c r="GA3" t="s">
        <v>880</v>
      </c>
      <c r="GB3" s="37">
        <v>2</v>
      </c>
      <c r="GC3" s="37" t="s">
        <v>1896</v>
      </c>
      <c r="GD3" s="59">
        <v>1</v>
      </c>
      <c r="GE3" s="37" t="s">
        <v>1897</v>
      </c>
      <c r="GF3" s="37">
        <v>300</v>
      </c>
      <c r="GG3" s="33" t="s">
        <v>1878</v>
      </c>
      <c r="GH3" s="22">
        <v>173</v>
      </c>
      <c r="GI3">
        <v>56</v>
      </c>
    </row>
    <row r="4" spans="1:191" ht="12.75" customHeight="1" x14ac:dyDescent="0.2">
      <c r="A4" s="4">
        <v>44326.502545150463</v>
      </c>
      <c r="B4" s="2" t="s">
        <v>1959</v>
      </c>
      <c r="C4" s="2" t="s">
        <v>312</v>
      </c>
      <c r="E4" s="4">
        <v>44306</v>
      </c>
      <c r="F4" s="2" t="s">
        <v>313</v>
      </c>
      <c r="G4" s="2" t="s">
        <v>314</v>
      </c>
      <c r="H4" s="2" t="s">
        <v>315</v>
      </c>
      <c r="I4" s="2" t="s">
        <v>316</v>
      </c>
      <c r="J4" s="2" t="s">
        <v>317</v>
      </c>
      <c r="K4" s="5">
        <v>11213</v>
      </c>
      <c r="L4" s="63">
        <v>37972</v>
      </c>
      <c r="M4" s="2" t="s">
        <v>318</v>
      </c>
      <c r="N4" s="2" t="s">
        <v>319</v>
      </c>
      <c r="O4" s="2" t="s">
        <v>312</v>
      </c>
      <c r="P4" s="2" t="s">
        <v>254</v>
      </c>
      <c r="R4" s="2" t="s">
        <v>168</v>
      </c>
      <c r="T4" s="2" t="s">
        <v>320</v>
      </c>
      <c r="U4" s="2" t="s">
        <v>170</v>
      </c>
      <c r="W4" s="2" t="s">
        <v>168</v>
      </c>
      <c r="Y4" s="2" t="s">
        <v>321</v>
      </c>
      <c r="Z4" s="2" t="s">
        <v>170</v>
      </c>
      <c r="AB4" s="2" t="s">
        <v>171</v>
      </c>
      <c r="AR4" s="5">
        <v>25000</v>
      </c>
      <c r="AS4" s="5" t="s">
        <v>882</v>
      </c>
      <c r="AT4" s="5">
        <f>52*2</f>
        <v>104</v>
      </c>
      <c r="AU4" s="2">
        <v>3</v>
      </c>
      <c r="AV4" s="2">
        <v>50</v>
      </c>
      <c r="AW4" s="2">
        <v>11900</v>
      </c>
      <c r="AX4" s="2">
        <v>30284</v>
      </c>
      <c r="AY4" s="8">
        <v>605.67999999999995</v>
      </c>
      <c r="BA4" s="2" t="s">
        <v>322</v>
      </c>
      <c r="BC4" s="10" t="s">
        <v>323</v>
      </c>
      <c r="BD4" s="2" t="s">
        <v>324</v>
      </c>
      <c r="BE4" s="2" t="s">
        <v>325</v>
      </c>
      <c r="BF4" s="2" t="s">
        <v>326</v>
      </c>
      <c r="BG4" s="5">
        <f>3*30</f>
        <v>90</v>
      </c>
      <c r="BH4" s="2" t="s">
        <v>328</v>
      </c>
      <c r="BI4" s="2" t="s">
        <v>329</v>
      </c>
      <c r="BJ4" s="2" t="s">
        <v>330</v>
      </c>
      <c r="BK4" s="2" t="s">
        <v>166</v>
      </c>
      <c r="BL4" s="2" t="s">
        <v>331</v>
      </c>
      <c r="BM4" s="2" t="s">
        <v>332</v>
      </c>
      <c r="BO4" s="2" t="s">
        <v>333</v>
      </c>
      <c r="BP4" s="2" t="s">
        <v>187</v>
      </c>
      <c r="BQ4" s="2" t="s">
        <v>334</v>
      </c>
      <c r="BR4" s="2" t="s">
        <v>1964</v>
      </c>
      <c r="BT4" s="2" t="s">
        <v>335</v>
      </c>
      <c r="BU4" s="2" t="s">
        <v>166</v>
      </c>
      <c r="BV4" s="2" t="s">
        <v>268</v>
      </c>
      <c r="BW4" s="2" t="s">
        <v>336</v>
      </c>
      <c r="BX4" s="2" t="s">
        <v>337</v>
      </c>
      <c r="BY4" s="5" t="s">
        <v>1924</v>
      </c>
      <c r="CA4" s="2" t="s">
        <v>193</v>
      </c>
      <c r="CB4" s="2" t="s">
        <v>166</v>
      </c>
      <c r="CC4" s="2" t="s">
        <v>194</v>
      </c>
      <c r="CD4" s="5" t="s">
        <v>399</v>
      </c>
      <c r="CE4" s="2" t="s">
        <v>338</v>
      </c>
      <c r="CF4" s="2" t="s">
        <v>194</v>
      </c>
      <c r="CG4" s="2" t="s">
        <v>196</v>
      </c>
      <c r="CH4" s="5" t="s">
        <v>1976</v>
      </c>
      <c r="CI4" s="2" t="s">
        <v>339</v>
      </c>
      <c r="CJ4" s="2" t="s">
        <v>340</v>
      </c>
      <c r="CK4" s="2" t="s">
        <v>193</v>
      </c>
      <c r="CL4" s="2" t="s">
        <v>199</v>
      </c>
      <c r="CM4" s="2" t="s">
        <v>194</v>
      </c>
      <c r="CO4" s="2" t="s">
        <v>201</v>
      </c>
      <c r="CP4" s="2" t="s">
        <v>331</v>
      </c>
      <c r="CQ4" s="2" t="s">
        <v>201</v>
      </c>
      <c r="CR4" s="2" t="s">
        <v>331</v>
      </c>
      <c r="CS4" s="2" t="s">
        <v>341</v>
      </c>
      <c r="CT4" s="2" t="s">
        <v>342</v>
      </c>
      <c r="CU4" s="2">
        <v>3</v>
      </c>
      <c r="CV4" s="2" t="s">
        <v>343</v>
      </c>
      <c r="CX4" s="2" t="s">
        <v>344</v>
      </c>
      <c r="CY4" s="2" t="s">
        <v>201</v>
      </c>
      <c r="CZ4" s="5">
        <v>7</v>
      </c>
      <c r="DA4" s="5">
        <v>2</v>
      </c>
      <c r="DB4" s="5">
        <v>2</v>
      </c>
      <c r="DC4" s="5">
        <v>7</v>
      </c>
      <c r="DD4" s="5">
        <v>7</v>
      </c>
      <c r="DE4" s="32" t="s">
        <v>771</v>
      </c>
      <c r="DF4" s="2" t="s">
        <v>283</v>
      </c>
      <c r="DG4" s="2" t="s">
        <v>345</v>
      </c>
      <c r="DH4" s="2" t="s">
        <v>346</v>
      </c>
      <c r="DI4" s="2">
        <f>7-2</f>
        <v>5</v>
      </c>
      <c r="DJ4" s="2" t="s">
        <v>347</v>
      </c>
      <c r="DK4" s="2" t="s">
        <v>348</v>
      </c>
      <c r="DM4" s="1" t="s">
        <v>220</v>
      </c>
      <c r="DN4" s="2" t="s">
        <v>213</v>
      </c>
      <c r="DO4" s="2" t="s">
        <v>349</v>
      </c>
      <c r="DP4" s="2" t="s">
        <v>214</v>
      </c>
      <c r="DQ4" s="2" t="s">
        <v>350</v>
      </c>
      <c r="DR4" s="1" t="s">
        <v>1064</v>
      </c>
      <c r="DS4" s="2" t="s">
        <v>351</v>
      </c>
      <c r="DT4" s="1" t="s">
        <v>283</v>
      </c>
      <c r="DU4" s="2" t="s">
        <v>352</v>
      </c>
      <c r="DV4" s="2" t="s">
        <v>220</v>
      </c>
      <c r="DW4" s="2" t="s">
        <v>353</v>
      </c>
      <c r="DX4" s="2" t="s">
        <v>193</v>
      </c>
      <c r="DY4" s="2" t="s">
        <v>771</v>
      </c>
      <c r="DZ4" s="9" t="s">
        <v>222</v>
      </c>
      <c r="EA4" s="2" t="s">
        <v>193</v>
      </c>
      <c r="EB4" s="69" t="s">
        <v>1974</v>
      </c>
      <c r="ED4" s="2" t="s">
        <v>354</v>
      </c>
      <c r="EE4" s="2" t="s">
        <v>355</v>
      </c>
      <c r="EF4" s="2" t="s">
        <v>193</v>
      </c>
      <c r="EH4" s="2" t="s">
        <v>356</v>
      </c>
      <c r="EI4" s="32">
        <v>1054</v>
      </c>
      <c r="EJ4" s="2" t="s">
        <v>357</v>
      </c>
      <c r="EK4" s="9" t="s">
        <v>358</v>
      </c>
      <c r="EL4" s="2" t="s">
        <v>359</v>
      </c>
      <c r="EM4" s="2" t="s">
        <v>360</v>
      </c>
      <c r="EN4" s="2" t="s">
        <v>361</v>
      </c>
      <c r="EP4" s="2" t="s">
        <v>362</v>
      </c>
      <c r="EQ4" s="2" t="s">
        <v>363</v>
      </c>
      <c r="ER4" s="2" t="s">
        <v>364</v>
      </c>
      <c r="ES4" s="2" t="s">
        <v>365</v>
      </c>
      <c r="ET4" s="2" t="s">
        <v>236</v>
      </c>
      <c r="EU4" s="2" t="s">
        <v>998</v>
      </c>
      <c r="EV4" s="2" t="s">
        <v>304</v>
      </c>
      <c r="EX4" s="2" t="s">
        <v>366</v>
      </c>
      <c r="EY4" s="2" t="s">
        <v>367</v>
      </c>
      <c r="EZ4" s="2" t="s">
        <v>236</v>
      </c>
      <c r="FA4" s="2" t="s">
        <v>365</v>
      </c>
      <c r="FB4" s="2" t="s">
        <v>368</v>
      </c>
      <c r="FC4" s="2" t="s">
        <v>367</v>
      </c>
      <c r="FD4" s="2" t="s">
        <v>369</v>
      </c>
      <c r="FE4" s="2" t="s">
        <v>370</v>
      </c>
      <c r="FF4" s="5" t="s">
        <v>434</v>
      </c>
      <c r="FG4" s="2" t="s">
        <v>242</v>
      </c>
      <c r="FI4" s="2" t="s">
        <v>222</v>
      </c>
      <c r="FJ4" s="2" t="s">
        <v>193</v>
      </c>
      <c r="FK4" s="2" t="s">
        <v>243</v>
      </c>
      <c r="FM4" s="36">
        <v>12</v>
      </c>
      <c r="FN4" s="24" t="s">
        <v>216</v>
      </c>
      <c r="FO4" s="24" t="s">
        <v>1970</v>
      </c>
      <c r="FP4" s="25">
        <v>12</v>
      </c>
      <c r="FQ4" s="24" t="s">
        <v>220</v>
      </c>
      <c r="FR4" s="66">
        <v>0.85</v>
      </c>
      <c r="FS4" s="35">
        <v>0.03</v>
      </c>
      <c r="FT4" s="35">
        <v>0.12</v>
      </c>
      <c r="FU4" s="54">
        <v>0</v>
      </c>
      <c r="FV4" s="54">
        <v>0</v>
      </c>
      <c r="FW4" s="54">
        <v>0</v>
      </c>
      <c r="FZ4" s="25" t="s">
        <v>439</v>
      </c>
      <c r="GA4" t="s">
        <v>313</v>
      </c>
      <c r="GB4" s="37">
        <v>3</v>
      </c>
      <c r="GC4" s="37" t="s">
        <v>1898</v>
      </c>
      <c r="GD4" s="67">
        <v>22</v>
      </c>
      <c r="GE4" s="38" t="s">
        <v>1972</v>
      </c>
      <c r="GF4" s="37">
        <v>78</v>
      </c>
      <c r="GG4" s="33" t="s">
        <v>1877</v>
      </c>
      <c r="GH4">
        <v>559</v>
      </c>
      <c r="GI4">
        <v>234</v>
      </c>
    </row>
    <row r="5" spans="1:191" ht="12.75" customHeight="1" x14ac:dyDescent="0.2">
      <c r="A5" s="4">
        <v>44337.64144068287</v>
      </c>
      <c r="B5" s="2" t="s">
        <v>244</v>
      </c>
      <c r="C5" s="2" t="s">
        <v>371</v>
      </c>
      <c r="E5" s="4">
        <v>44334</v>
      </c>
      <c r="F5" s="2" t="s">
        <v>372</v>
      </c>
      <c r="G5" s="2" t="s">
        <v>373</v>
      </c>
      <c r="H5" s="2" t="s">
        <v>374</v>
      </c>
      <c r="I5" s="2" t="s">
        <v>375</v>
      </c>
      <c r="J5" s="2" t="s">
        <v>376</v>
      </c>
      <c r="K5" s="2" t="s">
        <v>377</v>
      </c>
      <c r="L5" s="63">
        <v>24688</v>
      </c>
      <c r="M5" s="2" t="s">
        <v>378</v>
      </c>
      <c r="N5" s="2" t="s">
        <v>379</v>
      </c>
      <c r="O5" s="2" t="s">
        <v>371</v>
      </c>
      <c r="P5" s="2" t="s">
        <v>254</v>
      </c>
      <c r="R5" s="2" t="s">
        <v>168</v>
      </c>
      <c r="U5" s="2" t="s">
        <v>380</v>
      </c>
      <c r="W5" s="2" t="s">
        <v>380</v>
      </c>
      <c r="Z5" s="2" t="s">
        <v>380</v>
      </c>
      <c r="AB5" s="2" t="s">
        <v>380</v>
      </c>
      <c r="AE5" s="2" t="s">
        <v>380</v>
      </c>
      <c r="AG5" s="2" t="s">
        <v>380</v>
      </c>
      <c r="AJ5" s="2" t="s">
        <v>380</v>
      </c>
      <c r="AL5" s="2" t="s">
        <v>380</v>
      </c>
      <c r="AO5" s="2" t="s">
        <v>380</v>
      </c>
      <c r="AR5" s="2">
        <v>4899</v>
      </c>
      <c r="AS5" s="2" t="s">
        <v>381</v>
      </c>
      <c r="AT5" s="2">
        <v>40</v>
      </c>
      <c r="AU5" s="2">
        <v>3</v>
      </c>
      <c r="AV5" s="2">
        <v>25</v>
      </c>
      <c r="AW5" s="2">
        <v>5000</v>
      </c>
      <c r="AX5" s="2">
        <v>20279</v>
      </c>
      <c r="AY5" s="2">
        <v>811</v>
      </c>
      <c r="BA5" s="2" t="s">
        <v>382</v>
      </c>
      <c r="BB5" s="2" t="s">
        <v>383</v>
      </c>
      <c r="BC5" s="11"/>
      <c r="BD5" s="2" t="s">
        <v>256</v>
      </c>
      <c r="BE5" s="2" t="s">
        <v>384</v>
      </c>
      <c r="BF5" s="2" t="s">
        <v>385</v>
      </c>
      <c r="BG5" s="5">
        <v>60</v>
      </c>
      <c r="BH5" s="2" t="s">
        <v>386</v>
      </c>
      <c r="BI5" s="2" t="s">
        <v>387</v>
      </c>
      <c r="BJ5" s="2" t="s">
        <v>388</v>
      </c>
      <c r="BK5" s="2" t="s">
        <v>389</v>
      </c>
      <c r="BM5" s="2" t="s">
        <v>390</v>
      </c>
      <c r="BO5" s="2" t="s">
        <v>391</v>
      </c>
      <c r="BP5" s="2" t="s">
        <v>392</v>
      </c>
      <c r="BQ5" s="2" t="s">
        <v>393</v>
      </c>
      <c r="BR5" s="2" t="s">
        <v>166</v>
      </c>
      <c r="BS5" s="2" t="s">
        <v>394</v>
      </c>
      <c r="BT5" s="2" t="s">
        <v>395</v>
      </c>
      <c r="BU5" s="2" t="s">
        <v>166</v>
      </c>
      <c r="BV5" s="2" t="s">
        <v>268</v>
      </c>
      <c r="BW5" s="2" t="s">
        <v>396</v>
      </c>
      <c r="BX5" s="2" t="s">
        <v>397</v>
      </c>
      <c r="BY5" s="2" t="s">
        <v>398</v>
      </c>
      <c r="CA5" s="2" t="s">
        <v>193</v>
      </c>
      <c r="CB5" s="2" t="s">
        <v>380</v>
      </c>
      <c r="CD5" s="2" t="s">
        <v>399</v>
      </c>
      <c r="CE5" s="2" t="s">
        <v>400</v>
      </c>
      <c r="CF5" s="2" t="s">
        <v>401</v>
      </c>
      <c r="CG5" s="2" t="s">
        <v>380</v>
      </c>
      <c r="CH5" s="2" t="s">
        <v>402</v>
      </c>
      <c r="CJ5" s="2" t="s">
        <v>403</v>
      </c>
      <c r="CK5" s="2" t="s">
        <v>193</v>
      </c>
      <c r="CL5" s="2" t="s">
        <v>199</v>
      </c>
      <c r="CM5" s="2" t="s">
        <v>380</v>
      </c>
      <c r="CO5" s="2" t="s">
        <v>404</v>
      </c>
      <c r="CP5" s="5" t="s">
        <v>1873</v>
      </c>
      <c r="CQ5" s="2" t="s">
        <v>278</v>
      </c>
      <c r="CR5" s="5" t="s">
        <v>520</v>
      </c>
      <c r="CS5" s="2" t="s">
        <v>405</v>
      </c>
      <c r="CT5" s="2" t="s">
        <v>280</v>
      </c>
      <c r="CU5" s="2">
        <v>3</v>
      </c>
      <c r="CV5" s="2" t="s">
        <v>281</v>
      </c>
      <c r="CX5" s="2" t="s">
        <v>406</v>
      </c>
      <c r="CY5" s="2" t="s">
        <v>278</v>
      </c>
      <c r="CZ5" s="2">
        <v>1</v>
      </c>
      <c r="DA5" s="2">
        <v>9</v>
      </c>
      <c r="DB5" s="2">
        <v>9</v>
      </c>
      <c r="DC5" s="2">
        <v>1</v>
      </c>
      <c r="DD5" s="2">
        <v>9</v>
      </c>
      <c r="DE5" s="32" t="s">
        <v>771</v>
      </c>
      <c r="DF5" s="2" t="s">
        <v>208</v>
      </c>
      <c r="DG5" s="2" t="s">
        <v>407</v>
      </c>
      <c r="DH5" s="2" t="s">
        <v>408</v>
      </c>
      <c r="DI5" s="2">
        <v>1</v>
      </c>
      <c r="DJ5" s="2" t="s">
        <v>409</v>
      </c>
      <c r="DK5" s="2" t="s">
        <v>410</v>
      </c>
      <c r="DM5" s="1" t="s">
        <v>411</v>
      </c>
      <c r="DN5" s="2" t="s">
        <v>213</v>
      </c>
      <c r="DP5" s="2" t="s">
        <v>288</v>
      </c>
      <c r="DQ5" s="2" t="s">
        <v>412</v>
      </c>
      <c r="DR5" s="2" t="s">
        <v>413</v>
      </c>
      <c r="DT5" s="2" t="s">
        <v>289</v>
      </c>
      <c r="DU5" s="2" t="s">
        <v>414</v>
      </c>
      <c r="DV5" s="2" t="s">
        <v>291</v>
      </c>
      <c r="DW5" s="2" t="s">
        <v>415</v>
      </c>
      <c r="DX5" s="5" t="s">
        <v>222</v>
      </c>
      <c r="DY5" s="5" t="s">
        <v>1858</v>
      </c>
      <c r="DZ5" s="9" t="s">
        <v>222</v>
      </c>
      <c r="EA5" s="2" t="s">
        <v>216</v>
      </c>
      <c r="EB5" s="2" t="s">
        <v>416</v>
      </c>
      <c r="ED5" s="2" t="s">
        <v>417</v>
      </c>
      <c r="EE5" s="2" t="s">
        <v>418</v>
      </c>
      <c r="EF5" s="2" t="s">
        <v>222</v>
      </c>
      <c r="EG5" s="2" t="s">
        <v>1432</v>
      </c>
      <c r="EH5" s="2" t="s">
        <v>419</v>
      </c>
      <c r="EI5" s="33">
        <v>208</v>
      </c>
      <c r="EJ5" s="2" t="s">
        <v>420</v>
      </c>
      <c r="EK5" s="9" t="s">
        <v>327</v>
      </c>
      <c r="EL5" s="2" t="s">
        <v>421</v>
      </c>
      <c r="EM5" s="2" t="s">
        <v>422</v>
      </c>
      <c r="EN5" s="2" t="s">
        <v>423</v>
      </c>
      <c r="EO5" s="2" t="s">
        <v>424</v>
      </c>
      <c r="EP5" s="2" t="s">
        <v>425</v>
      </c>
      <c r="EQ5" s="2" t="s">
        <v>426</v>
      </c>
      <c r="ER5" s="2" t="s">
        <v>427</v>
      </c>
      <c r="ES5" s="2" t="s">
        <v>428</v>
      </c>
      <c r="ET5" s="2" t="s">
        <v>236</v>
      </c>
      <c r="EU5" s="2" t="s">
        <v>1072</v>
      </c>
      <c r="EV5" s="2" t="s">
        <v>304</v>
      </c>
      <c r="EX5" s="2" t="s">
        <v>429</v>
      </c>
      <c r="EY5" s="2" t="s">
        <v>380</v>
      </c>
      <c r="EZ5" s="2" t="s">
        <v>236</v>
      </c>
      <c r="FA5" s="2" t="s">
        <v>430</v>
      </c>
      <c r="FB5" s="2" t="s">
        <v>431</v>
      </c>
      <c r="FC5" s="5" t="s">
        <v>1840</v>
      </c>
      <c r="FD5" s="2" t="s">
        <v>432</v>
      </c>
      <c r="FE5" s="2" t="s">
        <v>433</v>
      </c>
      <c r="FF5" s="2" t="s">
        <v>434</v>
      </c>
      <c r="FG5" s="2" t="s">
        <v>435</v>
      </c>
      <c r="FI5" s="5" t="s">
        <v>222</v>
      </c>
      <c r="FJ5" s="5" t="s">
        <v>222</v>
      </c>
      <c r="FK5" s="2" t="s">
        <v>436</v>
      </c>
      <c r="FL5" s="2" t="s">
        <v>380</v>
      </c>
      <c r="FM5" s="33">
        <v>2</v>
      </c>
      <c r="FN5" s="2" t="s">
        <v>193</v>
      </c>
      <c r="FO5" s="2" t="s">
        <v>437</v>
      </c>
      <c r="FP5" s="2">
        <v>1</v>
      </c>
      <c r="FQ5" s="2" t="s">
        <v>220</v>
      </c>
      <c r="FR5" s="47">
        <v>0.15</v>
      </c>
      <c r="FS5" s="45">
        <v>0.8</v>
      </c>
      <c r="FT5" s="45">
        <v>0.05</v>
      </c>
      <c r="FU5" s="45">
        <v>0</v>
      </c>
      <c r="FV5" s="45">
        <v>0</v>
      </c>
      <c r="FW5" s="45">
        <v>0</v>
      </c>
      <c r="FY5" s="2" t="s">
        <v>438</v>
      </c>
      <c r="FZ5" s="2" t="s">
        <v>439</v>
      </c>
      <c r="GA5" t="s">
        <v>372</v>
      </c>
      <c r="GB5" s="37">
        <v>2</v>
      </c>
      <c r="GC5" s="37" t="s">
        <v>1899</v>
      </c>
      <c r="GD5" s="59">
        <v>0</v>
      </c>
      <c r="GE5" s="37" t="s">
        <v>1895</v>
      </c>
      <c r="GF5" s="37">
        <v>208</v>
      </c>
      <c r="GG5" s="33" t="s">
        <v>1879</v>
      </c>
      <c r="GH5">
        <v>10</v>
      </c>
      <c r="GI5">
        <v>6</v>
      </c>
    </row>
    <row r="6" spans="1:191" ht="12.75" customHeight="1" x14ac:dyDescent="0.2">
      <c r="A6" s="4">
        <v>44339.650587766198</v>
      </c>
      <c r="B6" s="2" t="s">
        <v>1959</v>
      </c>
      <c r="C6" s="2" t="s">
        <v>440</v>
      </c>
      <c r="E6" s="4">
        <v>44337</v>
      </c>
      <c r="F6" s="2" t="s">
        <v>441</v>
      </c>
      <c r="G6" s="2" t="s">
        <v>442</v>
      </c>
      <c r="H6" s="2" t="s">
        <v>443</v>
      </c>
      <c r="I6" s="2" t="s">
        <v>444</v>
      </c>
      <c r="J6" s="2">
        <v>6605726</v>
      </c>
      <c r="K6" s="5" t="s">
        <v>1868</v>
      </c>
      <c r="L6" s="63">
        <v>41429</v>
      </c>
      <c r="M6" s="2" t="s">
        <v>445</v>
      </c>
      <c r="N6" s="2" t="s">
        <v>446</v>
      </c>
      <c r="O6" s="2" t="s">
        <v>440</v>
      </c>
      <c r="P6" s="2" t="s">
        <v>254</v>
      </c>
      <c r="R6" s="2" t="s">
        <v>168</v>
      </c>
      <c r="T6" s="2" t="s">
        <v>447</v>
      </c>
      <c r="U6" s="2" t="s">
        <v>166</v>
      </c>
      <c r="V6" s="2" t="s">
        <v>448</v>
      </c>
      <c r="W6" s="2" t="s">
        <v>171</v>
      </c>
      <c r="Y6" s="2" t="s">
        <v>449</v>
      </c>
      <c r="Z6" s="2" t="s">
        <v>254</v>
      </c>
      <c r="AB6" s="2" t="s">
        <v>171</v>
      </c>
      <c r="AD6" s="2" t="s">
        <v>450</v>
      </c>
      <c r="AE6" s="2" t="s">
        <v>166</v>
      </c>
      <c r="AF6" s="2" t="s">
        <v>1848</v>
      </c>
      <c r="AG6" s="2" t="s">
        <v>171</v>
      </c>
      <c r="AR6" s="6">
        <v>0</v>
      </c>
      <c r="AS6" s="2">
        <v>0</v>
      </c>
      <c r="AT6" s="2">
        <v>0</v>
      </c>
      <c r="AU6" s="2">
        <v>4</v>
      </c>
      <c r="AV6" s="2">
        <v>50</v>
      </c>
      <c r="AW6" s="2">
        <v>13000</v>
      </c>
      <c r="AX6" s="2">
        <v>60000</v>
      </c>
      <c r="AY6" s="2">
        <v>1200</v>
      </c>
      <c r="AZ6" s="2" t="s">
        <v>451</v>
      </c>
      <c r="BA6" s="2" t="s">
        <v>382</v>
      </c>
      <c r="BC6" s="11"/>
      <c r="BD6" s="2" t="s">
        <v>256</v>
      </c>
      <c r="BE6" s="2" t="s">
        <v>452</v>
      </c>
      <c r="BF6" s="2" t="s">
        <v>453</v>
      </c>
      <c r="BG6" s="5">
        <v>95</v>
      </c>
      <c r="BH6" s="2" t="s">
        <v>454</v>
      </c>
      <c r="BI6" s="2" t="s">
        <v>455</v>
      </c>
      <c r="BJ6" s="2" t="s">
        <v>456</v>
      </c>
      <c r="BK6" s="2" t="s">
        <v>166</v>
      </c>
      <c r="BL6" s="2" t="s">
        <v>457</v>
      </c>
      <c r="BM6" s="2" t="s">
        <v>332</v>
      </c>
      <c r="BO6" s="2" t="s">
        <v>458</v>
      </c>
      <c r="BP6" s="2" t="s">
        <v>459</v>
      </c>
      <c r="BQ6" s="2" t="s">
        <v>460</v>
      </c>
      <c r="BR6" s="2" t="s">
        <v>1964</v>
      </c>
      <c r="BT6" s="2" t="s">
        <v>461</v>
      </c>
      <c r="BU6" s="2" t="s">
        <v>462</v>
      </c>
      <c r="BW6" s="2" t="s">
        <v>463</v>
      </c>
      <c r="BX6" s="2" t="s">
        <v>464</v>
      </c>
      <c r="BY6" s="5" t="s">
        <v>574</v>
      </c>
      <c r="CA6" s="2" t="s">
        <v>193</v>
      </c>
      <c r="CB6" s="2" t="s">
        <v>380</v>
      </c>
      <c r="CD6" s="2" t="s">
        <v>399</v>
      </c>
      <c r="CE6" s="2" t="s">
        <v>194</v>
      </c>
      <c r="CF6" s="2" t="s">
        <v>194</v>
      </c>
      <c r="CG6" s="2" t="s">
        <v>380</v>
      </c>
      <c r="CH6" s="2" t="s">
        <v>380</v>
      </c>
      <c r="CJ6" s="2" t="s">
        <v>465</v>
      </c>
      <c r="CK6" s="2" t="s">
        <v>193</v>
      </c>
      <c r="CL6" s="2" t="s">
        <v>199</v>
      </c>
      <c r="CM6" s="2" t="s">
        <v>380</v>
      </c>
      <c r="CO6" s="2" t="s">
        <v>201</v>
      </c>
      <c r="CP6" s="2" t="s">
        <v>457</v>
      </c>
      <c r="CQ6" s="2" t="s">
        <v>201</v>
      </c>
      <c r="CR6" s="5" t="s">
        <v>1876</v>
      </c>
      <c r="CS6" s="2" t="s">
        <v>467</v>
      </c>
      <c r="CT6" s="2" t="s">
        <v>280</v>
      </c>
      <c r="CU6" s="2">
        <v>5</v>
      </c>
      <c r="CV6" s="2" t="s">
        <v>281</v>
      </c>
      <c r="CX6" s="2" t="s">
        <v>468</v>
      </c>
      <c r="CY6" s="2" t="s">
        <v>201</v>
      </c>
      <c r="CZ6" s="2">
        <v>5</v>
      </c>
      <c r="DA6" s="2">
        <v>4</v>
      </c>
      <c r="DB6" s="2">
        <v>4</v>
      </c>
      <c r="DC6" s="2">
        <v>4</v>
      </c>
      <c r="DD6" s="2">
        <v>2</v>
      </c>
      <c r="DE6" s="33">
        <v>2</v>
      </c>
      <c r="DF6" s="2" t="s">
        <v>469</v>
      </c>
      <c r="DG6" s="2" t="s">
        <v>470</v>
      </c>
      <c r="DH6" s="2" t="s">
        <v>471</v>
      </c>
      <c r="DI6" s="18">
        <f>(3+2)/2</f>
        <v>2.5</v>
      </c>
      <c r="DJ6" s="2" t="s">
        <v>472</v>
      </c>
      <c r="DK6" s="2" t="s">
        <v>212</v>
      </c>
      <c r="DM6" s="1" t="s">
        <v>473</v>
      </c>
      <c r="DN6" s="2" t="s">
        <v>214</v>
      </c>
      <c r="DP6" s="2" t="s">
        <v>214</v>
      </c>
      <c r="DQ6" s="2" t="s">
        <v>474</v>
      </c>
      <c r="DR6" s="2" t="s">
        <v>413</v>
      </c>
      <c r="DT6" s="2" t="s">
        <v>218</v>
      </c>
      <c r="DU6" s="2" t="s">
        <v>475</v>
      </c>
      <c r="DV6" s="2" t="s">
        <v>220</v>
      </c>
      <c r="DW6" s="2" t="s">
        <v>476</v>
      </c>
      <c r="DX6" s="2" t="s">
        <v>193</v>
      </c>
      <c r="DY6" s="2" t="s">
        <v>771</v>
      </c>
      <c r="DZ6" s="9" t="s">
        <v>222</v>
      </c>
      <c r="EA6" s="2" t="s">
        <v>216</v>
      </c>
      <c r="EB6" s="2" t="s">
        <v>477</v>
      </c>
      <c r="ED6" s="2">
        <v>5500</v>
      </c>
      <c r="EE6" s="2" t="s">
        <v>478</v>
      </c>
      <c r="EF6" s="2" t="s">
        <v>222</v>
      </c>
      <c r="EG6" s="2" t="s">
        <v>1066</v>
      </c>
      <c r="EH6" s="2" t="s">
        <v>479</v>
      </c>
      <c r="EI6" s="33">
        <v>103</v>
      </c>
      <c r="EJ6" s="2" t="s">
        <v>480</v>
      </c>
      <c r="EK6" s="9" t="s">
        <v>481</v>
      </c>
      <c r="EL6" s="2" t="s">
        <v>482</v>
      </c>
      <c r="EM6" s="2" t="s">
        <v>483</v>
      </c>
      <c r="EN6" s="2" t="s">
        <v>484</v>
      </c>
      <c r="EP6" s="2" t="s">
        <v>485</v>
      </c>
      <c r="EQ6" s="2" t="s">
        <v>486</v>
      </c>
      <c r="ER6" s="2" t="s">
        <v>487</v>
      </c>
      <c r="ES6" s="2" t="s">
        <v>488</v>
      </c>
      <c r="ET6" s="2" t="s">
        <v>236</v>
      </c>
      <c r="EU6" s="2" t="s">
        <v>998</v>
      </c>
      <c r="EV6" s="5" t="s">
        <v>1026</v>
      </c>
      <c r="EW6" s="2" t="s">
        <v>466</v>
      </c>
      <c r="EX6" s="2" t="s">
        <v>489</v>
      </c>
      <c r="EY6" s="2" t="s">
        <v>367</v>
      </c>
      <c r="EZ6" s="2" t="s">
        <v>236</v>
      </c>
      <c r="FA6" s="2" t="s">
        <v>488</v>
      </c>
      <c r="FB6" s="2" t="s">
        <v>490</v>
      </c>
      <c r="FC6" s="2" t="s">
        <v>367</v>
      </c>
      <c r="FD6" s="2" t="s">
        <v>491</v>
      </c>
      <c r="FE6" s="2" t="s">
        <v>466</v>
      </c>
      <c r="FF6" s="2" t="s">
        <v>434</v>
      </c>
      <c r="FG6" s="2" t="s">
        <v>242</v>
      </c>
      <c r="FI6" s="5" t="s">
        <v>222</v>
      </c>
      <c r="FJ6" s="5" t="s">
        <v>222</v>
      </c>
      <c r="FK6" s="2" t="s">
        <v>243</v>
      </c>
      <c r="FM6" s="33">
        <v>1</v>
      </c>
      <c r="FN6" s="2" t="s">
        <v>193</v>
      </c>
      <c r="FP6" s="2">
        <v>1</v>
      </c>
      <c r="FQ6" s="2" t="s">
        <v>291</v>
      </c>
      <c r="FR6" s="47">
        <v>0.8</v>
      </c>
      <c r="FS6" s="45">
        <v>0.15</v>
      </c>
      <c r="FT6" s="45">
        <v>0.05</v>
      </c>
      <c r="FU6" s="45">
        <v>0</v>
      </c>
      <c r="FV6" s="45">
        <v>0</v>
      </c>
      <c r="FW6" s="45">
        <v>0</v>
      </c>
      <c r="FY6" s="2" t="s">
        <v>457</v>
      </c>
      <c r="FZ6" s="2" t="s">
        <v>439</v>
      </c>
      <c r="GA6" t="s">
        <v>441</v>
      </c>
      <c r="GB6" s="37">
        <v>4</v>
      </c>
      <c r="GC6" s="37" t="s">
        <v>1900</v>
      </c>
      <c r="GD6" s="59">
        <v>0</v>
      </c>
      <c r="GE6" s="37" t="s">
        <v>1895</v>
      </c>
      <c r="GF6" s="37">
        <v>103</v>
      </c>
      <c r="GG6" s="33" t="s">
        <v>1880</v>
      </c>
      <c r="GH6">
        <v>46</v>
      </c>
      <c r="GI6">
        <v>29</v>
      </c>
    </row>
    <row r="7" spans="1:191" ht="12.75" customHeight="1" x14ac:dyDescent="0.2">
      <c r="A7" s="4">
        <v>44341.914503842592</v>
      </c>
      <c r="B7" s="2" t="s">
        <v>826</v>
      </c>
      <c r="C7" s="2" t="s">
        <v>492</v>
      </c>
      <c r="E7" s="4">
        <v>44336</v>
      </c>
      <c r="F7" s="2" t="s">
        <v>493</v>
      </c>
      <c r="G7" s="5" t="s">
        <v>883</v>
      </c>
      <c r="H7" s="2" t="s">
        <v>494</v>
      </c>
      <c r="I7" s="2" t="s">
        <v>495</v>
      </c>
      <c r="J7" s="2">
        <v>3112133711</v>
      </c>
      <c r="K7" s="2" t="s">
        <v>1850</v>
      </c>
      <c r="L7" s="63">
        <v>39699</v>
      </c>
      <c r="M7" s="2" t="s">
        <v>496</v>
      </c>
      <c r="N7" s="2" t="s">
        <v>497</v>
      </c>
      <c r="O7" s="2" t="s">
        <v>492</v>
      </c>
      <c r="P7" s="2" t="s">
        <v>254</v>
      </c>
      <c r="R7" s="2" t="s">
        <v>168</v>
      </c>
      <c r="T7" s="2" t="s">
        <v>498</v>
      </c>
      <c r="U7" s="2" t="s">
        <v>170</v>
      </c>
      <c r="W7" s="2" t="s">
        <v>168</v>
      </c>
      <c r="Y7" s="2" t="s">
        <v>499</v>
      </c>
      <c r="Z7" s="2" t="s">
        <v>170</v>
      </c>
      <c r="AB7" s="2" t="s">
        <v>171</v>
      </c>
      <c r="AD7" s="2" t="s">
        <v>500</v>
      </c>
      <c r="AE7" s="2" t="s">
        <v>170</v>
      </c>
      <c r="AG7" s="2" t="s">
        <v>501</v>
      </c>
      <c r="AI7" s="2" t="s">
        <v>502</v>
      </c>
      <c r="AJ7" s="2" t="s">
        <v>170</v>
      </c>
      <c r="AL7" s="2" t="s">
        <v>503</v>
      </c>
      <c r="AN7" s="2" t="s">
        <v>504</v>
      </c>
      <c r="AO7" s="2" t="s">
        <v>166</v>
      </c>
      <c r="AP7" s="2" t="s">
        <v>505</v>
      </c>
      <c r="AR7" s="2">
        <v>2529</v>
      </c>
      <c r="AS7" s="2">
        <v>308</v>
      </c>
      <c r="AT7" s="5">
        <v>52</v>
      </c>
      <c r="AU7" s="7">
        <v>3</v>
      </c>
      <c r="AV7" s="2">
        <v>50</v>
      </c>
      <c r="AW7" s="2">
        <v>13040</v>
      </c>
      <c r="AX7" s="2">
        <v>20000</v>
      </c>
      <c r="AY7" s="2">
        <v>400</v>
      </c>
      <c r="BA7" s="2" t="s">
        <v>1855</v>
      </c>
      <c r="BC7" s="11"/>
      <c r="BD7" s="5" t="s">
        <v>256</v>
      </c>
      <c r="BE7" s="2" t="s">
        <v>507</v>
      </c>
      <c r="BF7" s="2" t="s">
        <v>508</v>
      </c>
      <c r="BG7" s="2">
        <v>95</v>
      </c>
      <c r="BH7" s="2" t="s">
        <v>509</v>
      </c>
      <c r="BI7" s="2" t="s">
        <v>510</v>
      </c>
      <c r="BJ7" s="2" t="s">
        <v>511</v>
      </c>
      <c r="BK7" s="2" t="s">
        <v>262</v>
      </c>
      <c r="BM7" s="2" t="s">
        <v>512</v>
      </c>
      <c r="BO7" s="2" t="s">
        <v>513</v>
      </c>
      <c r="BP7" s="2" t="s">
        <v>459</v>
      </c>
      <c r="BQ7" s="2" t="s">
        <v>514</v>
      </c>
      <c r="BR7" s="2" t="s">
        <v>1965</v>
      </c>
      <c r="BT7" s="2" t="s">
        <v>515</v>
      </c>
      <c r="BU7" s="2" t="s">
        <v>166</v>
      </c>
      <c r="BV7" s="5" t="s">
        <v>268</v>
      </c>
      <c r="BW7" s="2" t="s">
        <v>516</v>
      </c>
      <c r="BX7" s="2" t="s">
        <v>517</v>
      </c>
      <c r="BY7" s="5" t="s">
        <v>1921</v>
      </c>
      <c r="CA7" s="2" t="s">
        <v>193</v>
      </c>
      <c r="CB7" s="2" t="s">
        <v>380</v>
      </c>
      <c r="CD7" s="2" t="s">
        <v>399</v>
      </c>
      <c r="CE7" s="2" t="s">
        <v>194</v>
      </c>
      <c r="CF7" s="2" t="s">
        <v>194</v>
      </c>
      <c r="CG7" s="2" t="s">
        <v>380</v>
      </c>
      <c r="CH7" s="2" t="s">
        <v>380</v>
      </c>
      <c r="CJ7" s="2" t="s">
        <v>518</v>
      </c>
      <c r="CK7" s="2" t="s">
        <v>193</v>
      </c>
      <c r="CL7" s="2" t="s">
        <v>199</v>
      </c>
      <c r="CM7" s="2" t="s">
        <v>380</v>
      </c>
      <c r="CO7" s="2" t="s">
        <v>201</v>
      </c>
      <c r="CP7" s="2" t="s">
        <v>519</v>
      </c>
      <c r="CQ7" s="2" t="s">
        <v>278</v>
      </c>
      <c r="CR7" s="5" t="s">
        <v>520</v>
      </c>
      <c r="CS7" s="2" t="s">
        <v>279</v>
      </c>
      <c r="CT7" s="2" t="s">
        <v>280</v>
      </c>
      <c r="CU7" s="2">
        <v>1</v>
      </c>
      <c r="CV7" s="2" t="s">
        <v>521</v>
      </c>
      <c r="CW7" s="2" t="s">
        <v>522</v>
      </c>
      <c r="CX7" s="2" t="s">
        <v>523</v>
      </c>
      <c r="CY7" s="2" t="s">
        <v>278</v>
      </c>
      <c r="CZ7" s="2">
        <v>1</v>
      </c>
      <c r="DA7" s="2">
        <v>2</v>
      </c>
      <c r="DB7" s="2">
        <v>2</v>
      </c>
      <c r="DC7" s="2">
        <v>3</v>
      </c>
      <c r="DD7" s="2">
        <v>8</v>
      </c>
      <c r="DE7" s="32" t="s">
        <v>771</v>
      </c>
      <c r="DF7" s="2" t="s">
        <v>469</v>
      </c>
      <c r="DG7" s="2" t="s">
        <v>524</v>
      </c>
      <c r="DH7" s="2" t="s">
        <v>525</v>
      </c>
      <c r="DI7" s="2">
        <v>1</v>
      </c>
      <c r="DJ7" s="2" t="s">
        <v>526</v>
      </c>
      <c r="DK7" s="2" t="s">
        <v>527</v>
      </c>
      <c r="DM7" s="1" t="s">
        <v>473</v>
      </c>
      <c r="DN7" s="2" t="s">
        <v>1193</v>
      </c>
      <c r="DP7" s="2" t="s">
        <v>214</v>
      </c>
      <c r="DQ7" s="2" t="s">
        <v>528</v>
      </c>
      <c r="DR7" s="9" t="s">
        <v>529</v>
      </c>
      <c r="DT7" s="2" t="s">
        <v>469</v>
      </c>
      <c r="DU7" s="2" t="s">
        <v>530</v>
      </c>
      <c r="DV7" s="2" t="s">
        <v>531</v>
      </c>
      <c r="DW7" s="2" t="s">
        <v>532</v>
      </c>
      <c r="DX7" s="2" t="s">
        <v>193</v>
      </c>
      <c r="DY7" s="2" t="s">
        <v>771</v>
      </c>
      <c r="DZ7" s="9" t="s">
        <v>222</v>
      </c>
      <c r="EA7" s="2" t="s">
        <v>216</v>
      </c>
      <c r="EB7" s="2" t="s">
        <v>534</v>
      </c>
      <c r="ED7" s="2" t="s">
        <v>535</v>
      </c>
      <c r="EE7" s="2" t="s">
        <v>193</v>
      </c>
      <c r="EF7" s="2" t="s">
        <v>193</v>
      </c>
      <c r="EH7" s="2" t="s">
        <v>536</v>
      </c>
      <c r="EI7" s="32">
        <v>358</v>
      </c>
      <c r="EJ7" s="2" t="s">
        <v>537</v>
      </c>
      <c r="EK7" s="9" t="s">
        <v>537</v>
      </c>
      <c r="EL7" s="2" t="s">
        <v>538</v>
      </c>
      <c r="EM7" s="2" t="s">
        <v>539</v>
      </c>
      <c r="EN7" s="2" t="s">
        <v>299</v>
      </c>
      <c r="EP7" s="2" t="s">
        <v>540</v>
      </c>
      <c r="EQ7" s="2" t="s">
        <v>541</v>
      </c>
      <c r="ER7" s="2" t="s">
        <v>542</v>
      </c>
      <c r="ES7" s="2" t="s">
        <v>543</v>
      </c>
      <c r="ET7" s="2" t="s">
        <v>236</v>
      </c>
      <c r="EU7" s="19" t="s">
        <v>1071</v>
      </c>
      <c r="EV7" s="2" t="s">
        <v>304</v>
      </c>
      <c r="EX7" s="2" t="s">
        <v>544</v>
      </c>
      <c r="EY7" s="2" t="s">
        <v>274</v>
      </c>
      <c r="EZ7" s="2" t="s">
        <v>236</v>
      </c>
      <c r="FA7" s="2" t="s">
        <v>545</v>
      </c>
      <c r="FB7" s="2" t="s">
        <v>546</v>
      </c>
      <c r="FC7" s="2" t="s">
        <v>274</v>
      </c>
      <c r="FD7" s="2" t="s">
        <v>240</v>
      </c>
      <c r="FE7" s="2" t="s">
        <v>547</v>
      </c>
      <c r="FF7" s="2" t="s">
        <v>548</v>
      </c>
      <c r="FG7" s="2" t="s">
        <v>310</v>
      </c>
      <c r="FI7" s="5" t="s">
        <v>222</v>
      </c>
      <c r="FJ7" s="5" t="s">
        <v>222</v>
      </c>
      <c r="FK7" s="2" t="s">
        <v>549</v>
      </c>
      <c r="FL7" s="2" t="s">
        <v>171</v>
      </c>
      <c r="FM7" s="33">
        <v>12</v>
      </c>
      <c r="FN7" s="2" t="s">
        <v>193</v>
      </c>
      <c r="FP7" s="2">
        <v>7</v>
      </c>
      <c r="FQ7" s="2" t="s">
        <v>380</v>
      </c>
      <c r="FR7" s="47">
        <v>0.7</v>
      </c>
      <c r="FS7" s="45">
        <v>0.2</v>
      </c>
      <c r="FT7" s="45">
        <v>0.02</v>
      </c>
      <c r="FU7" s="45">
        <v>0.08</v>
      </c>
      <c r="FV7" s="45">
        <v>0</v>
      </c>
      <c r="FW7" s="45">
        <v>0</v>
      </c>
      <c r="FY7" s="2" t="s">
        <v>438</v>
      </c>
      <c r="FZ7" s="2" t="s">
        <v>439</v>
      </c>
      <c r="GA7" t="s">
        <v>493</v>
      </c>
      <c r="GB7" s="37">
        <v>3</v>
      </c>
      <c r="GC7" s="37" t="s">
        <v>1894</v>
      </c>
      <c r="GD7" s="59">
        <v>0</v>
      </c>
      <c r="GE7" s="37" t="s">
        <v>1895</v>
      </c>
      <c r="GF7" s="37" t="s">
        <v>536</v>
      </c>
      <c r="GG7" s="33" t="s">
        <v>1879</v>
      </c>
      <c r="GH7">
        <v>21</v>
      </c>
      <c r="GI7">
        <v>9</v>
      </c>
    </row>
    <row r="8" spans="1:191" ht="12.75" customHeight="1" x14ac:dyDescent="0.2">
      <c r="A8" s="4">
        <v>44342.470375613426</v>
      </c>
      <c r="B8" s="2" t="s">
        <v>550</v>
      </c>
      <c r="C8" s="2" t="s">
        <v>551</v>
      </c>
      <c r="D8" s="2" t="s">
        <v>552</v>
      </c>
      <c r="E8" s="4">
        <v>44334</v>
      </c>
      <c r="F8" s="2" t="s">
        <v>553</v>
      </c>
      <c r="G8" s="2" t="s">
        <v>554</v>
      </c>
      <c r="H8" s="2" t="s">
        <v>555</v>
      </c>
      <c r="I8" s="2" t="s">
        <v>556</v>
      </c>
      <c r="J8" s="2">
        <v>3112015652</v>
      </c>
      <c r="K8" s="2" t="s">
        <v>557</v>
      </c>
      <c r="L8" s="63">
        <v>32843</v>
      </c>
      <c r="M8" s="2" t="s">
        <v>558</v>
      </c>
      <c r="N8" s="2" t="s">
        <v>559</v>
      </c>
      <c r="O8" s="2" t="s">
        <v>551</v>
      </c>
      <c r="P8" s="2" t="s">
        <v>254</v>
      </c>
      <c r="R8" s="2" t="s">
        <v>168</v>
      </c>
      <c r="T8" s="2" t="s">
        <v>552</v>
      </c>
      <c r="U8" s="2" t="s">
        <v>170</v>
      </c>
      <c r="W8" s="2" t="s">
        <v>171</v>
      </c>
      <c r="AR8" s="6">
        <v>0</v>
      </c>
      <c r="AS8" s="2">
        <v>292</v>
      </c>
      <c r="AT8" s="5">
        <v>0</v>
      </c>
      <c r="AU8" s="2">
        <v>3</v>
      </c>
      <c r="AV8" s="2">
        <v>50</v>
      </c>
      <c r="AW8" s="5">
        <v>6000</v>
      </c>
      <c r="AX8" s="5">
        <v>25000</v>
      </c>
      <c r="AY8" s="5">
        <v>500</v>
      </c>
      <c r="BA8" s="2" t="s">
        <v>561</v>
      </c>
      <c r="BC8" s="11"/>
      <c r="BD8" s="2" t="s">
        <v>256</v>
      </c>
      <c r="BE8" s="2" t="s">
        <v>562</v>
      </c>
      <c r="BF8" s="2" t="s">
        <v>563</v>
      </c>
      <c r="BG8" s="5">
        <v>90</v>
      </c>
      <c r="BH8" s="2" t="s">
        <v>564</v>
      </c>
      <c r="BI8" s="2" t="s">
        <v>565</v>
      </c>
      <c r="BJ8" s="2" t="s">
        <v>566</v>
      </c>
      <c r="BK8" s="2" t="s">
        <v>567</v>
      </c>
      <c r="BM8" s="2" t="s">
        <v>568</v>
      </c>
      <c r="BO8" s="2" t="s">
        <v>569</v>
      </c>
      <c r="BP8" s="2" t="s">
        <v>187</v>
      </c>
      <c r="BQ8" s="2" t="s">
        <v>570</v>
      </c>
      <c r="BR8" s="2" t="s">
        <v>1966</v>
      </c>
      <c r="BT8" s="2" t="s">
        <v>571</v>
      </c>
      <c r="BU8" s="2" t="s">
        <v>462</v>
      </c>
      <c r="BW8" s="2" t="s">
        <v>572</v>
      </c>
      <c r="BX8" s="2" t="s">
        <v>573</v>
      </c>
      <c r="BY8" s="2" t="s">
        <v>574</v>
      </c>
      <c r="CA8" s="2" t="s">
        <v>216</v>
      </c>
      <c r="CB8" s="2" t="s">
        <v>268</v>
      </c>
      <c r="CD8" s="2" t="s">
        <v>271</v>
      </c>
      <c r="CE8" s="2" t="s">
        <v>575</v>
      </c>
      <c r="CF8" s="2" t="s">
        <v>576</v>
      </c>
      <c r="CG8" s="2" t="s">
        <v>577</v>
      </c>
      <c r="CH8" s="2" t="s">
        <v>410</v>
      </c>
      <c r="CJ8" s="2" t="s">
        <v>578</v>
      </c>
      <c r="CK8" s="2" t="s">
        <v>193</v>
      </c>
      <c r="CL8" s="2" t="s">
        <v>199</v>
      </c>
      <c r="CM8" s="2" t="s">
        <v>380</v>
      </c>
      <c r="CO8" s="2" t="s">
        <v>404</v>
      </c>
      <c r="CP8" s="2" t="s">
        <v>1873</v>
      </c>
      <c r="CQ8" s="2" t="s">
        <v>278</v>
      </c>
      <c r="CR8" s="5" t="s">
        <v>520</v>
      </c>
      <c r="CS8" s="2" t="s">
        <v>579</v>
      </c>
      <c r="CT8" s="2" t="s">
        <v>280</v>
      </c>
      <c r="CU8" s="2">
        <v>2</v>
      </c>
      <c r="CV8" s="2" t="s">
        <v>205</v>
      </c>
      <c r="CX8" s="2" t="s">
        <v>580</v>
      </c>
      <c r="CY8" s="2" t="s">
        <v>380</v>
      </c>
      <c r="CZ8" s="5">
        <v>1</v>
      </c>
      <c r="DA8" s="5">
        <v>4</v>
      </c>
      <c r="DB8" s="5">
        <v>4</v>
      </c>
      <c r="DC8" s="5">
        <v>2</v>
      </c>
      <c r="DD8" s="5">
        <v>2</v>
      </c>
      <c r="DE8" s="32">
        <v>4</v>
      </c>
      <c r="DF8" s="2" t="s">
        <v>218</v>
      </c>
      <c r="DG8" s="2" t="s">
        <v>581</v>
      </c>
      <c r="DH8" s="2" t="s">
        <v>582</v>
      </c>
      <c r="DI8" s="2">
        <v>1</v>
      </c>
      <c r="DJ8" s="2" t="s">
        <v>583</v>
      </c>
      <c r="DK8" s="2" t="s">
        <v>287</v>
      </c>
      <c r="DM8" s="1" t="s">
        <v>411</v>
      </c>
      <c r="DN8" s="2" t="s">
        <v>584</v>
      </c>
      <c r="DP8" s="2" t="s">
        <v>288</v>
      </c>
      <c r="DQ8" s="2" t="s">
        <v>585</v>
      </c>
      <c r="DR8" s="2" t="s">
        <v>413</v>
      </c>
      <c r="DT8" s="2" t="s">
        <v>218</v>
      </c>
      <c r="DU8" s="2" t="s">
        <v>586</v>
      </c>
      <c r="DV8" s="2" t="s">
        <v>531</v>
      </c>
      <c r="DW8" s="2" t="s">
        <v>587</v>
      </c>
      <c r="DX8" s="5" t="s">
        <v>222</v>
      </c>
      <c r="DY8" s="5" t="s">
        <v>1859</v>
      </c>
      <c r="DZ8" s="9" t="s">
        <v>222</v>
      </c>
      <c r="EA8" s="2" t="s">
        <v>193</v>
      </c>
      <c r="EB8" s="2" t="s">
        <v>588</v>
      </c>
      <c r="ED8" s="2" t="s">
        <v>589</v>
      </c>
      <c r="EE8" s="2" t="s">
        <v>590</v>
      </c>
      <c r="EF8" s="2" t="s">
        <v>222</v>
      </c>
      <c r="EG8" s="5" t="s">
        <v>1067</v>
      </c>
      <c r="EH8" s="2" t="s">
        <v>591</v>
      </c>
      <c r="EI8" s="32">
        <v>176</v>
      </c>
      <c r="EJ8" s="2" t="s">
        <v>593</v>
      </c>
      <c r="EK8" s="9" t="s">
        <v>560</v>
      </c>
      <c r="EL8" s="2" t="s">
        <v>594</v>
      </c>
      <c r="EM8" s="2" t="s">
        <v>595</v>
      </c>
      <c r="EN8" s="5" t="s">
        <v>299</v>
      </c>
      <c r="EO8" s="2" t="s">
        <v>424</v>
      </c>
      <c r="EP8" s="2" t="s">
        <v>596</v>
      </c>
      <c r="EQ8" s="2" t="s">
        <v>597</v>
      </c>
      <c r="ER8" s="2" t="s">
        <v>598</v>
      </c>
      <c r="ES8" s="2" t="s">
        <v>599</v>
      </c>
      <c r="ET8" s="2" t="s">
        <v>236</v>
      </c>
      <c r="EU8" s="2" t="s">
        <v>1071</v>
      </c>
      <c r="EV8" s="2" t="s">
        <v>600</v>
      </c>
      <c r="EX8" s="2" t="s">
        <v>601</v>
      </c>
      <c r="EY8" s="2" t="s">
        <v>577</v>
      </c>
      <c r="EZ8" s="2" t="s">
        <v>236</v>
      </c>
      <c r="FA8" s="2" t="s">
        <v>602</v>
      </c>
      <c r="FB8" s="2" t="s">
        <v>603</v>
      </c>
      <c r="FC8" s="2" t="s">
        <v>367</v>
      </c>
      <c r="FD8" s="2" t="s">
        <v>604</v>
      </c>
      <c r="FE8" s="2" t="s">
        <v>605</v>
      </c>
      <c r="FF8" s="2" t="s">
        <v>434</v>
      </c>
      <c r="FG8" s="2" t="s">
        <v>606</v>
      </c>
      <c r="FI8" s="2" t="s">
        <v>193</v>
      </c>
      <c r="FJ8" s="2" t="s">
        <v>193</v>
      </c>
      <c r="FK8" s="2" t="s">
        <v>607</v>
      </c>
      <c r="FM8" s="33">
        <v>2</v>
      </c>
      <c r="FN8" s="2" t="s">
        <v>193</v>
      </c>
      <c r="FP8" s="2">
        <v>5</v>
      </c>
      <c r="FQ8" s="2" t="s">
        <v>291</v>
      </c>
      <c r="FR8" s="47" t="s">
        <v>560</v>
      </c>
      <c r="FS8" s="45" t="s">
        <v>560</v>
      </c>
      <c r="FT8" s="45" t="s">
        <v>560</v>
      </c>
      <c r="FU8" s="45" t="s">
        <v>560</v>
      </c>
      <c r="FV8" s="45" t="s">
        <v>560</v>
      </c>
      <c r="FW8" s="45" t="s">
        <v>560</v>
      </c>
      <c r="FZ8" s="2" t="s">
        <v>439</v>
      </c>
      <c r="GA8" t="s">
        <v>553</v>
      </c>
      <c r="GB8" s="37">
        <v>1</v>
      </c>
      <c r="GC8" s="37" t="s">
        <v>1901</v>
      </c>
      <c r="GD8" s="59">
        <v>1</v>
      </c>
      <c r="GE8" s="37" t="s">
        <v>1897</v>
      </c>
      <c r="GF8" s="37" t="s">
        <v>592</v>
      </c>
      <c r="GG8" s="33" t="s">
        <v>1881</v>
      </c>
      <c r="GH8">
        <v>13</v>
      </c>
      <c r="GI8">
        <v>7</v>
      </c>
    </row>
    <row r="9" spans="1:191" ht="12.75" customHeight="1" x14ac:dyDescent="0.2">
      <c r="A9" s="4">
        <v>44342.499626712961</v>
      </c>
      <c r="B9" s="2" t="s">
        <v>550</v>
      </c>
      <c r="C9" s="2" t="s">
        <v>608</v>
      </c>
      <c r="D9" s="2" t="s">
        <v>609</v>
      </c>
      <c r="E9" s="4">
        <v>44320</v>
      </c>
      <c r="F9" s="2" t="s">
        <v>610</v>
      </c>
      <c r="G9" s="2" t="s">
        <v>611</v>
      </c>
      <c r="H9" s="2" t="s">
        <v>612</v>
      </c>
      <c r="I9" s="2" t="s">
        <v>613</v>
      </c>
      <c r="J9" s="2">
        <v>3144688671</v>
      </c>
      <c r="K9" s="2" t="s">
        <v>614</v>
      </c>
      <c r="L9" s="63">
        <v>32819</v>
      </c>
      <c r="M9" s="2" t="s">
        <v>615</v>
      </c>
      <c r="N9" s="2" t="s">
        <v>616</v>
      </c>
      <c r="O9" s="2" t="s">
        <v>617</v>
      </c>
      <c r="P9" s="2" t="s">
        <v>166</v>
      </c>
      <c r="Q9" s="5" t="s">
        <v>1845</v>
      </c>
      <c r="R9" s="2" t="s">
        <v>168</v>
      </c>
      <c r="T9" s="2" t="s">
        <v>609</v>
      </c>
      <c r="U9" s="2" t="s">
        <v>170</v>
      </c>
      <c r="W9" s="2" t="s">
        <v>168</v>
      </c>
      <c r="Y9" s="2" t="s">
        <v>618</v>
      </c>
      <c r="Z9" s="2" t="s">
        <v>170</v>
      </c>
      <c r="AB9" s="2" t="s">
        <v>168</v>
      </c>
      <c r="AD9" s="2" t="s">
        <v>619</v>
      </c>
      <c r="AE9" s="2" t="s">
        <v>166</v>
      </c>
      <c r="AF9" s="5" t="s">
        <v>1854</v>
      </c>
      <c r="AG9" s="2" t="s">
        <v>168</v>
      </c>
      <c r="AI9" s="2" t="s">
        <v>621</v>
      </c>
      <c r="AJ9" s="2" t="s">
        <v>166</v>
      </c>
      <c r="AK9" s="2" t="s">
        <v>620</v>
      </c>
      <c r="AL9" s="2" t="s">
        <v>171</v>
      </c>
      <c r="AM9" s="2" t="s">
        <v>622</v>
      </c>
      <c r="AO9" s="2" t="s">
        <v>254</v>
      </c>
      <c r="AR9" s="6">
        <v>0</v>
      </c>
      <c r="AS9" s="2">
        <v>67</v>
      </c>
      <c r="AT9" s="5">
        <v>0</v>
      </c>
      <c r="AU9" s="2">
        <v>3</v>
      </c>
      <c r="AV9" s="2">
        <v>50</v>
      </c>
      <c r="AW9" s="5">
        <v>23800</v>
      </c>
      <c r="AX9" s="5">
        <v>76500</v>
      </c>
      <c r="AY9" s="5">
        <v>1530</v>
      </c>
      <c r="BA9" s="2" t="s">
        <v>382</v>
      </c>
      <c r="BC9" s="11"/>
      <c r="BD9" s="2" t="s">
        <v>256</v>
      </c>
      <c r="BE9" s="2" t="s">
        <v>623</v>
      </c>
      <c r="BF9" s="2" t="s">
        <v>624</v>
      </c>
      <c r="BG9" s="5">
        <v>75</v>
      </c>
      <c r="BH9" s="2" t="s">
        <v>625</v>
      </c>
      <c r="BI9" s="2" t="s">
        <v>626</v>
      </c>
      <c r="BJ9" s="2" t="s">
        <v>627</v>
      </c>
      <c r="BK9" s="2" t="s">
        <v>567</v>
      </c>
      <c r="BM9" s="2" t="s">
        <v>628</v>
      </c>
      <c r="BN9" s="2" t="s">
        <v>629</v>
      </c>
      <c r="BO9" s="2" t="s">
        <v>630</v>
      </c>
      <c r="BP9" s="2" t="s">
        <v>392</v>
      </c>
      <c r="BQ9" s="2" t="s">
        <v>631</v>
      </c>
      <c r="BR9" s="2" t="s">
        <v>1588</v>
      </c>
      <c r="BS9" s="2" t="s">
        <v>632</v>
      </c>
      <c r="BT9" s="2" t="s">
        <v>633</v>
      </c>
      <c r="BU9" s="2" t="s">
        <v>462</v>
      </c>
      <c r="BW9" s="2" t="s">
        <v>634</v>
      </c>
      <c r="BX9" s="2" t="s">
        <v>635</v>
      </c>
      <c r="BY9" s="5" t="s">
        <v>691</v>
      </c>
      <c r="BZ9" s="2"/>
      <c r="CA9" s="2" t="s">
        <v>216</v>
      </c>
      <c r="CB9" s="2" t="s">
        <v>268</v>
      </c>
      <c r="CD9" s="2" t="s">
        <v>271</v>
      </c>
      <c r="CE9" s="2" t="s">
        <v>636</v>
      </c>
      <c r="CF9" s="2" t="s">
        <v>637</v>
      </c>
      <c r="CG9" s="2" t="s">
        <v>274</v>
      </c>
      <c r="CH9" s="2" t="s">
        <v>410</v>
      </c>
      <c r="CJ9" s="2" t="s">
        <v>638</v>
      </c>
      <c r="CK9" s="2" t="s">
        <v>193</v>
      </c>
      <c r="CL9" s="2" t="s">
        <v>199</v>
      </c>
      <c r="CM9" s="2" t="s">
        <v>380</v>
      </c>
      <c r="CO9" s="2" t="s">
        <v>278</v>
      </c>
      <c r="CP9" s="5" t="s">
        <v>438</v>
      </c>
      <c r="CQ9" s="2" t="s">
        <v>278</v>
      </c>
      <c r="CR9" s="5" t="s">
        <v>520</v>
      </c>
      <c r="CS9" s="2" t="s">
        <v>279</v>
      </c>
      <c r="CT9" s="2" t="s">
        <v>280</v>
      </c>
      <c r="CU9" s="2">
        <v>6</v>
      </c>
      <c r="CV9" s="2" t="s">
        <v>639</v>
      </c>
      <c r="CX9" s="2" t="s">
        <v>640</v>
      </c>
      <c r="CY9" s="2" t="s">
        <v>278</v>
      </c>
      <c r="CZ9" s="5">
        <v>4</v>
      </c>
      <c r="DA9" s="5">
        <v>3</v>
      </c>
      <c r="DB9" s="2">
        <v>1</v>
      </c>
      <c r="DC9" s="5">
        <v>7</v>
      </c>
      <c r="DD9" s="5">
        <v>10</v>
      </c>
      <c r="DE9" s="32">
        <v>2</v>
      </c>
      <c r="DF9" s="2" t="s">
        <v>289</v>
      </c>
      <c r="DG9" s="2" t="s">
        <v>641</v>
      </c>
      <c r="DH9" s="2" t="s">
        <v>642</v>
      </c>
      <c r="DI9" s="2">
        <v>1</v>
      </c>
      <c r="DJ9" s="2" t="s">
        <v>643</v>
      </c>
      <c r="DK9" s="2" t="s">
        <v>644</v>
      </c>
      <c r="DM9" s="1" t="s">
        <v>411</v>
      </c>
      <c r="DN9" s="2" t="s">
        <v>213</v>
      </c>
      <c r="DP9" s="2" t="s">
        <v>288</v>
      </c>
      <c r="DQ9" s="2" t="s">
        <v>645</v>
      </c>
      <c r="DR9" s="5" t="s">
        <v>751</v>
      </c>
      <c r="DS9" s="2" t="s">
        <v>646</v>
      </c>
      <c r="DT9" s="2" t="s">
        <v>218</v>
      </c>
      <c r="DU9" s="2" t="s">
        <v>647</v>
      </c>
      <c r="DV9" s="2" t="s">
        <v>220</v>
      </c>
      <c r="DW9" s="2" t="s">
        <v>648</v>
      </c>
      <c r="DX9" s="5" t="s">
        <v>222</v>
      </c>
      <c r="DY9" s="5" t="s">
        <v>1859</v>
      </c>
      <c r="DZ9" s="9" t="s">
        <v>222</v>
      </c>
      <c r="EA9" s="2" t="s">
        <v>193</v>
      </c>
      <c r="EB9" s="2" t="s">
        <v>649</v>
      </c>
      <c r="ED9" s="2" t="s">
        <v>650</v>
      </c>
      <c r="EE9" s="2" t="s">
        <v>651</v>
      </c>
      <c r="EF9" s="2" t="s">
        <v>193</v>
      </c>
      <c r="EH9" s="2" t="s">
        <v>652</v>
      </c>
      <c r="EI9" s="33">
        <v>34</v>
      </c>
      <c r="EJ9" s="2" t="s">
        <v>653</v>
      </c>
      <c r="EK9" s="9" t="s">
        <v>654</v>
      </c>
      <c r="EL9" s="2" t="s">
        <v>655</v>
      </c>
      <c r="EM9" s="2" t="s">
        <v>656</v>
      </c>
      <c r="EN9" s="2" t="s">
        <v>423</v>
      </c>
      <c r="EP9" s="2" t="s">
        <v>657</v>
      </c>
      <c r="EQ9" s="2" t="s">
        <v>658</v>
      </c>
      <c r="ER9" s="2" t="s">
        <v>659</v>
      </c>
      <c r="ES9" s="2" t="s">
        <v>660</v>
      </c>
      <c r="ET9" s="2" t="s">
        <v>236</v>
      </c>
      <c r="EU9" s="2" t="s">
        <v>1071</v>
      </c>
      <c r="EV9" s="2" t="s">
        <v>304</v>
      </c>
      <c r="EX9" s="2" t="s">
        <v>661</v>
      </c>
      <c r="EY9" s="2" t="s">
        <v>367</v>
      </c>
      <c r="EZ9" s="2" t="s">
        <v>236</v>
      </c>
      <c r="FA9" s="2" t="s">
        <v>662</v>
      </c>
      <c r="FB9" s="2" t="s">
        <v>663</v>
      </c>
      <c r="FC9" s="2" t="s">
        <v>367</v>
      </c>
      <c r="FD9" s="2" t="s">
        <v>308</v>
      </c>
      <c r="FE9" s="2" t="s">
        <v>664</v>
      </c>
      <c r="FF9" s="2" t="s">
        <v>434</v>
      </c>
      <c r="FG9" s="2" t="s">
        <v>665</v>
      </c>
      <c r="FI9" s="2" t="s">
        <v>222</v>
      </c>
      <c r="FJ9" s="2" t="s">
        <v>193</v>
      </c>
      <c r="FK9" s="2" t="s">
        <v>666</v>
      </c>
      <c r="FL9" s="2" t="s">
        <v>171</v>
      </c>
      <c r="FM9" s="33">
        <v>2</v>
      </c>
      <c r="FN9" s="2" t="s">
        <v>193</v>
      </c>
      <c r="FP9" s="2">
        <v>1</v>
      </c>
      <c r="FQ9" s="2" t="s">
        <v>291</v>
      </c>
      <c r="FR9" s="47">
        <v>0.5</v>
      </c>
      <c r="FS9" s="45">
        <v>0.45</v>
      </c>
      <c r="FT9" s="45">
        <v>0.05</v>
      </c>
      <c r="FU9" s="45">
        <v>0</v>
      </c>
      <c r="FV9" s="45">
        <v>0</v>
      </c>
      <c r="FW9" s="45">
        <v>0</v>
      </c>
      <c r="FZ9" s="2" t="s">
        <v>667</v>
      </c>
      <c r="GA9" t="s">
        <v>610</v>
      </c>
      <c r="GB9" s="37">
        <v>4</v>
      </c>
      <c r="GC9" s="37" t="s">
        <v>1902</v>
      </c>
      <c r="GD9" s="59">
        <v>2</v>
      </c>
      <c r="GE9" s="37" t="s">
        <v>1903</v>
      </c>
      <c r="GF9" s="37">
        <v>34</v>
      </c>
      <c r="GG9" s="33" t="s">
        <v>1878</v>
      </c>
      <c r="GH9">
        <v>18</v>
      </c>
      <c r="GI9">
        <v>5</v>
      </c>
    </row>
    <row r="10" spans="1:191" ht="12.75" customHeight="1" x14ac:dyDescent="0.2">
      <c r="A10" s="4">
        <v>44342.542538240741</v>
      </c>
      <c r="B10" s="2" t="s">
        <v>550</v>
      </c>
      <c r="C10" s="2" t="s">
        <v>668</v>
      </c>
      <c r="E10" s="4">
        <v>44306</v>
      </c>
      <c r="F10" s="2" t="s">
        <v>669</v>
      </c>
      <c r="G10" s="2" t="s">
        <v>670</v>
      </c>
      <c r="H10" s="2" t="s">
        <v>671</v>
      </c>
      <c r="I10" s="2" t="s">
        <v>672</v>
      </c>
      <c r="J10" s="2">
        <v>3202451935</v>
      </c>
      <c r="K10" s="2" t="s">
        <v>673</v>
      </c>
      <c r="L10" s="63">
        <v>40058</v>
      </c>
      <c r="M10" s="2" t="s">
        <v>674</v>
      </c>
      <c r="N10" s="2" t="s">
        <v>675</v>
      </c>
      <c r="O10" s="2" t="s">
        <v>676</v>
      </c>
      <c r="P10" s="2" t="s">
        <v>170</v>
      </c>
      <c r="R10" s="2" t="s">
        <v>168</v>
      </c>
      <c r="T10" s="2" t="s">
        <v>668</v>
      </c>
      <c r="U10" s="2" t="s">
        <v>254</v>
      </c>
      <c r="W10" s="2" t="s">
        <v>171</v>
      </c>
      <c r="Y10" s="2" t="s">
        <v>677</v>
      </c>
      <c r="Z10" s="2" t="s">
        <v>170</v>
      </c>
      <c r="AB10" s="2" t="s">
        <v>171</v>
      </c>
      <c r="AD10" s="2" t="s">
        <v>678</v>
      </c>
      <c r="AE10" s="2" t="s">
        <v>170</v>
      </c>
      <c r="AG10" s="2" t="s">
        <v>171</v>
      </c>
      <c r="AR10" s="5">
        <v>21</v>
      </c>
      <c r="AS10" s="2">
        <v>408</v>
      </c>
      <c r="AT10" s="2">
        <v>16</v>
      </c>
      <c r="AU10" s="2">
        <v>3</v>
      </c>
      <c r="AV10" s="5">
        <v>50</v>
      </c>
      <c r="AW10" s="5">
        <v>3265</v>
      </c>
      <c r="AX10" s="5">
        <v>12000</v>
      </c>
      <c r="AY10" s="10">
        <f>AX10/50</f>
        <v>240</v>
      </c>
      <c r="BA10" s="2" t="s">
        <v>561</v>
      </c>
      <c r="BC10" s="11"/>
      <c r="BD10" s="2" t="s">
        <v>256</v>
      </c>
      <c r="BE10" s="2" t="s">
        <v>679</v>
      </c>
      <c r="BF10" s="2" t="s">
        <v>680</v>
      </c>
      <c r="BG10" s="5">
        <v>60</v>
      </c>
      <c r="BH10" s="2" t="s">
        <v>681</v>
      </c>
      <c r="BI10" s="2" t="s">
        <v>682</v>
      </c>
      <c r="BJ10" s="2" t="s">
        <v>683</v>
      </c>
      <c r="BK10" s="2" t="s">
        <v>567</v>
      </c>
      <c r="BM10" s="2" t="s">
        <v>684</v>
      </c>
      <c r="BO10" s="2" t="s">
        <v>685</v>
      </c>
      <c r="BP10" s="2" t="s">
        <v>187</v>
      </c>
      <c r="BQ10" s="2" t="s">
        <v>686</v>
      </c>
      <c r="BR10" s="2" t="s">
        <v>1966</v>
      </c>
      <c r="BT10" s="2" t="s">
        <v>687</v>
      </c>
      <c r="BU10" s="2" t="s">
        <v>688</v>
      </c>
      <c r="BW10" s="2" t="s">
        <v>689</v>
      </c>
      <c r="BX10" s="2" t="s">
        <v>690</v>
      </c>
      <c r="BY10" s="2" t="s">
        <v>691</v>
      </c>
      <c r="CA10" s="2" t="s">
        <v>193</v>
      </c>
      <c r="CB10" s="2" t="s">
        <v>380</v>
      </c>
      <c r="CD10" s="2" t="s">
        <v>399</v>
      </c>
      <c r="CE10" s="2" t="s">
        <v>692</v>
      </c>
      <c r="CF10" s="2" t="s">
        <v>560</v>
      </c>
      <c r="CG10" s="2" t="s">
        <v>380</v>
      </c>
      <c r="CH10" s="2" t="s">
        <v>380</v>
      </c>
      <c r="CJ10" s="2" t="s">
        <v>560</v>
      </c>
      <c r="CK10" s="2" t="s">
        <v>193</v>
      </c>
      <c r="CL10" s="2" t="s">
        <v>199</v>
      </c>
      <c r="CM10" s="2" t="s">
        <v>380</v>
      </c>
      <c r="CO10" s="2" t="s">
        <v>278</v>
      </c>
      <c r="CP10" s="5" t="s">
        <v>438</v>
      </c>
      <c r="CQ10" s="2" t="s">
        <v>278</v>
      </c>
      <c r="CR10" s="5" t="s">
        <v>520</v>
      </c>
      <c r="CS10" s="2" t="s">
        <v>279</v>
      </c>
      <c r="CT10" s="2" t="s">
        <v>280</v>
      </c>
      <c r="CU10" s="2">
        <v>2</v>
      </c>
      <c r="CV10" s="2" t="s">
        <v>693</v>
      </c>
      <c r="CW10" s="2" t="s">
        <v>694</v>
      </c>
      <c r="CX10" s="2" t="s">
        <v>695</v>
      </c>
      <c r="CY10" s="2" t="s">
        <v>380</v>
      </c>
      <c r="CZ10" s="5">
        <v>5</v>
      </c>
      <c r="DA10" s="5">
        <v>4</v>
      </c>
      <c r="DB10" s="5">
        <v>4</v>
      </c>
      <c r="DC10" s="5" t="s">
        <v>771</v>
      </c>
      <c r="DD10" s="5">
        <v>3.5</v>
      </c>
      <c r="DE10" s="32">
        <v>5</v>
      </c>
      <c r="DF10" s="2" t="s">
        <v>289</v>
      </c>
      <c r="DG10" s="2" t="s">
        <v>696</v>
      </c>
      <c r="DH10" s="2" t="s">
        <v>697</v>
      </c>
      <c r="DI10" s="2">
        <v>2</v>
      </c>
      <c r="DJ10" s="2" t="s">
        <v>698</v>
      </c>
      <c r="DK10" s="2" t="s">
        <v>699</v>
      </c>
      <c r="DM10" s="1" t="s">
        <v>220</v>
      </c>
      <c r="DN10" s="2" t="s">
        <v>213</v>
      </c>
      <c r="DP10" s="2" t="s">
        <v>288</v>
      </c>
      <c r="DQ10" s="2" t="s">
        <v>700</v>
      </c>
      <c r="DR10" s="2" t="s">
        <v>413</v>
      </c>
      <c r="DT10" s="2" t="s">
        <v>469</v>
      </c>
      <c r="DU10" s="2" t="s">
        <v>701</v>
      </c>
      <c r="DV10" s="2" t="s">
        <v>291</v>
      </c>
      <c r="DW10" s="2" t="s">
        <v>702</v>
      </c>
      <c r="DX10" s="2" t="s">
        <v>193</v>
      </c>
      <c r="DY10" s="2" t="s">
        <v>771</v>
      </c>
      <c r="DZ10" s="9" t="s">
        <v>222</v>
      </c>
      <c r="EA10" s="2" t="s">
        <v>193</v>
      </c>
      <c r="EB10" s="2" t="s">
        <v>703</v>
      </c>
      <c r="ED10" s="2" t="s">
        <v>704</v>
      </c>
      <c r="EE10" s="2" t="s">
        <v>705</v>
      </c>
      <c r="EF10" s="2" t="s">
        <v>193</v>
      </c>
      <c r="EH10" s="2" t="s">
        <v>706</v>
      </c>
      <c r="EI10" s="32">
        <v>119</v>
      </c>
      <c r="EJ10" s="2" t="s">
        <v>708</v>
      </c>
      <c r="EK10" s="9" t="s">
        <v>709</v>
      </c>
      <c r="EL10" s="2" t="s">
        <v>710</v>
      </c>
      <c r="EM10" s="2" t="s">
        <v>711</v>
      </c>
      <c r="EN10" s="5" t="s">
        <v>299</v>
      </c>
      <c r="EO10" s="2" t="s">
        <v>1069</v>
      </c>
      <c r="EP10" s="2" t="s">
        <v>712</v>
      </c>
      <c r="EQ10" s="2" t="s">
        <v>713</v>
      </c>
      <c r="ER10" s="2" t="s">
        <v>714</v>
      </c>
      <c r="ES10" s="2" t="s">
        <v>715</v>
      </c>
      <c r="ET10" s="2" t="s">
        <v>236</v>
      </c>
      <c r="EU10" s="2" t="s">
        <v>1071</v>
      </c>
      <c r="EV10" s="2" t="s">
        <v>716</v>
      </c>
      <c r="EX10" s="2" t="s">
        <v>717</v>
      </c>
      <c r="EY10" s="2" t="s">
        <v>367</v>
      </c>
      <c r="EZ10" s="2" t="s">
        <v>236</v>
      </c>
      <c r="FA10" s="2" t="s">
        <v>718</v>
      </c>
      <c r="FB10" s="2" t="s">
        <v>719</v>
      </c>
      <c r="FC10" s="2" t="s">
        <v>367</v>
      </c>
      <c r="FD10" s="2" t="s">
        <v>432</v>
      </c>
      <c r="FE10" s="2" t="s">
        <v>720</v>
      </c>
      <c r="FF10" s="2" t="s">
        <v>434</v>
      </c>
      <c r="FG10" s="2" t="s">
        <v>242</v>
      </c>
      <c r="FI10" s="2" t="s">
        <v>193</v>
      </c>
      <c r="FJ10" s="2" t="s">
        <v>193</v>
      </c>
      <c r="FK10" s="2" t="s">
        <v>721</v>
      </c>
      <c r="FM10" s="33">
        <v>2</v>
      </c>
      <c r="FN10" s="2" t="s">
        <v>193</v>
      </c>
      <c r="FO10">
        <v>2</v>
      </c>
      <c r="FP10" s="2">
        <v>5</v>
      </c>
      <c r="FQ10" s="2" t="s">
        <v>291</v>
      </c>
      <c r="FR10" s="62">
        <v>0.3</v>
      </c>
      <c r="FS10" s="45">
        <v>0.7</v>
      </c>
      <c r="FT10" s="45">
        <v>0</v>
      </c>
      <c r="FU10" s="45">
        <v>0</v>
      </c>
      <c r="FV10" s="45">
        <v>0</v>
      </c>
      <c r="FW10" s="45">
        <v>0</v>
      </c>
      <c r="FZ10" s="2" t="s">
        <v>439</v>
      </c>
      <c r="GA10" t="s">
        <v>669</v>
      </c>
      <c r="GB10" s="37">
        <v>1</v>
      </c>
      <c r="GC10" s="37" t="s">
        <v>1901</v>
      </c>
      <c r="GD10" s="59">
        <v>1</v>
      </c>
      <c r="GE10" s="37" t="s">
        <v>1897</v>
      </c>
      <c r="GF10" s="37" t="s">
        <v>707</v>
      </c>
      <c r="GG10" s="33" t="s">
        <v>1882</v>
      </c>
      <c r="GH10">
        <v>9</v>
      </c>
      <c r="GI10">
        <v>7</v>
      </c>
    </row>
    <row r="11" spans="1:191" ht="12.75" customHeight="1" x14ac:dyDescent="0.2">
      <c r="A11" s="4">
        <v>44344.505199409723</v>
      </c>
      <c r="B11" s="2" t="s">
        <v>244</v>
      </c>
      <c r="C11" s="2" t="s">
        <v>722</v>
      </c>
      <c r="E11" s="4">
        <v>44321</v>
      </c>
      <c r="F11" s="5" t="s">
        <v>881</v>
      </c>
      <c r="G11" s="2" t="s">
        <v>723</v>
      </c>
      <c r="H11" s="2" t="s">
        <v>724</v>
      </c>
      <c r="I11" s="2" t="s">
        <v>725</v>
      </c>
      <c r="J11" s="2" t="s">
        <v>726</v>
      </c>
      <c r="K11" s="2" t="s">
        <v>727</v>
      </c>
      <c r="L11" s="63">
        <v>32434</v>
      </c>
      <c r="M11" s="2" t="s">
        <v>728</v>
      </c>
      <c r="N11" s="2" t="s">
        <v>729</v>
      </c>
      <c r="O11" s="2" t="s">
        <v>722</v>
      </c>
      <c r="P11" s="2" t="s">
        <v>254</v>
      </c>
      <c r="R11" s="2" t="s">
        <v>168</v>
      </c>
      <c r="U11" s="2" t="s">
        <v>380</v>
      </c>
      <c r="W11" s="2" t="s">
        <v>380</v>
      </c>
      <c r="Z11" s="2" t="s">
        <v>380</v>
      </c>
      <c r="AB11" s="2" t="s">
        <v>380</v>
      </c>
      <c r="AE11" s="2" t="s">
        <v>380</v>
      </c>
      <c r="AG11" s="2" t="s">
        <v>380</v>
      </c>
      <c r="AJ11" s="2" t="s">
        <v>380</v>
      </c>
      <c r="AL11" s="2" t="s">
        <v>380</v>
      </c>
      <c r="AO11" s="2" t="s">
        <v>380</v>
      </c>
      <c r="AR11" s="2">
        <v>123</v>
      </c>
      <c r="AS11" s="2">
        <v>100</v>
      </c>
      <c r="AT11" s="2">
        <v>6</v>
      </c>
      <c r="AU11" s="2">
        <v>3</v>
      </c>
      <c r="AV11" s="2">
        <v>50</v>
      </c>
      <c r="AW11" s="2">
        <v>6900</v>
      </c>
      <c r="AX11" s="2">
        <v>30300</v>
      </c>
      <c r="AY11" s="2">
        <f>AX11/50</f>
        <v>606</v>
      </c>
      <c r="BA11" s="2" t="s">
        <v>382</v>
      </c>
      <c r="BC11" s="11"/>
      <c r="BD11" s="5" t="s">
        <v>843</v>
      </c>
      <c r="BE11" s="2" t="s">
        <v>730</v>
      </c>
      <c r="BF11" s="2" t="s">
        <v>731</v>
      </c>
      <c r="BG11" s="2">
        <v>14</v>
      </c>
      <c r="BH11" s="2" t="s">
        <v>732</v>
      </c>
      <c r="BI11" s="2" t="s">
        <v>732</v>
      </c>
      <c r="BJ11" s="2" t="s">
        <v>733</v>
      </c>
      <c r="BK11" s="2" t="s">
        <v>734</v>
      </c>
      <c r="BL11" s="2" t="s">
        <v>201</v>
      </c>
      <c r="BM11" s="2" t="s">
        <v>568</v>
      </c>
      <c r="BO11" s="2" t="s">
        <v>732</v>
      </c>
      <c r="BP11" s="2" t="s">
        <v>735</v>
      </c>
      <c r="BQ11" s="2" t="s">
        <v>736</v>
      </c>
      <c r="BR11" s="2" t="s">
        <v>737</v>
      </c>
      <c r="BT11" s="2" t="s">
        <v>738</v>
      </c>
      <c r="BU11" s="2" t="s">
        <v>166</v>
      </c>
      <c r="BV11" s="2" t="s">
        <v>268</v>
      </c>
      <c r="BW11" s="2" t="s">
        <v>739</v>
      </c>
      <c r="BX11" s="2" t="s">
        <v>740</v>
      </c>
      <c r="BY11" s="2" t="s">
        <v>574</v>
      </c>
      <c r="CA11" s="2" t="s">
        <v>216</v>
      </c>
      <c r="CB11" s="2" t="s">
        <v>268</v>
      </c>
      <c r="CD11" s="2" t="s">
        <v>271</v>
      </c>
      <c r="CE11" s="2" t="s">
        <v>741</v>
      </c>
      <c r="CF11" s="2" t="s">
        <v>742</v>
      </c>
      <c r="CG11" s="2" t="s">
        <v>380</v>
      </c>
      <c r="CH11" s="2" t="s">
        <v>197</v>
      </c>
      <c r="CJ11" s="2" t="s">
        <v>743</v>
      </c>
      <c r="CK11" s="2" t="s">
        <v>193</v>
      </c>
      <c r="CL11" s="2" t="s">
        <v>199</v>
      </c>
      <c r="CM11" s="2" t="s">
        <v>380</v>
      </c>
      <c r="CO11" s="2" t="s">
        <v>201</v>
      </c>
      <c r="CP11" s="5" t="s">
        <v>201</v>
      </c>
      <c r="CQ11" s="2" t="s">
        <v>744</v>
      </c>
      <c r="CR11" s="5" t="s">
        <v>1875</v>
      </c>
      <c r="CS11" s="2" t="s">
        <v>279</v>
      </c>
      <c r="CT11" s="2" t="s">
        <v>280</v>
      </c>
      <c r="CU11" s="2">
        <v>3</v>
      </c>
      <c r="CV11" s="2" t="s">
        <v>281</v>
      </c>
      <c r="CX11" s="2" t="s">
        <v>745</v>
      </c>
      <c r="CY11" s="2" t="s">
        <v>201</v>
      </c>
      <c r="CZ11" s="2">
        <v>2</v>
      </c>
      <c r="DA11" s="2" t="s">
        <v>771</v>
      </c>
      <c r="DB11" s="2" t="s">
        <v>771</v>
      </c>
      <c r="DC11" s="5" t="s">
        <v>771</v>
      </c>
      <c r="DD11" s="2">
        <v>52</v>
      </c>
      <c r="DE11" s="32" t="s">
        <v>771</v>
      </c>
      <c r="DF11" s="2" t="s">
        <v>208</v>
      </c>
      <c r="DG11" s="2" t="s">
        <v>746</v>
      </c>
      <c r="DH11" s="2" t="s">
        <v>747</v>
      </c>
      <c r="DI11" s="5">
        <v>2</v>
      </c>
      <c r="DJ11" s="2" t="s">
        <v>748</v>
      </c>
      <c r="DK11" s="2" t="s">
        <v>749</v>
      </c>
      <c r="DM11" s="1" t="s">
        <v>411</v>
      </c>
      <c r="DN11" s="2" t="s">
        <v>213</v>
      </c>
      <c r="DP11" s="2" t="s">
        <v>288</v>
      </c>
      <c r="DQ11" s="2" t="s">
        <v>750</v>
      </c>
      <c r="DR11" s="2" t="s">
        <v>751</v>
      </c>
      <c r="DT11" s="2" t="s">
        <v>218</v>
      </c>
      <c r="DU11" s="2" t="s">
        <v>752</v>
      </c>
      <c r="DV11" s="2" t="s">
        <v>291</v>
      </c>
      <c r="DW11" s="2" t="s">
        <v>753</v>
      </c>
      <c r="DX11" s="5" t="s">
        <v>193</v>
      </c>
      <c r="DY11" s="5" t="s">
        <v>771</v>
      </c>
      <c r="DZ11" s="9" t="s">
        <v>222</v>
      </c>
      <c r="EA11" s="2" t="s">
        <v>193</v>
      </c>
      <c r="EB11" s="2" t="s">
        <v>754</v>
      </c>
      <c r="ED11" s="2" t="s">
        <v>755</v>
      </c>
      <c r="EE11" s="2" t="s">
        <v>756</v>
      </c>
      <c r="EF11" s="2" t="s">
        <v>222</v>
      </c>
      <c r="EG11" s="5" t="s">
        <v>1837</v>
      </c>
      <c r="EH11" s="2" t="s">
        <v>757</v>
      </c>
      <c r="EI11" s="33">
        <v>80</v>
      </c>
      <c r="EJ11" s="2" t="s">
        <v>758</v>
      </c>
      <c r="EK11" s="9" t="s">
        <v>732</v>
      </c>
      <c r="EL11" s="2" t="s">
        <v>759</v>
      </c>
      <c r="EM11" s="2" t="s">
        <v>760</v>
      </c>
      <c r="EN11" s="2" t="s">
        <v>761</v>
      </c>
      <c r="EP11" s="2" t="s">
        <v>762</v>
      </c>
      <c r="EQ11" s="2" t="s">
        <v>763</v>
      </c>
      <c r="ER11" s="2" t="s">
        <v>764</v>
      </c>
      <c r="ES11" s="2" t="s">
        <v>765</v>
      </c>
      <c r="ET11" s="2" t="s">
        <v>236</v>
      </c>
      <c r="EU11" s="2" t="s">
        <v>1071</v>
      </c>
      <c r="EV11" s="2" t="s">
        <v>304</v>
      </c>
      <c r="EX11" s="2" t="s">
        <v>766</v>
      </c>
      <c r="EY11" s="2" t="s">
        <v>274</v>
      </c>
      <c r="EZ11" s="2" t="s">
        <v>236</v>
      </c>
      <c r="FA11" s="2" t="s">
        <v>767</v>
      </c>
      <c r="FB11" s="2" t="s">
        <v>768</v>
      </c>
      <c r="FC11" s="2" t="s">
        <v>274</v>
      </c>
      <c r="FD11" s="2" t="s">
        <v>308</v>
      </c>
      <c r="FE11" s="2" t="s">
        <v>769</v>
      </c>
      <c r="FF11" s="2" t="s">
        <v>770</v>
      </c>
      <c r="FG11" s="2" t="s">
        <v>310</v>
      </c>
      <c r="FI11" s="5" t="s">
        <v>222</v>
      </c>
      <c r="FJ11" s="5" t="s">
        <v>222</v>
      </c>
      <c r="FK11" s="2" t="s">
        <v>771</v>
      </c>
      <c r="FL11" s="2" t="s">
        <v>380</v>
      </c>
      <c r="FM11" s="33">
        <v>2</v>
      </c>
      <c r="FN11" s="2" t="s">
        <v>216</v>
      </c>
      <c r="FO11" s="2" t="s">
        <v>772</v>
      </c>
      <c r="FP11" s="2">
        <v>1</v>
      </c>
      <c r="FQ11" s="2" t="s">
        <v>291</v>
      </c>
      <c r="FR11" s="48" t="s">
        <v>560</v>
      </c>
      <c r="FS11" s="49" t="s">
        <v>560</v>
      </c>
      <c r="FT11" s="49" t="s">
        <v>560</v>
      </c>
      <c r="FU11" s="49" t="s">
        <v>560</v>
      </c>
      <c r="FV11" s="49" t="s">
        <v>560</v>
      </c>
      <c r="FW11" s="49" t="s">
        <v>560</v>
      </c>
      <c r="FZ11" s="2" t="s">
        <v>773</v>
      </c>
      <c r="GA11" t="s">
        <v>881</v>
      </c>
      <c r="GB11" s="37">
        <v>5</v>
      </c>
      <c r="GC11" s="37" t="s">
        <v>1904</v>
      </c>
      <c r="GD11" s="59">
        <v>0</v>
      </c>
      <c r="GE11" s="37" t="s">
        <v>1895</v>
      </c>
      <c r="GF11" s="37">
        <v>80</v>
      </c>
      <c r="GG11" s="33" t="s">
        <v>1878</v>
      </c>
      <c r="GH11">
        <v>12</v>
      </c>
      <c r="GI11">
        <v>3</v>
      </c>
    </row>
    <row r="12" spans="1:191" ht="12.75" customHeight="1" x14ac:dyDescent="0.2">
      <c r="A12" s="4">
        <v>44344.528835266203</v>
      </c>
      <c r="B12" s="2" t="s">
        <v>826</v>
      </c>
      <c r="C12" s="2" t="s">
        <v>774</v>
      </c>
      <c r="D12" s="2" t="s">
        <v>775</v>
      </c>
      <c r="E12" s="4">
        <v>44319</v>
      </c>
      <c r="F12" s="2" t="s">
        <v>776</v>
      </c>
      <c r="G12" s="2" t="s">
        <v>777</v>
      </c>
      <c r="H12" s="2" t="s">
        <v>778</v>
      </c>
      <c r="I12" s="2" t="s">
        <v>779</v>
      </c>
      <c r="J12" s="2" t="s">
        <v>780</v>
      </c>
      <c r="K12" s="2" t="s">
        <v>1851</v>
      </c>
      <c r="L12" s="63">
        <v>32331</v>
      </c>
      <c r="M12" s="2" t="s">
        <v>781</v>
      </c>
      <c r="N12" s="2" t="s">
        <v>782</v>
      </c>
      <c r="O12" s="2" t="s">
        <v>774</v>
      </c>
      <c r="P12" s="2" t="s">
        <v>166</v>
      </c>
      <c r="Q12" s="2" t="s">
        <v>1847</v>
      </c>
      <c r="R12" s="2" t="s">
        <v>168</v>
      </c>
      <c r="T12" s="2" t="s">
        <v>783</v>
      </c>
      <c r="U12" s="2" t="s">
        <v>254</v>
      </c>
      <c r="W12" s="2" t="s">
        <v>171</v>
      </c>
      <c r="Y12" s="2" t="s">
        <v>784</v>
      </c>
      <c r="Z12" s="2" t="s">
        <v>170</v>
      </c>
      <c r="AB12" s="2" t="s">
        <v>171</v>
      </c>
      <c r="AD12" s="2" t="s">
        <v>785</v>
      </c>
      <c r="AE12" s="2" t="s">
        <v>170</v>
      </c>
      <c r="AG12" s="2" t="s">
        <v>171</v>
      </c>
      <c r="AI12" s="2" t="s">
        <v>786</v>
      </c>
      <c r="AJ12" s="2" t="s">
        <v>170</v>
      </c>
      <c r="AL12" s="2" t="s">
        <v>171</v>
      </c>
      <c r="AN12" s="2" t="s">
        <v>787</v>
      </c>
      <c r="AO12" s="2" t="s">
        <v>170</v>
      </c>
      <c r="AR12" s="2">
        <v>6500</v>
      </c>
      <c r="AS12" s="2">
        <v>135</v>
      </c>
      <c r="AT12" s="2">
        <v>106</v>
      </c>
      <c r="AU12" s="7">
        <v>3</v>
      </c>
      <c r="AV12" s="2">
        <v>50</v>
      </c>
      <c r="AW12" s="2">
        <v>9500</v>
      </c>
      <c r="AX12" s="2">
        <v>15000</v>
      </c>
      <c r="AY12" s="2">
        <v>300</v>
      </c>
      <c r="BA12" s="2" t="s">
        <v>506</v>
      </c>
      <c r="BC12" s="11"/>
      <c r="BD12" s="2" t="s">
        <v>178</v>
      </c>
      <c r="BE12" s="2" t="s">
        <v>788</v>
      </c>
      <c r="BF12" s="2" t="s">
        <v>789</v>
      </c>
      <c r="BG12" s="2">
        <v>150</v>
      </c>
      <c r="BH12" s="2" t="s">
        <v>790</v>
      </c>
      <c r="BI12" s="2" t="s">
        <v>791</v>
      </c>
      <c r="BJ12" s="2" t="s">
        <v>792</v>
      </c>
      <c r="BK12" s="2" t="s">
        <v>389</v>
      </c>
      <c r="BM12" s="2" t="s">
        <v>793</v>
      </c>
      <c r="BO12" s="2" t="s">
        <v>794</v>
      </c>
      <c r="BP12" s="2" t="s">
        <v>265</v>
      </c>
      <c r="BQ12" s="2" t="s">
        <v>795</v>
      </c>
      <c r="BR12" s="2" t="s">
        <v>737</v>
      </c>
      <c r="BT12" s="2" t="s">
        <v>796</v>
      </c>
      <c r="BU12" s="2" t="s">
        <v>166</v>
      </c>
      <c r="BV12" s="5" t="s">
        <v>268</v>
      </c>
      <c r="BW12" s="2" t="s">
        <v>797</v>
      </c>
      <c r="BX12" s="2" t="s">
        <v>798</v>
      </c>
      <c r="BY12" s="5" t="s">
        <v>1925</v>
      </c>
      <c r="CA12" s="2" t="s">
        <v>193</v>
      </c>
      <c r="CB12" s="2" t="s">
        <v>380</v>
      </c>
      <c r="CD12" s="2" t="s">
        <v>399</v>
      </c>
      <c r="CE12" s="2" t="s">
        <v>399</v>
      </c>
      <c r="CF12" s="2" t="s">
        <v>399</v>
      </c>
      <c r="CG12" s="2" t="s">
        <v>274</v>
      </c>
      <c r="CH12" s="2" t="s">
        <v>197</v>
      </c>
      <c r="CJ12" s="2" t="s">
        <v>799</v>
      </c>
      <c r="CK12" s="2" t="s">
        <v>193</v>
      </c>
      <c r="CL12" s="2" t="s">
        <v>199</v>
      </c>
      <c r="CM12" s="2" t="s">
        <v>380</v>
      </c>
      <c r="CO12" s="2" t="s">
        <v>278</v>
      </c>
      <c r="CP12" s="2" t="s">
        <v>438</v>
      </c>
      <c r="CQ12" s="2" t="s">
        <v>278</v>
      </c>
      <c r="CR12" s="5" t="s">
        <v>520</v>
      </c>
      <c r="CS12" s="2" t="s">
        <v>467</v>
      </c>
      <c r="CT12" s="2" t="s">
        <v>280</v>
      </c>
      <c r="CU12" s="2">
        <v>3</v>
      </c>
      <c r="CV12" s="2" t="s">
        <v>800</v>
      </c>
      <c r="CX12" s="2" t="s">
        <v>801</v>
      </c>
      <c r="CY12" s="2" t="s">
        <v>278</v>
      </c>
      <c r="CZ12" s="5">
        <v>1</v>
      </c>
      <c r="DA12" s="2">
        <v>15</v>
      </c>
      <c r="DB12" s="2">
        <v>8</v>
      </c>
      <c r="DC12" s="2">
        <v>8</v>
      </c>
      <c r="DD12" s="2">
        <v>4</v>
      </c>
      <c r="DE12" s="32" t="s">
        <v>771</v>
      </c>
      <c r="DF12" s="2" t="s">
        <v>208</v>
      </c>
      <c r="DG12" s="2" t="s">
        <v>802</v>
      </c>
      <c r="DH12" s="2" t="s">
        <v>803</v>
      </c>
      <c r="DI12" s="2">
        <v>3</v>
      </c>
      <c r="DJ12" s="2" t="s">
        <v>804</v>
      </c>
      <c r="DK12" s="2" t="s">
        <v>805</v>
      </c>
      <c r="DM12" s="1" t="s">
        <v>220</v>
      </c>
      <c r="DN12" s="2" t="s">
        <v>213</v>
      </c>
      <c r="DP12" s="2" t="s">
        <v>214</v>
      </c>
      <c r="DQ12" s="2" t="s">
        <v>806</v>
      </c>
      <c r="DR12" s="2" t="s">
        <v>751</v>
      </c>
      <c r="DT12" s="1" t="s">
        <v>208</v>
      </c>
      <c r="DU12" s="2" t="s">
        <v>807</v>
      </c>
      <c r="DV12" s="2" t="s">
        <v>808</v>
      </c>
      <c r="DW12" s="2" t="s">
        <v>809</v>
      </c>
      <c r="DX12" s="2" t="s">
        <v>193</v>
      </c>
      <c r="DY12" s="2" t="s">
        <v>771</v>
      </c>
      <c r="DZ12" s="9" t="s">
        <v>193</v>
      </c>
      <c r="EA12" s="2" t="s">
        <v>193</v>
      </c>
      <c r="EB12" s="2" t="s">
        <v>754</v>
      </c>
      <c r="ED12" s="2" t="s">
        <v>810</v>
      </c>
      <c r="EE12" s="2" t="s">
        <v>533</v>
      </c>
      <c r="EF12" s="2" t="s">
        <v>193</v>
      </c>
      <c r="EH12" s="2" t="s">
        <v>811</v>
      </c>
      <c r="EI12" s="33">
        <v>245</v>
      </c>
      <c r="EJ12" s="2" t="s">
        <v>812</v>
      </c>
      <c r="EK12" s="9" t="s">
        <v>813</v>
      </c>
      <c r="EL12" s="2" t="s">
        <v>193</v>
      </c>
      <c r="EM12" s="2" t="s">
        <v>814</v>
      </c>
      <c r="EN12" s="2" t="s">
        <v>815</v>
      </c>
      <c r="EP12" s="2" t="s">
        <v>816</v>
      </c>
      <c r="EQ12" s="2" t="s">
        <v>817</v>
      </c>
      <c r="ER12" s="2" t="s">
        <v>818</v>
      </c>
      <c r="ES12" s="2" t="s">
        <v>819</v>
      </c>
      <c r="ET12" s="2" t="s">
        <v>236</v>
      </c>
      <c r="EU12" s="2" t="s">
        <v>1071</v>
      </c>
      <c r="EV12" s="2" t="s">
        <v>304</v>
      </c>
      <c r="EX12" s="2" t="s">
        <v>820</v>
      </c>
      <c r="EY12" s="2" t="s">
        <v>274</v>
      </c>
      <c r="EZ12" s="2" t="s">
        <v>236</v>
      </c>
      <c r="FA12" s="2" t="s">
        <v>821</v>
      </c>
      <c r="FB12" s="2" t="s">
        <v>822</v>
      </c>
      <c r="FC12" s="2" t="s">
        <v>274</v>
      </c>
      <c r="FD12" s="2" t="s">
        <v>432</v>
      </c>
      <c r="FE12" s="2" t="s">
        <v>823</v>
      </c>
      <c r="FF12" s="2" t="s">
        <v>434</v>
      </c>
      <c r="FG12" s="2" t="s">
        <v>166</v>
      </c>
      <c r="FH12" s="2" t="s">
        <v>824</v>
      </c>
      <c r="FI12" s="5" t="s">
        <v>222</v>
      </c>
      <c r="FJ12" s="2" t="s">
        <v>193</v>
      </c>
      <c r="FK12" s="2" t="s">
        <v>825</v>
      </c>
      <c r="FL12" s="2" t="s">
        <v>380</v>
      </c>
      <c r="FM12" s="33">
        <v>2</v>
      </c>
      <c r="FN12" s="2" t="s">
        <v>193</v>
      </c>
      <c r="FP12" s="2">
        <v>2</v>
      </c>
      <c r="FQ12" s="2" t="s">
        <v>220</v>
      </c>
      <c r="FR12" s="47">
        <v>0.55000000000000004</v>
      </c>
      <c r="FS12" s="45">
        <v>0.35</v>
      </c>
      <c r="FT12" s="45">
        <v>0.05</v>
      </c>
      <c r="FU12" s="45">
        <v>0.05</v>
      </c>
      <c r="FV12" s="45">
        <v>0</v>
      </c>
      <c r="FW12" s="45">
        <v>0</v>
      </c>
      <c r="FZ12" s="2" t="s">
        <v>439</v>
      </c>
      <c r="GA12" t="s">
        <v>776</v>
      </c>
      <c r="GB12" s="37">
        <v>3</v>
      </c>
      <c r="GC12" s="37" t="s">
        <v>1905</v>
      </c>
      <c r="GD12" s="59">
        <v>8</v>
      </c>
      <c r="GE12" s="37" t="s">
        <v>1906</v>
      </c>
      <c r="GF12" s="37">
        <v>245</v>
      </c>
      <c r="GG12" s="33" t="s">
        <v>1883</v>
      </c>
      <c r="GH12">
        <v>21</v>
      </c>
      <c r="GI12">
        <v>8</v>
      </c>
    </row>
    <row r="13" spans="1:191" ht="12.75" customHeight="1" x14ac:dyDescent="0.2">
      <c r="A13" s="4">
        <v>44345.273268472221</v>
      </c>
      <c r="B13" s="2" t="s">
        <v>826</v>
      </c>
      <c r="C13" s="2" t="s">
        <v>827</v>
      </c>
      <c r="E13" s="4">
        <v>44306</v>
      </c>
      <c r="F13" s="2" t="s">
        <v>828</v>
      </c>
      <c r="G13" s="2" t="s">
        <v>829</v>
      </c>
      <c r="H13" s="2" t="s">
        <v>830</v>
      </c>
      <c r="I13" s="2" t="s">
        <v>831</v>
      </c>
      <c r="J13" s="2" t="s">
        <v>832</v>
      </c>
      <c r="K13" s="2" t="s">
        <v>833</v>
      </c>
      <c r="L13" s="63">
        <v>24243</v>
      </c>
      <c r="M13" s="2" t="s">
        <v>834</v>
      </c>
      <c r="N13" s="2" t="s">
        <v>835</v>
      </c>
      <c r="O13" s="2" t="s">
        <v>827</v>
      </c>
      <c r="P13" s="2" t="s">
        <v>166</v>
      </c>
      <c r="Q13" s="5" t="s">
        <v>1284</v>
      </c>
      <c r="R13" s="2" t="s">
        <v>168</v>
      </c>
      <c r="T13" s="2" t="s">
        <v>836</v>
      </c>
      <c r="U13" s="2" t="s">
        <v>166</v>
      </c>
      <c r="V13" s="2" t="s">
        <v>837</v>
      </c>
      <c r="W13" s="2" t="s">
        <v>171</v>
      </c>
      <c r="Y13" s="2" t="s">
        <v>838</v>
      </c>
      <c r="Z13" s="2" t="s">
        <v>170</v>
      </c>
      <c r="AB13" s="2" t="s">
        <v>171</v>
      </c>
      <c r="AD13" s="2" t="s">
        <v>839</v>
      </c>
      <c r="AF13" s="2" t="s">
        <v>840</v>
      </c>
      <c r="AG13" s="2" t="s">
        <v>171</v>
      </c>
      <c r="AI13" s="2" t="s">
        <v>841</v>
      </c>
      <c r="AJ13" s="2" t="s">
        <v>170</v>
      </c>
      <c r="AL13" s="2" t="s">
        <v>171</v>
      </c>
      <c r="AN13" s="2" t="s">
        <v>841</v>
      </c>
      <c r="AO13" s="2" t="s">
        <v>170</v>
      </c>
      <c r="AR13" s="2">
        <v>572</v>
      </c>
      <c r="AS13" s="2">
        <v>561</v>
      </c>
      <c r="AT13" s="2">
        <v>2</v>
      </c>
      <c r="AU13" s="7">
        <v>3</v>
      </c>
      <c r="AV13" s="2">
        <v>50</v>
      </c>
      <c r="AW13" s="2">
        <v>30000</v>
      </c>
      <c r="AX13" s="2">
        <v>55946</v>
      </c>
      <c r="AY13" s="2">
        <v>1119</v>
      </c>
      <c r="BA13" s="2" t="s">
        <v>842</v>
      </c>
      <c r="BC13" s="11"/>
      <c r="BD13" s="2" t="s">
        <v>843</v>
      </c>
      <c r="BE13" s="2" t="s">
        <v>844</v>
      </c>
      <c r="BF13" s="2" t="s">
        <v>845</v>
      </c>
      <c r="BG13" s="2">
        <v>30</v>
      </c>
      <c r="BH13" s="2" t="s">
        <v>194</v>
      </c>
      <c r="BI13" s="2" t="s">
        <v>846</v>
      </c>
      <c r="BJ13" s="2" t="s">
        <v>847</v>
      </c>
      <c r="BK13" s="2" t="s">
        <v>262</v>
      </c>
      <c r="BM13" s="2" t="s">
        <v>848</v>
      </c>
      <c r="BO13" s="2" t="s">
        <v>849</v>
      </c>
      <c r="BP13" s="2" t="s">
        <v>187</v>
      </c>
      <c r="BQ13" s="2" t="s">
        <v>850</v>
      </c>
      <c r="BR13" s="2" t="s">
        <v>166</v>
      </c>
      <c r="BS13" s="2" t="s">
        <v>276</v>
      </c>
      <c r="BT13" s="2" t="s">
        <v>851</v>
      </c>
      <c r="BU13" s="2" t="s">
        <v>462</v>
      </c>
      <c r="BW13" s="2" t="s">
        <v>852</v>
      </c>
      <c r="BX13" s="2" t="s">
        <v>853</v>
      </c>
      <c r="BY13" s="5" t="s">
        <v>1922</v>
      </c>
      <c r="CA13" s="2" t="s">
        <v>193</v>
      </c>
      <c r="CB13" s="2" t="s">
        <v>688</v>
      </c>
      <c r="CD13" s="2" t="s">
        <v>854</v>
      </c>
      <c r="CE13" s="2" t="s">
        <v>855</v>
      </c>
      <c r="CF13" s="2" t="s">
        <v>856</v>
      </c>
      <c r="CG13" s="2" t="s">
        <v>274</v>
      </c>
      <c r="CH13" s="2" t="s">
        <v>1961</v>
      </c>
      <c r="CJ13" s="2" t="s">
        <v>799</v>
      </c>
      <c r="CK13" s="2" t="s">
        <v>222</v>
      </c>
      <c r="CL13" s="2" t="s">
        <v>262</v>
      </c>
      <c r="CM13" s="2" t="s">
        <v>857</v>
      </c>
      <c r="CO13" s="2" t="s">
        <v>201</v>
      </c>
      <c r="CP13" s="2" t="s">
        <v>1063</v>
      </c>
      <c r="CQ13" s="2" t="s">
        <v>201</v>
      </c>
      <c r="CR13" s="2" t="s">
        <v>859</v>
      </c>
      <c r="CS13" s="2" t="s">
        <v>279</v>
      </c>
      <c r="CT13" s="2" t="s">
        <v>204</v>
      </c>
      <c r="CU13" s="2">
        <v>4</v>
      </c>
      <c r="CV13" s="2" t="s">
        <v>639</v>
      </c>
      <c r="CX13" s="2" t="s">
        <v>860</v>
      </c>
      <c r="CY13" s="2" t="s">
        <v>201</v>
      </c>
      <c r="CZ13" s="5">
        <v>1</v>
      </c>
      <c r="DA13" s="2">
        <v>3</v>
      </c>
      <c r="DB13" s="2">
        <v>8</v>
      </c>
      <c r="DC13" s="2">
        <v>21</v>
      </c>
      <c r="DD13" s="2">
        <v>60</v>
      </c>
      <c r="DE13" s="32" t="s">
        <v>771</v>
      </c>
      <c r="DF13" s="2" t="s">
        <v>208</v>
      </c>
      <c r="DG13" s="2" t="s">
        <v>861</v>
      </c>
      <c r="DH13" s="2" t="s">
        <v>862</v>
      </c>
      <c r="DI13" s="5">
        <v>1</v>
      </c>
      <c r="DJ13" s="2" t="s">
        <v>863</v>
      </c>
      <c r="DK13" s="2" t="s">
        <v>864</v>
      </c>
      <c r="DM13" s="1" t="s">
        <v>220</v>
      </c>
      <c r="DN13" s="2" t="s">
        <v>865</v>
      </c>
      <c r="DP13" s="2" t="s">
        <v>214</v>
      </c>
      <c r="DQ13" s="2" t="s">
        <v>866</v>
      </c>
      <c r="DR13" s="2" t="s">
        <v>867</v>
      </c>
      <c r="DT13" s="2" t="s">
        <v>469</v>
      </c>
      <c r="DU13" s="2" t="s">
        <v>868</v>
      </c>
      <c r="DV13" s="2" t="s">
        <v>808</v>
      </c>
      <c r="DW13" s="2" t="s">
        <v>869</v>
      </c>
      <c r="DX13" s="2" t="s">
        <v>222</v>
      </c>
      <c r="DY13" s="2"/>
      <c r="DZ13" s="9" t="s">
        <v>222</v>
      </c>
      <c r="EA13" s="2" t="s">
        <v>216</v>
      </c>
      <c r="EB13" s="2" t="s">
        <v>870</v>
      </c>
      <c r="ED13" s="2" t="s">
        <v>228</v>
      </c>
      <c r="EE13" s="2" t="s">
        <v>533</v>
      </c>
      <c r="EF13" s="2" t="s">
        <v>222</v>
      </c>
      <c r="EG13" s="5" t="s">
        <v>1838</v>
      </c>
      <c r="EH13" s="2" t="s">
        <v>871</v>
      </c>
      <c r="EI13" s="33">
        <v>570</v>
      </c>
      <c r="EJ13" s="2" t="s">
        <v>872</v>
      </c>
      <c r="EK13" s="9" t="s">
        <v>194</v>
      </c>
      <c r="EL13" s="2" t="s">
        <v>533</v>
      </c>
      <c r="EM13" s="2" t="s">
        <v>873</v>
      </c>
      <c r="EN13" s="2" t="s">
        <v>761</v>
      </c>
      <c r="EO13" s="2"/>
      <c r="EP13" s="2" t="s">
        <v>533</v>
      </c>
      <c r="EQ13" s="2" t="s">
        <v>533</v>
      </c>
      <c r="ER13" s="2" t="s">
        <v>533</v>
      </c>
      <c r="ES13" s="2" t="s">
        <v>874</v>
      </c>
      <c r="ET13" s="5" t="s">
        <v>236</v>
      </c>
      <c r="EU13" s="2" t="s">
        <v>771</v>
      </c>
      <c r="EV13" s="2" t="s">
        <v>304</v>
      </c>
      <c r="EX13" s="2" t="s">
        <v>875</v>
      </c>
      <c r="EY13" s="2" t="s">
        <v>274</v>
      </c>
      <c r="EZ13" s="2" t="s">
        <v>380</v>
      </c>
      <c r="FA13" s="2" t="s">
        <v>876</v>
      </c>
      <c r="FB13" s="2" t="s">
        <v>194</v>
      </c>
      <c r="FC13" s="2" t="s">
        <v>274</v>
      </c>
      <c r="FD13" s="2" t="s">
        <v>877</v>
      </c>
      <c r="FE13" s="2" t="s">
        <v>878</v>
      </c>
      <c r="FF13" s="2" t="s">
        <v>434</v>
      </c>
      <c r="FG13" s="2" t="s">
        <v>242</v>
      </c>
      <c r="FI13" s="5" t="s">
        <v>222</v>
      </c>
      <c r="FJ13" s="5" t="s">
        <v>222</v>
      </c>
      <c r="FK13" s="2" t="s">
        <v>879</v>
      </c>
      <c r="FL13" s="2" t="s">
        <v>171</v>
      </c>
      <c r="FM13" s="33">
        <v>2</v>
      </c>
      <c r="FN13" s="2" t="s">
        <v>193</v>
      </c>
      <c r="FO13" s="2" t="s">
        <v>771</v>
      </c>
      <c r="FP13" s="2">
        <v>2</v>
      </c>
      <c r="FQ13" s="5" t="s">
        <v>220</v>
      </c>
      <c r="FR13" s="62">
        <v>0.3</v>
      </c>
      <c r="FS13" s="65">
        <v>0.3</v>
      </c>
      <c r="FT13" s="65">
        <v>0.08</v>
      </c>
      <c r="FU13" s="65">
        <v>0.01</v>
      </c>
      <c r="FV13" s="65">
        <v>0.01</v>
      </c>
      <c r="FW13" s="65">
        <v>0.3</v>
      </c>
      <c r="FY13" s="2" t="s">
        <v>858</v>
      </c>
      <c r="FZ13" s="2" t="s">
        <v>439</v>
      </c>
      <c r="GA13" t="s">
        <v>828</v>
      </c>
      <c r="GB13" s="37">
        <v>6</v>
      </c>
      <c r="GC13" s="37" t="s">
        <v>1907</v>
      </c>
      <c r="GD13" s="59">
        <v>0</v>
      </c>
      <c r="GE13" s="37" t="s">
        <v>1895</v>
      </c>
      <c r="GF13" s="36">
        <v>45</v>
      </c>
      <c r="GG13" s="33" t="s">
        <v>1880</v>
      </c>
      <c r="GH13">
        <v>384</v>
      </c>
      <c r="GI13">
        <v>158</v>
      </c>
    </row>
    <row r="14" spans="1:191" s="13" customFormat="1" ht="12.75" customHeight="1" x14ac:dyDescent="0.2">
      <c r="A14" s="12">
        <v>44384.71444163195</v>
      </c>
      <c r="B14" s="2" t="s">
        <v>1959</v>
      </c>
      <c r="C14" s="1" t="s">
        <v>901</v>
      </c>
      <c r="E14" s="12">
        <v>44363</v>
      </c>
      <c r="F14" s="15" t="s">
        <v>1061</v>
      </c>
      <c r="G14" s="1" t="s">
        <v>1062</v>
      </c>
      <c r="H14" s="1" t="s">
        <v>902</v>
      </c>
      <c r="I14" s="1" t="s">
        <v>903</v>
      </c>
      <c r="J14" s="1">
        <v>3143405646</v>
      </c>
      <c r="K14" s="1" t="s">
        <v>904</v>
      </c>
      <c r="L14" s="63">
        <v>40816</v>
      </c>
      <c r="M14" s="1" t="s">
        <v>905</v>
      </c>
      <c r="N14" s="1" t="s">
        <v>906</v>
      </c>
      <c r="O14" s="1" t="s">
        <v>901</v>
      </c>
      <c r="P14" s="1" t="s">
        <v>254</v>
      </c>
      <c r="R14" s="1" t="s">
        <v>171</v>
      </c>
      <c r="T14" s="1" t="s">
        <v>907</v>
      </c>
      <c r="U14" s="1" t="s">
        <v>170</v>
      </c>
      <c r="W14" s="1" t="s">
        <v>171</v>
      </c>
      <c r="Y14" s="1" t="s">
        <v>908</v>
      </c>
      <c r="Z14" s="1" t="s">
        <v>170</v>
      </c>
      <c r="AB14" s="1" t="s">
        <v>171</v>
      </c>
      <c r="AR14" s="1">
        <v>0</v>
      </c>
      <c r="AS14" s="1">
        <v>90</v>
      </c>
      <c r="AT14" s="1">
        <v>0</v>
      </c>
      <c r="AU14" s="1">
        <v>3</v>
      </c>
      <c r="AV14" s="1">
        <v>25</v>
      </c>
      <c r="AW14" s="1">
        <v>15000</v>
      </c>
      <c r="AX14" s="1">
        <v>29000</v>
      </c>
      <c r="AY14" s="1">
        <v>1160</v>
      </c>
      <c r="BA14" s="1" t="s">
        <v>382</v>
      </c>
      <c r="BD14" s="1" t="s">
        <v>256</v>
      </c>
      <c r="BE14" s="1" t="s">
        <v>909</v>
      </c>
      <c r="BF14" s="1" t="s">
        <v>910</v>
      </c>
      <c r="BG14" s="1">
        <v>240</v>
      </c>
      <c r="BH14" s="1" t="s">
        <v>911</v>
      </c>
      <c r="BI14" s="1" t="s">
        <v>912</v>
      </c>
      <c r="BJ14" s="1" t="s">
        <v>913</v>
      </c>
      <c r="BK14" s="1" t="s">
        <v>166</v>
      </c>
      <c r="BL14" s="1" t="s">
        <v>914</v>
      </c>
      <c r="BM14" s="1" t="s">
        <v>915</v>
      </c>
      <c r="BO14" s="1" t="s">
        <v>916</v>
      </c>
      <c r="BP14" s="1" t="s">
        <v>187</v>
      </c>
      <c r="BQ14" s="1" t="s">
        <v>917</v>
      </c>
      <c r="BR14" s="1" t="s">
        <v>1964</v>
      </c>
      <c r="BT14" s="1" t="s">
        <v>918</v>
      </c>
      <c r="BU14" s="1" t="s">
        <v>380</v>
      </c>
      <c r="BW14" s="1" t="s">
        <v>919</v>
      </c>
      <c r="BX14" s="1" t="s">
        <v>918</v>
      </c>
      <c r="BY14" s="1" t="s">
        <v>920</v>
      </c>
      <c r="CA14" s="1" t="s">
        <v>216</v>
      </c>
      <c r="CB14" s="1" t="s">
        <v>268</v>
      </c>
      <c r="CD14" s="1" t="s">
        <v>271</v>
      </c>
      <c r="CE14" s="1" t="s">
        <v>921</v>
      </c>
      <c r="CF14" s="1" t="s">
        <v>922</v>
      </c>
      <c r="CG14" s="1" t="s">
        <v>577</v>
      </c>
      <c r="CH14" s="1" t="s">
        <v>1962</v>
      </c>
      <c r="CJ14" s="1" t="s">
        <v>923</v>
      </c>
      <c r="CK14" s="1" t="s">
        <v>193</v>
      </c>
      <c r="CL14" s="1" t="s">
        <v>199</v>
      </c>
      <c r="CM14" s="1" t="s">
        <v>380</v>
      </c>
      <c r="CO14" s="1" t="s">
        <v>201</v>
      </c>
      <c r="CP14" s="1" t="s">
        <v>924</v>
      </c>
      <c r="CQ14" s="1" t="s">
        <v>278</v>
      </c>
      <c r="CR14" s="5" t="s">
        <v>520</v>
      </c>
      <c r="CS14" s="1" t="s">
        <v>279</v>
      </c>
      <c r="CT14" s="1" t="s">
        <v>925</v>
      </c>
      <c r="CU14" s="1">
        <v>2</v>
      </c>
      <c r="CV14" s="1" t="s">
        <v>205</v>
      </c>
      <c r="CW14" s="1" t="s">
        <v>926</v>
      </c>
      <c r="CX14" s="1" t="s">
        <v>927</v>
      </c>
      <c r="CY14" s="1" t="s">
        <v>201</v>
      </c>
      <c r="CZ14" s="1">
        <v>5</v>
      </c>
      <c r="DA14" s="1">
        <v>10</v>
      </c>
      <c r="DB14" s="1">
        <v>30</v>
      </c>
      <c r="DC14" s="1">
        <v>4</v>
      </c>
      <c r="DD14" s="1">
        <v>7</v>
      </c>
      <c r="DE14" s="32">
        <v>7</v>
      </c>
      <c r="DF14" s="1" t="s">
        <v>289</v>
      </c>
      <c r="DG14" s="1" t="s">
        <v>928</v>
      </c>
      <c r="DH14" s="1" t="s">
        <v>929</v>
      </c>
      <c r="DI14" s="14">
        <v>1.5</v>
      </c>
      <c r="DJ14" s="1" t="s">
        <v>930</v>
      </c>
      <c r="DK14" s="1" t="s">
        <v>931</v>
      </c>
      <c r="DM14" s="1" t="s">
        <v>411</v>
      </c>
      <c r="DN14" s="1" t="s">
        <v>584</v>
      </c>
      <c r="DP14" s="1" t="s">
        <v>288</v>
      </c>
      <c r="DQ14" s="1" t="s">
        <v>932</v>
      </c>
      <c r="DR14" s="1" t="s">
        <v>1064</v>
      </c>
      <c r="DT14" s="1" t="s">
        <v>283</v>
      </c>
      <c r="DU14" s="1" t="s">
        <v>933</v>
      </c>
      <c r="DV14" s="1" t="s">
        <v>808</v>
      </c>
      <c r="DW14" s="1" t="s">
        <v>934</v>
      </c>
      <c r="DX14" s="1" t="s">
        <v>193</v>
      </c>
      <c r="DY14" s="2" t="s">
        <v>771</v>
      </c>
      <c r="DZ14" s="16" t="s">
        <v>222</v>
      </c>
      <c r="EA14" s="1" t="s">
        <v>216</v>
      </c>
      <c r="EB14" s="1" t="s">
        <v>754</v>
      </c>
      <c r="ED14" s="1" t="s">
        <v>935</v>
      </c>
      <c r="EE14" s="1" t="s">
        <v>936</v>
      </c>
      <c r="EF14" s="1" t="s">
        <v>222</v>
      </c>
      <c r="EG14" s="1" t="s">
        <v>1068</v>
      </c>
      <c r="EH14" s="1" t="s">
        <v>937</v>
      </c>
      <c r="EI14" s="33">
        <v>43</v>
      </c>
      <c r="EJ14" s="1" t="s">
        <v>938</v>
      </c>
      <c r="EK14" s="16">
        <v>0</v>
      </c>
      <c r="EL14" s="1" t="s">
        <v>939</v>
      </c>
      <c r="EM14" s="1" t="s">
        <v>940</v>
      </c>
      <c r="EN14" s="1" t="s">
        <v>761</v>
      </c>
      <c r="EP14" s="1" t="s">
        <v>941</v>
      </c>
      <c r="EQ14" s="1" t="s">
        <v>942</v>
      </c>
      <c r="ER14" s="1" t="s">
        <v>943</v>
      </c>
      <c r="ES14" s="1" t="s">
        <v>944</v>
      </c>
      <c r="ET14" s="1" t="s">
        <v>236</v>
      </c>
      <c r="EU14" s="14" t="s">
        <v>1071</v>
      </c>
      <c r="EV14" s="1" t="s">
        <v>716</v>
      </c>
      <c r="EX14" s="1" t="s">
        <v>945</v>
      </c>
      <c r="EY14" s="1" t="s">
        <v>577</v>
      </c>
      <c r="EZ14" s="1" t="s">
        <v>236</v>
      </c>
      <c r="FA14" s="1" t="s">
        <v>946</v>
      </c>
      <c r="FB14" s="1" t="s">
        <v>947</v>
      </c>
      <c r="FC14" s="1" t="s">
        <v>577</v>
      </c>
      <c r="FD14" s="1" t="s">
        <v>948</v>
      </c>
      <c r="FE14" s="1" t="s">
        <v>949</v>
      </c>
      <c r="FF14" s="1" t="s">
        <v>434</v>
      </c>
      <c r="FG14" s="1" t="s">
        <v>242</v>
      </c>
      <c r="FI14" s="1" t="s">
        <v>193</v>
      </c>
      <c r="FJ14" s="1" t="s">
        <v>193</v>
      </c>
      <c r="FK14" s="1" t="s">
        <v>243</v>
      </c>
      <c r="FM14" s="40">
        <v>1.5</v>
      </c>
      <c r="FN14" s="1" t="s">
        <v>193</v>
      </c>
      <c r="FO14" s="1" t="s">
        <v>950</v>
      </c>
      <c r="FP14" s="14">
        <v>3</v>
      </c>
      <c r="FQ14" s="1" t="s">
        <v>951</v>
      </c>
      <c r="FR14" s="47">
        <v>0.8</v>
      </c>
      <c r="FS14" s="45">
        <v>0.15</v>
      </c>
      <c r="FT14" s="45">
        <v>0.05</v>
      </c>
      <c r="FU14" s="45" t="s">
        <v>771</v>
      </c>
      <c r="FV14" s="45" t="s">
        <v>771</v>
      </c>
      <c r="FW14" s="45" t="s">
        <v>771</v>
      </c>
      <c r="FY14" s="1" t="s">
        <v>924</v>
      </c>
      <c r="FZ14" s="1" t="s">
        <v>439</v>
      </c>
      <c r="GA14" s="13" t="s">
        <v>1061</v>
      </c>
      <c r="GB14" s="58">
        <v>3</v>
      </c>
      <c r="GC14" s="58" t="s">
        <v>1908</v>
      </c>
      <c r="GD14" s="60">
        <v>0</v>
      </c>
      <c r="GE14" s="58" t="s">
        <v>1895</v>
      </c>
      <c r="GF14" s="58">
        <v>43</v>
      </c>
      <c r="GG14" s="33" t="s">
        <v>1884</v>
      </c>
      <c r="GH14" s="13">
        <v>1</v>
      </c>
      <c r="GI14" s="13">
        <v>2</v>
      </c>
    </row>
    <row r="15" spans="1:191" s="13" customFormat="1" ht="12.75" customHeight="1" x14ac:dyDescent="0.2">
      <c r="A15" s="12">
        <v>44385.476659016203</v>
      </c>
      <c r="B15" s="2" t="s">
        <v>244</v>
      </c>
      <c r="C15" s="1" t="s">
        <v>952</v>
      </c>
      <c r="E15" s="12">
        <v>44363</v>
      </c>
      <c r="F15" s="1" t="s">
        <v>953</v>
      </c>
      <c r="G15" s="1" t="s">
        <v>954</v>
      </c>
      <c r="H15" s="1" t="s">
        <v>955</v>
      </c>
      <c r="I15" s="1" t="s">
        <v>956</v>
      </c>
      <c r="J15" s="1" t="s">
        <v>957</v>
      </c>
      <c r="K15" s="52" t="s">
        <v>958</v>
      </c>
      <c r="L15" s="63">
        <v>40602</v>
      </c>
      <c r="M15" s="1" t="s">
        <v>959</v>
      </c>
      <c r="N15" s="1" t="s">
        <v>960</v>
      </c>
      <c r="O15" s="15" t="s">
        <v>952</v>
      </c>
      <c r="P15" s="1" t="s">
        <v>170</v>
      </c>
      <c r="R15" s="1" t="s">
        <v>168</v>
      </c>
      <c r="T15" s="1" t="s">
        <v>961</v>
      </c>
      <c r="U15" s="1" t="s">
        <v>254</v>
      </c>
      <c r="W15" s="1" t="s">
        <v>168</v>
      </c>
      <c r="Y15" s="1" t="s">
        <v>962</v>
      </c>
      <c r="Z15" s="1" t="s">
        <v>170</v>
      </c>
      <c r="AB15" s="1" t="s">
        <v>168</v>
      </c>
      <c r="AR15" s="1">
        <v>6321</v>
      </c>
      <c r="AS15" s="1">
        <v>175</v>
      </c>
      <c r="AT15" s="1">
        <v>130</v>
      </c>
      <c r="AU15" s="1">
        <v>3</v>
      </c>
      <c r="AV15" s="1">
        <v>50</v>
      </c>
      <c r="AW15" s="1">
        <v>3508</v>
      </c>
      <c r="AX15" s="1">
        <v>28400</v>
      </c>
      <c r="AY15" s="1">
        <v>568</v>
      </c>
      <c r="BA15" s="1" t="s">
        <v>382</v>
      </c>
      <c r="BD15" s="1" t="s">
        <v>256</v>
      </c>
      <c r="BE15" s="1" t="s">
        <v>963</v>
      </c>
      <c r="BF15" s="1" t="s">
        <v>964</v>
      </c>
      <c r="BG15" s="15">
        <v>90</v>
      </c>
      <c r="BH15" s="1" t="s">
        <v>965</v>
      </c>
      <c r="BI15" s="1" t="s">
        <v>966</v>
      </c>
      <c r="BJ15" s="1" t="s">
        <v>967</v>
      </c>
      <c r="BK15" s="1" t="s">
        <v>968</v>
      </c>
      <c r="BM15" s="1" t="s">
        <v>969</v>
      </c>
      <c r="BN15" s="1" t="s">
        <v>970</v>
      </c>
      <c r="BO15" s="1" t="s">
        <v>971</v>
      </c>
      <c r="BP15" s="1" t="s">
        <v>265</v>
      </c>
      <c r="BQ15" s="1" t="s">
        <v>972</v>
      </c>
      <c r="BR15" s="1" t="s">
        <v>1964</v>
      </c>
      <c r="BT15" s="1" t="s">
        <v>973</v>
      </c>
      <c r="BU15" s="1" t="s">
        <v>166</v>
      </c>
      <c r="BV15" s="1" t="s">
        <v>974</v>
      </c>
      <c r="BW15" s="1" t="s">
        <v>975</v>
      </c>
      <c r="BX15" s="1" t="s">
        <v>976</v>
      </c>
      <c r="BY15" s="1" t="s">
        <v>977</v>
      </c>
      <c r="CA15" s="1" t="s">
        <v>216</v>
      </c>
      <c r="CB15" s="1" t="s">
        <v>268</v>
      </c>
      <c r="CD15" s="1" t="s">
        <v>271</v>
      </c>
      <c r="CE15" s="1" t="s">
        <v>978</v>
      </c>
      <c r="CF15" s="1" t="s">
        <v>979</v>
      </c>
      <c r="CG15" s="1" t="s">
        <v>380</v>
      </c>
      <c r="CH15" s="1" t="s">
        <v>197</v>
      </c>
      <c r="CJ15" s="1" t="s">
        <v>980</v>
      </c>
      <c r="CK15" s="1" t="s">
        <v>193</v>
      </c>
      <c r="CL15" s="1" t="s">
        <v>199</v>
      </c>
      <c r="CM15" s="1" t="s">
        <v>380</v>
      </c>
      <c r="CO15" s="1" t="s">
        <v>201</v>
      </c>
      <c r="CP15" s="15" t="s">
        <v>201</v>
      </c>
      <c r="CQ15" s="1" t="s">
        <v>278</v>
      </c>
      <c r="CR15" s="5" t="s">
        <v>520</v>
      </c>
      <c r="CS15" s="1" t="s">
        <v>279</v>
      </c>
      <c r="CT15" s="1" t="s">
        <v>280</v>
      </c>
      <c r="CU15" s="1">
        <v>3</v>
      </c>
      <c r="CV15" s="1" t="s">
        <v>281</v>
      </c>
      <c r="CX15" s="1" t="s">
        <v>981</v>
      </c>
      <c r="CY15" s="1" t="s">
        <v>278</v>
      </c>
      <c r="CZ15" s="1">
        <v>2.5</v>
      </c>
      <c r="DA15" s="1">
        <v>1.5</v>
      </c>
      <c r="DB15" s="1">
        <v>1.5</v>
      </c>
      <c r="DC15" s="1">
        <v>2</v>
      </c>
      <c r="DD15" s="1">
        <v>3</v>
      </c>
      <c r="DE15" s="33">
        <v>3</v>
      </c>
      <c r="DF15" s="1" t="s">
        <v>208</v>
      </c>
      <c r="DG15" s="1" t="s">
        <v>982</v>
      </c>
      <c r="DH15" s="1" t="s">
        <v>983</v>
      </c>
      <c r="DI15" s="1">
        <v>1</v>
      </c>
      <c r="DJ15" s="1" t="s">
        <v>984</v>
      </c>
      <c r="DK15" s="1" t="s">
        <v>985</v>
      </c>
      <c r="DM15" s="1" t="s">
        <v>411</v>
      </c>
      <c r="DN15" s="1" t="s">
        <v>213</v>
      </c>
      <c r="DP15" s="1" t="s">
        <v>288</v>
      </c>
      <c r="DQ15" s="1" t="s">
        <v>986</v>
      </c>
      <c r="DR15" s="1" t="s">
        <v>413</v>
      </c>
      <c r="DT15" s="1" t="s">
        <v>208</v>
      </c>
      <c r="DU15" s="1" t="s">
        <v>987</v>
      </c>
      <c r="DV15" s="1" t="s">
        <v>291</v>
      </c>
      <c r="DW15" s="1" t="s">
        <v>988</v>
      </c>
      <c r="DX15" s="1" t="s">
        <v>193</v>
      </c>
      <c r="DY15" s="2" t="s">
        <v>771</v>
      </c>
      <c r="DZ15" s="16" t="s">
        <v>222</v>
      </c>
      <c r="EA15" s="1" t="s">
        <v>193</v>
      </c>
      <c r="EB15" s="1" t="s">
        <v>754</v>
      </c>
      <c r="ED15" s="1" t="s">
        <v>989</v>
      </c>
      <c r="EE15" s="1" t="s">
        <v>990</v>
      </c>
      <c r="EF15" s="1" t="s">
        <v>193</v>
      </c>
      <c r="EH15" s="1" t="s">
        <v>991</v>
      </c>
      <c r="EI15" s="33">
        <v>220</v>
      </c>
      <c r="EJ15" s="1" t="s">
        <v>420</v>
      </c>
      <c r="EK15" s="16" t="s">
        <v>992</v>
      </c>
      <c r="EL15" s="1" t="s">
        <v>993</v>
      </c>
      <c r="EM15" s="1" t="s">
        <v>994</v>
      </c>
      <c r="EN15" s="1" t="s">
        <v>761</v>
      </c>
      <c r="EP15" s="1" t="s">
        <v>425</v>
      </c>
      <c r="EQ15" s="1" t="s">
        <v>995</v>
      </c>
      <c r="ER15" s="1" t="s">
        <v>996</v>
      </c>
      <c r="ES15" s="1" t="s">
        <v>997</v>
      </c>
      <c r="ET15" s="1" t="s">
        <v>236</v>
      </c>
      <c r="EU15" s="1" t="s">
        <v>998</v>
      </c>
      <c r="EV15" s="1" t="s">
        <v>600</v>
      </c>
      <c r="EX15" s="1" t="s">
        <v>999</v>
      </c>
      <c r="EY15" s="1" t="s">
        <v>380</v>
      </c>
      <c r="EZ15" s="1" t="s">
        <v>236</v>
      </c>
      <c r="FA15" s="1" t="s">
        <v>1000</v>
      </c>
      <c r="FB15" s="1" t="s">
        <v>1001</v>
      </c>
      <c r="FC15" s="5" t="s">
        <v>1840</v>
      </c>
      <c r="FD15" s="1" t="s">
        <v>604</v>
      </c>
      <c r="FE15" s="1" t="s">
        <v>1002</v>
      </c>
      <c r="FF15" s="1" t="s">
        <v>434</v>
      </c>
      <c r="FG15" s="1" t="s">
        <v>435</v>
      </c>
      <c r="FI15" s="15" t="s">
        <v>222</v>
      </c>
      <c r="FJ15" s="15" t="s">
        <v>222</v>
      </c>
      <c r="FK15" s="1" t="s">
        <v>771</v>
      </c>
      <c r="FM15" s="33">
        <f>2.5</f>
        <v>2.5</v>
      </c>
      <c r="FN15" s="1" t="s">
        <v>216</v>
      </c>
      <c r="FO15" s="1" t="s">
        <v>1003</v>
      </c>
      <c r="FP15" s="1">
        <v>1</v>
      </c>
      <c r="FQ15" s="1" t="s">
        <v>220</v>
      </c>
      <c r="FR15" s="47" t="s">
        <v>1004</v>
      </c>
      <c r="FS15" s="45" t="s">
        <v>1004</v>
      </c>
      <c r="FT15" s="45" t="s">
        <v>1004</v>
      </c>
      <c r="FU15" s="45" t="s">
        <v>1004</v>
      </c>
      <c r="FV15" s="45" t="s">
        <v>1004</v>
      </c>
      <c r="FW15" s="45" t="s">
        <v>1004</v>
      </c>
      <c r="FZ15" s="1" t="s">
        <v>773</v>
      </c>
      <c r="GA15" s="13" t="s">
        <v>953</v>
      </c>
      <c r="GB15" s="58">
        <v>2</v>
      </c>
      <c r="GC15" s="58" t="s">
        <v>1896</v>
      </c>
      <c r="GD15" s="60">
        <v>6</v>
      </c>
      <c r="GE15" s="58" t="s">
        <v>1909</v>
      </c>
      <c r="GF15" s="58">
        <v>220</v>
      </c>
      <c r="GG15" s="33" t="s">
        <v>1879</v>
      </c>
      <c r="GH15" s="13">
        <v>19</v>
      </c>
      <c r="GI15" s="13">
        <v>7</v>
      </c>
    </row>
    <row r="16" spans="1:191" s="13" customFormat="1" ht="12.75" customHeight="1" x14ac:dyDescent="0.2">
      <c r="A16" s="12">
        <v>44385.485729236112</v>
      </c>
      <c r="B16" s="2" t="s">
        <v>826</v>
      </c>
      <c r="C16" s="1" t="s">
        <v>1005</v>
      </c>
      <c r="D16" s="1" t="s">
        <v>1006</v>
      </c>
      <c r="E16" s="12">
        <v>44363</v>
      </c>
      <c r="F16" s="1" t="s">
        <v>1007</v>
      </c>
      <c r="G16" s="1" t="s">
        <v>1008</v>
      </c>
      <c r="H16" s="1" t="s">
        <v>1009</v>
      </c>
      <c r="I16" s="1" t="s">
        <v>1010</v>
      </c>
      <c r="J16" s="1" t="s">
        <v>1011</v>
      </c>
      <c r="K16" s="1" t="s">
        <v>1012</v>
      </c>
      <c r="L16" s="63">
        <v>39783</v>
      </c>
      <c r="M16" s="1" t="s">
        <v>1013</v>
      </c>
      <c r="N16" s="1" t="s">
        <v>1014</v>
      </c>
      <c r="O16" s="1" t="s">
        <v>1005</v>
      </c>
      <c r="P16" s="1" t="s">
        <v>254</v>
      </c>
      <c r="R16" s="1" t="s">
        <v>168</v>
      </c>
      <c r="T16" s="1" t="s">
        <v>1015</v>
      </c>
      <c r="U16" s="1" t="s">
        <v>254</v>
      </c>
      <c r="W16" s="1" t="s">
        <v>171</v>
      </c>
      <c r="Y16" s="1" t="s">
        <v>1016</v>
      </c>
      <c r="Z16" s="1" t="s">
        <v>166</v>
      </c>
      <c r="AA16" s="1" t="s">
        <v>893</v>
      </c>
      <c r="AB16" s="1" t="s">
        <v>171</v>
      </c>
      <c r="AD16" s="1" t="s">
        <v>1017</v>
      </c>
      <c r="AE16" s="1" t="s">
        <v>166</v>
      </c>
      <c r="AF16" s="1" t="s">
        <v>1848</v>
      </c>
      <c r="AG16" s="1" t="s">
        <v>171</v>
      </c>
      <c r="AI16" s="1" t="s">
        <v>1018</v>
      </c>
      <c r="AJ16" s="1" t="s">
        <v>170</v>
      </c>
      <c r="AL16" s="1" t="s">
        <v>171</v>
      </c>
      <c r="AR16" s="1">
        <v>1950</v>
      </c>
      <c r="AS16" s="1" t="s">
        <v>1019</v>
      </c>
      <c r="AT16" s="1">
        <v>81</v>
      </c>
      <c r="AU16" s="1">
        <v>3</v>
      </c>
      <c r="AV16" s="1">
        <v>100</v>
      </c>
      <c r="AW16" s="1">
        <v>17000</v>
      </c>
      <c r="AX16" s="1">
        <v>30000</v>
      </c>
      <c r="AY16" s="1">
        <v>300</v>
      </c>
      <c r="BA16" s="1" t="s">
        <v>1020</v>
      </c>
      <c r="BD16" s="1" t="s">
        <v>178</v>
      </c>
      <c r="BE16" s="1" t="s">
        <v>1021</v>
      </c>
      <c r="BF16" s="1" t="s">
        <v>1022</v>
      </c>
      <c r="BG16" s="1">
        <v>90</v>
      </c>
      <c r="BH16" s="1" t="s">
        <v>1023</v>
      </c>
      <c r="BI16" s="1" t="s">
        <v>1024</v>
      </c>
      <c r="BJ16" s="1" t="s">
        <v>1025</v>
      </c>
      <c r="BK16" s="1" t="s">
        <v>262</v>
      </c>
      <c r="BM16" s="1" t="s">
        <v>1026</v>
      </c>
      <c r="BN16" s="1" t="s">
        <v>1027</v>
      </c>
      <c r="BO16" s="1" t="s">
        <v>1028</v>
      </c>
      <c r="BP16" s="1" t="s">
        <v>459</v>
      </c>
      <c r="BQ16" s="1" t="s">
        <v>1029</v>
      </c>
      <c r="BR16" s="1" t="s">
        <v>1964</v>
      </c>
      <c r="BT16" s="1" t="s">
        <v>1030</v>
      </c>
      <c r="BU16" s="1" t="s">
        <v>688</v>
      </c>
      <c r="BW16" s="1" t="s">
        <v>1031</v>
      </c>
      <c r="BX16" s="1" t="s">
        <v>1032</v>
      </c>
      <c r="BY16" s="15" t="s">
        <v>1975</v>
      </c>
      <c r="CA16" s="1" t="s">
        <v>193</v>
      </c>
      <c r="CB16" s="1" t="s">
        <v>380</v>
      </c>
      <c r="CD16" s="1" t="s">
        <v>399</v>
      </c>
      <c r="CE16" s="1" t="s">
        <v>1033</v>
      </c>
      <c r="CF16" s="1" t="s">
        <v>1033</v>
      </c>
      <c r="CG16" s="1" t="s">
        <v>380</v>
      </c>
      <c r="CH16" s="1" t="s">
        <v>380</v>
      </c>
      <c r="CJ16" s="1" t="s">
        <v>1034</v>
      </c>
      <c r="CK16" s="1" t="s">
        <v>193</v>
      </c>
      <c r="CL16" s="1" t="s">
        <v>199</v>
      </c>
      <c r="CM16" s="1" t="s">
        <v>380</v>
      </c>
      <c r="CO16" s="1" t="s">
        <v>404</v>
      </c>
      <c r="CP16" s="5" t="s">
        <v>1873</v>
      </c>
      <c r="CQ16" s="1" t="s">
        <v>278</v>
      </c>
      <c r="CR16" s="5" t="s">
        <v>520</v>
      </c>
      <c r="CS16" s="1" t="s">
        <v>579</v>
      </c>
      <c r="CT16" s="1" t="s">
        <v>342</v>
      </c>
      <c r="CU16" s="1">
        <v>6</v>
      </c>
      <c r="CV16" s="15" t="s">
        <v>1980</v>
      </c>
      <c r="CX16" s="1" t="s">
        <v>1035</v>
      </c>
      <c r="CY16" s="1" t="s">
        <v>278</v>
      </c>
      <c r="CZ16" s="1">
        <v>7</v>
      </c>
      <c r="DA16" s="1">
        <v>12</v>
      </c>
      <c r="DB16" s="15">
        <f>19/2</f>
        <v>9.5</v>
      </c>
      <c r="DC16" s="1">
        <v>1</v>
      </c>
      <c r="DD16" s="1">
        <v>13</v>
      </c>
      <c r="DE16" s="34">
        <v>2.5</v>
      </c>
      <c r="DF16" s="1" t="s">
        <v>208</v>
      </c>
      <c r="DG16" s="1" t="s">
        <v>1036</v>
      </c>
      <c r="DH16" s="1" t="s">
        <v>1037</v>
      </c>
      <c r="DI16" s="14">
        <v>1.5</v>
      </c>
      <c r="DJ16" s="1" t="s">
        <v>1038</v>
      </c>
      <c r="DK16" s="1" t="s">
        <v>1039</v>
      </c>
      <c r="DM16" s="1" t="s">
        <v>220</v>
      </c>
      <c r="DN16" s="1" t="s">
        <v>1040</v>
      </c>
      <c r="DP16" s="1" t="s">
        <v>288</v>
      </c>
      <c r="DQ16" s="1" t="s">
        <v>1041</v>
      </c>
      <c r="DR16" s="1" t="s">
        <v>751</v>
      </c>
      <c r="DT16" s="2" t="s">
        <v>469</v>
      </c>
      <c r="DU16" s="1" t="s">
        <v>1042</v>
      </c>
      <c r="DV16" s="1" t="s">
        <v>808</v>
      </c>
      <c r="DW16" s="1" t="s">
        <v>1043</v>
      </c>
      <c r="DX16" s="1" t="s">
        <v>222</v>
      </c>
      <c r="DY16" s="1"/>
      <c r="DZ16" s="16" t="s">
        <v>222</v>
      </c>
      <c r="EA16" s="1" t="s">
        <v>216</v>
      </c>
      <c r="EB16" s="1" t="s">
        <v>588</v>
      </c>
      <c r="ED16" s="1" t="s">
        <v>1044</v>
      </c>
      <c r="EE16" s="1" t="s">
        <v>193</v>
      </c>
      <c r="EF16" s="1" t="s">
        <v>222</v>
      </c>
      <c r="EG16" s="1" t="s">
        <v>1432</v>
      </c>
      <c r="EH16" s="1" t="s">
        <v>1045</v>
      </c>
      <c r="EI16" s="33">
        <v>130</v>
      </c>
      <c r="EJ16" s="1" t="s">
        <v>1046</v>
      </c>
      <c r="EK16" s="16">
        <v>1</v>
      </c>
      <c r="EL16" s="1" t="s">
        <v>1047</v>
      </c>
      <c r="EM16" s="1" t="s">
        <v>1048</v>
      </c>
      <c r="EN16" s="1" t="s">
        <v>1070</v>
      </c>
      <c r="EP16" s="1" t="s">
        <v>1049</v>
      </c>
      <c r="EQ16" s="1" t="s">
        <v>1050</v>
      </c>
      <c r="ER16" s="1" t="s">
        <v>1051</v>
      </c>
      <c r="ES16" s="1" t="s">
        <v>1052</v>
      </c>
      <c r="ET16" s="1" t="s">
        <v>1053</v>
      </c>
      <c r="EU16" s="1" t="s">
        <v>1071</v>
      </c>
      <c r="EV16" s="1" t="s">
        <v>1054</v>
      </c>
      <c r="EX16" s="1" t="s">
        <v>1055</v>
      </c>
      <c r="EY16" s="1" t="s">
        <v>274</v>
      </c>
      <c r="EZ16" s="1" t="s">
        <v>1053</v>
      </c>
      <c r="FA16" s="1" t="s">
        <v>1056</v>
      </c>
      <c r="FB16" s="1" t="s">
        <v>1057</v>
      </c>
      <c r="FC16" s="1" t="s">
        <v>274</v>
      </c>
      <c r="FD16" s="1" t="s">
        <v>491</v>
      </c>
      <c r="FE16" s="1" t="s">
        <v>1058</v>
      </c>
      <c r="FF16" s="1" t="s">
        <v>434</v>
      </c>
      <c r="FG16" s="1" t="s">
        <v>310</v>
      </c>
      <c r="FI16" s="1" t="s">
        <v>222</v>
      </c>
      <c r="FJ16" s="1" t="s">
        <v>222</v>
      </c>
      <c r="FK16" s="1" t="s">
        <v>1059</v>
      </c>
      <c r="FM16" s="33">
        <v>2</v>
      </c>
      <c r="FN16" s="1" t="s">
        <v>193</v>
      </c>
      <c r="FO16" s="1" t="s">
        <v>1060</v>
      </c>
      <c r="FP16" s="1">
        <v>1</v>
      </c>
      <c r="FQ16" s="1" t="s">
        <v>220</v>
      </c>
      <c r="FR16" s="47">
        <v>0.4</v>
      </c>
      <c r="FS16" s="45">
        <v>0.1</v>
      </c>
      <c r="FT16" s="45">
        <v>0.5</v>
      </c>
      <c r="FU16" s="45">
        <v>0</v>
      </c>
      <c r="FV16" s="45">
        <v>0</v>
      </c>
      <c r="FW16" s="45">
        <v>0</v>
      </c>
      <c r="FZ16" s="1" t="s">
        <v>1073</v>
      </c>
      <c r="GA16" s="13" t="s">
        <v>1007</v>
      </c>
      <c r="GB16" s="58">
        <v>3</v>
      </c>
      <c r="GC16" s="58" t="s">
        <v>1894</v>
      </c>
      <c r="GD16" s="60">
        <v>7</v>
      </c>
      <c r="GE16" s="58" t="s">
        <v>1910</v>
      </c>
      <c r="GF16" s="58">
        <v>130</v>
      </c>
      <c r="GG16" s="33" t="s">
        <v>1885</v>
      </c>
      <c r="GH16" s="13">
        <v>19</v>
      </c>
      <c r="GI16" s="13">
        <v>4</v>
      </c>
    </row>
    <row r="17" spans="1:191" ht="12.75" customHeight="1" x14ac:dyDescent="0.2">
      <c r="A17" s="20">
        <v>44447.520694444444</v>
      </c>
      <c r="B17" s="5" t="s">
        <v>1959</v>
      </c>
      <c r="C17" t="s">
        <v>1074</v>
      </c>
      <c r="E17" s="20">
        <v>44410</v>
      </c>
      <c r="F17" s="24" t="s">
        <v>1326</v>
      </c>
      <c r="G17" s="22" t="s">
        <v>1328</v>
      </c>
      <c r="H17" t="s">
        <v>1075</v>
      </c>
      <c r="I17" t="s">
        <v>1076</v>
      </c>
      <c r="J17">
        <v>3125216160</v>
      </c>
      <c r="K17" t="s">
        <v>1077</v>
      </c>
      <c r="L17" s="64">
        <v>39277</v>
      </c>
      <c r="M17" t="s">
        <v>1078</v>
      </c>
      <c r="N17" t="s">
        <v>1079</v>
      </c>
      <c r="O17" t="s">
        <v>1080</v>
      </c>
      <c r="P17" t="s">
        <v>170</v>
      </c>
      <c r="R17" t="s">
        <v>171</v>
      </c>
      <c r="U17" t="s">
        <v>380</v>
      </c>
      <c r="W17" t="s">
        <v>380</v>
      </c>
      <c r="AR17">
        <v>10</v>
      </c>
      <c r="AS17" s="25">
        <v>4</v>
      </c>
      <c r="AT17" s="25">
        <v>20</v>
      </c>
      <c r="AU17">
        <v>3</v>
      </c>
      <c r="AV17">
        <v>50</v>
      </c>
      <c r="AW17" t="s">
        <v>771</v>
      </c>
      <c r="AX17">
        <v>20000</v>
      </c>
      <c r="AY17">
        <v>400</v>
      </c>
      <c r="AZ17" s="21" t="s">
        <v>1081</v>
      </c>
      <c r="BA17" t="s">
        <v>382</v>
      </c>
      <c r="BD17" t="s">
        <v>843</v>
      </c>
      <c r="BE17" t="s">
        <v>1082</v>
      </c>
      <c r="BF17" t="s">
        <v>1083</v>
      </c>
      <c r="BG17">
        <v>30</v>
      </c>
      <c r="BH17" t="s">
        <v>1084</v>
      </c>
      <c r="BI17" t="s">
        <v>1085</v>
      </c>
      <c r="BJ17" t="e" cm="1">
        <f t="array" ref="BJ17">- La entidad hace La solicitud de cotización
- Se envía desde el FRE La cotización
- La institución inscrita hace La consignación a La cuenta bancaria del FRE
- Expedición de factura
- Despacho de recetarios oficiales</f>
        <v>#NAME?</v>
      </c>
      <c r="BK17" t="s">
        <v>262</v>
      </c>
      <c r="BM17" t="s">
        <v>1086</v>
      </c>
      <c r="BO17" t="s">
        <v>1087</v>
      </c>
      <c r="BP17" t="s">
        <v>187</v>
      </c>
      <c r="BQ17" t="s">
        <v>1088</v>
      </c>
      <c r="BR17" t="s">
        <v>1964</v>
      </c>
      <c r="BT17" t="s">
        <v>1089</v>
      </c>
      <c r="BU17" t="s">
        <v>380</v>
      </c>
      <c r="BV17" s="24" t="s">
        <v>1090</v>
      </c>
      <c r="BW17" t="s">
        <v>1091</v>
      </c>
      <c r="BX17" t="s">
        <v>1092</v>
      </c>
      <c r="BY17" s="22" t="s">
        <v>1093</v>
      </c>
      <c r="CA17" t="s">
        <v>193</v>
      </c>
      <c r="CB17" t="s">
        <v>380</v>
      </c>
      <c r="CD17" s="22" t="s">
        <v>399</v>
      </c>
      <c r="CE17" s="21" t="s">
        <v>1094</v>
      </c>
      <c r="CF17" t="s">
        <v>1095</v>
      </c>
      <c r="CG17" t="s">
        <v>274</v>
      </c>
      <c r="CH17" t="s">
        <v>1962</v>
      </c>
      <c r="CJ17" t="s">
        <v>1096</v>
      </c>
      <c r="CK17" t="s">
        <v>222</v>
      </c>
      <c r="CL17" t="s">
        <v>968</v>
      </c>
      <c r="CM17" t="s">
        <v>1097</v>
      </c>
      <c r="CO17" t="s">
        <v>380</v>
      </c>
      <c r="CQ17" t="s">
        <v>278</v>
      </c>
      <c r="CR17" s="5" t="s">
        <v>520</v>
      </c>
      <c r="CS17" t="s">
        <v>405</v>
      </c>
      <c r="CT17" t="s">
        <v>1098</v>
      </c>
      <c r="CU17">
        <v>1</v>
      </c>
      <c r="CV17" t="s">
        <v>281</v>
      </c>
      <c r="CW17" s="21" t="s">
        <v>1099</v>
      </c>
      <c r="CX17" s="21" t="s">
        <v>1100</v>
      </c>
      <c r="CY17" t="s">
        <v>1101</v>
      </c>
      <c r="CZ17">
        <v>5</v>
      </c>
      <c r="DA17">
        <v>5</v>
      </c>
      <c r="DB17">
        <v>5</v>
      </c>
      <c r="DC17">
        <v>3</v>
      </c>
      <c r="DD17">
        <v>7</v>
      </c>
      <c r="DE17" s="35">
        <v>7.5</v>
      </c>
      <c r="DF17" t="s">
        <v>283</v>
      </c>
      <c r="DG17" t="s">
        <v>1102</v>
      </c>
      <c r="DH17" s="39" t="s">
        <v>1979</v>
      </c>
      <c r="DI17">
        <v>1</v>
      </c>
      <c r="DJ17" t="s">
        <v>1103</v>
      </c>
      <c r="DK17" t="s">
        <v>1104</v>
      </c>
      <c r="DM17" t="s">
        <v>473</v>
      </c>
      <c r="DN17" t="s">
        <v>213</v>
      </c>
      <c r="DP17" t="s">
        <v>288</v>
      </c>
      <c r="DQ17" t="s">
        <v>1105</v>
      </c>
      <c r="DR17" t="s">
        <v>1106</v>
      </c>
      <c r="DT17" t="s">
        <v>283</v>
      </c>
      <c r="DU17" t="s">
        <v>1107</v>
      </c>
      <c r="DV17" t="s">
        <v>380</v>
      </c>
      <c r="DW17" t="s">
        <v>1108</v>
      </c>
      <c r="DX17" s="24" t="s">
        <v>193</v>
      </c>
      <c r="DY17" s="24" t="s">
        <v>771</v>
      </c>
      <c r="DZ17" t="s">
        <v>222</v>
      </c>
      <c r="EA17" t="s">
        <v>193</v>
      </c>
      <c r="EB17" t="s">
        <v>754</v>
      </c>
      <c r="ED17" t="s">
        <v>1109</v>
      </c>
      <c r="EE17" t="s">
        <v>1110</v>
      </c>
      <c r="EF17" t="s">
        <v>193</v>
      </c>
      <c r="EH17" t="s">
        <v>1111</v>
      </c>
      <c r="EI17" s="37">
        <v>2</v>
      </c>
      <c r="EJ17" t="s">
        <v>1112</v>
      </c>
      <c r="EK17" t="s">
        <v>1112</v>
      </c>
      <c r="EL17" t="s">
        <v>1113</v>
      </c>
      <c r="EM17" t="e" cm="1">
        <f t="array" ref="EM17">- el paciente llega con La prescripción en el recetario oficial
- Se hace revisión de La formula y epicrisis o historia clínica
- Se comprueba documento de identidad
- realiza La consignación a La cuenta bancaria del FRE
- Se realiza el Despacho del medicamento que requiere el paciente</f>
        <v>#NAME?</v>
      </c>
      <c r="EN17" t="s">
        <v>299</v>
      </c>
      <c r="EP17" t="s">
        <v>1114</v>
      </c>
      <c r="EQ17" t="s">
        <v>1115</v>
      </c>
      <c r="ER17" t="s">
        <v>1116</v>
      </c>
      <c r="ES17" s="21" t="s">
        <v>1117</v>
      </c>
      <c r="ET17" t="s">
        <v>236</v>
      </c>
      <c r="EU17" t="s">
        <v>1118</v>
      </c>
      <c r="EV17" t="s">
        <v>716</v>
      </c>
      <c r="EX17" t="s">
        <v>1119</v>
      </c>
      <c r="EY17" t="s">
        <v>274</v>
      </c>
      <c r="EZ17" t="s">
        <v>236</v>
      </c>
      <c r="FA17" s="21" t="s">
        <v>1117</v>
      </c>
      <c r="FB17" t="s">
        <v>1120</v>
      </c>
      <c r="FC17" t="s">
        <v>274</v>
      </c>
      <c r="FD17" t="s">
        <v>948</v>
      </c>
      <c r="FE17" t="s">
        <v>1121</v>
      </c>
      <c r="FF17" t="s">
        <v>434</v>
      </c>
      <c r="FG17" t="s">
        <v>242</v>
      </c>
      <c r="FI17" s="25" t="s">
        <v>193</v>
      </c>
      <c r="FJ17" s="25" t="s">
        <v>193</v>
      </c>
      <c r="FK17" t="s">
        <v>243</v>
      </c>
      <c r="FM17" s="37">
        <v>1</v>
      </c>
      <c r="FN17" t="s">
        <v>193</v>
      </c>
      <c r="FO17" t="s">
        <v>1122</v>
      </c>
      <c r="FP17">
        <v>1</v>
      </c>
      <c r="FQ17" t="s">
        <v>951</v>
      </c>
      <c r="FR17" s="42">
        <v>0.25</v>
      </c>
      <c r="FS17" s="42">
        <v>0.25</v>
      </c>
      <c r="FT17" s="42">
        <v>0.5</v>
      </c>
      <c r="FU17" s="42">
        <v>0</v>
      </c>
      <c r="FV17" s="42">
        <v>0</v>
      </c>
      <c r="FW17" s="42">
        <v>0</v>
      </c>
      <c r="FX17" t="s">
        <v>1123</v>
      </c>
      <c r="FZ17" t="s">
        <v>667</v>
      </c>
      <c r="GA17" t="s">
        <v>1326</v>
      </c>
      <c r="GB17" s="37">
        <v>1</v>
      </c>
      <c r="GC17" s="37" t="s">
        <v>1901</v>
      </c>
      <c r="GD17" s="59">
        <v>0</v>
      </c>
      <c r="GE17" s="37" t="s">
        <v>1895</v>
      </c>
      <c r="GF17" s="37">
        <v>2</v>
      </c>
      <c r="GG17" s="33" t="s">
        <v>1886</v>
      </c>
      <c r="GH17">
        <v>0</v>
      </c>
      <c r="GI17">
        <v>0</v>
      </c>
    </row>
    <row r="18" spans="1:191" ht="12.75" customHeight="1" x14ac:dyDescent="0.2">
      <c r="A18" s="20">
        <v>44508.834780092591</v>
      </c>
      <c r="B18" s="5" t="s">
        <v>826</v>
      </c>
      <c r="C18" t="s">
        <v>1124</v>
      </c>
      <c r="D18" t="s">
        <v>1125</v>
      </c>
      <c r="E18" s="20">
        <v>44398</v>
      </c>
      <c r="F18" t="s">
        <v>1126</v>
      </c>
      <c r="G18" t="s">
        <v>1127</v>
      </c>
      <c r="H18" t="s">
        <v>1128</v>
      </c>
      <c r="I18" t="s">
        <v>1129</v>
      </c>
      <c r="J18" t="s">
        <v>1130</v>
      </c>
      <c r="K18" t="s">
        <v>1131</v>
      </c>
      <c r="L18" s="64">
        <v>40255</v>
      </c>
      <c r="M18" t="s">
        <v>1132</v>
      </c>
      <c r="N18" t="s">
        <v>1133</v>
      </c>
      <c r="O18" t="s">
        <v>1124</v>
      </c>
      <c r="P18" t="s">
        <v>166</v>
      </c>
      <c r="Q18" s="22" t="s">
        <v>1853</v>
      </c>
      <c r="R18" t="s">
        <v>168</v>
      </c>
      <c r="T18" t="s">
        <v>1125</v>
      </c>
      <c r="U18" t="s">
        <v>166</v>
      </c>
      <c r="V18" s="29" t="s">
        <v>1844</v>
      </c>
      <c r="W18" t="s">
        <v>171</v>
      </c>
      <c r="Y18" t="s">
        <v>1134</v>
      </c>
      <c r="Z18" t="s">
        <v>254</v>
      </c>
      <c r="AB18" t="s">
        <v>171</v>
      </c>
      <c r="AR18">
        <v>1892</v>
      </c>
      <c r="AS18">
        <v>150</v>
      </c>
      <c r="AT18">
        <v>81</v>
      </c>
      <c r="AU18" s="25">
        <v>3</v>
      </c>
      <c r="AV18" s="25">
        <v>50</v>
      </c>
      <c r="AW18">
        <v>12190</v>
      </c>
      <c r="AX18">
        <v>22000</v>
      </c>
      <c r="AY18">
        <v>440</v>
      </c>
      <c r="BA18" t="s">
        <v>382</v>
      </c>
      <c r="BD18" t="s">
        <v>256</v>
      </c>
      <c r="BE18" t="s">
        <v>1135</v>
      </c>
      <c r="BF18" t="s">
        <v>1136</v>
      </c>
      <c r="BG18">
        <v>120</v>
      </c>
      <c r="BH18" s="21" t="s">
        <v>1137</v>
      </c>
      <c r="BI18" t="s">
        <v>1138</v>
      </c>
      <c r="BJ18" t="s">
        <v>1139</v>
      </c>
      <c r="BK18" t="s">
        <v>567</v>
      </c>
      <c r="BM18" t="s">
        <v>1140</v>
      </c>
      <c r="BO18" t="s">
        <v>1141</v>
      </c>
      <c r="BP18" t="s">
        <v>392</v>
      </c>
      <c r="BQ18" t="s">
        <v>1142</v>
      </c>
      <c r="BR18" t="s">
        <v>380</v>
      </c>
      <c r="BT18" t="s">
        <v>1143</v>
      </c>
      <c r="BU18" t="s">
        <v>380</v>
      </c>
      <c r="BW18" t="s">
        <v>1144</v>
      </c>
      <c r="BX18" t="s">
        <v>1144</v>
      </c>
      <c r="BY18" t="s">
        <v>1093</v>
      </c>
      <c r="CA18" t="s">
        <v>216</v>
      </c>
      <c r="CB18" t="s">
        <v>268</v>
      </c>
      <c r="CD18" s="24" t="s">
        <v>399</v>
      </c>
      <c r="CE18" t="s">
        <v>214</v>
      </c>
      <c r="CF18" t="s">
        <v>214</v>
      </c>
      <c r="CG18" t="s">
        <v>367</v>
      </c>
      <c r="CH18" t="s">
        <v>197</v>
      </c>
      <c r="CJ18" t="s">
        <v>1145</v>
      </c>
      <c r="CK18" t="s">
        <v>222</v>
      </c>
      <c r="CL18" t="s">
        <v>199</v>
      </c>
      <c r="CM18" t="s">
        <v>1146</v>
      </c>
      <c r="CO18" t="s">
        <v>404</v>
      </c>
      <c r="CP18" s="5" t="s">
        <v>1873</v>
      </c>
      <c r="CQ18" t="s">
        <v>278</v>
      </c>
      <c r="CR18" s="5" t="s">
        <v>520</v>
      </c>
      <c r="CS18" t="s">
        <v>895</v>
      </c>
      <c r="CT18" t="s">
        <v>1098</v>
      </c>
      <c r="CU18">
        <v>1</v>
      </c>
      <c r="CV18" t="s">
        <v>281</v>
      </c>
      <c r="CX18" t="s">
        <v>1147</v>
      </c>
      <c r="CY18" t="s">
        <v>278</v>
      </c>
      <c r="CZ18">
        <v>1</v>
      </c>
      <c r="DA18">
        <v>1</v>
      </c>
      <c r="DB18">
        <v>4</v>
      </c>
      <c r="DC18">
        <v>4</v>
      </c>
      <c r="DD18">
        <v>4</v>
      </c>
      <c r="DE18" s="36" t="s">
        <v>771</v>
      </c>
      <c r="DF18" t="s">
        <v>208</v>
      </c>
      <c r="DG18" t="s">
        <v>1148</v>
      </c>
      <c r="DH18" t="s">
        <v>1149</v>
      </c>
      <c r="DI18">
        <v>2</v>
      </c>
      <c r="DJ18" t="s">
        <v>1150</v>
      </c>
      <c r="DK18" t="s">
        <v>699</v>
      </c>
      <c r="DM18" t="s">
        <v>473</v>
      </c>
      <c r="DN18" t="s">
        <v>1151</v>
      </c>
      <c r="DP18" t="s">
        <v>214</v>
      </c>
      <c r="DQ18" t="s">
        <v>1152</v>
      </c>
      <c r="DR18" s="24" t="s">
        <v>1153</v>
      </c>
      <c r="DS18" t="s">
        <v>1153</v>
      </c>
      <c r="DT18" s="2" t="s">
        <v>469</v>
      </c>
      <c r="DU18" t="s">
        <v>1154</v>
      </c>
      <c r="DV18" t="s">
        <v>531</v>
      </c>
      <c r="DW18" t="s">
        <v>1155</v>
      </c>
      <c r="DX18" s="24" t="s">
        <v>222</v>
      </c>
      <c r="DY18" s="24"/>
      <c r="DZ18" t="s">
        <v>222</v>
      </c>
      <c r="EA18" t="s">
        <v>216</v>
      </c>
      <c r="EB18" t="s">
        <v>416</v>
      </c>
      <c r="ED18" t="s">
        <v>1156</v>
      </c>
      <c r="EE18" t="s">
        <v>193</v>
      </c>
      <c r="EF18" t="s">
        <v>222</v>
      </c>
      <c r="EG18" s="24" t="s">
        <v>1066</v>
      </c>
      <c r="EH18" t="s">
        <v>1157</v>
      </c>
      <c r="EI18" s="37">
        <v>78</v>
      </c>
      <c r="EJ18" t="s">
        <v>537</v>
      </c>
      <c r="EK18" t="s">
        <v>194</v>
      </c>
      <c r="EL18" t="s">
        <v>1158</v>
      </c>
      <c r="EM18" t="s">
        <v>1159</v>
      </c>
      <c r="EN18" t="s">
        <v>299</v>
      </c>
      <c r="EP18" t="s">
        <v>1160</v>
      </c>
      <c r="EQ18" t="s">
        <v>1161</v>
      </c>
      <c r="ER18" t="s">
        <v>193</v>
      </c>
      <c r="ES18" t="s">
        <v>1162</v>
      </c>
      <c r="ET18" t="s">
        <v>236</v>
      </c>
      <c r="EU18" t="s">
        <v>1071</v>
      </c>
      <c r="EV18" t="s">
        <v>716</v>
      </c>
      <c r="EX18" t="s">
        <v>1163</v>
      </c>
      <c r="EY18" t="s">
        <v>274</v>
      </c>
      <c r="EZ18" t="s">
        <v>1053</v>
      </c>
      <c r="FA18" t="s">
        <v>1164</v>
      </c>
      <c r="FB18" t="s">
        <v>546</v>
      </c>
      <c r="FC18" t="s">
        <v>274</v>
      </c>
      <c r="FD18" t="s">
        <v>948</v>
      </c>
      <c r="FE18" t="s">
        <v>567</v>
      </c>
      <c r="FF18" t="s">
        <v>548</v>
      </c>
      <c r="FG18" t="s">
        <v>435</v>
      </c>
      <c r="FI18" s="22" t="s">
        <v>222</v>
      </c>
      <c r="FJ18" s="22" t="s">
        <v>222</v>
      </c>
      <c r="FK18" t="s">
        <v>1165</v>
      </c>
      <c r="FM18" s="37">
        <v>3</v>
      </c>
      <c r="FN18" t="s">
        <v>193</v>
      </c>
      <c r="FO18" t="s">
        <v>194</v>
      </c>
      <c r="FP18">
        <v>1</v>
      </c>
      <c r="FQ18" t="s">
        <v>531</v>
      </c>
      <c r="FR18" s="37">
        <v>0.42</v>
      </c>
      <c r="FS18" s="37">
        <v>0.28999999999999998</v>
      </c>
      <c r="FT18" s="37">
        <v>0.28999999999999998</v>
      </c>
      <c r="FU18" s="37">
        <v>0</v>
      </c>
      <c r="FV18" s="37">
        <v>0</v>
      </c>
      <c r="FW18" s="37">
        <v>0</v>
      </c>
      <c r="FY18" t="s">
        <v>438</v>
      </c>
      <c r="FZ18" t="s">
        <v>439</v>
      </c>
      <c r="GA18" t="s">
        <v>1126</v>
      </c>
      <c r="GB18" s="37">
        <v>2</v>
      </c>
      <c r="GC18" s="37" t="s">
        <v>1899</v>
      </c>
      <c r="GD18" s="59">
        <v>0</v>
      </c>
      <c r="GE18" s="37" t="s">
        <v>1895</v>
      </c>
      <c r="GF18" s="37">
        <v>78</v>
      </c>
      <c r="GG18" s="33" t="s">
        <v>1879</v>
      </c>
      <c r="GH18">
        <v>9</v>
      </c>
      <c r="GI18">
        <v>3</v>
      </c>
    </row>
    <row r="19" spans="1:191" ht="12.75" customHeight="1" x14ac:dyDescent="0.2">
      <c r="A19" s="20">
        <v>44538.361712962964</v>
      </c>
      <c r="B19" s="5" t="s">
        <v>244</v>
      </c>
      <c r="C19" t="s">
        <v>1166</v>
      </c>
      <c r="E19" s="20">
        <v>44411</v>
      </c>
      <c r="F19" t="s">
        <v>1167</v>
      </c>
      <c r="G19" t="s">
        <v>1168</v>
      </c>
      <c r="H19" t="s">
        <v>1169</v>
      </c>
      <c r="I19" t="s">
        <v>1170</v>
      </c>
      <c r="J19" t="s">
        <v>771</v>
      </c>
      <c r="K19" s="24" t="s">
        <v>1973</v>
      </c>
      <c r="L19" s="68">
        <v>43128</v>
      </c>
      <c r="M19" t="s">
        <v>1171</v>
      </c>
      <c r="N19" t="s">
        <v>1172</v>
      </c>
      <c r="O19" t="s">
        <v>1166</v>
      </c>
      <c r="P19" t="s">
        <v>254</v>
      </c>
      <c r="R19" t="s">
        <v>168</v>
      </c>
      <c r="U19" t="s">
        <v>380</v>
      </c>
      <c r="W19" t="s">
        <v>380</v>
      </c>
      <c r="AR19">
        <v>35</v>
      </c>
      <c r="AS19">
        <v>10</v>
      </c>
      <c r="AT19">
        <v>8</v>
      </c>
      <c r="AU19">
        <v>3</v>
      </c>
      <c r="AV19">
        <v>50</v>
      </c>
      <c r="AW19">
        <v>27000</v>
      </c>
      <c r="AX19">
        <v>30000</v>
      </c>
      <c r="AY19">
        <v>600</v>
      </c>
      <c r="BA19" t="s">
        <v>1173</v>
      </c>
      <c r="BD19" t="s">
        <v>256</v>
      </c>
      <c r="BE19" s="21" t="s">
        <v>1174</v>
      </c>
      <c r="BF19" t="s">
        <v>1175</v>
      </c>
      <c r="BG19">
        <v>30</v>
      </c>
      <c r="BH19" t="s">
        <v>1176</v>
      </c>
      <c r="BI19" t="s">
        <v>1130</v>
      </c>
      <c r="BJ19" t="s">
        <v>1177</v>
      </c>
      <c r="BK19" t="s">
        <v>389</v>
      </c>
      <c r="BM19" t="s">
        <v>1178</v>
      </c>
      <c r="BO19" t="s">
        <v>1179</v>
      </c>
      <c r="BP19" t="s">
        <v>187</v>
      </c>
      <c r="BQ19" t="s">
        <v>1180</v>
      </c>
      <c r="BR19" t="s">
        <v>1964</v>
      </c>
      <c r="BT19" t="s">
        <v>1181</v>
      </c>
      <c r="BU19" t="s">
        <v>688</v>
      </c>
      <c r="BW19" t="s">
        <v>1182</v>
      </c>
      <c r="BX19" t="s">
        <v>1183</v>
      </c>
      <c r="BY19" t="s">
        <v>1093</v>
      </c>
      <c r="CA19" t="s">
        <v>216</v>
      </c>
      <c r="CB19" t="s">
        <v>688</v>
      </c>
      <c r="CD19" t="s">
        <v>271</v>
      </c>
      <c r="CE19" t="s">
        <v>1184</v>
      </c>
      <c r="CF19" t="s">
        <v>1185</v>
      </c>
      <c r="CG19" t="s">
        <v>274</v>
      </c>
      <c r="CH19" t="s">
        <v>1962</v>
      </c>
      <c r="CJ19" t="s">
        <v>1186</v>
      </c>
      <c r="CK19" t="s">
        <v>193</v>
      </c>
      <c r="CL19" t="s">
        <v>199</v>
      </c>
      <c r="CM19" t="s">
        <v>380</v>
      </c>
      <c r="CO19" t="s">
        <v>1187</v>
      </c>
      <c r="CQ19" t="s">
        <v>278</v>
      </c>
      <c r="CR19" s="5" t="s">
        <v>520</v>
      </c>
      <c r="CS19" t="s">
        <v>279</v>
      </c>
      <c r="CT19" t="s">
        <v>925</v>
      </c>
      <c r="CU19">
        <v>1</v>
      </c>
      <c r="CV19" t="s">
        <v>281</v>
      </c>
      <c r="CX19" s="21" t="s">
        <v>1188</v>
      </c>
      <c r="CY19" t="s">
        <v>1187</v>
      </c>
      <c r="CZ19">
        <v>1</v>
      </c>
      <c r="DA19">
        <v>1</v>
      </c>
      <c r="DB19">
        <v>1</v>
      </c>
      <c r="DC19">
        <v>1</v>
      </c>
      <c r="DD19">
        <v>7</v>
      </c>
      <c r="DE19" s="37">
        <v>4</v>
      </c>
      <c r="DF19" t="s">
        <v>208</v>
      </c>
      <c r="DG19" t="s">
        <v>1189</v>
      </c>
      <c r="DH19" t="s">
        <v>1190</v>
      </c>
      <c r="DI19">
        <v>1</v>
      </c>
      <c r="DJ19" t="s">
        <v>1191</v>
      </c>
      <c r="DK19" t="s">
        <v>1192</v>
      </c>
      <c r="DM19" t="s">
        <v>473</v>
      </c>
      <c r="DN19" s="22" t="s">
        <v>1193</v>
      </c>
      <c r="DP19" t="s">
        <v>214</v>
      </c>
      <c r="DQ19" t="s">
        <v>1194</v>
      </c>
      <c r="DR19" t="s">
        <v>529</v>
      </c>
      <c r="DT19" t="s">
        <v>208</v>
      </c>
      <c r="DU19" t="s">
        <v>1195</v>
      </c>
      <c r="DV19" t="s">
        <v>291</v>
      </c>
      <c r="DW19" t="s">
        <v>1196</v>
      </c>
      <c r="DX19" t="s">
        <v>193</v>
      </c>
      <c r="DY19" s="2" t="s">
        <v>771</v>
      </c>
      <c r="DZ19" t="s">
        <v>193</v>
      </c>
      <c r="EA19" t="s">
        <v>216</v>
      </c>
      <c r="EB19" t="s">
        <v>1197</v>
      </c>
      <c r="ED19" t="s">
        <v>1198</v>
      </c>
      <c r="EE19" t="s">
        <v>990</v>
      </c>
      <c r="EF19" t="s">
        <v>222</v>
      </c>
      <c r="EG19" s="24" t="s">
        <v>1066</v>
      </c>
      <c r="EH19" t="s">
        <v>1199</v>
      </c>
      <c r="EI19" s="37">
        <v>11</v>
      </c>
      <c r="EJ19" s="21" t="s">
        <v>1200</v>
      </c>
      <c r="EK19" t="s">
        <v>1201</v>
      </c>
      <c r="EL19" t="s">
        <v>1202</v>
      </c>
      <c r="EM19" t="s">
        <v>1203</v>
      </c>
      <c r="EN19" t="s">
        <v>299</v>
      </c>
      <c r="EP19" t="s">
        <v>1204</v>
      </c>
      <c r="EQ19" t="s">
        <v>1205</v>
      </c>
      <c r="ER19" t="s">
        <v>1206</v>
      </c>
      <c r="ES19" t="s">
        <v>1207</v>
      </c>
      <c r="ET19" t="s">
        <v>236</v>
      </c>
      <c r="EU19" s="5" t="s">
        <v>998</v>
      </c>
      <c r="EV19" t="s">
        <v>304</v>
      </c>
      <c r="EX19" t="s">
        <v>1208</v>
      </c>
      <c r="EY19" t="s">
        <v>274</v>
      </c>
      <c r="EZ19" t="s">
        <v>236</v>
      </c>
      <c r="FA19" t="s">
        <v>1209</v>
      </c>
      <c r="FB19" t="s">
        <v>1210</v>
      </c>
      <c r="FC19" t="s">
        <v>274</v>
      </c>
      <c r="FD19" t="s">
        <v>604</v>
      </c>
      <c r="FE19" t="s">
        <v>1211</v>
      </c>
      <c r="FF19" t="s">
        <v>434</v>
      </c>
      <c r="FG19" t="s">
        <v>1212</v>
      </c>
      <c r="FI19" s="24" t="s">
        <v>222</v>
      </c>
      <c r="FJ19" s="24" t="s">
        <v>222</v>
      </c>
      <c r="FK19" t="s">
        <v>1213</v>
      </c>
      <c r="FM19" s="37">
        <v>1</v>
      </c>
      <c r="FN19" t="s">
        <v>193</v>
      </c>
      <c r="FP19">
        <v>1</v>
      </c>
      <c r="FQ19" t="s">
        <v>220</v>
      </c>
      <c r="FR19" s="37">
        <v>0.3</v>
      </c>
      <c r="FS19" s="37">
        <v>0.05</v>
      </c>
      <c r="FT19" s="37">
        <v>0.15</v>
      </c>
      <c r="FU19" s="37">
        <v>0</v>
      </c>
      <c r="FV19" s="37">
        <v>0</v>
      </c>
      <c r="FW19" s="37">
        <v>0.5</v>
      </c>
      <c r="FZ19" t="s">
        <v>1214</v>
      </c>
      <c r="GA19" t="s">
        <v>1167</v>
      </c>
      <c r="GB19" s="37">
        <v>1</v>
      </c>
      <c r="GC19" s="37" t="s">
        <v>1901</v>
      </c>
      <c r="GD19" s="59">
        <v>1</v>
      </c>
      <c r="GE19" s="37" t="s">
        <v>1897</v>
      </c>
      <c r="GF19" s="37">
        <v>11</v>
      </c>
      <c r="GG19" s="33" t="s">
        <v>1887</v>
      </c>
      <c r="GH19">
        <v>3</v>
      </c>
      <c r="GI19">
        <v>1</v>
      </c>
    </row>
    <row r="20" spans="1:191" ht="12.75" customHeight="1" x14ac:dyDescent="0.2">
      <c r="A20" s="20">
        <v>44538.366678240738</v>
      </c>
      <c r="B20" s="25" t="s">
        <v>550</v>
      </c>
      <c r="C20" t="s">
        <v>1215</v>
      </c>
      <c r="D20" t="s">
        <v>1216</v>
      </c>
      <c r="E20" s="20">
        <v>44411</v>
      </c>
      <c r="F20" t="s">
        <v>1217</v>
      </c>
      <c r="G20" t="s">
        <v>1218</v>
      </c>
      <c r="H20" t="s">
        <v>1219</v>
      </c>
      <c r="I20" t="s">
        <v>1220</v>
      </c>
      <c r="J20">
        <v>5600911</v>
      </c>
      <c r="K20" t="s">
        <v>1221</v>
      </c>
      <c r="L20" s="64">
        <v>32658</v>
      </c>
      <c r="M20" t="s">
        <v>1222</v>
      </c>
      <c r="N20" t="s">
        <v>1223</v>
      </c>
      <c r="O20" t="s">
        <v>1215</v>
      </c>
      <c r="P20" t="s">
        <v>166</v>
      </c>
      <c r="Q20" s="22" t="s">
        <v>1846</v>
      </c>
      <c r="R20" t="s">
        <v>168</v>
      </c>
      <c r="T20" t="s">
        <v>1216</v>
      </c>
      <c r="U20" t="s">
        <v>170</v>
      </c>
      <c r="W20" t="s">
        <v>171</v>
      </c>
      <c r="Y20" t="s">
        <v>1224</v>
      </c>
      <c r="Z20" t="s">
        <v>166</v>
      </c>
      <c r="AA20" t="s">
        <v>893</v>
      </c>
      <c r="AB20" t="s">
        <v>171</v>
      </c>
      <c r="AR20">
        <v>0</v>
      </c>
      <c r="AS20">
        <v>292</v>
      </c>
      <c r="AT20">
        <v>0</v>
      </c>
      <c r="AU20">
        <v>3</v>
      </c>
      <c r="AV20">
        <v>50</v>
      </c>
      <c r="AW20">
        <v>8619</v>
      </c>
      <c r="AX20">
        <v>30000</v>
      </c>
      <c r="AY20">
        <v>600</v>
      </c>
      <c r="BA20" t="s">
        <v>382</v>
      </c>
      <c r="BD20" t="s">
        <v>256</v>
      </c>
      <c r="BE20" t="s">
        <v>1225</v>
      </c>
      <c r="BF20" t="s">
        <v>1226</v>
      </c>
      <c r="BG20">
        <v>90</v>
      </c>
      <c r="BH20" s="21" t="s">
        <v>1227</v>
      </c>
      <c r="BI20" t="s">
        <v>1228</v>
      </c>
      <c r="BJ20" t="s">
        <v>1229</v>
      </c>
      <c r="BK20" t="s">
        <v>389</v>
      </c>
      <c r="BM20" t="s">
        <v>1230</v>
      </c>
      <c r="BN20" t="s">
        <v>1231</v>
      </c>
      <c r="BO20" t="s">
        <v>1232</v>
      </c>
      <c r="BP20" t="s">
        <v>187</v>
      </c>
      <c r="BQ20" t="s">
        <v>1233</v>
      </c>
      <c r="BR20" t="s">
        <v>1966</v>
      </c>
      <c r="BT20" t="s">
        <v>1234</v>
      </c>
      <c r="BU20" t="s">
        <v>688</v>
      </c>
      <c r="BW20" t="s">
        <v>1235</v>
      </c>
      <c r="BX20" t="s">
        <v>1236</v>
      </c>
      <c r="BY20" t="s">
        <v>1237</v>
      </c>
      <c r="BZ20" s="24" t="s">
        <v>1918</v>
      </c>
      <c r="CA20" t="s">
        <v>216</v>
      </c>
      <c r="CB20" t="s">
        <v>268</v>
      </c>
      <c r="CD20" t="s">
        <v>271</v>
      </c>
      <c r="CE20" t="s">
        <v>1238</v>
      </c>
      <c r="CF20" t="s">
        <v>1239</v>
      </c>
      <c r="CG20" t="s">
        <v>577</v>
      </c>
      <c r="CH20" t="s">
        <v>1963</v>
      </c>
      <c r="CJ20" t="s">
        <v>1240</v>
      </c>
      <c r="CK20" t="s">
        <v>193</v>
      </c>
      <c r="CL20" t="s">
        <v>199</v>
      </c>
      <c r="CM20" t="s">
        <v>380</v>
      </c>
      <c r="CO20" t="s">
        <v>1241</v>
      </c>
      <c r="CP20" s="5" t="s">
        <v>1873</v>
      </c>
      <c r="CQ20" t="s">
        <v>1241</v>
      </c>
      <c r="CS20" t="s">
        <v>467</v>
      </c>
      <c r="CT20" t="s">
        <v>280</v>
      </c>
      <c r="CU20">
        <v>2</v>
      </c>
      <c r="CV20" t="s">
        <v>693</v>
      </c>
      <c r="CW20" s="22" t="s">
        <v>1242</v>
      </c>
      <c r="CX20" t="s">
        <v>1243</v>
      </c>
      <c r="CY20" t="s">
        <v>744</v>
      </c>
      <c r="CZ20">
        <v>2</v>
      </c>
      <c r="DA20">
        <v>1</v>
      </c>
      <c r="DB20">
        <v>3</v>
      </c>
      <c r="DC20" s="24" t="s">
        <v>771</v>
      </c>
      <c r="DD20">
        <v>13</v>
      </c>
      <c r="DE20" s="37">
        <v>5</v>
      </c>
      <c r="DF20" t="s">
        <v>283</v>
      </c>
      <c r="DG20" t="s">
        <v>1245</v>
      </c>
      <c r="DH20" t="s">
        <v>1246</v>
      </c>
      <c r="DI20">
        <v>1</v>
      </c>
      <c r="DJ20" t="s">
        <v>1247</v>
      </c>
      <c r="DK20" t="s">
        <v>1248</v>
      </c>
      <c r="DM20" t="s">
        <v>220</v>
      </c>
      <c r="DN20" t="s">
        <v>584</v>
      </c>
      <c r="DP20" t="s">
        <v>1249</v>
      </c>
      <c r="DQ20" t="s">
        <v>1250</v>
      </c>
      <c r="DR20" t="s">
        <v>413</v>
      </c>
      <c r="DT20" t="s">
        <v>208</v>
      </c>
      <c r="DU20" t="s">
        <v>1251</v>
      </c>
      <c r="DV20" t="s">
        <v>1252</v>
      </c>
      <c r="DW20" t="s">
        <v>1253</v>
      </c>
      <c r="DX20" s="26" t="s">
        <v>193</v>
      </c>
      <c r="DY20" s="26" t="s">
        <v>771</v>
      </c>
      <c r="DZ20" t="s">
        <v>222</v>
      </c>
      <c r="EA20" t="s">
        <v>216</v>
      </c>
      <c r="EB20" t="s">
        <v>1254</v>
      </c>
      <c r="ED20" t="s">
        <v>1255</v>
      </c>
      <c r="EE20" t="s">
        <v>1256</v>
      </c>
      <c r="EF20" t="s">
        <v>222</v>
      </c>
      <c r="EG20" s="23" t="s">
        <v>1066</v>
      </c>
      <c r="EH20" t="s">
        <v>1257</v>
      </c>
      <c r="EI20" s="70">
        <f>(433+163)/2</f>
        <v>298</v>
      </c>
      <c r="EJ20" t="s">
        <v>1258</v>
      </c>
      <c r="EK20" t="s">
        <v>1259</v>
      </c>
      <c r="EL20" t="s">
        <v>1260</v>
      </c>
      <c r="EM20" t="s">
        <v>1261</v>
      </c>
      <c r="EN20" t="s">
        <v>1262</v>
      </c>
      <c r="EO20" t="s">
        <v>424</v>
      </c>
      <c r="EP20" t="s">
        <v>1263</v>
      </c>
      <c r="EQ20" t="s">
        <v>1264</v>
      </c>
      <c r="ER20" t="s">
        <v>898</v>
      </c>
      <c r="ES20" t="s">
        <v>1265</v>
      </c>
      <c r="ET20" t="s">
        <v>236</v>
      </c>
      <c r="EU20" t="s">
        <v>1266</v>
      </c>
      <c r="EV20" t="s">
        <v>716</v>
      </c>
      <c r="EX20" t="s">
        <v>1267</v>
      </c>
      <c r="EY20" t="s">
        <v>367</v>
      </c>
      <c r="EZ20" t="s">
        <v>236</v>
      </c>
      <c r="FA20" t="s">
        <v>1268</v>
      </c>
      <c r="FB20" t="s">
        <v>1269</v>
      </c>
      <c r="FC20" t="s">
        <v>367</v>
      </c>
      <c r="FD20" t="s">
        <v>308</v>
      </c>
      <c r="FE20" t="s">
        <v>1270</v>
      </c>
      <c r="FF20" t="s">
        <v>434</v>
      </c>
      <c r="FG20" t="s">
        <v>1271</v>
      </c>
      <c r="FH20" t="s">
        <v>1272</v>
      </c>
      <c r="FI20" t="s">
        <v>193</v>
      </c>
      <c r="FJ20" t="s">
        <v>193</v>
      </c>
      <c r="FK20" s="21" t="s">
        <v>1273</v>
      </c>
      <c r="FM20" s="37">
        <v>2</v>
      </c>
      <c r="FN20" t="s">
        <v>193</v>
      </c>
      <c r="FP20">
        <v>1</v>
      </c>
      <c r="FQ20" t="s">
        <v>291</v>
      </c>
      <c r="FR20" s="48" t="s">
        <v>560</v>
      </c>
      <c r="FS20" s="48" t="s">
        <v>560</v>
      </c>
      <c r="FT20" s="48" t="s">
        <v>560</v>
      </c>
      <c r="FU20" s="48" t="s">
        <v>560</v>
      </c>
      <c r="FV20" s="48" t="s">
        <v>560</v>
      </c>
      <c r="FW20" s="48" t="s">
        <v>560</v>
      </c>
      <c r="FY20" t="s">
        <v>1274</v>
      </c>
      <c r="FZ20" t="s">
        <v>439</v>
      </c>
      <c r="GA20" t="s">
        <v>1217</v>
      </c>
      <c r="GB20" s="37">
        <v>1</v>
      </c>
      <c r="GC20" s="37" t="s">
        <v>1901</v>
      </c>
      <c r="GD20" s="59">
        <v>1</v>
      </c>
      <c r="GE20" s="37" t="s">
        <v>1897</v>
      </c>
      <c r="GF20" s="37" t="s">
        <v>1244</v>
      </c>
      <c r="GG20" s="33" t="s">
        <v>1880</v>
      </c>
      <c r="GH20">
        <v>17</v>
      </c>
      <c r="GI20">
        <v>6</v>
      </c>
    </row>
    <row r="21" spans="1:191" ht="12.75" customHeight="1" x14ac:dyDescent="0.2">
      <c r="A21" s="20">
        <v>44538.47859953704</v>
      </c>
      <c r="B21" s="5" t="s">
        <v>826</v>
      </c>
      <c r="C21" t="s">
        <v>1275</v>
      </c>
      <c r="D21" t="s">
        <v>1276</v>
      </c>
      <c r="E21" s="20">
        <v>44410</v>
      </c>
      <c r="F21" s="23" t="s">
        <v>1327</v>
      </c>
      <c r="G21" t="s">
        <v>1277</v>
      </c>
      <c r="H21" t="s">
        <v>1278</v>
      </c>
      <c r="I21" t="s">
        <v>1279</v>
      </c>
      <c r="J21" t="s">
        <v>510</v>
      </c>
      <c r="K21" t="s">
        <v>1280</v>
      </c>
      <c r="L21" s="64">
        <v>40449</v>
      </c>
      <c r="M21" t="s">
        <v>1281</v>
      </c>
      <c r="N21" t="s">
        <v>1282</v>
      </c>
      <c r="O21" t="s">
        <v>1283</v>
      </c>
      <c r="P21" t="s">
        <v>166</v>
      </c>
      <c r="Q21" s="22" t="s">
        <v>1284</v>
      </c>
      <c r="R21" t="s">
        <v>168</v>
      </c>
      <c r="T21" t="s">
        <v>1285</v>
      </c>
      <c r="U21" t="s">
        <v>170</v>
      </c>
      <c r="W21" t="s">
        <v>171</v>
      </c>
      <c r="Y21" t="s">
        <v>1286</v>
      </c>
      <c r="Z21" t="s">
        <v>1287</v>
      </c>
      <c r="AB21" t="s">
        <v>171</v>
      </c>
      <c r="AR21">
        <v>3</v>
      </c>
      <c r="AS21">
        <v>34</v>
      </c>
      <c r="AT21">
        <v>1</v>
      </c>
      <c r="AU21">
        <v>2</v>
      </c>
      <c r="AV21">
        <v>50</v>
      </c>
      <c r="AW21">
        <v>4750</v>
      </c>
      <c r="AX21">
        <v>45400</v>
      </c>
      <c r="AY21">
        <v>908</v>
      </c>
      <c r="BA21" t="s">
        <v>382</v>
      </c>
      <c r="BD21" t="s">
        <v>256</v>
      </c>
      <c r="BE21" t="s">
        <v>1288</v>
      </c>
      <c r="BF21" t="s">
        <v>1289</v>
      </c>
      <c r="BG21">
        <v>60</v>
      </c>
      <c r="BH21" s="21" t="s">
        <v>1290</v>
      </c>
      <c r="BI21" t="s">
        <v>1291</v>
      </c>
      <c r="BJ21" t="s">
        <v>1292</v>
      </c>
      <c r="BK21" t="s">
        <v>734</v>
      </c>
      <c r="BL21" t="s">
        <v>1293</v>
      </c>
      <c r="BM21" t="s">
        <v>1294</v>
      </c>
      <c r="BO21" t="s">
        <v>1295</v>
      </c>
      <c r="BP21" t="s">
        <v>265</v>
      </c>
      <c r="BQ21" t="s">
        <v>1296</v>
      </c>
      <c r="BR21" t="s">
        <v>166</v>
      </c>
      <c r="BS21" s="24" t="s">
        <v>276</v>
      </c>
      <c r="BT21" t="s">
        <v>1297</v>
      </c>
      <c r="BU21" t="s">
        <v>166</v>
      </c>
      <c r="BV21" t="s">
        <v>268</v>
      </c>
      <c r="BW21" t="s">
        <v>1298</v>
      </c>
      <c r="BX21" t="s">
        <v>1299</v>
      </c>
      <c r="BY21" t="s">
        <v>1300</v>
      </c>
      <c r="CA21" t="s">
        <v>193</v>
      </c>
      <c r="CB21" t="s">
        <v>380</v>
      </c>
      <c r="CD21" t="s">
        <v>399</v>
      </c>
      <c r="CE21" t="s">
        <v>1152</v>
      </c>
      <c r="CF21" t="s">
        <v>1152</v>
      </c>
      <c r="CG21" t="s">
        <v>367</v>
      </c>
      <c r="CH21" t="s">
        <v>1962</v>
      </c>
      <c r="CJ21" t="s">
        <v>1301</v>
      </c>
      <c r="CK21" t="s">
        <v>193</v>
      </c>
      <c r="CL21" t="s">
        <v>199</v>
      </c>
      <c r="CM21" t="s">
        <v>380</v>
      </c>
      <c r="CO21" t="s">
        <v>1187</v>
      </c>
      <c r="CQ21" t="s">
        <v>1187</v>
      </c>
      <c r="CS21" t="s">
        <v>203</v>
      </c>
      <c r="CT21" t="s">
        <v>1098</v>
      </c>
      <c r="CU21">
        <v>1</v>
      </c>
      <c r="CV21" t="s">
        <v>521</v>
      </c>
      <c r="CX21" t="s">
        <v>1302</v>
      </c>
      <c r="CY21" t="s">
        <v>201</v>
      </c>
      <c r="CZ21" t="s">
        <v>771</v>
      </c>
      <c r="DA21">
        <v>1</v>
      </c>
      <c r="DB21" t="s">
        <v>1244</v>
      </c>
      <c r="DC21" t="s">
        <v>1244</v>
      </c>
      <c r="DD21">
        <v>8</v>
      </c>
      <c r="DE21" s="36">
        <v>1</v>
      </c>
      <c r="DF21" t="s">
        <v>289</v>
      </c>
      <c r="DG21" t="s">
        <v>1303</v>
      </c>
      <c r="DH21" s="21" t="s">
        <v>1304</v>
      </c>
      <c r="DI21">
        <v>1</v>
      </c>
      <c r="DJ21" t="s">
        <v>1305</v>
      </c>
      <c r="DK21" t="s">
        <v>1306</v>
      </c>
      <c r="DM21" t="s">
        <v>411</v>
      </c>
      <c r="DN21" t="s">
        <v>1040</v>
      </c>
      <c r="DP21" t="s">
        <v>288</v>
      </c>
      <c r="DQ21" t="s">
        <v>533</v>
      </c>
      <c r="DR21" t="s">
        <v>751</v>
      </c>
      <c r="DT21" t="s">
        <v>208</v>
      </c>
      <c r="DU21" t="s">
        <v>1307</v>
      </c>
      <c r="DV21" t="s">
        <v>291</v>
      </c>
      <c r="DW21" t="s">
        <v>1308</v>
      </c>
      <c r="DX21" t="s">
        <v>193</v>
      </c>
      <c r="DY21" s="22" t="s">
        <v>771</v>
      </c>
      <c r="DZ21" t="s">
        <v>193</v>
      </c>
      <c r="EA21" t="s">
        <v>193</v>
      </c>
      <c r="EB21" t="s">
        <v>1309</v>
      </c>
      <c r="ED21" t="s">
        <v>1310</v>
      </c>
      <c r="EE21" t="s">
        <v>193</v>
      </c>
      <c r="EF21" t="s">
        <v>193</v>
      </c>
      <c r="EG21" s="24" t="s">
        <v>1835</v>
      </c>
      <c r="EH21" t="s">
        <v>1311</v>
      </c>
      <c r="EI21" s="36">
        <v>43</v>
      </c>
      <c r="EJ21" t="s">
        <v>1312</v>
      </c>
      <c r="EK21" t="s">
        <v>194</v>
      </c>
      <c r="EL21" t="s">
        <v>1313</v>
      </c>
      <c r="EM21" t="s">
        <v>1314</v>
      </c>
      <c r="EN21" t="s">
        <v>1315</v>
      </c>
      <c r="EP21" t="s">
        <v>1316</v>
      </c>
      <c r="EQ21" t="s">
        <v>1317</v>
      </c>
      <c r="ER21" t="s">
        <v>1318</v>
      </c>
      <c r="ES21" t="s">
        <v>1319</v>
      </c>
      <c r="ET21" t="s">
        <v>236</v>
      </c>
      <c r="EU21" s="2" t="s">
        <v>1072</v>
      </c>
      <c r="EV21" t="s">
        <v>304</v>
      </c>
      <c r="EX21" t="s">
        <v>1320</v>
      </c>
      <c r="EY21" t="s">
        <v>274</v>
      </c>
      <c r="EZ21" t="s">
        <v>236</v>
      </c>
      <c r="FA21" t="s">
        <v>1321</v>
      </c>
      <c r="FB21" t="s">
        <v>546</v>
      </c>
      <c r="FC21" t="s">
        <v>274</v>
      </c>
      <c r="FD21" t="s">
        <v>604</v>
      </c>
      <c r="FE21" t="s">
        <v>1322</v>
      </c>
      <c r="FF21" t="s">
        <v>1323</v>
      </c>
      <c r="FG21" s="24" t="s">
        <v>1856</v>
      </c>
      <c r="FI21" s="24" t="s">
        <v>222</v>
      </c>
      <c r="FJ21" s="24" t="s">
        <v>222</v>
      </c>
      <c r="FK21" t="s">
        <v>1324</v>
      </c>
      <c r="FM21" s="36">
        <v>2</v>
      </c>
      <c r="FN21" t="s">
        <v>193</v>
      </c>
      <c r="FO21" t="s">
        <v>194</v>
      </c>
      <c r="FP21">
        <v>1</v>
      </c>
      <c r="FQ21" t="s">
        <v>808</v>
      </c>
      <c r="FR21" s="35">
        <v>0.5</v>
      </c>
      <c r="FS21" s="35">
        <v>0.25</v>
      </c>
      <c r="FT21" s="42">
        <v>0.25</v>
      </c>
      <c r="FU21" s="42">
        <v>0</v>
      </c>
      <c r="FV21" s="42">
        <v>0</v>
      </c>
      <c r="FW21" s="42">
        <v>0</v>
      </c>
      <c r="FY21" t="s">
        <v>1325</v>
      </c>
      <c r="FZ21" t="s">
        <v>667</v>
      </c>
      <c r="GA21" t="s">
        <v>1327</v>
      </c>
      <c r="GB21" s="37">
        <v>3</v>
      </c>
      <c r="GC21" s="37" t="s">
        <v>1894</v>
      </c>
      <c r="GD21" s="59">
        <v>0</v>
      </c>
      <c r="GE21" s="37" t="s">
        <v>1895</v>
      </c>
      <c r="GF21" s="37">
        <v>43</v>
      </c>
      <c r="GG21" s="33" t="s">
        <v>1879</v>
      </c>
      <c r="GH21">
        <v>4</v>
      </c>
      <c r="GI21">
        <v>3</v>
      </c>
    </row>
    <row r="22" spans="1:191" ht="12.75" customHeight="1" x14ac:dyDescent="0.2">
      <c r="A22" s="12">
        <v>44430.608212476851</v>
      </c>
      <c r="B22" s="2" t="s">
        <v>1959</v>
      </c>
      <c r="C22" s="1" t="s">
        <v>1329</v>
      </c>
      <c r="D22" s="13"/>
      <c r="E22" s="12">
        <v>44426</v>
      </c>
      <c r="F22" s="1" t="s">
        <v>1429</v>
      </c>
      <c r="G22" s="1" t="s">
        <v>1430</v>
      </c>
      <c r="H22" s="1" t="s">
        <v>1330</v>
      </c>
      <c r="I22" s="1" t="s">
        <v>1331</v>
      </c>
      <c r="J22" s="1">
        <v>3118588521</v>
      </c>
      <c r="K22" s="17" t="s">
        <v>1869</v>
      </c>
      <c r="L22" s="63">
        <v>41376</v>
      </c>
      <c r="M22" s="1" t="s">
        <v>1332</v>
      </c>
      <c r="N22" s="1" t="s">
        <v>1333</v>
      </c>
      <c r="O22" s="1" t="s">
        <v>1334</v>
      </c>
      <c r="P22" s="1" t="s">
        <v>254</v>
      </c>
      <c r="Q22" s="13"/>
      <c r="R22" s="1" t="s">
        <v>171</v>
      </c>
      <c r="S22" s="13"/>
      <c r="T22" s="1" t="s">
        <v>1335</v>
      </c>
      <c r="U22" s="1" t="s">
        <v>1287</v>
      </c>
      <c r="V22" s="13"/>
      <c r="W22" s="1" t="s">
        <v>171</v>
      </c>
      <c r="X22" s="13"/>
      <c r="Y22" s="1" t="s">
        <v>1336</v>
      </c>
      <c r="Z22" s="1" t="s">
        <v>170</v>
      </c>
      <c r="AA22" s="13"/>
      <c r="AB22" s="1" t="s">
        <v>171</v>
      </c>
      <c r="AC22" s="13"/>
      <c r="AD22" s="1" t="s">
        <v>1337</v>
      </c>
      <c r="AE22" s="1" t="s">
        <v>170</v>
      </c>
      <c r="AF22" s="13"/>
      <c r="AG22" s="1" t="s">
        <v>171</v>
      </c>
      <c r="AH22" s="13"/>
      <c r="AI22" s="13"/>
      <c r="AJ22" s="13"/>
      <c r="AK22" s="13"/>
      <c r="AL22" s="13"/>
      <c r="AM22" s="13"/>
      <c r="AN22" s="13"/>
      <c r="AO22" s="13"/>
      <c r="AP22" s="13"/>
      <c r="AQ22" s="13"/>
      <c r="AR22" s="1">
        <v>243</v>
      </c>
      <c r="AS22" s="1" t="s">
        <v>1338</v>
      </c>
      <c r="AT22" s="1">
        <v>3</v>
      </c>
      <c r="AU22" s="1">
        <v>3</v>
      </c>
      <c r="AV22" s="1">
        <v>50</v>
      </c>
      <c r="AW22" s="1">
        <v>9500</v>
      </c>
      <c r="AX22" s="1">
        <v>28000</v>
      </c>
      <c r="AY22" s="1">
        <v>560</v>
      </c>
      <c r="AZ22" s="1" t="s">
        <v>1339</v>
      </c>
      <c r="BA22" s="1" t="s">
        <v>382</v>
      </c>
      <c r="BB22" s="13"/>
      <c r="BC22" s="13"/>
      <c r="BD22" s="1" t="s">
        <v>256</v>
      </c>
      <c r="BE22" s="1" t="s">
        <v>1340</v>
      </c>
      <c r="BF22" s="1" t="s">
        <v>1341</v>
      </c>
      <c r="BG22" s="1">
        <v>75</v>
      </c>
      <c r="BH22" s="1" t="s">
        <v>1342</v>
      </c>
      <c r="BI22" s="1" t="s">
        <v>1343</v>
      </c>
      <c r="BJ22" s="1" t="s">
        <v>1344</v>
      </c>
      <c r="BK22" s="1" t="s">
        <v>262</v>
      </c>
      <c r="BL22" s="13"/>
      <c r="BM22" s="1" t="s">
        <v>1345</v>
      </c>
      <c r="BN22" s="1" t="s">
        <v>1346</v>
      </c>
      <c r="BO22" s="1" t="s">
        <v>1347</v>
      </c>
      <c r="BP22" s="1" t="s">
        <v>187</v>
      </c>
      <c r="BQ22" s="1" t="s">
        <v>1347</v>
      </c>
      <c r="BR22" s="1" t="s">
        <v>1964</v>
      </c>
      <c r="BS22" s="13"/>
      <c r="BT22" s="1" t="s">
        <v>1348</v>
      </c>
      <c r="BU22" s="1" t="s">
        <v>166</v>
      </c>
      <c r="BV22" s="1" t="s">
        <v>268</v>
      </c>
      <c r="BW22" s="1" t="s">
        <v>1349</v>
      </c>
      <c r="BX22" s="1" t="s">
        <v>1350</v>
      </c>
      <c r="BY22" s="1" t="s">
        <v>920</v>
      </c>
      <c r="BZ22" s="13"/>
      <c r="CA22" s="1" t="s">
        <v>216</v>
      </c>
      <c r="CB22" s="1" t="s">
        <v>268</v>
      </c>
      <c r="CC22" s="13"/>
      <c r="CD22" s="1" t="s">
        <v>271</v>
      </c>
      <c r="CE22" s="1" t="s">
        <v>1351</v>
      </c>
      <c r="CF22" s="1" t="s">
        <v>1352</v>
      </c>
      <c r="CG22" s="1" t="s">
        <v>274</v>
      </c>
      <c r="CH22" s="1" t="s">
        <v>1962</v>
      </c>
      <c r="CI22" s="13"/>
      <c r="CJ22" s="1" t="s">
        <v>1353</v>
      </c>
      <c r="CK22" s="1" t="s">
        <v>222</v>
      </c>
      <c r="CL22" s="1" t="s">
        <v>262</v>
      </c>
      <c r="CM22" s="1" t="s">
        <v>1354</v>
      </c>
      <c r="CN22" s="13"/>
      <c r="CO22" s="1" t="s">
        <v>278</v>
      </c>
      <c r="CP22" s="1" t="s">
        <v>438</v>
      </c>
      <c r="CQ22" s="1" t="s">
        <v>278</v>
      </c>
      <c r="CR22" s="5" t="s">
        <v>520</v>
      </c>
      <c r="CS22" s="1" t="s">
        <v>405</v>
      </c>
      <c r="CT22" s="1" t="s">
        <v>280</v>
      </c>
      <c r="CU22" s="1">
        <v>3</v>
      </c>
      <c r="CV22" s="1" t="s">
        <v>281</v>
      </c>
      <c r="CW22" s="1" t="s">
        <v>1355</v>
      </c>
      <c r="CX22" s="1" t="s">
        <v>1356</v>
      </c>
      <c r="CY22" s="1" t="s">
        <v>278</v>
      </c>
      <c r="CZ22" s="17">
        <v>1.5</v>
      </c>
      <c r="DA22" s="1">
        <v>2</v>
      </c>
      <c r="DB22" s="17">
        <v>1.5</v>
      </c>
      <c r="DC22" s="1">
        <v>5</v>
      </c>
      <c r="DD22" s="1">
        <v>4</v>
      </c>
      <c r="DE22" s="34">
        <v>7.5</v>
      </c>
      <c r="DF22" s="1" t="s">
        <v>208</v>
      </c>
      <c r="DG22" s="1" t="s">
        <v>1357</v>
      </c>
      <c r="DH22" s="1" t="s">
        <v>1358</v>
      </c>
      <c r="DI22" s="1">
        <v>1</v>
      </c>
      <c r="DJ22" s="1" t="s">
        <v>1359</v>
      </c>
      <c r="DK22" s="1" t="s">
        <v>1360</v>
      </c>
      <c r="DL22" s="13"/>
      <c r="DM22" s="1" t="s">
        <v>411</v>
      </c>
      <c r="DN22" s="1" t="s">
        <v>584</v>
      </c>
      <c r="DO22" s="13"/>
      <c r="DP22" s="1" t="s">
        <v>288</v>
      </c>
      <c r="DQ22" s="1" t="s">
        <v>1361</v>
      </c>
      <c r="DR22" s="15" t="s">
        <v>1842</v>
      </c>
      <c r="DS22" s="1" t="s">
        <v>1362</v>
      </c>
      <c r="DT22" s="1" t="s">
        <v>208</v>
      </c>
      <c r="DU22" s="1" t="s">
        <v>1363</v>
      </c>
      <c r="DV22" s="1" t="s">
        <v>291</v>
      </c>
      <c r="DW22" s="1" t="s">
        <v>1364</v>
      </c>
      <c r="DX22" s="1" t="s">
        <v>222</v>
      </c>
      <c r="DY22" s="1"/>
      <c r="DZ22" s="1" t="s">
        <v>222</v>
      </c>
      <c r="EA22" s="1" t="s">
        <v>216</v>
      </c>
      <c r="EB22" s="1" t="s">
        <v>477</v>
      </c>
      <c r="EC22" s="13"/>
      <c r="ED22" s="1" t="s">
        <v>1365</v>
      </c>
      <c r="EE22" s="1" t="s">
        <v>1366</v>
      </c>
      <c r="EF22" s="1" t="s">
        <v>222</v>
      </c>
      <c r="EG22" s="15" t="s">
        <v>1066</v>
      </c>
      <c r="EH22" s="1" t="s">
        <v>1367</v>
      </c>
      <c r="EI22" s="33">
        <v>55</v>
      </c>
      <c r="EJ22" s="1" t="s">
        <v>1368</v>
      </c>
      <c r="EK22" s="1" t="s">
        <v>1369</v>
      </c>
      <c r="EL22" s="1" t="s">
        <v>1370</v>
      </c>
      <c r="EM22" s="1" t="s">
        <v>1371</v>
      </c>
      <c r="EN22" s="1" t="s">
        <v>299</v>
      </c>
      <c r="EO22" s="13"/>
      <c r="EP22" s="1" t="s">
        <v>1372</v>
      </c>
      <c r="EQ22" s="1" t="s">
        <v>1373</v>
      </c>
      <c r="ER22" s="1" t="s">
        <v>1374</v>
      </c>
      <c r="ES22" s="1" t="s">
        <v>1375</v>
      </c>
      <c r="ET22" s="1" t="s">
        <v>236</v>
      </c>
      <c r="EU22" s="17" t="s">
        <v>1071</v>
      </c>
      <c r="EV22" s="1" t="s">
        <v>716</v>
      </c>
      <c r="EW22" s="13"/>
      <c r="EX22" s="1" t="s">
        <v>1376</v>
      </c>
      <c r="EY22" s="1" t="s">
        <v>274</v>
      </c>
      <c r="EZ22" s="1" t="s">
        <v>236</v>
      </c>
      <c r="FA22" s="1" t="s">
        <v>1377</v>
      </c>
      <c r="FB22" s="1" t="s">
        <v>1378</v>
      </c>
      <c r="FC22" s="1" t="s">
        <v>274</v>
      </c>
      <c r="FD22" s="1" t="s">
        <v>948</v>
      </c>
      <c r="FE22" s="1" t="s">
        <v>1379</v>
      </c>
      <c r="FF22" s="1" t="s">
        <v>434</v>
      </c>
      <c r="FG22" s="1" t="s">
        <v>242</v>
      </c>
      <c r="FH22" s="13"/>
      <c r="FI22" s="1" t="s">
        <v>222</v>
      </c>
      <c r="FJ22" s="1" t="s">
        <v>193</v>
      </c>
      <c r="FK22" s="1" t="s">
        <v>243</v>
      </c>
      <c r="FL22" s="13"/>
      <c r="FM22" s="33">
        <v>1</v>
      </c>
      <c r="FN22" s="1" t="s">
        <v>193</v>
      </c>
      <c r="FO22" s="13"/>
      <c r="FP22" s="17">
        <v>2</v>
      </c>
      <c r="FQ22" s="1" t="s">
        <v>808</v>
      </c>
      <c r="FR22" s="45">
        <v>0.65</v>
      </c>
      <c r="FS22" s="45">
        <v>0.25</v>
      </c>
      <c r="FT22" s="45">
        <v>0.1</v>
      </c>
      <c r="FU22" s="45">
        <v>0</v>
      </c>
      <c r="FV22" s="45">
        <v>0</v>
      </c>
      <c r="FW22" s="45">
        <v>0</v>
      </c>
      <c r="FX22" s="13"/>
      <c r="FY22" s="13"/>
      <c r="FZ22" s="1" t="s">
        <v>1214</v>
      </c>
      <c r="GA22" t="s">
        <v>1429</v>
      </c>
      <c r="GB22" s="37">
        <v>4</v>
      </c>
      <c r="GC22" s="37" t="s">
        <v>1911</v>
      </c>
      <c r="GD22" s="59">
        <v>0</v>
      </c>
      <c r="GE22" s="37" t="s">
        <v>1895</v>
      </c>
      <c r="GF22" s="37">
        <v>55</v>
      </c>
      <c r="GG22" s="33" t="s">
        <v>1888</v>
      </c>
      <c r="GH22">
        <v>1</v>
      </c>
      <c r="GI22">
        <v>3</v>
      </c>
    </row>
    <row r="23" spans="1:191" ht="12.75" customHeight="1" x14ac:dyDescent="0.2">
      <c r="A23" s="12">
        <v>44437.434295497689</v>
      </c>
      <c r="B23" s="2" t="s">
        <v>244</v>
      </c>
      <c r="C23" s="1" t="s">
        <v>1380</v>
      </c>
      <c r="D23" s="1" t="s">
        <v>1381</v>
      </c>
      <c r="E23" s="12">
        <v>44456</v>
      </c>
      <c r="F23" s="1" t="s">
        <v>1382</v>
      </c>
      <c r="G23" s="1" t="s">
        <v>1383</v>
      </c>
      <c r="H23" s="1" t="s">
        <v>1384</v>
      </c>
      <c r="I23" s="1" t="s">
        <v>1385</v>
      </c>
      <c r="J23" s="1">
        <v>3108093921</v>
      </c>
      <c r="K23" s="1" t="s">
        <v>1386</v>
      </c>
      <c r="L23" s="63">
        <v>38685</v>
      </c>
      <c r="M23" s="1" t="s">
        <v>1387</v>
      </c>
      <c r="N23" s="1" t="s">
        <v>1388</v>
      </c>
      <c r="O23" s="1" t="s">
        <v>1389</v>
      </c>
      <c r="P23" s="1" t="s">
        <v>166</v>
      </c>
      <c r="Q23" s="1" t="s">
        <v>1390</v>
      </c>
      <c r="R23" s="1" t="s">
        <v>168</v>
      </c>
      <c r="S23" s="13"/>
      <c r="T23" s="1" t="s">
        <v>1391</v>
      </c>
      <c r="U23" s="1" t="s">
        <v>170</v>
      </c>
      <c r="V23" s="13"/>
      <c r="W23" s="1" t="s">
        <v>171</v>
      </c>
      <c r="X23" s="13"/>
      <c r="Y23" s="13"/>
      <c r="Z23" s="13"/>
      <c r="AA23" s="13"/>
      <c r="AB23" s="13"/>
      <c r="AC23" s="13"/>
      <c r="AD23" s="13"/>
      <c r="AE23" s="13"/>
      <c r="AF23" s="13"/>
      <c r="AG23" s="13"/>
      <c r="AH23" s="13"/>
      <c r="AI23" s="13"/>
      <c r="AJ23" s="13"/>
      <c r="AK23" s="13"/>
      <c r="AL23" s="13"/>
      <c r="AM23" s="13"/>
      <c r="AN23" s="13"/>
      <c r="AO23" s="13"/>
      <c r="AP23" s="13"/>
      <c r="AQ23" s="13"/>
      <c r="AR23" s="1">
        <v>0</v>
      </c>
      <c r="AS23" s="1">
        <v>8</v>
      </c>
      <c r="AT23" s="1">
        <v>0</v>
      </c>
      <c r="AU23" s="1">
        <v>3</v>
      </c>
      <c r="AV23" s="1">
        <v>30</v>
      </c>
      <c r="AW23" s="1">
        <v>14500</v>
      </c>
      <c r="AX23" s="1">
        <v>30300</v>
      </c>
      <c r="AY23" s="1">
        <v>1010</v>
      </c>
      <c r="AZ23" s="13"/>
      <c r="BA23" s="1" t="s">
        <v>175</v>
      </c>
      <c r="BB23" s="13"/>
      <c r="BC23" s="13"/>
      <c r="BD23" s="1" t="s">
        <v>256</v>
      </c>
      <c r="BE23" s="1" t="s">
        <v>1392</v>
      </c>
      <c r="BF23" s="1" t="s">
        <v>1393</v>
      </c>
      <c r="BG23" s="1">
        <v>120</v>
      </c>
      <c r="BH23" s="1">
        <v>120</v>
      </c>
      <c r="BI23" s="1" t="s">
        <v>1394</v>
      </c>
      <c r="BJ23" s="1" t="s">
        <v>1395</v>
      </c>
      <c r="BK23" s="1" t="s">
        <v>166</v>
      </c>
      <c r="BL23" s="1" t="s">
        <v>1396</v>
      </c>
      <c r="BM23" s="1" t="s">
        <v>1397</v>
      </c>
      <c r="BN23" s="13"/>
      <c r="BO23" s="1" t="s">
        <v>1398</v>
      </c>
      <c r="BP23" s="1" t="s">
        <v>735</v>
      </c>
      <c r="BQ23" s="1" t="s">
        <v>1399</v>
      </c>
      <c r="BR23" s="1" t="s">
        <v>737</v>
      </c>
      <c r="BS23" s="13"/>
      <c r="BT23" s="1" t="s">
        <v>1400</v>
      </c>
      <c r="BU23" s="1" t="s">
        <v>166</v>
      </c>
      <c r="BV23" s="1" t="s">
        <v>268</v>
      </c>
      <c r="BW23" s="1" t="s">
        <v>1401</v>
      </c>
      <c r="BX23" s="1" t="s">
        <v>1402</v>
      </c>
      <c r="BY23" s="1" t="s">
        <v>574</v>
      </c>
      <c r="BZ23" s="13"/>
      <c r="CA23" s="1" t="s">
        <v>216</v>
      </c>
      <c r="CB23" s="1" t="s">
        <v>688</v>
      </c>
      <c r="CC23" s="13"/>
      <c r="CD23" s="1" t="s">
        <v>271</v>
      </c>
      <c r="CE23" s="1" t="s">
        <v>1403</v>
      </c>
      <c r="CF23" s="1" t="s">
        <v>1404</v>
      </c>
      <c r="CG23" s="1" t="s">
        <v>274</v>
      </c>
      <c r="CH23" s="1" t="s">
        <v>410</v>
      </c>
      <c r="CI23" s="13"/>
      <c r="CJ23" s="1" t="s">
        <v>1405</v>
      </c>
      <c r="CK23" s="1" t="s">
        <v>193</v>
      </c>
      <c r="CL23" s="1" t="s">
        <v>199</v>
      </c>
      <c r="CM23" s="1" t="s">
        <v>380</v>
      </c>
      <c r="CN23" s="13"/>
      <c r="CO23" s="1" t="s">
        <v>1187</v>
      </c>
      <c r="CP23" s="13"/>
      <c r="CQ23" s="1" t="s">
        <v>278</v>
      </c>
      <c r="CR23" s="5" t="s">
        <v>520</v>
      </c>
      <c r="CS23" s="1" t="s">
        <v>203</v>
      </c>
      <c r="CT23" s="1" t="s">
        <v>925</v>
      </c>
      <c r="CU23" s="1">
        <v>1</v>
      </c>
      <c r="CV23" s="1" t="s">
        <v>521</v>
      </c>
      <c r="CW23" s="13"/>
      <c r="CX23" s="1" t="s">
        <v>1406</v>
      </c>
      <c r="CY23" s="1" t="s">
        <v>1187</v>
      </c>
      <c r="CZ23" s="1">
        <v>1</v>
      </c>
      <c r="DA23" s="1">
        <v>8</v>
      </c>
      <c r="DB23" s="1">
        <v>8</v>
      </c>
      <c r="DC23" s="1">
        <v>7</v>
      </c>
      <c r="DD23" s="1">
        <v>10</v>
      </c>
      <c r="DE23" s="33">
        <v>10</v>
      </c>
      <c r="DF23" s="1" t="s">
        <v>289</v>
      </c>
      <c r="DG23" s="1" t="s">
        <v>1407</v>
      </c>
      <c r="DH23" s="1" t="s">
        <v>1408</v>
      </c>
      <c r="DI23" s="1">
        <v>1</v>
      </c>
      <c r="DJ23" s="1" t="s">
        <v>1409</v>
      </c>
      <c r="DK23" s="1" t="s">
        <v>410</v>
      </c>
      <c r="DL23" s="13"/>
      <c r="DM23" s="1" t="s">
        <v>473</v>
      </c>
      <c r="DN23" s="1" t="s">
        <v>214</v>
      </c>
      <c r="DO23" s="13"/>
      <c r="DP23" s="1" t="s">
        <v>214</v>
      </c>
      <c r="DQ23" s="1" t="s">
        <v>1410</v>
      </c>
      <c r="DR23" s="1" t="s">
        <v>413</v>
      </c>
      <c r="DS23" s="13"/>
      <c r="DT23" s="1" t="s">
        <v>208</v>
      </c>
      <c r="DU23" s="1" t="s">
        <v>1411</v>
      </c>
      <c r="DV23" s="1" t="s">
        <v>291</v>
      </c>
      <c r="DW23" s="1" t="s">
        <v>1412</v>
      </c>
      <c r="DX23" s="15" t="s">
        <v>222</v>
      </c>
      <c r="DY23" s="15" t="s">
        <v>1858</v>
      </c>
      <c r="DZ23" s="1" t="s">
        <v>222</v>
      </c>
      <c r="EA23" s="1" t="s">
        <v>216</v>
      </c>
      <c r="EB23" s="1" t="s">
        <v>588</v>
      </c>
      <c r="EC23" s="13"/>
      <c r="ED23" s="1" t="s">
        <v>1413</v>
      </c>
      <c r="EE23" s="1" t="s">
        <v>990</v>
      </c>
      <c r="EF23" s="1" t="s">
        <v>222</v>
      </c>
      <c r="EG23" s="28" t="s">
        <v>1431</v>
      </c>
      <c r="EH23" s="1" t="s">
        <v>1414</v>
      </c>
      <c r="EI23" s="33">
        <v>6</v>
      </c>
      <c r="EJ23" s="1" t="s">
        <v>1415</v>
      </c>
      <c r="EK23" s="1" t="s">
        <v>1416</v>
      </c>
      <c r="EL23" s="1" t="s">
        <v>1417</v>
      </c>
      <c r="EM23" s="1" t="s">
        <v>1418</v>
      </c>
      <c r="EN23" s="1" t="s">
        <v>299</v>
      </c>
      <c r="EO23" s="13"/>
      <c r="EP23" s="1" t="s">
        <v>1419</v>
      </c>
      <c r="EQ23" s="1" t="s">
        <v>1420</v>
      </c>
      <c r="ER23" s="1" t="s">
        <v>1421</v>
      </c>
      <c r="ES23" s="1" t="s">
        <v>1422</v>
      </c>
      <c r="ET23" s="1" t="s">
        <v>236</v>
      </c>
      <c r="EU23" s="15" t="s">
        <v>998</v>
      </c>
      <c r="EV23" s="1" t="s">
        <v>1054</v>
      </c>
      <c r="EW23" s="13"/>
      <c r="EX23" s="1" t="s">
        <v>1423</v>
      </c>
      <c r="EY23" s="1" t="s">
        <v>274</v>
      </c>
      <c r="EZ23" s="1" t="s">
        <v>236</v>
      </c>
      <c r="FA23" s="1" t="s">
        <v>1424</v>
      </c>
      <c r="FB23" s="1" t="s">
        <v>1425</v>
      </c>
      <c r="FC23" s="1" t="s">
        <v>274</v>
      </c>
      <c r="FD23" s="1" t="s">
        <v>604</v>
      </c>
      <c r="FE23" s="1" t="s">
        <v>1426</v>
      </c>
      <c r="FF23" s="1" t="s">
        <v>434</v>
      </c>
      <c r="FG23" s="1" t="s">
        <v>310</v>
      </c>
      <c r="FH23" s="13"/>
      <c r="FI23" s="15" t="s">
        <v>222</v>
      </c>
      <c r="FJ23" s="15" t="s">
        <v>222</v>
      </c>
      <c r="FK23" s="1" t="s">
        <v>1427</v>
      </c>
      <c r="FL23" s="13"/>
      <c r="FM23" s="33">
        <v>1</v>
      </c>
      <c r="FN23" s="1" t="s">
        <v>193</v>
      </c>
      <c r="FO23" s="1" t="s">
        <v>1428</v>
      </c>
      <c r="FP23" s="1">
        <v>1</v>
      </c>
      <c r="FQ23" s="1" t="s">
        <v>220</v>
      </c>
      <c r="FR23" s="45">
        <v>0.5</v>
      </c>
      <c r="FS23" s="45">
        <v>0.5</v>
      </c>
      <c r="FT23" s="45">
        <v>0</v>
      </c>
      <c r="FU23" s="45">
        <v>0</v>
      </c>
      <c r="FV23" s="45">
        <v>0</v>
      </c>
      <c r="FW23" s="45">
        <v>0</v>
      </c>
      <c r="FX23" s="13"/>
      <c r="FY23" s="13"/>
      <c r="FZ23" s="1" t="s">
        <v>1073</v>
      </c>
      <c r="GA23" t="s">
        <v>1382</v>
      </c>
      <c r="GB23" s="37">
        <v>1</v>
      </c>
      <c r="GC23" s="37" t="s">
        <v>1901</v>
      </c>
      <c r="GD23" s="59">
        <v>1</v>
      </c>
      <c r="GE23" s="37" t="s">
        <v>1897</v>
      </c>
      <c r="GF23" s="37">
        <v>6</v>
      </c>
      <c r="GG23" s="33" t="s">
        <v>1889</v>
      </c>
      <c r="GH23">
        <v>0</v>
      </c>
      <c r="GI23">
        <v>1</v>
      </c>
    </row>
    <row r="24" spans="1:191" ht="12.75" customHeight="1" x14ac:dyDescent="0.2">
      <c r="A24" s="20">
        <v>44438.904224537036</v>
      </c>
      <c r="B24" s="2" t="s">
        <v>826</v>
      </c>
      <c r="C24" t="s">
        <v>1433</v>
      </c>
      <c r="E24" s="20">
        <v>44425</v>
      </c>
      <c r="F24" t="s">
        <v>1434</v>
      </c>
      <c r="G24" t="s">
        <v>1435</v>
      </c>
      <c r="H24" t="s">
        <v>1436</v>
      </c>
      <c r="I24" t="s">
        <v>1437</v>
      </c>
      <c r="J24">
        <v>3127258632</v>
      </c>
      <c r="K24" t="s">
        <v>1438</v>
      </c>
      <c r="L24" s="64">
        <v>38588</v>
      </c>
      <c r="M24" t="s">
        <v>1439</v>
      </c>
      <c r="N24" t="s">
        <v>1440</v>
      </c>
      <c r="O24" t="s">
        <v>1433</v>
      </c>
      <c r="P24" s="22" t="s">
        <v>893</v>
      </c>
      <c r="Q24" t="s">
        <v>170</v>
      </c>
      <c r="R24" t="s">
        <v>168</v>
      </c>
      <c r="T24" t="s">
        <v>1441</v>
      </c>
      <c r="U24" t="s">
        <v>170</v>
      </c>
      <c r="W24" t="s">
        <v>171</v>
      </c>
      <c r="Y24" t="s">
        <v>1442</v>
      </c>
      <c r="Z24" t="s">
        <v>170</v>
      </c>
      <c r="AB24" t="s">
        <v>171</v>
      </c>
      <c r="AD24" t="s">
        <v>1443</v>
      </c>
      <c r="AE24" t="s">
        <v>170</v>
      </c>
      <c r="AG24" t="s">
        <v>171</v>
      </c>
      <c r="AR24">
        <v>4953</v>
      </c>
      <c r="AS24">
        <v>188</v>
      </c>
      <c r="AT24">
        <v>54</v>
      </c>
      <c r="AU24">
        <v>3</v>
      </c>
      <c r="AV24">
        <v>50</v>
      </c>
      <c r="AW24">
        <v>7140</v>
      </c>
      <c r="AX24">
        <v>30723</v>
      </c>
      <c r="AY24">
        <v>614</v>
      </c>
      <c r="AZ24" t="s">
        <v>1444</v>
      </c>
      <c r="BA24" t="s">
        <v>1445</v>
      </c>
      <c r="BD24" s="24" t="s">
        <v>178</v>
      </c>
      <c r="BE24" t="s">
        <v>1446</v>
      </c>
      <c r="BF24" t="s">
        <v>1447</v>
      </c>
      <c r="BG24">
        <v>60</v>
      </c>
      <c r="BH24" s="22" t="s">
        <v>1448</v>
      </c>
      <c r="BI24" t="s">
        <v>1449</v>
      </c>
      <c r="BJ24" t="s">
        <v>1450</v>
      </c>
      <c r="BK24" t="s">
        <v>166</v>
      </c>
      <c r="BL24" t="s">
        <v>1451</v>
      </c>
      <c r="BM24" t="s">
        <v>1452</v>
      </c>
      <c r="BO24" t="s">
        <v>538</v>
      </c>
      <c r="BP24" t="s">
        <v>392</v>
      </c>
      <c r="BQ24" s="22" t="s">
        <v>1453</v>
      </c>
      <c r="BR24" t="s">
        <v>1589</v>
      </c>
      <c r="BT24" t="s">
        <v>1454</v>
      </c>
      <c r="BU24" t="s">
        <v>166</v>
      </c>
      <c r="BV24" s="24" t="s">
        <v>190</v>
      </c>
      <c r="BW24" t="s">
        <v>1455</v>
      </c>
      <c r="BX24" t="s">
        <v>1456</v>
      </c>
      <c r="BY24" s="24" t="s">
        <v>1926</v>
      </c>
      <c r="CA24" t="s">
        <v>216</v>
      </c>
      <c r="CB24" t="s">
        <v>688</v>
      </c>
      <c r="CD24" t="s">
        <v>854</v>
      </c>
      <c r="CE24" t="s">
        <v>1457</v>
      </c>
      <c r="CF24" t="s">
        <v>1458</v>
      </c>
      <c r="CG24" t="s">
        <v>380</v>
      </c>
      <c r="CH24" t="s">
        <v>380</v>
      </c>
      <c r="CJ24" t="s">
        <v>1459</v>
      </c>
      <c r="CK24" t="s">
        <v>222</v>
      </c>
      <c r="CL24" t="s">
        <v>1460</v>
      </c>
      <c r="CM24" s="24" t="s">
        <v>1917</v>
      </c>
      <c r="CN24" t="s">
        <v>1461</v>
      </c>
      <c r="CO24" t="s">
        <v>201</v>
      </c>
      <c r="CP24" t="s">
        <v>1451</v>
      </c>
      <c r="CQ24" t="s">
        <v>278</v>
      </c>
      <c r="CR24" s="5" t="s">
        <v>520</v>
      </c>
      <c r="CS24" t="s">
        <v>1462</v>
      </c>
      <c r="CT24" t="s">
        <v>280</v>
      </c>
      <c r="CU24">
        <v>1</v>
      </c>
      <c r="CV24" t="s">
        <v>521</v>
      </c>
      <c r="CX24" t="s">
        <v>1463</v>
      </c>
      <c r="CY24" t="s">
        <v>278</v>
      </c>
      <c r="CZ24">
        <v>1</v>
      </c>
      <c r="DA24" t="s">
        <v>771</v>
      </c>
      <c r="DB24" t="s">
        <v>771</v>
      </c>
      <c r="DC24" t="s">
        <v>771</v>
      </c>
      <c r="DD24">
        <v>3</v>
      </c>
      <c r="DE24" s="38" t="s">
        <v>771</v>
      </c>
      <c r="DF24" t="s">
        <v>283</v>
      </c>
      <c r="DG24" t="s">
        <v>1464</v>
      </c>
      <c r="DH24" s="21" t="s">
        <v>1465</v>
      </c>
      <c r="DI24">
        <v>1</v>
      </c>
      <c r="DJ24" t="s">
        <v>1466</v>
      </c>
      <c r="DK24" t="s">
        <v>1467</v>
      </c>
      <c r="DM24" t="s">
        <v>411</v>
      </c>
      <c r="DN24" t="s">
        <v>1040</v>
      </c>
      <c r="DP24" t="s">
        <v>288</v>
      </c>
      <c r="DQ24" t="s">
        <v>1468</v>
      </c>
      <c r="DR24" t="s">
        <v>413</v>
      </c>
      <c r="DT24" s="2" t="s">
        <v>469</v>
      </c>
      <c r="DU24" t="s">
        <v>1469</v>
      </c>
      <c r="DV24" t="s">
        <v>808</v>
      </c>
      <c r="DW24" s="22" t="s">
        <v>1470</v>
      </c>
      <c r="DX24" t="s">
        <v>193</v>
      </c>
      <c r="DY24" s="22" t="s">
        <v>771</v>
      </c>
      <c r="DZ24" t="s">
        <v>222</v>
      </c>
      <c r="EA24" t="s">
        <v>216</v>
      </c>
      <c r="EB24" t="s">
        <v>1471</v>
      </c>
      <c r="ED24" s="22" t="s">
        <v>1472</v>
      </c>
      <c r="EE24" s="21" t="s">
        <v>1473</v>
      </c>
      <c r="EF24" t="s">
        <v>222</v>
      </c>
      <c r="EG24" s="24" t="s">
        <v>1591</v>
      </c>
      <c r="EH24" s="29" t="s">
        <v>1474</v>
      </c>
      <c r="EI24" s="37">
        <v>69</v>
      </c>
      <c r="EJ24" t="s">
        <v>1475</v>
      </c>
      <c r="EK24" t="s">
        <v>771</v>
      </c>
      <c r="EL24" t="s">
        <v>1476</v>
      </c>
      <c r="EM24" t="s">
        <v>873</v>
      </c>
      <c r="EN24" s="24" t="s">
        <v>761</v>
      </c>
      <c r="EP24" t="s">
        <v>214</v>
      </c>
      <c r="EQ24" t="s">
        <v>1477</v>
      </c>
      <c r="ER24" t="s">
        <v>771</v>
      </c>
      <c r="ES24" t="s">
        <v>1478</v>
      </c>
      <c r="ET24" t="s">
        <v>236</v>
      </c>
      <c r="EU24" s="24" t="s">
        <v>1266</v>
      </c>
      <c r="EV24" t="s">
        <v>304</v>
      </c>
      <c r="EX24" t="s">
        <v>1479</v>
      </c>
      <c r="EY24" t="s">
        <v>274</v>
      </c>
      <c r="EZ24" t="s">
        <v>236</v>
      </c>
      <c r="FA24" t="s">
        <v>1480</v>
      </c>
      <c r="FB24" t="s">
        <v>546</v>
      </c>
      <c r="FC24" t="s">
        <v>274</v>
      </c>
      <c r="FD24" t="s">
        <v>240</v>
      </c>
      <c r="FE24" t="s">
        <v>1481</v>
      </c>
      <c r="FF24" s="24" t="s">
        <v>434</v>
      </c>
      <c r="FG24" t="s">
        <v>310</v>
      </c>
      <c r="FI24" s="24" t="s">
        <v>222</v>
      </c>
      <c r="FJ24" s="24" t="s">
        <v>222</v>
      </c>
      <c r="FK24" t="s">
        <v>1482</v>
      </c>
      <c r="FM24" s="36">
        <v>12</v>
      </c>
      <c r="FN24" t="s">
        <v>193</v>
      </c>
      <c r="FO24" t="s">
        <v>771</v>
      </c>
      <c r="FP24">
        <v>1</v>
      </c>
      <c r="FQ24" t="s">
        <v>291</v>
      </c>
      <c r="FR24" s="42">
        <v>0.8</v>
      </c>
      <c r="FS24" s="42">
        <v>0.15</v>
      </c>
      <c r="FT24" s="42">
        <v>0.03</v>
      </c>
      <c r="FU24" s="42">
        <v>0</v>
      </c>
      <c r="FV24" s="42">
        <v>0.02</v>
      </c>
      <c r="FW24" s="42">
        <v>0</v>
      </c>
      <c r="FY24" t="s">
        <v>1483</v>
      </c>
      <c r="FZ24" t="s">
        <v>439</v>
      </c>
      <c r="GA24" t="s">
        <v>1434</v>
      </c>
      <c r="GB24" s="37">
        <v>1</v>
      </c>
      <c r="GC24" s="37" t="s">
        <v>1901</v>
      </c>
      <c r="GD24" s="59">
        <v>2</v>
      </c>
      <c r="GE24" s="37" t="s">
        <v>1903</v>
      </c>
      <c r="GF24" s="37">
        <v>146</v>
      </c>
      <c r="GG24" s="33" t="s">
        <v>1879</v>
      </c>
      <c r="GH24">
        <v>44</v>
      </c>
      <c r="GI24">
        <v>13</v>
      </c>
    </row>
    <row r="25" spans="1:191" ht="12.75" customHeight="1" x14ac:dyDescent="0.2">
      <c r="A25" s="20">
        <v>44325.680474537039</v>
      </c>
      <c r="B25" s="2" t="s">
        <v>1959</v>
      </c>
      <c r="C25" t="s">
        <v>1484</v>
      </c>
      <c r="E25" s="20">
        <v>44439</v>
      </c>
      <c r="F25" s="22" t="s">
        <v>1584</v>
      </c>
      <c r="G25" s="22" t="s">
        <v>1586</v>
      </c>
      <c r="H25" t="s">
        <v>1485</v>
      </c>
      <c r="I25" t="s">
        <v>1486</v>
      </c>
      <c r="J25">
        <v>3157700646</v>
      </c>
      <c r="K25" t="s">
        <v>1487</v>
      </c>
      <c r="L25" s="64">
        <v>37986</v>
      </c>
      <c r="M25" t="s">
        <v>1488</v>
      </c>
      <c r="N25" t="s">
        <v>1489</v>
      </c>
      <c r="O25" t="s">
        <v>1490</v>
      </c>
      <c r="P25" s="22" t="s">
        <v>254</v>
      </c>
      <c r="R25" t="s">
        <v>171</v>
      </c>
      <c r="T25" t="s">
        <v>1491</v>
      </c>
      <c r="U25" t="s">
        <v>166</v>
      </c>
      <c r="V25" s="22" t="s">
        <v>1849</v>
      </c>
      <c r="W25" t="s">
        <v>168</v>
      </c>
      <c r="Y25" t="s">
        <v>1492</v>
      </c>
      <c r="Z25" t="s">
        <v>1287</v>
      </c>
      <c r="AB25" t="s">
        <v>168</v>
      </c>
      <c r="AR25">
        <v>450</v>
      </c>
      <c r="AS25" s="30">
        <v>15</v>
      </c>
      <c r="AT25">
        <v>52</v>
      </c>
      <c r="AU25">
        <v>3</v>
      </c>
      <c r="AV25">
        <v>50</v>
      </c>
      <c r="AW25">
        <v>22900</v>
      </c>
      <c r="AX25">
        <v>35000</v>
      </c>
      <c r="AY25">
        <v>700</v>
      </c>
      <c r="AZ25" s="21" t="s">
        <v>1493</v>
      </c>
      <c r="BA25" t="s">
        <v>1494</v>
      </c>
      <c r="BD25" t="s">
        <v>256</v>
      </c>
      <c r="BE25" s="21" t="s">
        <v>1495</v>
      </c>
      <c r="BF25" t="s">
        <v>1496</v>
      </c>
      <c r="BG25" s="25">
        <v>60</v>
      </c>
      <c r="BH25" s="21" t="s">
        <v>1497</v>
      </c>
      <c r="BI25" t="s">
        <v>1498</v>
      </c>
      <c r="BJ25" s="21" t="s">
        <v>1499</v>
      </c>
      <c r="BK25" t="s">
        <v>262</v>
      </c>
      <c r="BM25" t="s">
        <v>1500</v>
      </c>
      <c r="BO25" t="s">
        <v>1501</v>
      </c>
      <c r="BP25" t="s">
        <v>459</v>
      </c>
      <c r="BQ25" s="22" t="s">
        <v>1502</v>
      </c>
      <c r="BR25" s="22" t="s">
        <v>1964</v>
      </c>
      <c r="BT25" t="s">
        <v>1503</v>
      </c>
      <c r="BU25" t="s">
        <v>688</v>
      </c>
      <c r="BW25" t="s">
        <v>1504</v>
      </c>
      <c r="BX25" t="s">
        <v>1505</v>
      </c>
      <c r="BY25" t="s">
        <v>920</v>
      </c>
      <c r="CA25" t="s">
        <v>216</v>
      </c>
      <c r="CB25" t="s">
        <v>268</v>
      </c>
      <c r="CD25" t="s">
        <v>271</v>
      </c>
      <c r="CE25" t="s">
        <v>1506</v>
      </c>
      <c r="CF25" t="s">
        <v>1507</v>
      </c>
      <c r="CG25" t="s">
        <v>274</v>
      </c>
      <c r="CH25" t="s">
        <v>1962</v>
      </c>
      <c r="CJ25" t="s">
        <v>1508</v>
      </c>
      <c r="CK25" t="s">
        <v>193</v>
      </c>
      <c r="CL25" t="s">
        <v>199</v>
      </c>
      <c r="CM25" t="s">
        <v>380</v>
      </c>
      <c r="CN25" s="21" t="s">
        <v>1509</v>
      </c>
      <c r="CO25" t="s">
        <v>278</v>
      </c>
      <c r="CP25" s="22" t="s">
        <v>438</v>
      </c>
      <c r="CQ25" t="s">
        <v>278</v>
      </c>
      <c r="CR25" s="5" t="s">
        <v>520</v>
      </c>
      <c r="CS25" t="s">
        <v>405</v>
      </c>
      <c r="CT25" t="s">
        <v>925</v>
      </c>
      <c r="CU25">
        <v>0</v>
      </c>
      <c r="CV25" t="s">
        <v>1510</v>
      </c>
      <c r="CW25" s="29" t="s">
        <v>1511</v>
      </c>
      <c r="CX25" t="s">
        <v>1512</v>
      </c>
      <c r="CY25" t="s">
        <v>278</v>
      </c>
      <c r="CZ25">
        <v>5</v>
      </c>
      <c r="DA25">
        <v>15</v>
      </c>
      <c r="DB25">
        <v>15</v>
      </c>
      <c r="DC25">
        <v>5</v>
      </c>
      <c r="DD25">
        <v>30</v>
      </c>
      <c r="DE25" s="36">
        <v>22.5</v>
      </c>
      <c r="DF25" t="s">
        <v>283</v>
      </c>
      <c r="DG25" t="s">
        <v>1513</v>
      </c>
      <c r="DH25" t="s">
        <v>1514</v>
      </c>
      <c r="DI25">
        <v>1</v>
      </c>
      <c r="DJ25" t="s">
        <v>1515</v>
      </c>
      <c r="DK25" t="s">
        <v>1516</v>
      </c>
      <c r="DM25" t="s">
        <v>411</v>
      </c>
      <c r="DN25" t="s">
        <v>213</v>
      </c>
      <c r="DP25" t="s">
        <v>288</v>
      </c>
      <c r="DQ25" t="s">
        <v>1517</v>
      </c>
      <c r="DR25" t="s">
        <v>867</v>
      </c>
      <c r="DT25" t="s">
        <v>289</v>
      </c>
      <c r="DU25" t="s">
        <v>1518</v>
      </c>
      <c r="DV25" t="s">
        <v>220</v>
      </c>
      <c r="DW25" t="s">
        <v>1519</v>
      </c>
      <c r="DX25" t="s">
        <v>193</v>
      </c>
      <c r="DY25" s="22" t="s">
        <v>771</v>
      </c>
      <c r="DZ25" t="s">
        <v>222</v>
      </c>
      <c r="EA25" t="s">
        <v>193</v>
      </c>
      <c r="EB25" t="s">
        <v>754</v>
      </c>
      <c r="ED25" t="s">
        <v>1520</v>
      </c>
      <c r="EE25" t="s">
        <v>1521</v>
      </c>
      <c r="EF25" t="s">
        <v>222</v>
      </c>
      <c r="EG25" s="24" t="s">
        <v>1066</v>
      </c>
      <c r="EH25" s="21" t="s">
        <v>1522</v>
      </c>
      <c r="EI25" s="37">
        <v>3</v>
      </c>
      <c r="EJ25" s="21" t="s">
        <v>1523</v>
      </c>
      <c r="EK25" t="s">
        <v>1524</v>
      </c>
      <c r="EL25" t="s">
        <v>1525</v>
      </c>
      <c r="EM25" s="21" t="s">
        <v>1526</v>
      </c>
      <c r="EN25" s="22" t="s">
        <v>299</v>
      </c>
      <c r="EO25" s="22" t="s">
        <v>424</v>
      </c>
      <c r="EP25" t="s">
        <v>1527</v>
      </c>
      <c r="EQ25" t="s">
        <v>1528</v>
      </c>
      <c r="ER25" t="s">
        <v>1529</v>
      </c>
      <c r="ES25" t="s">
        <v>1530</v>
      </c>
      <c r="ET25" t="s">
        <v>236</v>
      </c>
      <c r="EU25" t="s">
        <v>1118</v>
      </c>
      <c r="EV25" t="s">
        <v>899</v>
      </c>
      <c r="EX25" t="s">
        <v>1531</v>
      </c>
      <c r="EY25" t="s">
        <v>274</v>
      </c>
      <c r="EZ25" t="s">
        <v>236</v>
      </c>
      <c r="FA25" t="s">
        <v>1530</v>
      </c>
      <c r="FB25" t="s">
        <v>1532</v>
      </c>
      <c r="FC25" t="s">
        <v>274</v>
      </c>
      <c r="FD25" t="s">
        <v>948</v>
      </c>
      <c r="FE25" t="s">
        <v>1533</v>
      </c>
      <c r="FF25" t="s">
        <v>434</v>
      </c>
      <c r="FG25" t="s">
        <v>242</v>
      </c>
      <c r="FI25" t="s">
        <v>193</v>
      </c>
      <c r="FJ25" t="s">
        <v>193</v>
      </c>
      <c r="FK25" t="s">
        <v>1534</v>
      </c>
      <c r="FM25" s="37">
        <v>1</v>
      </c>
      <c r="FN25" t="s">
        <v>216</v>
      </c>
      <c r="FO25" t="s">
        <v>1535</v>
      </c>
      <c r="FP25" s="31">
        <v>2.5</v>
      </c>
      <c r="FQ25" t="s">
        <v>531</v>
      </c>
      <c r="FR25" s="42">
        <v>0.35</v>
      </c>
      <c r="FS25" s="42">
        <v>0.46</v>
      </c>
      <c r="FT25" s="42">
        <v>0.11</v>
      </c>
      <c r="FU25" s="42">
        <v>0</v>
      </c>
      <c r="FV25" s="42">
        <v>0.08</v>
      </c>
      <c r="FW25" s="42">
        <v>0</v>
      </c>
      <c r="FZ25" t="s">
        <v>667</v>
      </c>
      <c r="GA25" t="s">
        <v>1586</v>
      </c>
      <c r="GB25" s="37">
        <v>2</v>
      </c>
      <c r="GC25" s="37" t="s">
        <v>1899</v>
      </c>
      <c r="GD25" s="59">
        <v>0</v>
      </c>
      <c r="GE25" s="37" t="s">
        <v>1895</v>
      </c>
      <c r="GF25" s="37">
        <v>3</v>
      </c>
      <c r="GG25" s="33" t="s">
        <v>1890</v>
      </c>
      <c r="GH25">
        <v>0</v>
      </c>
      <c r="GI25">
        <v>2</v>
      </c>
    </row>
    <row r="26" spans="1:191" ht="12.75" customHeight="1" x14ac:dyDescent="0.2">
      <c r="A26" s="20">
        <v>44386.04614583333</v>
      </c>
      <c r="B26" t="s">
        <v>550</v>
      </c>
      <c r="C26" t="s">
        <v>1536</v>
      </c>
      <c r="D26" t="s">
        <v>1537</v>
      </c>
      <c r="E26" s="20">
        <v>44425</v>
      </c>
      <c r="F26" s="22" t="s">
        <v>1585</v>
      </c>
      <c r="G26" s="22" t="s">
        <v>1585</v>
      </c>
      <c r="H26" t="s">
        <v>1538</v>
      </c>
      <c r="I26" t="s">
        <v>1539</v>
      </c>
      <c r="J26" t="s">
        <v>1540</v>
      </c>
      <c r="K26" t="s">
        <v>1541</v>
      </c>
      <c r="L26" s="64">
        <v>38596</v>
      </c>
      <c r="M26" t="s">
        <v>1542</v>
      </c>
      <c r="N26" t="s">
        <v>1543</v>
      </c>
      <c r="O26" t="s">
        <v>1536</v>
      </c>
      <c r="P26" t="s">
        <v>254</v>
      </c>
      <c r="R26" t="s">
        <v>171</v>
      </c>
      <c r="T26" t="s">
        <v>1544</v>
      </c>
      <c r="U26" t="s">
        <v>170</v>
      </c>
      <c r="W26" t="s">
        <v>171</v>
      </c>
      <c r="Y26" t="s">
        <v>1537</v>
      </c>
      <c r="Z26" t="s">
        <v>1287</v>
      </c>
      <c r="AB26" t="s">
        <v>171</v>
      </c>
      <c r="AR26">
        <v>142</v>
      </c>
      <c r="AS26">
        <v>50</v>
      </c>
      <c r="AT26">
        <v>7</v>
      </c>
      <c r="AU26">
        <v>3</v>
      </c>
      <c r="AV26">
        <v>50</v>
      </c>
      <c r="AW26">
        <v>28800</v>
      </c>
      <c r="AX26">
        <v>36000</v>
      </c>
      <c r="AY26">
        <v>720</v>
      </c>
      <c r="BA26" t="s">
        <v>382</v>
      </c>
      <c r="BD26" t="s">
        <v>256</v>
      </c>
      <c r="BE26" t="s">
        <v>1545</v>
      </c>
      <c r="BF26" t="s">
        <v>1546</v>
      </c>
      <c r="BG26">
        <v>90</v>
      </c>
      <c r="BH26" s="21" t="s">
        <v>1583</v>
      </c>
      <c r="BI26" t="s">
        <v>1547</v>
      </c>
      <c r="BJ26" t="s">
        <v>1548</v>
      </c>
      <c r="BK26" t="s">
        <v>734</v>
      </c>
      <c r="BL26" t="s">
        <v>1549</v>
      </c>
      <c r="BM26" t="s">
        <v>1550</v>
      </c>
      <c r="BN26" t="s">
        <v>1551</v>
      </c>
      <c r="BO26" t="s">
        <v>1552</v>
      </c>
      <c r="BP26" t="s">
        <v>187</v>
      </c>
      <c r="BQ26" s="22" t="s">
        <v>1553</v>
      </c>
      <c r="BR26" t="s">
        <v>1967</v>
      </c>
      <c r="BS26" t="s">
        <v>1554</v>
      </c>
      <c r="BT26" t="s">
        <v>1555</v>
      </c>
      <c r="BU26" t="s">
        <v>688</v>
      </c>
      <c r="BW26" t="s">
        <v>1556</v>
      </c>
      <c r="BX26" t="s">
        <v>1557</v>
      </c>
      <c r="BY26" s="24" t="s">
        <v>691</v>
      </c>
      <c r="BZ26" s="22"/>
      <c r="CA26" t="s">
        <v>216</v>
      </c>
      <c r="CB26" t="s">
        <v>268</v>
      </c>
      <c r="CD26" t="s">
        <v>271</v>
      </c>
      <c r="CE26" t="s">
        <v>1558</v>
      </c>
      <c r="CF26" t="s">
        <v>1559</v>
      </c>
      <c r="CG26" t="s">
        <v>577</v>
      </c>
      <c r="CH26" t="s">
        <v>410</v>
      </c>
      <c r="CJ26" t="s">
        <v>1560</v>
      </c>
      <c r="CK26" t="s">
        <v>193</v>
      </c>
      <c r="CL26" t="s">
        <v>199</v>
      </c>
      <c r="CM26" t="s">
        <v>380</v>
      </c>
      <c r="CO26" t="s">
        <v>404</v>
      </c>
      <c r="CP26" s="5" t="s">
        <v>1873</v>
      </c>
      <c r="CQ26" t="s">
        <v>404</v>
      </c>
      <c r="CR26" s="5" t="s">
        <v>1874</v>
      </c>
      <c r="CS26" t="s">
        <v>467</v>
      </c>
      <c r="CT26" t="s">
        <v>925</v>
      </c>
      <c r="CU26">
        <v>3</v>
      </c>
      <c r="CV26" t="s">
        <v>639</v>
      </c>
      <c r="CX26" t="s">
        <v>1561</v>
      </c>
      <c r="CY26" t="s">
        <v>278</v>
      </c>
      <c r="CZ26">
        <v>1</v>
      </c>
      <c r="DA26">
        <v>1</v>
      </c>
      <c r="DB26">
        <v>1</v>
      </c>
      <c r="DC26">
        <v>3</v>
      </c>
      <c r="DD26">
        <v>10</v>
      </c>
      <c r="DE26" s="37">
        <v>3</v>
      </c>
      <c r="DF26" t="s">
        <v>218</v>
      </c>
      <c r="DG26" t="s">
        <v>1562</v>
      </c>
      <c r="DH26" t="s">
        <v>1563</v>
      </c>
      <c r="DI26">
        <v>1</v>
      </c>
      <c r="DJ26" t="s">
        <v>1564</v>
      </c>
      <c r="DK26" t="s">
        <v>1565</v>
      </c>
      <c r="DM26" t="s">
        <v>411</v>
      </c>
      <c r="DN26" t="s">
        <v>584</v>
      </c>
      <c r="DP26" t="s">
        <v>288</v>
      </c>
      <c r="DQ26" t="s">
        <v>1566</v>
      </c>
      <c r="DR26" s="24" t="s">
        <v>1106</v>
      </c>
      <c r="DS26" t="s">
        <v>1567</v>
      </c>
      <c r="DT26" t="s">
        <v>289</v>
      </c>
      <c r="DU26" t="s">
        <v>1568</v>
      </c>
      <c r="DV26" t="s">
        <v>531</v>
      </c>
      <c r="DW26" t="s">
        <v>1569</v>
      </c>
      <c r="DX26" t="s">
        <v>193</v>
      </c>
      <c r="DY26" s="22" t="s">
        <v>771</v>
      </c>
      <c r="DZ26" t="s">
        <v>222</v>
      </c>
      <c r="EA26" t="s">
        <v>216</v>
      </c>
      <c r="EB26" t="s">
        <v>754</v>
      </c>
      <c r="ED26" t="s">
        <v>1570</v>
      </c>
      <c r="EE26" t="s">
        <v>1256</v>
      </c>
      <c r="EF26" t="s">
        <v>222</v>
      </c>
      <c r="EG26" s="24" t="s">
        <v>1590</v>
      </c>
      <c r="EH26" t="s">
        <v>1571</v>
      </c>
      <c r="EI26" s="37">
        <v>19</v>
      </c>
      <c r="EJ26" t="s">
        <v>1258</v>
      </c>
      <c r="EK26" t="s">
        <v>1259</v>
      </c>
      <c r="EL26" t="s">
        <v>276</v>
      </c>
      <c r="EM26" t="s">
        <v>1572</v>
      </c>
      <c r="EN26" t="s">
        <v>423</v>
      </c>
      <c r="EO26" t="s">
        <v>424</v>
      </c>
      <c r="EP26" t="s">
        <v>1573</v>
      </c>
      <c r="EQ26" t="s">
        <v>1574</v>
      </c>
      <c r="ER26" t="s">
        <v>1575</v>
      </c>
      <c r="ES26" t="s">
        <v>1576</v>
      </c>
      <c r="ET26" t="s">
        <v>236</v>
      </c>
      <c r="EU26" t="s">
        <v>998</v>
      </c>
      <c r="EV26" t="s">
        <v>304</v>
      </c>
      <c r="EX26" t="s">
        <v>1577</v>
      </c>
      <c r="EY26" t="s">
        <v>367</v>
      </c>
      <c r="EZ26" t="s">
        <v>236</v>
      </c>
      <c r="FA26" t="s">
        <v>1578</v>
      </c>
      <c r="FB26" s="22" t="s">
        <v>1579</v>
      </c>
      <c r="FC26" t="s">
        <v>367</v>
      </c>
      <c r="FD26" t="s">
        <v>432</v>
      </c>
      <c r="FE26" t="s">
        <v>1580</v>
      </c>
      <c r="FF26" t="s">
        <v>434</v>
      </c>
      <c r="FG26" t="s">
        <v>1581</v>
      </c>
      <c r="FI26" t="s">
        <v>193</v>
      </c>
      <c r="FJ26" t="s">
        <v>193</v>
      </c>
      <c r="FK26" s="21" t="s">
        <v>1582</v>
      </c>
      <c r="FM26" s="37">
        <v>2</v>
      </c>
      <c r="FN26" t="s">
        <v>193</v>
      </c>
      <c r="FO26" t="s">
        <v>560</v>
      </c>
      <c r="FP26">
        <v>1</v>
      </c>
      <c r="FQ26" t="s">
        <v>531</v>
      </c>
      <c r="FR26" s="42">
        <v>0.4</v>
      </c>
      <c r="FS26" s="42">
        <v>0.5</v>
      </c>
      <c r="FT26" s="42">
        <v>0.1</v>
      </c>
      <c r="FU26" s="42">
        <v>0</v>
      </c>
      <c r="FV26" s="42">
        <v>0</v>
      </c>
      <c r="FW26" s="42">
        <v>0</v>
      </c>
      <c r="FZ26" t="s">
        <v>667</v>
      </c>
      <c r="GA26" t="s">
        <v>1585</v>
      </c>
      <c r="GB26" s="37">
        <v>3</v>
      </c>
      <c r="GC26" s="37" t="s">
        <v>1905</v>
      </c>
      <c r="GD26" s="59">
        <v>0</v>
      </c>
      <c r="GE26" s="37" t="s">
        <v>1895</v>
      </c>
      <c r="GF26" s="37">
        <v>13</v>
      </c>
      <c r="GG26" s="33" t="s">
        <v>1880</v>
      </c>
      <c r="GH26">
        <v>5</v>
      </c>
      <c r="GI26">
        <v>0</v>
      </c>
    </row>
    <row r="27" spans="1:191" ht="12.75" customHeight="1" x14ac:dyDescent="0.2">
      <c r="A27" s="20">
        <v>44417.745393518519</v>
      </c>
      <c r="B27" s="2" t="s">
        <v>244</v>
      </c>
      <c r="C27" t="s">
        <v>1593</v>
      </c>
      <c r="D27" t="s">
        <v>1593</v>
      </c>
      <c r="E27" s="20">
        <v>44438</v>
      </c>
      <c r="F27" t="s">
        <v>1594</v>
      </c>
      <c r="G27" t="s">
        <v>1595</v>
      </c>
      <c r="H27" t="s">
        <v>1596</v>
      </c>
      <c r="I27" t="s">
        <v>1597</v>
      </c>
      <c r="J27" t="s">
        <v>1598</v>
      </c>
      <c r="K27" t="s">
        <v>1599</v>
      </c>
      <c r="L27" s="64">
        <v>32827</v>
      </c>
      <c r="M27" t="s">
        <v>1600</v>
      </c>
      <c r="N27" t="s">
        <v>1601</v>
      </c>
      <c r="O27" t="s">
        <v>1593</v>
      </c>
      <c r="P27" t="s">
        <v>254</v>
      </c>
      <c r="R27" t="s">
        <v>168</v>
      </c>
      <c r="T27" t="s">
        <v>1602</v>
      </c>
      <c r="U27" t="s">
        <v>170</v>
      </c>
      <c r="W27" t="s">
        <v>171</v>
      </c>
      <c r="Y27" t="s">
        <v>1603</v>
      </c>
      <c r="Z27" t="s">
        <v>166</v>
      </c>
      <c r="AA27" t="s">
        <v>893</v>
      </c>
      <c r="AB27" t="s">
        <v>171</v>
      </c>
      <c r="AD27" t="s">
        <v>1604</v>
      </c>
      <c r="AE27" t="s">
        <v>166</v>
      </c>
      <c r="AF27" t="s">
        <v>1605</v>
      </c>
      <c r="AR27">
        <v>4415</v>
      </c>
      <c r="AS27">
        <v>416</v>
      </c>
      <c r="AT27">
        <v>48</v>
      </c>
      <c r="AU27">
        <v>3</v>
      </c>
      <c r="AV27">
        <v>25</v>
      </c>
      <c r="AW27">
        <v>3950</v>
      </c>
      <c r="AX27">
        <v>10200</v>
      </c>
      <c r="AY27">
        <v>408</v>
      </c>
      <c r="BA27" t="s">
        <v>175</v>
      </c>
      <c r="BD27" t="s">
        <v>256</v>
      </c>
      <c r="BE27" s="21" t="s">
        <v>1606</v>
      </c>
      <c r="BF27" t="s">
        <v>1607</v>
      </c>
      <c r="BG27">
        <v>90</v>
      </c>
      <c r="BH27" t="s">
        <v>1608</v>
      </c>
      <c r="BI27" t="s">
        <v>1609</v>
      </c>
      <c r="BJ27" s="21" t="s">
        <v>1610</v>
      </c>
      <c r="BK27" t="s">
        <v>968</v>
      </c>
      <c r="BM27" t="s">
        <v>1611</v>
      </c>
      <c r="BO27" t="s">
        <v>1612</v>
      </c>
      <c r="BP27" t="s">
        <v>392</v>
      </c>
      <c r="BQ27" t="s">
        <v>1613</v>
      </c>
      <c r="BR27" t="s">
        <v>1964</v>
      </c>
      <c r="BT27" t="s">
        <v>1614</v>
      </c>
      <c r="BU27" t="s">
        <v>166</v>
      </c>
      <c r="BV27" t="s">
        <v>268</v>
      </c>
      <c r="BW27" t="s">
        <v>1615</v>
      </c>
      <c r="BX27" t="s">
        <v>1616</v>
      </c>
      <c r="BY27" s="24" t="s">
        <v>1921</v>
      </c>
      <c r="CA27" t="s">
        <v>216</v>
      </c>
      <c r="CB27" t="s">
        <v>166</v>
      </c>
      <c r="CC27" s="22" t="s">
        <v>1617</v>
      </c>
      <c r="CD27" s="24" t="s">
        <v>399</v>
      </c>
      <c r="CE27" t="s">
        <v>1618</v>
      </c>
      <c r="CF27" t="s">
        <v>1619</v>
      </c>
      <c r="CG27" t="s">
        <v>274</v>
      </c>
      <c r="CH27" t="s">
        <v>410</v>
      </c>
      <c r="CJ27" t="s">
        <v>1620</v>
      </c>
      <c r="CK27" t="s">
        <v>193</v>
      </c>
      <c r="CL27" t="s">
        <v>199</v>
      </c>
      <c r="CM27" t="s">
        <v>380</v>
      </c>
      <c r="CO27" t="s">
        <v>278</v>
      </c>
      <c r="CQ27" t="s">
        <v>278</v>
      </c>
      <c r="CR27" s="5" t="s">
        <v>520</v>
      </c>
      <c r="CS27" t="s">
        <v>405</v>
      </c>
      <c r="CT27" t="s">
        <v>1098</v>
      </c>
      <c r="CU27">
        <v>1</v>
      </c>
      <c r="CV27" t="s">
        <v>205</v>
      </c>
      <c r="CX27" t="s">
        <v>1621</v>
      </c>
      <c r="CY27" t="s">
        <v>278</v>
      </c>
      <c r="CZ27">
        <v>7</v>
      </c>
      <c r="DA27">
        <v>6</v>
      </c>
      <c r="DB27">
        <v>12</v>
      </c>
      <c r="DC27">
        <v>7</v>
      </c>
      <c r="DD27">
        <v>7</v>
      </c>
      <c r="DE27" s="37">
        <v>3</v>
      </c>
      <c r="DF27" t="s">
        <v>218</v>
      </c>
      <c r="DG27" t="s">
        <v>1622</v>
      </c>
      <c r="DH27" s="21" t="s">
        <v>1623</v>
      </c>
      <c r="DI27">
        <v>1</v>
      </c>
      <c r="DJ27" t="s">
        <v>1624</v>
      </c>
      <c r="DK27" t="s">
        <v>1192</v>
      </c>
      <c r="DM27" t="s">
        <v>411</v>
      </c>
      <c r="DN27" t="s">
        <v>213</v>
      </c>
      <c r="DP27" t="s">
        <v>288</v>
      </c>
      <c r="DQ27" t="s">
        <v>1625</v>
      </c>
      <c r="DR27" s="22" t="s">
        <v>751</v>
      </c>
      <c r="DS27" s="24" t="s">
        <v>1831</v>
      </c>
      <c r="DT27" t="s">
        <v>289</v>
      </c>
      <c r="DU27" t="s">
        <v>1626</v>
      </c>
      <c r="DV27" t="s">
        <v>220</v>
      </c>
      <c r="DW27" t="s">
        <v>1627</v>
      </c>
      <c r="DX27" s="24" t="s">
        <v>193</v>
      </c>
      <c r="DY27" s="24" t="s">
        <v>771</v>
      </c>
      <c r="DZ27" t="s">
        <v>222</v>
      </c>
      <c r="EA27" t="s">
        <v>216</v>
      </c>
      <c r="EB27" t="s">
        <v>870</v>
      </c>
      <c r="ED27" t="s">
        <v>1628</v>
      </c>
      <c r="EE27" t="s">
        <v>1629</v>
      </c>
      <c r="EF27" t="s">
        <v>222</v>
      </c>
      <c r="EG27" s="22" t="s">
        <v>1066</v>
      </c>
      <c r="EH27" s="21" t="s">
        <v>1630</v>
      </c>
      <c r="EI27" s="37">
        <v>62</v>
      </c>
      <c r="EJ27" s="21" t="s">
        <v>1200</v>
      </c>
      <c r="EK27" s="21" t="s">
        <v>1631</v>
      </c>
      <c r="EL27" t="s">
        <v>1632</v>
      </c>
      <c r="EM27" s="21" t="s">
        <v>1633</v>
      </c>
      <c r="EN27" t="s">
        <v>815</v>
      </c>
      <c r="EP27" t="s">
        <v>1634</v>
      </c>
      <c r="EQ27" t="s">
        <v>1635</v>
      </c>
      <c r="ER27" t="s">
        <v>1636</v>
      </c>
      <c r="ES27" t="s">
        <v>1637</v>
      </c>
      <c r="ET27" t="s">
        <v>236</v>
      </c>
      <c r="EU27" s="24" t="s">
        <v>1071</v>
      </c>
      <c r="EV27" t="s">
        <v>304</v>
      </c>
      <c r="EX27" t="s">
        <v>1638</v>
      </c>
      <c r="EY27" t="s">
        <v>274</v>
      </c>
      <c r="EZ27" t="s">
        <v>236</v>
      </c>
      <c r="FA27" t="s">
        <v>1639</v>
      </c>
      <c r="FB27" t="s">
        <v>1640</v>
      </c>
      <c r="FC27" t="s">
        <v>274</v>
      </c>
      <c r="FD27" t="s">
        <v>948</v>
      </c>
      <c r="FE27" t="s">
        <v>1641</v>
      </c>
      <c r="FF27" t="s">
        <v>434</v>
      </c>
      <c r="FG27" t="s">
        <v>1212</v>
      </c>
      <c r="FI27" s="24" t="s">
        <v>222</v>
      </c>
      <c r="FJ27" s="24" t="s">
        <v>222</v>
      </c>
      <c r="FK27" t="s">
        <v>1642</v>
      </c>
      <c r="FM27" s="37">
        <v>2</v>
      </c>
      <c r="FN27" t="s">
        <v>193</v>
      </c>
      <c r="FP27">
        <v>1</v>
      </c>
      <c r="FQ27" t="s">
        <v>951</v>
      </c>
      <c r="FR27" s="42">
        <v>0.8</v>
      </c>
      <c r="FS27" s="42">
        <v>0.2</v>
      </c>
      <c r="FT27" s="42">
        <v>0</v>
      </c>
      <c r="FU27" s="42">
        <v>0</v>
      </c>
      <c r="FV27" s="42">
        <v>0</v>
      </c>
      <c r="FW27" s="42">
        <v>0</v>
      </c>
      <c r="FX27" t="s">
        <v>1617</v>
      </c>
      <c r="FZ27" t="s">
        <v>1214</v>
      </c>
      <c r="GA27" t="s">
        <v>1912</v>
      </c>
      <c r="GB27" s="37">
        <v>3</v>
      </c>
      <c r="GC27" s="37" t="s">
        <v>1905</v>
      </c>
      <c r="GD27" s="59">
        <v>5</v>
      </c>
      <c r="GE27" s="37" t="s">
        <v>1913</v>
      </c>
      <c r="GF27" s="37">
        <v>62</v>
      </c>
      <c r="GG27" s="33" t="s">
        <v>1878</v>
      </c>
      <c r="GH27">
        <v>20</v>
      </c>
      <c r="GI27">
        <v>13</v>
      </c>
    </row>
    <row r="28" spans="1:191" ht="12.75" customHeight="1" x14ac:dyDescent="0.2">
      <c r="A28" s="20">
        <v>44539.722870370373</v>
      </c>
      <c r="B28" s="2" t="s">
        <v>826</v>
      </c>
      <c r="C28" t="s">
        <v>1643</v>
      </c>
      <c r="D28" t="s">
        <v>1644</v>
      </c>
      <c r="E28" s="20">
        <v>44439</v>
      </c>
      <c r="F28" s="22" t="s">
        <v>1645</v>
      </c>
      <c r="G28" t="s">
        <v>1646</v>
      </c>
      <c r="H28" t="s">
        <v>1647</v>
      </c>
      <c r="I28" t="s">
        <v>1648</v>
      </c>
      <c r="J28">
        <v>6970000</v>
      </c>
      <c r="K28" t="s">
        <v>1649</v>
      </c>
      <c r="L28" s="64">
        <v>42004</v>
      </c>
      <c r="M28" t="s">
        <v>1650</v>
      </c>
      <c r="N28" t="s">
        <v>1651</v>
      </c>
      <c r="O28" t="s">
        <v>1652</v>
      </c>
      <c r="P28" t="s">
        <v>170</v>
      </c>
      <c r="R28" t="s">
        <v>168</v>
      </c>
      <c r="T28" t="s">
        <v>1644</v>
      </c>
      <c r="U28" t="s">
        <v>166</v>
      </c>
      <c r="V28" t="s">
        <v>1653</v>
      </c>
      <c r="W28" t="s">
        <v>171</v>
      </c>
      <c r="AR28">
        <v>168</v>
      </c>
      <c r="AS28">
        <v>200</v>
      </c>
      <c r="AT28">
        <v>4</v>
      </c>
      <c r="AU28">
        <v>3</v>
      </c>
      <c r="AV28">
        <v>50</v>
      </c>
      <c r="AW28">
        <v>4760</v>
      </c>
      <c r="AX28">
        <v>20000</v>
      </c>
      <c r="AY28">
        <v>400</v>
      </c>
      <c r="BA28" t="s">
        <v>1654</v>
      </c>
      <c r="BD28" s="24" t="s">
        <v>256</v>
      </c>
      <c r="BE28" t="s">
        <v>1655</v>
      </c>
      <c r="BF28" t="s">
        <v>1656</v>
      </c>
      <c r="BG28" s="24">
        <v>60</v>
      </c>
      <c r="BH28" s="21" t="s">
        <v>1657</v>
      </c>
      <c r="BI28" t="s">
        <v>1658</v>
      </c>
      <c r="BJ28" s="21" t="s">
        <v>1659</v>
      </c>
      <c r="BK28" t="s">
        <v>262</v>
      </c>
      <c r="BM28" t="s">
        <v>263</v>
      </c>
      <c r="BO28" t="s">
        <v>1660</v>
      </c>
      <c r="BP28" t="s">
        <v>735</v>
      </c>
      <c r="BQ28" t="s">
        <v>1661</v>
      </c>
      <c r="BR28" t="s">
        <v>1965</v>
      </c>
      <c r="BT28" t="s">
        <v>1662</v>
      </c>
      <c r="BU28" t="s">
        <v>166</v>
      </c>
      <c r="BV28" s="24" t="s">
        <v>974</v>
      </c>
      <c r="BW28" t="s">
        <v>1663</v>
      </c>
      <c r="BX28" t="s">
        <v>1664</v>
      </c>
      <c r="BY28" t="s">
        <v>1665</v>
      </c>
      <c r="BZ28" t="s">
        <v>1666</v>
      </c>
      <c r="CA28" t="s">
        <v>193</v>
      </c>
      <c r="CB28" t="s">
        <v>688</v>
      </c>
      <c r="CD28" t="s">
        <v>854</v>
      </c>
      <c r="CE28" s="21" t="s">
        <v>1667</v>
      </c>
      <c r="CF28" t="s">
        <v>1152</v>
      </c>
      <c r="CG28" t="s">
        <v>380</v>
      </c>
      <c r="CH28" t="s">
        <v>380</v>
      </c>
      <c r="CJ28" t="s">
        <v>1668</v>
      </c>
      <c r="CK28" t="s">
        <v>193</v>
      </c>
      <c r="CL28" t="s">
        <v>199</v>
      </c>
      <c r="CM28" t="s">
        <v>380</v>
      </c>
      <c r="CO28" t="s">
        <v>201</v>
      </c>
      <c r="CP28" t="s">
        <v>1669</v>
      </c>
      <c r="CQ28" t="s">
        <v>278</v>
      </c>
      <c r="CR28" s="5" t="s">
        <v>520</v>
      </c>
      <c r="CS28" t="s">
        <v>895</v>
      </c>
      <c r="CT28" t="s">
        <v>925</v>
      </c>
      <c r="CU28" s="24">
        <v>2</v>
      </c>
      <c r="CV28" t="s">
        <v>521</v>
      </c>
      <c r="CX28" t="s">
        <v>1670</v>
      </c>
      <c r="CY28" t="s">
        <v>278</v>
      </c>
      <c r="CZ28">
        <v>1</v>
      </c>
      <c r="DA28">
        <v>1</v>
      </c>
      <c r="DB28">
        <v>4</v>
      </c>
      <c r="DC28">
        <v>3</v>
      </c>
      <c r="DD28">
        <v>5</v>
      </c>
      <c r="DE28" s="38" t="s">
        <v>771</v>
      </c>
      <c r="DF28" t="s">
        <v>289</v>
      </c>
      <c r="DG28" t="s">
        <v>1671</v>
      </c>
      <c r="DH28" t="s">
        <v>1672</v>
      </c>
      <c r="DI28">
        <v>1</v>
      </c>
      <c r="DJ28" t="s">
        <v>1673</v>
      </c>
      <c r="DK28" t="s">
        <v>1674</v>
      </c>
      <c r="DM28" t="s">
        <v>411</v>
      </c>
      <c r="DN28" t="s">
        <v>213</v>
      </c>
      <c r="DP28" t="s">
        <v>288</v>
      </c>
      <c r="DQ28" t="s">
        <v>193</v>
      </c>
      <c r="DR28" t="s">
        <v>529</v>
      </c>
      <c r="DT28" s="2" t="s">
        <v>469</v>
      </c>
      <c r="DU28" t="s">
        <v>1675</v>
      </c>
      <c r="DV28" t="s">
        <v>531</v>
      </c>
      <c r="DW28" t="s">
        <v>1676</v>
      </c>
      <c r="DX28" t="s">
        <v>193</v>
      </c>
      <c r="DY28" s="22" t="s">
        <v>771</v>
      </c>
      <c r="DZ28" t="s">
        <v>193</v>
      </c>
      <c r="EA28" t="s">
        <v>193</v>
      </c>
      <c r="EB28" t="s">
        <v>534</v>
      </c>
      <c r="ED28" t="s">
        <v>1677</v>
      </c>
      <c r="EE28" t="s">
        <v>1678</v>
      </c>
      <c r="EF28" t="s">
        <v>193</v>
      </c>
      <c r="EH28" t="s">
        <v>1679</v>
      </c>
      <c r="EI28" s="32">
        <v>336</v>
      </c>
      <c r="EJ28" t="s">
        <v>1680</v>
      </c>
      <c r="EK28" t="s">
        <v>771</v>
      </c>
      <c r="EL28" t="s">
        <v>771</v>
      </c>
      <c r="EM28" t="s">
        <v>1681</v>
      </c>
      <c r="EN28" t="s">
        <v>1682</v>
      </c>
      <c r="EP28" t="s">
        <v>1683</v>
      </c>
      <c r="EQ28" t="s">
        <v>1684</v>
      </c>
      <c r="ER28" t="s">
        <v>533</v>
      </c>
      <c r="ES28" t="s">
        <v>1685</v>
      </c>
      <c r="ET28" t="s">
        <v>236</v>
      </c>
      <c r="EU28" s="24" t="s">
        <v>1118</v>
      </c>
      <c r="EV28" s="24" t="s">
        <v>1841</v>
      </c>
      <c r="EW28" s="22" t="s">
        <v>1834</v>
      </c>
      <c r="EX28" t="s">
        <v>1686</v>
      </c>
      <c r="EY28" t="s">
        <v>380</v>
      </c>
      <c r="EZ28" t="s">
        <v>1053</v>
      </c>
      <c r="FA28" t="s">
        <v>1687</v>
      </c>
      <c r="FB28" t="s">
        <v>546</v>
      </c>
      <c r="FC28" t="s">
        <v>274</v>
      </c>
      <c r="FD28" t="s">
        <v>604</v>
      </c>
      <c r="FE28" t="s">
        <v>853</v>
      </c>
      <c r="FF28" s="24" t="s">
        <v>771</v>
      </c>
      <c r="FG28" t="s">
        <v>310</v>
      </c>
      <c r="FI28" s="24" t="s">
        <v>193</v>
      </c>
      <c r="FJ28" s="24" t="s">
        <v>222</v>
      </c>
      <c r="FK28" t="s">
        <v>1688</v>
      </c>
      <c r="FM28" s="38">
        <v>3</v>
      </c>
      <c r="FN28" t="s">
        <v>216</v>
      </c>
      <c r="FO28" s="21" t="s">
        <v>1689</v>
      </c>
      <c r="FP28">
        <v>1</v>
      </c>
      <c r="FQ28" t="s">
        <v>220</v>
      </c>
      <c r="FR28" s="42">
        <v>0.77</v>
      </c>
      <c r="FS28" s="42">
        <v>0.23</v>
      </c>
      <c r="FT28" s="42">
        <v>0</v>
      </c>
      <c r="FU28" s="42">
        <v>0</v>
      </c>
      <c r="FV28" s="42">
        <v>0</v>
      </c>
      <c r="FW28" s="42">
        <v>0</v>
      </c>
      <c r="FZ28" t="s">
        <v>439</v>
      </c>
      <c r="GA28" t="s">
        <v>1645</v>
      </c>
      <c r="GB28" s="37">
        <v>3</v>
      </c>
      <c r="GC28" s="37" t="s">
        <v>1905</v>
      </c>
      <c r="GD28" s="59">
        <v>5</v>
      </c>
      <c r="GE28" s="37" t="s">
        <v>1914</v>
      </c>
      <c r="GF28" s="37">
        <v>336</v>
      </c>
      <c r="GG28" s="33" t="s">
        <v>1879</v>
      </c>
      <c r="GH28">
        <v>82</v>
      </c>
      <c r="GI28">
        <v>31</v>
      </c>
    </row>
    <row r="29" spans="1:191" ht="12.75" customHeight="1" x14ac:dyDescent="0.2">
      <c r="A29" s="20">
        <v>44452.834814814814</v>
      </c>
      <c r="B29" t="s">
        <v>550</v>
      </c>
      <c r="C29" t="s">
        <v>1690</v>
      </c>
      <c r="D29" t="s">
        <v>1691</v>
      </c>
      <c r="E29" s="20">
        <v>44439</v>
      </c>
      <c r="F29" t="s">
        <v>1692</v>
      </c>
      <c r="G29" t="s">
        <v>1693</v>
      </c>
      <c r="H29" t="s">
        <v>1694</v>
      </c>
      <c r="I29" t="s">
        <v>1539</v>
      </c>
      <c r="J29">
        <v>3102746741</v>
      </c>
      <c r="K29" t="s">
        <v>1695</v>
      </c>
      <c r="L29" s="64">
        <v>39981</v>
      </c>
      <c r="M29" t="s">
        <v>1696</v>
      </c>
      <c r="N29" t="s">
        <v>1697</v>
      </c>
      <c r="O29" t="s">
        <v>1690</v>
      </c>
      <c r="P29" t="s">
        <v>254</v>
      </c>
      <c r="R29" t="s">
        <v>171</v>
      </c>
      <c r="T29" t="s">
        <v>1691</v>
      </c>
      <c r="U29" t="s">
        <v>170</v>
      </c>
      <c r="W29" t="s">
        <v>171</v>
      </c>
      <c r="Y29" t="s">
        <v>1698</v>
      </c>
      <c r="Z29" t="s">
        <v>1287</v>
      </c>
      <c r="AB29" t="s">
        <v>171</v>
      </c>
      <c r="AD29" t="s">
        <v>1699</v>
      </c>
      <c r="AE29" t="s">
        <v>1287</v>
      </c>
      <c r="AG29" t="s">
        <v>168</v>
      </c>
      <c r="AR29">
        <v>37</v>
      </c>
      <c r="AS29">
        <v>2</v>
      </c>
      <c r="AT29">
        <v>74</v>
      </c>
      <c r="AU29">
        <v>3</v>
      </c>
      <c r="AV29">
        <v>80</v>
      </c>
      <c r="AW29" s="24" t="s">
        <v>771</v>
      </c>
      <c r="AX29">
        <v>20000</v>
      </c>
      <c r="AY29">
        <v>250</v>
      </c>
      <c r="AZ29" t="s">
        <v>1700</v>
      </c>
      <c r="BA29" t="s">
        <v>322</v>
      </c>
      <c r="BD29" t="s">
        <v>178</v>
      </c>
      <c r="BE29" t="s">
        <v>1701</v>
      </c>
      <c r="BF29" t="s">
        <v>1702</v>
      </c>
      <c r="BG29">
        <v>180</v>
      </c>
      <c r="BH29" s="21" t="s">
        <v>1703</v>
      </c>
      <c r="BI29" t="s">
        <v>1704</v>
      </c>
      <c r="BJ29" t="s">
        <v>1705</v>
      </c>
      <c r="BK29" t="s">
        <v>1706</v>
      </c>
      <c r="BL29" t="s">
        <v>1707</v>
      </c>
      <c r="BM29" t="s">
        <v>568</v>
      </c>
      <c r="BO29" t="s">
        <v>193</v>
      </c>
      <c r="BP29" t="s">
        <v>735</v>
      </c>
      <c r="BQ29" t="s">
        <v>1708</v>
      </c>
      <c r="BR29" s="22" t="s">
        <v>1966</v>
      </c>
      <c r="BT29" t="s">
        <v>1709</v>
      </c>
      <c r="BU29" t="s">
        <v>166</v>
      </c>
      <c r="BV29" s="22" t="s">
        <v>190</v>
      </c>
      <c r="BW29" t="s">
        <v>1710</v>
      </c>
      <c r="BX29" t="s">
        <v>1711</v>
      </c>
      <c r="BY29" t="s">
        <v>691</v>
      </c>
      <c r="CA29" t="s">
        <v>216</v>
      </c>
      <c r="CB29" t="s">
        <v>268</v>
      </c>
      <c r="CD29" t="s">
        <v>271</v>
      </c>
      <c r="CE29" t="s">
        <v>1712</v>
      </c>
      <c r="CF29" t="s">
        <v>1713</v>
      </c>
      <c r="CG29" t="s">
        <v>577</v>
      </c>
      <c r="CH29" t="s">
        <v>197</v>
      </c>
      <c r="CJ29" t="s">
        <v>1714</v>
      </c>
      <c r="CK29" t="s">
        <v>193</v>
      </c>
      <c r="CL29" t="s">
        <v>199</v>
      </c>
      <c r="CM29" t="s">
        <v>380</v>
      </c>
      <c r="CO29" t="s">
        <v>278</v>
      </c>
      <c r="CP29" s="24" t="s">
        <v>438</v>
      </c>
      <c r="CQ29" t="s">
        <v>1187</v>
      </c>
      <c r="CS29" t="s">
        <v>1715</v>
      </c>
      <c r="CT29" t="s">
        <v>1098</v>
      </c>
      <c r="CU29">
        <v>1</v>
      </c>
      <c r="CV29" t="s">
        <v>1716</v>
      </c>
      <c r="CX29" t="s">
        <v>1717</v>
      </c>
      <c r="CY29" t="s">
        <v>1187</v>
      </c>
      <c r="CZ29">
        <v>1</v>
      </c>
      <c r="DA29">
        <v>1</v>
      </c>
      <c r="DB29">
        <v>2</v>
      </c>
      <c r="DC29" s="24" t="s">
        <v>771</v>
      </c>
      <c r="DD29">
        <v>4</v>
      </c>
      <c r="DE29" s="37">
        <v>6</v>
      </c>
      <c r="DF29" t="s">
        <v>283</v>
      </c>
      <c r="DG29" t="s">
        <v>1718</v>
      </c>
      <c r="DH29" t="s">
        <v>1719</v>
      </c>
      <c r="DI29">
        <v>1</v>
      </c>
      <c r="DJ29" t="s">
        <v>1720</v>
      </c>
      <c r="DK29" t="s">
        <v>1721</v>
      </c>
      <c r="DM29" t="s">
        <v>411</v>
      </c>
      <c r="DN29" t="s">
        <v>584</v>
      </c>
      <c r="DP29" t="s">
        <v>214</v>
      </c>
      <c r="DQ29" t="s">
        <v>1722</v>
      </c>
      <c r="DR29" s="24" t="s">
        <v>1842</v>
      </c>
      <c r="DS29" s="22" t="s">
        <v>1723</v>
      </c>
      <c r="DT29" t="s">
        <v>208</v>
      </c>
      <c r="DU29" t="s">
        <v>1724</v>
      </c>
      <c r="DV29" t="s">
        <v>291</v>
      </c>
      <c r="DW29" t="s">
        <v>1725</v>
      </c>
      <c r="DX29" s="26" t="s">
        <v>222</v>
      </c>
      <c r="DY29" s="26" t="s">
        <v>1859</v>
      </c>
      <c r="DZ29" t="s">
        <v>222</v>
      </c>
      <c r="EA29" t="s">
        <v>193</v>
      </c>
      <c r="EB29" t="s">
        <v>1726</v>
      </c>
      <c r="ED29" t="s">
        <v>1727</v>
      </c>
      <c r="EE29" t="s">
        <v>1256</v>
      </c>
      <c r="EF29" t="s">
        <v>222</v>
      </c>
      <c r="EG29" s="24" t="s">
        <v>1826</v>
      </c>
      <c r="EH29" t="s">
        <v>1728</v>
      </c>
      <c r="EI29" s="37">
        <v>1</v>
      </c>
      <c r="EJ29" t="s">
        <v>1258</v>
      </c>
      <c r="EK29" t="s">
        <v>560</v>
      </c>
      <c r="EL29" t="s">
        <v>1729</v>
      </c>
      <c r="EM29" t="s">
        <v>1730</v>
      </c>
      <c r="EN29" t="s">
        <v>1731</v>
      </c>
      <c r="EO29" t="s">
        <v>424</v>
      </c>
      <c r="EP29" t="s">
        <v>1732</v>
      </c>
      <c r="EQ29" t="s">
        <v>1733</v>
      </c>
      <c r="ER29" t="s">
        <v>1734</v>
      </c>
      <c r="ES29" t="s">
        <v>1735</v>
      </c>
      <c r="ET29" t="s">
        <v>236</v>
      </c>
      <c r="EU29" s="24" t="s">
        <v>1833</v>
      </c>
      <c r="EV29" s="22" t="s">
        <v>1736</v>
      </c>
      <c r="EX29" t="s">
        <v>1737</v>
      </c>
      <c r="EY29" t="s">
        <v>380</v>
      </c>
      <c r="EZ29" t="s">
        <v>236</v>
      </c>
      <c r="FA29" t="s">
        <v>1738</v>
      </c>
      <c r="FB29" t="s">
        <v>1739</v>
      </c>
      <c r="FC29" s="5" t="s">
        <v>1840</v>
      </c>
      <c r="FD29" t="s">
        <v>432</v>
      </c>
      <c r="FE29" t="s">
        <v>1740</v>
      </c>
      <c r="FF29" t="s">
        <v>434</v>
      </c>
      <c r="FG29" t="s">
        <v>1741</v>
      </c>
      <c r="FI29" t="s">
        <v>193</v>
      </c>
      <c r="FJ29" t="s">
        <v>193</v>
      </c>
      <c r="FK29" s="21" t="s">
        <v>1742</v>
      </c>
      <c r="FM29" s="37">
        <v>1</v>
      </c>
      <c r="FN29" t="s">
        <v>193</v>
      </c>
      <c r="FO29" t="s">
        <v>560</v>
      </c>
      <c r="FP29">
        <v>3</v>
      </c>
      <c r="FQ29" t="s">
        <v>951</v>
      </c>
      <c r="FR29" s="42">
        <v>0.6</v>
      </c>
      <c r="FS29" s="42">
        <v>0.1</v>
      </c>
      <c r="FT29" s="42">
        <v>0</v>
      </c>
      <c r="FU29" s="42">
        <v>0</v>
      </c>
      <c r="FV29" s="42">
        <v>0</v>
      </c>
      <c r="FW29" s="42">
        <v>0.3</v>
      </c>
      <c r="FZ29" t="s">
        <v>773</v>
      </c>
      <c r="GA29" t="s">
        <v>1865</v>
      </c>
      <c r="GB29" s="37">
        <v>0</v>
      </c>
      <c r="GC29" s="37" t="s">
        <v>1895</v>
      </c>
      <c r="GD29" s="59">
        <v>2</v>
      </c>
      <c r="GE29" s="37" t="s">
        <v>1903</v>
      </c>
      <c r="GF29" s="37">
        <v>1</v>
      </c>
      <c r="GG29" s="33" t="s">
        <v>1891</v>
      </c>
      <c r="GH29">
        <v>2</v>
      </c>
      <c r="GI29">
        <v>0</v>
      </c>
    </row>
    <row r="30" spans="1:191" ht="12.75" customHeight="1" x14ac:dyDescent="0.2">
      <c r="A30" s="20">
        <v>44456.611226851855</v>
      </c>
      <c r="B30" s="2" t="s">
        <v>1959</v>
      </c>
      <c r="C30" t="s">
        <v>1743</v>
      </c>
      <c r="D30" t="s">
        <v>1744</v>
      </c>
      <c r="E30" s="20">
        <v>44452</v>
      </c>
      <c r="F30" t="s">
        <v>1745</v>
      </c>
      <c r="G30" t="s">
        <v>1746</v>
      </c>
      <c r="H30" t="s">
        <v>1747</v>
      </c>
      <c r="I30" t="s">
        <v>1748</v>
      </c>
      <c r="J30">
        <v>3207199193</v>
      </c>
      <c r="K30" t="s">
        <v>1749</v>
      </c>
      <c r="L30" s="64">
        <v>39925</v>
      </c>
      <c r="M30" t="s">
        <v>1750</v>
      </c>
      <c r="N30" t="s">
        <v>1751</v>
      </c>
      <c r="O30" t="s">
        <v>1752</v>
      </c>
      <c r="P30" t="s">
        <v>254</v>
      </c>
      <c r="R30" t="s">
        <v>168</v>
      </c>
      <c r="T30" t="s">
        <v>1753</v>
      </c>
      <c r="U30" t="s">
        <v>254</v>
      </c>
      <c r="W30" t="s">
        <v>171</v>
      </c>
      <c r="Y30" t="s">
        <v>1754</v>
      </c>
      <c r="Z30" t="s">
        <v>170</v>
      </c>
      <c r="AB30" t="s">
        <v>171</v>
      </c>
      <c r="AD30" t="s">
        <v>1755</v>
      </c>
      <c r="AE30" t="s">
        <v>170</v>
      </c>
      <c r="AG30" t="s">
        <v>171</v>
      </c>
      <c r="AR30">
        <v>260</v>
      </c>
      <c r="AS30">
        <v>200</v>
      </c>
      <c r="AT30">
        <v>4</v>
      </c>
      <c r="AU30">
        <v>3</v>
      </c>
      <c r="AV30">
        <v>50</v>
      </c>
      <c r="AW30">
        <v>4000</v>
      </c>
      <c r="AX30">
        <v>12000</v>
      </c>
      <c r="AY30">
        <v>240</v>
      </c>
      <c r="AZ30" s="21" t="s">
        <v>1756</v>
      </c>
      <c r="BA30" t="s">
        <v>175</v>
      </c>
      <c r="BD30" t="s">
        <v>256</v>
      </c>
      <c r="BE30" s="39" t="s">
        <v>1829</v>
      </c>
      <c r="BF30" t="s">
        <v>1757</v>
      </c>
      <c r="BG30">
        <v>60</v>
      </c>
      <c r="BH30" s="21" t="s">
        <v>1758</v>
      </c>
      <c r="BI30" t="s">
        <v>1759</v>
      </c>
      <c r="BJ30" s="39" t="s">
        <v>1960</v>
      </c>
      <c r="BK30" t="s">
        <v>262</v>
      </c>
      <c r="BM30" t="s">
        <v>1760</v>
      </c>
      <c r="BO30" t="s">
        <v>1761</v>
      </c>
      <c r="BP30" t="s">
        <v>735</v>
      </c>
      <c r="BQ30" t="s">
        <v>1762</v>
      </c>
      <c r="BR30" t="s">
        <v>1964</v>
      </c>
      <c r="BT30" t="s">
        <v>1763</v>
      </c>
      <c r="BU30" t="s">
        <v>166</v>
      </c>
      <c r="BV30" t="s">
        <v>268</v>
      </c>
      <c r="BW30" t="s">
        <v>1764</v>
      </c>
      <c r="BX30" t="s">
        <v>1765</v>
      </c>
      <c r="BY30" s="24" t="s">
        <v>1923</v>
      </c>
      <c r="CA30" t="s">
        <v>193</v>
      </c>
      <c r="CB30" t="s">
        <v>380</v>
      </c>
      <c r="CD30" t="s">
        <v>399</v>
      </c>
      <c r="CE30" t="s">
        <v>199</v>
      </c>
      <c r="CF30" t="s">
        <v>199</v>
      </c>
      <c r="CG30" t="s">
        <v>380</v>
      </c>
      <c r="CH30" t="s">
        <v>380</v>
      </c>
      <c r="CJ30" t="s">
        <v>1766</v>
      </c>
      <c r="CK30" t="s">
        <v>193</v>
      </c>
      <c r="CL30" t="s">
        <v>199</v>
      </c>
      <c r="CM30" t="s">
        <v>380</v>
      </c>
      <c r="CO30" t="s">
        <v>278</v>
      </c>
      <c r="CP30" s="24" t="s">
        <v>438</v>
      </c>
      <c r="CQ30" t="s">
        <v>278</v>
      </c>
      <c r="CR30" s="5" t="s">
        <v>520</v>
      </c>
      <c r="CS30" t="s">
        <v>279</v>
      </c>
      <c r="CT30" t="s">
        <v>342</v>
      </c>
      <c r="CU30">
        <v>4</v>
      </c>
      <c r="CV30" t="s">
        <v>281</v>
      </c>
      <c r="CX30" s="39" t="s">
        <v>1830</v>
      </c>
      <c r="CY30" t="s">
        <v>278</v>
      </c>
      <c r="CZ30">
        <v>15</v>
      </c>
      <c r="DA30">
        <v>15</v>
      </c>
      <c r="DB30">
        <v>15</v>
      </c>
      <c r="DC30">
        <v>10</v>
      </c>
      <c r="DD30">
        <v>3</v>
      </c>
      <c r="DE30" s="38" t="s">
        <v>771</v>
      </c>
      <c r="DF30" t="s">
        <v>208</v>
      </c>
      <c r="DG30" t="s">
        <v>1767</v>
      </c>
      <c r="DH30" s="39" t="s">
        <v>1978</v>
      </c>
      <c r="DI30">
        <v>1</v>
      </c>
      <c r="DJ30" t="s">
        <v>1768</v>
      </c>
      <c r="DK30" t="s">
        <v>1104</v>
      </c>
      <c r="DM30" t="s">
        <v>411</v>
      </c>
      <c r="DN30" t="s">
        <v>213</v>
      </c>
      <c r="DP30" t="s">
        <v>214</v>
      </c>
      <c r="DQ30" t="s">
        <v>1769</v>
      </c>
      <c r="DR30" t="s">
        <v>751</v>
      </c>
      <c r="DT30" t="s">
        <v>218</v>
      </c>
      <c r="DU30" t="s">
        <v>1770</v>
      </c>
      <c r="DV30" t="s">
        <v>220</v>
      </c>
      <c r="DW30" t="s">
        <v>1771</v>
      </c>
      <c r="DX30" s="24" t="s">
        <v>222</v>
      </c>
      <c r="DY30" s="24" t="s">
        <v>1860</v>
      </c>
      <c r="DZ30" t="s">
        <v>222</v>
      </c>
      <c r="EA30" t="s">
        <v>193</v>
      </c>
      <c r="EB30" t="s">
        <v>754</v>
      </c>
      <c r="ED30" t="s">
        <v>1772</v>
      </c>
      <c r="EE30" t="s">
        <v>1773</v>
      </c>
      <c r="EF30" t="s">
        <v>222</v>
      </c>
      <c r="EG30" s="5" t="s">
        <v>1066</v>
      </c>
      <c r="EH30" s="39" t="s">
        <v>1827</v>
      </c>
      <c r="EI30" s="37">
        <v>224</v>
      </c>
      <c r="EJ30" s="39" t="s">
        <v>1828</v>
      </c>
      <c r="EK30" t="s">
        <v>1774</v>
      </c>
      <c r="EL30" t="s">
        <v>1775</v>
      </c>
      <c r="EM30" s="39" t="s">
        <v>1832</v>
      </c>
      <c r="EN30" t="s">
        <v>231</v>
      </c>
      <c r="EP30" t="s">
        <v>1776</v>
      </c>
      <c r="EQ30" t="s">
        <v>1777</v>
      </c>
      <c r="ER30" t="s">
        <v>1778</v>
      </c>
      <c r="ES30" t="s">
        <v>1779</v>
      </c>
      <c r="ET30" t="s">
        <v>236</v>
      </c>
      <c r="EU30" t="s">
        <v>1780</v>
      </c>
      <c r="EV30" t="s">
        <v>716</v>
      </c>
      <c r="EX30" t="s">
        <v>1781</v>
      </c>
      <c r="EY30" t="s">
        <v>274</v>
      </c>
      <c r="EZ30" t="s">
        <v>236</v>
      </c>
      <c r="FA30" t="s">
        <v>1779</v>
      </c>
      <c r="FB30" t="s">
        <v>1782</v>
      </c>
      <c r="FC30" t="s">
        <v>274</v>
      </c>
      <c r="FD30" t="s">
        <v>948</v>
      </c>
      <c r="FE30" t="s">
        <v>1783</v>
      </c>
      <c r="FF30" t="s">
        <v>434</v>
      </c>
      <c r="FG30" t="s">
        <v>242</v>
      </c>
      <c r="FI30" t="s">
        <v>222</v>
      </c>
      <c r="FJ30" t="s">
        <v>193</v>
      </c>
      <c r="FK30" t="s">
        <v>243</v>
      </c>
      <c r="FM30" s="43">
        <v>4.5</v>
      </c>
      <c r="FN30" t="s">
        <v>216</v>
      </c>
      <c r="FO30" t="s">
        <v>1784</v>
      </c>
      <c r="FP30" s="44">
        <f>(5+1)/2</f>
        <v>3</v>
      </c>
      <c r="FQ30" t="s">
        <v>531</v>
      </c>
      <c r="FR30" s="42">
        <v>0.85</v>
      </c>
      <c r="FS30" s="42">
        <v>0.15</v>
      </c>
      <c r="FT30" s="42">
        <v>0</v>
      </c>
      <c r="FU30" s="42">
        <v>0</v>
      </c>
      <c r="FV30" s="42">
        <v>0</v>
      </c>
      <c r="FW30" s="42">
        <v>0</v>
      </c>
      <c r="FZ30" t="s">
        <v>773</v>
      </c>
      <c r="GA30" t="s">
        <v>1866</v>
      </c>
      <c r="GB30" s="37">
        <v>4</v>
      </c>
      <c r="GC30" s="37" t="s">
        <v>1900</v>
      </c>
      <c r="GD30" s="59">
        <v>0</v>
      </c>
      <c r="GE30" s="37" t="s">
        <v>1895</v>
      </c>
      <c r="GF30" s="37">
        <v>224</v>
      </c>
      <c r="GG30" s="33" t="s">
        <v>1879</v>
      </c>
      <c r="GH30">
        <v>19</v>
      </c>
      <c r="GI30">
        <v>11</v>
      </c>
    </row>
    <row r="31" spans="1:191" ht="12.75" customHeight="1" x14ac:dyDescent="0.2">
      <c r="A31" s="20">
        <v>44458.952546296299</v>
      </c>
      <c r="B31" t="s">
        <v>550</v>
      </c>
      <c r="C31" t="s">
        <v>888</v>
      </c>
      <c r="D31" t="s">
        <v>884</v>
      </c>
      <c r="E31" s="20">
        <v>44453</v>
      </c>
      <c r="F31" t="s">
        <v>1785</v>
      </c>
      <c r="G31" t="s">
        <v>886</v>
      </c>
      <c r="H31" t="s">
        <v>887</v>
      </c>
      <c r="I31" t="s">
        <v>1786</v>
      </c>
      <c r="J31">
        <v>3213946562</v>
      </c>
      <c r="K31" t="s">
        <v>1787</v>
      </c>
      <c r="L31" s="64">
        <v>41859</v>
      </c>
      <c r="M31" t="s">
        <v>1788</v>
      </c>
      <c r="N31" t="s">
        <v>1789</v>
      </c>
      <c r="O31" t="s">
        <v>888</v>
      </c>
      <c r="P31" t="s">
        <v>166</v>
      </c>
      <c r="Q31" s="24" t="s">
        <v>1790</v>
      </c>
      <c r="R31" t="s">
        <v>168</v>
      </c>
      <c r="T31" t="s">
        <v>885</v>
      </c>
      <c r="U31" t="s">
        <v>166</v>
      </c>
      <c r="V31" t="s">
        <v>1791</v>
      </c>
      <c r="W31" t="s">
        <v>168</v>
      </c>
      <c r="Y31" t="s">
        <v>884</v>
      </c>
      <c r="Z31" t="s">
        <v>166</v>
      </c>
      <c r="AA31" t="s">
        <v>889</v>
      </c>
      <c r="AB31" t="s">
        <v>171</v>
      </c>
      <c r="AD31" t="s">
        <v>890</v>
      </c>
      <c r="AE31" t="s">
        <v>170</v>
      </c>
      <c r="AG31" t="s">
        <v>171</v>
      </c>
      <c r="AI31" t="s">
        <v>891</v>
      </c>
      <c r="AJ31" t="s">
        <v>170</v>
      </c>
      <c r="AL31" t="s">
        <v>171</v>
      </c>
      <c r="AN31" t="s">
        <v>892</v>
      </c>
      <c r="AO31" t="s">
        <v>166</v>
      </c>
      <c r="AP31" t="s">
        <v>893</v>
      </c>
      <c r="AR31">
        <v>41</v>
      </c>
      <c r="AS31">
        <v>22</v>
      </c>
      <c r="AT31">
        <v>7</v>
      </c>
      <c r="AU31">
        <v>3</v>
      </c>
      <c r="AV31">
        <v>50</v>
      </c>
      <c r="AW31">
        <v>18000</v>
      </c>
      <c r="AX31">
        <v>25000</v>
      </c>
      <c r="AY31">
        <v>500</v>
      </c>
      <c r="BA31" t="s">
        <v>175</v>
      </c>
      <c r="BD31" t="s">
        <v>256</v>
      </c>
      <c r="BE31" s="22" t="s">
        <v>1792</v>
      </c>
      <c r="BF31" t="s">
        <v>1793</v>
      </c>
      <c r="BG31">
        <v>50</v>
      </c>
      <c r="BH31" s="21" t="s">
        <v>1794</v>
      </c>
      <c r="BI31" t="s">
        <v>510</v>
      </c>
      <c r="BJ31" t="s">
        <v>1795</v>
      </c>
      <c r="BK31" t="s">
        <v>262</v>
      </c>
      <c r="BM31" t="s">
        <v>1550</v>
      </c>
      <c r="BN31" t="s">
        <v>894</v>
      </c>
      <c r="BO31" t="s">
        <v>1796</v>
      </c>
      <c r="BP31" t="s">
        <v>735</v>
      </c>
      <c r="BQ31" s="21" t="s">
        <v>1797</v>
      </c>
      <c r="BR31" s="22" t="s">
        <v>1968</v>
      </c>
      <c r="BS31" t="s">
        <v>1798</v>
      </c>
      <c r="BT31" s="29" t="s">
        <v>1799</v>
      </c>
      <c r="BU31" t="s">
        <v>166</v>
      </c>
      <c r="BV31" t="s">
        <v>268</v>
      </c>
      <c r="BW31" t="s">
        <v>1800</v>
      </c>
      <c r="BX31" t="s">
        <v>1801</v>
      </c>
      <c r="BY31" s="24" t="s">
        <v>1977</v>
      </c>
      <c r="CA31" t="s">
        <v>216</v>
      </c>
      <c r="CB31" t="s">
        <v>268</v>
      </c>
      <c r="CD31" t="s">
        <v>854</v>
      </c>
      <c r="CE31" t="s">
        <v>1802</v>
      </c>
      <c r="CF31" t="s">
        <v>1803</v>
      </c>
      <c r="CG31" t="s">
        <v>367</v>
      </c>
      <c r="CH31" t="s">
        <v>410</v>
      </c>
      <c r="CJ31" s="25" t="s">
        <v>1804</v>
      </c>
      <c r="CK31" s="25" t="s">
        <v>193</v>
      </c>
      <c r="CL31" t="s">
        <v>199</v>
      </c>
      <c r="CM31" t="s">
        <v>380</v>
      </c>
      <c r="CO31" t="s">
        <v>404</v>
      </c>
      <c r="CP31" s="5" t="s">
        <v>1873</v>
      </c>
      <c r="CQ31" t="s">
        <v>404</v>
      </c>
      <c r="CR31" s="5" t="s">
        <v>1874</v>
      </c>
      <c r="CS31" s="25" t="s">
        <v>467</v>
      </c>
      <c r="CT31" s="25" t="s">
        <v>925</v>
      </c>
      <c r="CU31" s="25">
        <v>0</v>
      </c>
      <c r="CV31" t="s">
        <v>1716</v>
      </c>
      <c r="CX31" t="s">
        <v>1805</v>
      </c>
      <c r="CY31" t="s">
        <v>278</v>
      </c>
      <c r="CZ31">
        <v>3</v>
      </c>
      <c r="DA31">
        <v>2</v>
      </c>
      <c r="DB31">
        <v>7</v>
      </c>
      <c r="DC31" s="24" t="s">
        <v>771</v>
      </c>
      <c r="DD31">
        <v>4</v>
      </c>
      <c r="DE31" s="37">
        <v>3</v>
      </c>
      <c r="DF31" t="s">
        <v>283</v>
      </c>
      <c r="DG31" s="25" t="s">
        <v>1806</v>
      </c>
      <c r="DH31" s="25" t="s">
        <v>1807</v>
      </c>
      <c r="DI31">
        <v>1</v>
      </c>
      <c r="DJ31" t="s">
        <v>1808</v>
      </c>
      <c r="DK31" t="s">
        <v>1809</v>
      </c>
      <c r="DM31" t="s">
        <v>411</v>
      </c>
      <c r="DN31" t="s">
        <v>584</v>
      </c>
      <c r="DP31" t="s">
        <v>1249</v>
      </c>
      <c r="DQ31" t="s">
        <v>1810</v>
      </c>
      <c r="DR31" s="24" t="s">
        <v>1843</v>
      </c>
      <c r="DS31" s="22" t="s">
        <v>1811</v>
      </c>
      <c r="DT31" t="s">
        <v>208</v>
      </c>
      <c r="DU31" t="s">
        <v>1812</v>
      </c>
      <c r="DV31" t="s">
        <v>291</v>
      </c>
      <c r="DW31" t="s">
        <v>1813</v>
      </c>
      <c r="DX31" s="26" t="s">
        <v>222</v>
      </c>
      <c r="DY31" s="26" t="s">
        <v>1858</v>
      </c>
      <c r="DZ31" t="s">
        <v>222</v>
      </c>
      <c r="EA31" t="s">
        <v>193</v>
      </c>
      <c r="EB31" t="s">
        <v>534</v>
      </c>
      <c r="ED31" t="s">
        <v>1814</v>
      </c>
      <c r="EE31" t="s">
        <v>896</v>
      </c>
      <c r="EF31" t="s">
        <v>222</v>
      </c>
      <c r="EG31" s="24" t="s">
        <v>1836</v>
      </c>
      <c r="EH31" t="s">
        <v>1815</v>
      </c>
      <c r="EI31" s="37">
        <v>13</v>
      </c>
      <c r="EJ31" t="s">
        <v>897</v>
      </c>
      <c r="EK31" t="s">
        <v>560</v>
      </c>
      <c r="EL31" t="s">
        <v>1816</v>
      </c>
      <c r="EM31" t="s">
        <v>1817</v>
      </c>
      <c r="EN31" t="s">
        <v>423</v>
      </c>
      <c r="EP31" t="s">
        <v>1818</v>
      </c>
      <c r="EQ31" t="s">
        <v>1819</v>
      </c>
      <c r="ER31" t="s">
        <v>898</v>
      </c>
      <c r="ES31" t="s">
        <v>1820</v>
      </c>
      <c r="ET31" t="s">
        <v>236</v>
      </c>
      <c r="EU31" s="24" t="s">
        <v>1266</v>
      </c>
      <c r="EV31" t="s">
        <v>304</v>
      </c>
      <c r="EX31" t="s">
        <v>1821</v>
      </c>
      <c r="EY31" t="s">
        <v>274</v>
      </c>
      <c r="EZ31" t="s">
        <v>236</v>
      </c>
      <c r="FA31" t="s">
        <v>1822</v>
      </c>
      <c r="FB31" t="s">
        <v>1823</v>
      </c>
      <c r="FC31" t="s">
        <v>274</v>
      </c>
      <c r="FD31" t="s">
        <v>369</v>
      </c>
      <c r="FE31" t="s">
        <v>1824</v>
      </c>
      <c r="FF31" t="s">
        <v>900</v>
      </c>
      <c r="FG31" t="s">
        <v>665</v>
      </c>
      <c r="FI31" t="s">
        <v>193</v>
      </c>
      <c r="FJ31" t="s">
        <v>193</v>
      </c>
      <c r="FK31" t="s">
        <v>1825</v>
      </c>
      <c r="FL31" t="s">
        <v>171</v>
      </c>
      <c r="FM31" s="37">
        <v>2</v>
      </c>
      <c r="FN31" t="s">
        <v>193</v>
      </c>
      <c r="FO31" t="s">
        <v>560</v>
      </c>
      <c r="FP31">
        <v>1</v>
      </c>
      <c r="FQ31" t="s">
        <v>291</v>
      </c>
      <c r="FR31" s="42">
        <v>0.4</v>
      </c>
      <c r="FS31" s="42">
        <v>0.6</v>
      </c>
      <c r="FT31" s="35">
        <v>0</v>
      </c>
      <c r="FU31" s="35">
        <v>0</v>
      </c>
      <c r="FV31" s="35">
        <v>0</v>
      </c>
      <c r="FW31" s="35">
        <v>0</v>
      </c>
      <c r="FZ31" t="s">
        <v>667</v>
      </c>
      <c r="GA31" t="s">
        <v>1867</v>
      </c>
      <c r="GB31" s="37">
        <v>0</v>
      </c>
      <c r="GC31" s="37" t="s">
        <v>1895</v>
      </c>
      <c r="GD31" s="59">
        <v>5</v>
      </c>
      <c r="GE31" s="37" t="s">
        <v>1913</v>
      </c>
      <c r="GF31" s="37">
        <v>13</v>
      </c>
      <c r="GG31" s="33" t="s">
        <v>1892</v>
      </c>
      <c r="GH31">
        <v>1</v>
      </c>
      <c r="GI31">
        <v>0</v>
      </c>
    </row>
    <row r="32" spans="1:191" ht="15.75" customHeight="1" x14ac:dyDescent="0.2">
      <c r="A32" s="71">
        <v>44459.652824074074</v>
      </c>
      <c r="B32" s="2" t="s">
        <v>826</v>
      </c>
      <c r="C32" t="s">
        <v>1927</v>
      </c>
      <c r="D32" t="s">
        <v>1928</v>
      </c>
      <c r="E32" s="20">
        <v>44453</v>
      </c>
      <c r="F32" t="s">
        <v>1915</v>
      </c>
      <c r="G32" t="s">
        <v>1916</v>
      </c>
      <c r="H32" t="s">
        <v>1929</v>
      </c>
      <c r="I32" t="s">
        <v>1930</v>
      </c>
      <c r="J32">
        <v>3213945338</v>
      </c>
      <c r="K32" s="24" t="s">
        <v>771</v>
      </c>
      <c r="L32" s="61" t="s">
        <v>771</v>
      </c>
      <c r="M32" t="s">
        <v>1931</v>
      </c>
      <c r="N32" t="s">
        <v>1932</v>
      </c>
      <c r="O32" t="s">
        <v>1927</v>
      </c>
      <c r="P32" t="s">
        <v>166</v>
      </c>
      <c r="Q32" s="24" t="s">
        <v>1969</v>
      </c>
      <c r="R32" t="s">
        <v>168</v>
      </c>
      <c r="T32" t="s">
        <v>1933</v>
      </c>
      <c r="U32" t="s">
        <v>166</v>
      </c>
      <c r="V32" t="s">
        <v>1934</v>
      </c>
      <c r="W32" t="s">
        <v>171</v>
      </c>
      <c r="AR32">
        <v>0</v>
      </c>
      <c r="AS32">
        <v>70</v>
      </c>
      <c r="AT32">
        <v>0</v>
      </c>
      <c r="AU32">
        <v>3</v>
      </c>
      <c r="AV32">
        <v>50</v>
      </c>
      <c r="AW32">
        <v>50000</v>
      </c>
      <c r="AX32">
        <v>55000</v>
      </c>
      <c r="AY32">
        <v>1100</v>
      </c>
      <c r="AZ32" t="s">
        <v>1935</v>
      </c>
      <c r="BA32" t="s">
        <v>175</v>
      </c>
      <c r="BD32" t="s">
        <v>256</v>
      </c>
      <c r="BE32" t="s">
        <v>1936</v>
      </c>
      <c r="BF32" t="s">
        <v>1937</v>
      </c>
      <c r="BG32">
        <v>60</v>
      </c>
      <c r="BH32" t="s">
        <v>1938</v>
      </c>
      <c r="BI32" t="s">
        <v>510</v>
      </c>
      <c r="BJ32" t="s">
        <v>1939</v>
      </c>
      <c r="BK32" t="s">
        <v>262</v>
      </c>
      <c r="BM32" t="s">
        <v>1940</v>
      </c>
      <c r="BO32" t="s">
        <v>1941</v>
      </c>
      <c r="BP32" t="s">
        <v>187</v>
      </c>
      <c r="BQ32" t="s">
        <v>1942</v>
      </c>
      <c r="BR32" s="22" t="s">
        <v>1966</v>
      </c>
      <c r="BT32" t="s">
        <v>1943</v>
      </c>
      <c r="BU32" t="s">
        <v>380</v>
      </c>
      <c r="BV32" t="s">
        <v>380</v>
      </c>
      <c r="BW32" t="s">
        <v>1152</v>
      </c>
      <c r="BX32" t="s">
        <v>1944</v>
      </c>
      <c r="BY32" t="s">
        <v>1945</v>
      </c>
      <c r="CA32" t="s">
        <v>193</v>
      </c>
      <c r="CB32" s="22" t="s">
        <v>268</v>
      </c>
      <c r="CC32" s="22" t="s">
        <v>1946</v>
      </c>
      <c r="CD32" t="s">
        <v>854</v>
      </c>
      <c r="CE32" t="s">
        <v>1947</v>
      </c>
      <c r="CF32" t="s">
        <v>546</v>
      </c>
      <c r="CG32" t="s">
        <v>274</v>
      </c>
      <c r="CH32" t="s">
        <v>410</v>
      </c>
      <c r="CJ32" t="s">
        <v>799</v>
      </c>
      <c r="CK32" t="s">
        <v>193</v>
      </c>
      <c r="CL32" t="s">
        <v>199</v>
      </c>
      <c r="CM32" t="s">
        <v>380</v>
      </c>
      <c r="CO32" t="s">
        <v>380</v>
      </c>
      <c r="CQ32" t="s">
        <v>278</v>
      </c>
      <c r="CR32" t="s">
        <v>520</v>
      </c>
      <c r="CS32" t="s">
        <v>1715</v>
      </c>
      <c r="CT32" t="s">
        <v>925</v>
      </c>
      <c r="CU32">
        <v>1</v>
      </c>
      <c r="CV32" t="s">
        <v>281</v>
      </c>
      <c r="CX32" s="21" t="s">
        <v>1948</v>
      </c>
      <c r="CY32" t="s">
        <v>1187</v>
      </c>
      <c r="CZ32" s="24" t="s">
        <v>771</v>
      </c>
      <c r="DA32" s="24" t="s">
        <v>771</v>
      </c>
      <c r="DB32" s="24" t="s">
        <v>771</v>
      </c>
      <c r="DC32" s="24" t="s">
        <v>771</v>
      </c>
      <c r="DD32">
        <v>15</v>
      </c>
      <c r="DE32" s="38" t="s">
        <v>771</v>
      </c>
      <c r="DF32" t="s">
        <v>283</v>
      </c>
      <c r="DG32" t="s">
        <v>1949</v>
      </c>
      <c r="DH32" t="s">
        <v>1950</v>
      </c>
      <c r="DI32" s="22">
        <v>1</v>
      </c>
      <c r="DJ32" s="22" t="s">
        <v>771</v>
      </c>
      <c r="DK32" s="22" t="s">
        <v>771</v>
      </c>
      <c r="DM32" t="s">
        <v>473</v>
      </c>
      <c r="DN32" t="s">
        <v>214</v>
      </c>
      <c r="DP32" t="s">
        <v>214</v>
      </c>
      <c r="DQ32" t="s">
        <v>1152</v>
      </c>
      <c r="DR32" t="s">
        <v>413</v>
      </c>
      <c r="DT32" t="s">
        <v>208</v>
      </c>
      <c r="DU32" t="s">
        <v>1951</v>
      </c>
      <c r="DV32" t="s">
        <v>380</v>
      </c>
      <c r="DX32" s="24" t="s">
        <v>193</v>
      </c>
      <c r="DY32" t="s">
        <v>193</v>
      </c>
      <c r="DZ32" t="s">
        <v>193</v>
      </c>
      <c r="EA32" t="s">
        <v>193</v>
      </c>
      <c r="EB32" t="s">
        <v>754</v>
      </c>
      <c r="ED32" t="s">
        <v>1952</v>
      </c>
      <c r="EE32" t="s">
        <v>193</v>
      </c>
      <c r="EF32" t="s">
        <v>222</v>
      </c>
      <c r="EG32" s="24" t="s">
        <v>1971</v>
      </c>
      <c r="EH32" t="s">
        <v>1953</v>
      </c>
      <c r="EI32" s="37">
        <v>1</v>
      </c>
      <c r="EJ32" t="s">
        <v>1687</v>
      </c>
      <c r="EK32" t="s">
        <v>771</v>
      </c>
      <c r="EL32" t="s">
        <v>1954</v>
      </c>
      <c r="EM32" t="s">
        <v>1152</v>
      </c>
      <c r="EN32" t="s">
        <v>761</v>
      </c>
      <c r="EP32" t="s">
        <v>1152</v>
      </c>
      <c r="EQ32" t="s">
        <v>1152</v>
      </c>
      <c r="ER32" t="s">
        <v>1152</v>
      </c>
      <c r="ES32" t="s">
        <v>1955</v>
      </c>
      <c r="ET32" t="s">
        <v>236</v>
      </c>
      <c r="EU32" t="s">
        <v>1780</v>
      </c>
      <c r="EV32" t="s">
        <v>1054</v>
      </c>
      <c r="EX32" t="s">
        <v>799</v>
      </c>
      <c r="EY32" t="s">
        <v>274</v>
      </c>
      <c r="EZ32" t="s">
        <v>236</v>
      </c>
      <c r="FA32" t="s">
        <v>1956</v>
      </c>
      <c r="FB32" t="s">
        <v>1957</v>
      </c>
      <c r="FC32" t="s">
        <v>274</v>
      </c>
      <c r="FD32" t="s">
        <v>491</v>
      </c>
      <c r="FE32" t="s">
        <v>1958</v>
      </c>
      <c r="FF32" t="s">
        <v>434</v>
      </c>
      <c r="FG32" t="s">
        <v>199</v>
      </c>
      <c r="FI32" s="22" t="s">
        <v>193</v>
      </c>
      <c r="FJ32" s="22" t="s">
        <v>193</v>
      </c>
      <c r="FK32" s="22" t="s">
        <v>510</v>
      </c>
      <c r="FM32" s="37">
        <v>2</v>
      </c>
      <c r="FN32" t="s">
        <v>193</v>
      </c>
      <c r="FP32">
        <v>10</v>
      </c>
      <c r="FQ32" t="s">
        <v>380</v>
      </c>
      <c r="FR32" s="35">
        <v>0.5</v>
      </c>
      <c r="FS32" s="35">
        <v>0.5</v>
      </c>
      <c r="FT32" s="42">
        <v>0</v>
      </c>
      <c r="FU32" s="42">
        <v>0</v>
      </c>
      <c r="FV32" s="42">
        <v>0</v>
      </c>
      <c r="FW32" s="42">
        <v>0</v>
      </c>
      <c r="FZ32" s="15" t="s">
        <v>1073</v>
      </c>
      <c r="GA32" t="s">
        <v>1915</v>
      </c>
      <c r="GB32" s="37">
        <v>2</v>
      </c>
      <c r="GC32" s="37" t="s">
        <v>1901</v>
      </c>
      <c r="GD32" s="59">
        <v>1</v>
      </c>
      <c r="GE32" s="37" t="s">
        <v>1897</v>
      </c>
      <c r="GF32" s="37">
        <v>1</v>
      </c>
      <c r="GG32" s="33" t="s">
        <v>1878</v>
      </c>
      <c r="GH32">
        <v>0</v>
      </c>
      <c r="GI32">
        <v>0</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S. Parra G.</cp:lastModifiedBy>
  <dcterms:modified xsi:type="dcterms:W3CDTF">2021-10-22T22:04:07Z</dcterms:modified>
</cp:coreProperties>
</file>