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BC Course\Fifth Year\ELEC 491\ML_Model\AWS Rekognition\"/>
    </mc:Choice>
  </mc:AlternateContent>
  <xr:revisionPtr revIDLastSave="0" documentId="13_ncr:1_{68948CC6-A750-4B11-8F6D-B4957EE2485A}" xr6:coauthVersionLast="47" xr6:coauthVersionMax="47" xr10:uidLastSave="{00000000-0000-0000-0000-000000000000}"/>
  <bookViews>
    <workbookView xWindow="-22670" yWindow="-2290" windowWidth="22780" windowHeight="14540" xr2:uid="{2DEFEFE7-3D7C-413D-9C50-7F97A261A2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8" i="1" l="1"/>
  <c r="H178" i="1"/>
  <c r="I178" i="1"/>
  <c r="J178" i="1"/>
  <c r="K178" i="1"/>
  <c r="L178" i="1"/>
  <c r="M178" i="1"/>
  <c r="N178" i="1"/>
  <c r="O178" i="1"/>
  <c r="F178" i="1"/>
  <c r="F23" i="1"/>
  <c r="L26" i="1" s="1"/>
  <c r="L74" i="1" s="1"/>
  <c r="L75" i="1" s="1"/>
  <c r="Q32" i="1"/>
  <c r="Q30" i="1"/>
  <c r="Q28" i="1"/>
  <c r="L21" i="1"/>
  <c r="K21" i="1"/>
  <c r="J21" i="1"/>
  <c r="I21" i="1"/>
  <c r="J26" i="1" l="1"/>
  <c r="J82" i="1" s="1"/>
  <c r="J83" i="1" s="1"/>
  <c r="O26" i="1"/>
  <c r="G26" i="1"/>
  <c r="I26" i="1"/>
  <c r="I86" i="1" s="1"/>
  <c r="I87" i="1" s="1"/>
  <c r="F26" i="1"/>
  <c r="N26" i="1"/>
  <c r="M26" i="1"/>
  <c r="M94" i="1" s="1"/>
  <c r="M95" i="1" s="1"/>
  <c r="K26" i="1"/>
  <c r="K108" i="1" s="1"/>
  <c r="K109" i="1" s="1"/>
  <c r="H26" i="1"/>
  <c r="J72" i="1"/>
  <c r="J73" i="1" s="1"/>
  <c r="I30" i="1"/>
  <c r="G42" i="1"/>
  <c r="G43" i="1" s="1"/>
  <c r="N48" i="1"/>
  <c r="N49" i="1" s="1"/>
  <c r="H52" i="1"/>
  <c r="H53" i="1" s="1"/>
  <c r="O116" i="1"/>
  <c r="O117" i="1" s="1"/>
  <c r="H90" i="1"/>
  <c r="H91" i="1" s="1"/>
  <c r="N68" i="1"/>
  <c r="N69" i="1" s="1"/>
  <c r="J60" i="1"/>
  <c r="J61" i="1" s="1"/>
  <c r="H30" i="1"/>
  <c r="O54" i="1"/>
  <c r="O55" i="1" s="1"/>
  <c r="I116" i="1"/>
  <c r="I117" i="1" s="1"/>
  <c r="N102" i="1"/>
  <c r="N103" i="1" s="1"/>
  <c r="O94" i="1"/>
  <c r="O95" i="1" s="1"/>
  <c r="F90" i="1"/>
  <c r="F91" i="1" s="1"/>
  <c r="H82" i="1"/>
  <c r="H83" i="1" s="1"/>
  <c r="F28" i="1"/>
  <c r="H32" i="1"/>
  <c r="G30" i="1"/>
  <c r="F42" i="1"/>
  <c r="F43" i="1" s="1"/>
  <c r="H48" i="1"/>
  <c r="H49" i="1" s="1"/>
  <c r="K56" i="1"/>
  <c r="K57" i="1" s="1"/>
  <c r="F88" i="1"/>
  <c r="F89" i="1" s="1"/>
  <c r="H80" i="1"/>
  <c r="H81" i="1" s="1"/>
  <c r="O66" i="1"/>
  <c r="O67" i="1" s="1"/>
  <c r="J56" i="1"/>
  <c r="J57" i="1" s="1"/>
  <c r="M100" i="1"/>
  <c r="M101" i="1" s="1"/>
  <c r="O92" i="1"/>
  <c r="O93" i="1" s="1"/>
  <c r="N66" i="1"/>
  <c r="N67" i="1" s="1"/>
  <c r="F30" i="1"/>
  <c r="G46" i="1"/>
  <c r="G47" i="1" s="1"/>
  <c r="M50" i="1"/>
  <c r="M51" i="1" s="1"/>
  <c r="H56" i="1"/>
  <c r="H57" i="1" s="1"/>
  <c r="I108" i="1"/>
  <c r="I109" i="1" s="1"/>
  <c r="F100" i="1"/>
  <c r="F101" i="1" s="1"/>
  <c r="O86" i="1"/>
  <c r="O87" i="1" s="1"/>
  <c r="G66" i="1"/>
  <c r="G67" i="1" s="1"/>
  <c r="H28" i="1"/>
  <c r="O30" i="1"/>
  <c r="G40" i="1"/>
  <c r="G41" i="1" s="1"/>
  <c r="G50" i="1"/>
  <c r="G51" i="1" s="1"/>
  <c r="G98" i="1"/>
  <c r="G99" i="1" s="1"/>
  <c r="G86" i="1"/>
  <c r="G87" i="1" s="1"/>
  <c r="G64" i="1"/>
  <c r="G65" i="1" s="1"/>
  <c r="J30" i="1"/>
  <c r="I52" i="1"/>
  <c r="I53" i="1" s="1"/>
  <c r="I90" i="1"/>
  <c r="I91" i="1" s="1"/>
  <c r="L92" i="1"/>
  <c r="L93" i="1" s="1"/>
  <c r="L94" i="1"/>
  <c r="L95" i="1" s="1"/>
  <c r="L50" i="1"/>
  <c r="L51" i="1" s="1"/>
  <c r="L46" i="1"/>
  <c r="L47" i="1" s="1"/>
  <c r="L68" i="1"/>
  <c r="L69" i="1" s="1"/>
  <c r="L70" i="1"/>
  <c r="L71" i="1" s="1"/>
  <c r="L100" i="1"/>
  <c r="L101" i="1" s="1"/>
  <c r="L102" i="1"/>
  <c r="L103" i="1" s="1"/>
  <c r="L80" i="1"/>
  <c r="L81" i="1" s="1"/>
  <c r="L82" i="1"/>
  <c r="L83" i="1" s="1"/>
  <c r="L112" i="1"/>
  <c r="L113" i="1" s="1"/>
  <c r="L114" i="1"/>
  <c r="L115" i="1" s="1"/>
  <c r="L56" i="1"/>
  <c r="L57" i="1" s="1"/>
  <c r="L84" i="1"/>
  <c r="L85" i="1" s="1"/>
  <c r="L86" i="1"/>
  <c r="L87" i="1" s="1"/>
  <c r="L116" i="1"/>
  <c r="L117" i="1" s="1"/>
  <c r="L54" i="1"/>
  <c r="L55" i="1" s="1"/>
  <c r="L62" i="1"/>
  <c r="L63" i="1" s="1"/>
  <c r="L88" i="1"/>
  <c r="L89" i="1" s="1"/>
  <c r="L90" i="1"/>
  <c r="L91" i="1" s="1"/>
  <c r="L52" i="1"/>
  <c r="L53" i="1" s="1"/>
  <c r="L48" i="1"/>
  <c r="L49" i="1" s="1"/>
  <c r="K42" i="1"/>
  <c r="K43" i="1" s="1"/>
  <c r="K86" i="1"/>
  <c r="K87" i="1" s="1"/>
  <c r="K92" i="1"/>
  <c r="K93" i="1" s="1"/>
  <c r="J68" i="1"/>
  <c r="J69" i="1" s="1"/>
  <c r="J70" i="1"/>
  <c r="J71" i="1" s="1"/>
  <c r="J100" i="1"/>
  <c r="J101" i="1" s="1"/>
  <c r="J102" i="1"/>
  <c r="J103" i="1" s="1"/>
  <c r="J76" i="1"/>
  <c r="J77" i="1" s="1"/>
  <c r="J78" i="1"/>
  <c r="J79" i="1" s="1"/>
  <c r="J108" i="1"/>
  <c r="J109" i="1" s="1"/>
  <c r="J110" i="1"/>
  <c r="J111" i="1" s="1"/>
  <c r="J58" i="1"/>
  <c r="J59" i="1" s="1"/>
  <c r="J62" i="1"/>
  <c r="J63" i="1" s="1"/>
  <c r="J88" i="1"/>
  <c r="J89" i="1" s="1"/>
  <c r="J90" i="1"/>
  <c r="J91" i="1" s="1"/>
  <c r="J52" i="1"/>
  <c r="J53" i="1" s="1"/>
  <c r="J48" i="1"/>
  <c r="J49" i="1" s="1"/>
  <c r="J92" i="1"/>
  <c r="J93" i="1" s="1"/>
  <c r="J94" i="1"/>
  <c r="J95" i="1" s="1"/>
  <c r="J50" i="1"/>
  <c r="J51" i="1" s="1"/>
  <c r="J46" i="1"/>
  <c r="J47" i="1" s="1"/>
  <c r="J64" i="1"/>
  <c r="J65" i="1" s="1"/>
  <c r="J66" i="1"/>
  <c r="J67" i="1" s="1"/>
  <c r="J96" i="1"/>
  <c r="J97" i="1" s="1"/>
  <c r="J98" i="1"/>
  <c r="J99" i="1" s="1"/>
  <c r="J44" i="1"/>
  <c r="J45" i="1" s="1"/>
  <c r="J42" i="1"/>
  <c r="J43" i="1" s="1"/>
  <c r="L64" i="1"/>
  <c r="L65" i="1" s="1"/>
  <c r="L40" i="1"/>
  <c r="L41" i="1" s="1"/>
  <c r="L28" i="1"/>
  <c r="K110" i="1"/>
  <c r="K111" i="1" s="1"/>
  <c r="J84" i="1"/>
  <c r="J85" i="1" s="1"/>
  <c r="L76" i="1"/>
  <c r="L77" i="1" s="1"/>
  <c r="J40" i="1"/>
  <c r="J41" i="1" s="1"/>
  <c r="L58" i="1"/>
  <c r="L59" i="1" s="1"/>
  <c r="I110" i="1"/>
  <c r="I111" i="1" s="1"/>
  <c r="I84" i="1"/>
  <c r="I85" i="1" s="1"/>
  <c r="F84" i="1"/>
  <c r="F85" i="1" s="1"/>
  <c r="F86" i="1"/>
  <c r="F87" i="1" s="1"/>
  <c r="F116" i="1"/>
  <c r="F117" i="1" s="1"/>
  <c r="F58" i="1"/>
  <c r="F59" i="1" s="1"/>
  <c r="F62" i="1"/>
  <c r="F63" i="1" s="1"/>
  <c r="F92" i="1"/>
  <c r="F93" i="1" s="1"/>
  <c r="F94" i="1"/>
  <c r="F95" i="1" s="1"/>
  <c r="F72" i="1"/>
  <c r="F73" i="1" s="1"/>
  <c r="F74" i="1"/>
  <c r="F75" i="1" s="1"/>
  <c r="F104" i="1"/>
  <c r="F105" i="1" s="1"/>
  <c r="F106" i="1"/>
  <c r="F107" i="1" s="1"/>
  <c r="F52" i="1"/>
  <c r="F53" i="1" s="1"/>
  <c r="F40" i="1"/>
  <c r="F41" i="1" s="1"/>
  <c r="F76" i="1"/>
  <c r="F77" i="1" s="1"/>
  <c r="F78" i="1"/>
  <c r="F79" i="1" s="1"/>
  <c r="F108" i="1"/>
  <c r="F109" i="1" s="1"/>
  <c r="F110" i="1"/>
  <c r="F111" i="1" s="1"/>
  <c r="F54" i="1"/>
  <c r="F55" i="1" s="1"/>
  <c r="F80" i="1"/>
  <c r="F81" i="1" s="1"/>
  <c r="F82" i="1"/>
  <c r="F83" i="1" s="1"/>
  <c r="F112" i="1"/>
  <c r="F113" i="1" s="1"/>
  <c r="F114" i="1"/>
  <c r="F115" i="1" s="1"/>
  <c r="F56" i="1"/>
  <c r="F57" i="1" s="1"/>
  <c r="H76" i="1"/>
  <c r="H77" i="1" s="1"/>
  <c r="H78" i="1"/>
  <c r="H79" i="1" s="1"/>
  <c r="H108" i="1"/>
  <c r="H109" i="1" s="1"/>
  <c r="H110" i="1"/>
  <c r="H111" i="1" s="1"/>
  <c r="H58" i="1"/>
  <c r="H59" i="1" s="1"/>
  <c r="H84" i="1"/>
  <c r="H85" i="1" s="1"/>
  <c r="H86" i="1"/>
  <c r="H87" i="1" s="1"/>
  <c r="H116" i="1"/>
  <c r="H117" i="1" s="1"/>
  <c r="H54" i="1"/>
  <c r="H55" i="1" s="1"/>
  <c r="H62" i="1"/>
  <c r="H63" i="1" s="1"/>
  <c r="H64" i="1"/>
  <c r="H65" i="1" s="1"/>
  <c r="H66" i="1"/>
  <c r="H67" i="1" s="1"/>
  <c r="H96" i="1"/>
  <c r="H97" i="1" s="1"/>
  <c r="H98" i="1"/>
  <c r="H99" i="1" s="1"/>
  <c r="H44" i="1"/>
  <c r="H45" i="1" s="1"/>
  <c r="H42" i="1"/>
  <c r="H43" i="1" s="1"/>
  <c r="H68" i="1"/>
  <c r="H69" i="1" s="1"/>
  <c r="H70" i="1"/>
  <c r="H71" i="1" s="1"/>
  <c r="H100" i="1"/>
  <c r="H101" i="1" s="1"/>
  <c r="H102" i="1"/>
  <c r="H103" i="1" s="1"/>
  <c r="H72" i="1"/>
  <c r="H73" i="1" s="1"/>
  <c r="H74" i="1"/>
  <c r="H75" i="1" s="1"/>
  <c r="H104" i="1"/>
  <c r="H105" i="1" s="1"/>
  <c r="H106" i="1"/>
  <c r="H107" i="1" s="1"/>
  <c r="H60" i="1"/>
  <c r="H61" i="1" s="1"/>
  <c r="H38" i="1"/>
  <c r="H39" i="1" s="1"/>
  <c r="J28" i="1"/>
  <c r="L32" i="1"/>
  <c r="N30" i="1"/>
  <c r="F44" i="1"/>
  <c r="F45" i="1" s="1"/>
  <c r="I40" i="1"/>
  <c r="I41" i="1" s="1"/>
  <c r="N44" i="1"/>
  <c r="N45" i="1" s="1"/>
  <c r="L38" i="1"/>
  <c r="L39" i="1" s="1"/>
  <c r="F50" i="1"/>
  <c r="F51" i="1" s="1"/>
  <c r="J112" i="1"/>
  <c r="J113" i="1" s="1"/>
  <c r="L104" i="1"/>
  <c r="L105" i="1" s="1"/>
  <c r="F102" i="1"/>
  <c r="F103" i="1" s="1"/>
  <c r="N96" i="1"/>
  <c r="N97" i="1" s="1"/>
  <c r="H94" i="1"/>
  <c r="H95" i="1" s="1"/>
  <c r="J86" i="1"/>
  <c r="J87" i="1" s="1"/>
  <c r="L78" i="1"/>
  <c r="L79" i="1" s="1"/>
  <c r="I76" i="1"/>
  <c r="I77" i="1" s="1"/>
  <c r="N70" i="1"/>
  <c r="N71" i="1" s="1"/>
  <c r="F66" i="1"/>
  <c r="F67" i="1" s="1"/>
  <c r="O80" i="1"/>
  <c r="O81" i="1" s="1"/>
  <c r="O82" i="1"/>
  <c r="O83" i="1" s="1"/>
  <c r="O112" i="1"/>
  <c r="O113" i="1" s="1"/>
  <c r="O114" i="1"/>
  <c r="O115" i="1" s="1"/>
  <c r="O56" i="1"/>
  <c r="O57" i="1" s="1"/>
  <c r="O62" i="1"/>
  <c r="O63" i="1" s="1"/>
  <c r="O88" i="1"/>
  <c r="O89" i="1" s="1"/>
  <c r="O90" i="1"/>
  <c r="O91" i="1" s="1"/>
  <c r="O52" i="1"/>
  <c r="O53" i="1" s="1"/>
  <c r="O48" i="1"/>
  <c r="O49" i="1" s="1"/>
  <c r="O44" i="1"/>
  <c r="O45" i="1" s="1"/>
  <c r="O68" i="1"/>
  <c r="O69" i="1" s="1"/>
  <c r="O70" i="1"/>
  <c r="O71" i="1" s="1"/>
  <c r="O100" i="1"/>
  <c r="O101" i="1" s="1"/>
  <c r="O102" i="1"/>
  <c r="O103" i="1" s="1"/>
  <c r="O72" i="1"/>
  <c r="O73" i="1" s="1"/>
  <c r="O74" i="1"/>
  <c r="O75" i="1" s="1"/>
  <c r="O104" i="1"/>
  <c r="O105" i="1" s="1"/>
  <c r="O106" i="1"/>
  <c r="O107" i="1" s="1"/>
  <c r="O60" i="1"/>
  <c r="O61" i="1" s="1"/>
  <c r="O38" i="1"/>
  <c r="O76" i="1"/>
  <c r="O77" i="1" s="1"/>
  <c r="O78" i="1"/>
  <c r="O79" i="1" s="1"/>
  <c r="O108" i="1"/>
  <c r="O109" i="1" s="1"/>
  <c r="O110" i="1"/>
  <c r="O111" i="1" s="1"/>
  <c r="O58" i="1"/>
  <c r="O59" i="1" s="1"/>
  <c r="G80" i="1"/>
  <c r="G81" i="1" s="1"/>
  <c r="G82" i="1"/>
  <c r="G83" i="1" s="1"/>
  <c r="G112" i="1"/>
  <c r="G113" i="1" s="1"/>
  <c r="G114" i="1"/>
  <c r="G115" i="1" s="1"/>
  <c r="G56" i="1"/>
  <c r="G57" i="1" s="1"/>
  <c r="G62" i="1"/>
  <c r="G63" i="1" s="1"/>
  <c r="G88" i="1"/>
  <c r="G89" i="1" s="1"/>
  <c r="G90" i="1"/>
  <c r="G91" i="1" s="1"/>
  <c r="G52" i="1"/>
  <c r="G53" i="1" s="1"/>
  <c r="G48" i="1"/>
  <c r="G49" i="1" s="1"/>
  <c r="G68" i="1"/>
  <c r="G69" i="1" s="1"/>
  <c r="G70" i="1"/>
  <c r="G71" i="1" s="1"/>
  <c r="G100" i="1"/>
  <c r="G101" i="1" s="1"/>
  <c r="G102" i="1"/>
  <c r="G103" i="1" s="1"/>
  <c r="G72" i="1"/>
  <c r="G73" i="1" s="1"/>
  <c r="G74" i="1"/>
  <c r="G75" i="1" s="1"/>
  <c r="G104" i="1"/>
  <c r="G105" i="1" s="1"/>
  <c r="G106" i="1"/>
  <c r="G107" i="1" s="1"/>
  <c r="G60" i="1"/>
  <c r="G61" i="1" s="1"/>
  <c r="G38" i="1"/>
  <c r="G39" i="1" s="1"/>
  <c r="G76" i="1"/>
  <c r="G77" i="1" s="1"/>
  <c r="G78" i="1"/>
  <c r="G79" i="1" s="1"/>
  <c r="G108" i="1"/>
  <c r="G109" i="1" s="1"/>
  <c r="G110" i="1"/>
  <c r="G111" i="1" s="1"/>
  <c r="G58" i="1"/>
  <c r="G59" i="1" s="1"/>
  <c r="I28" i="1"/>
  <c r="F46" i="1"/>
  <c r="F47" i="1" s="1"/>
  <c r="H40" i="1"/>
  <c r="H41" i="1" s="1"/>
  <c r="L44" i="1"/>
  <c r="L45" i="1" s="1"/>
  <c r="J38" i="1"/>
  <c r="J39" i="1" s="1"/>
  <c r="O50" i="1"/>
  <c r="O51" i="1" s="1"/>
  <c r="J54" i="1"/>
  <c r="J55" i="1" s="1"/>
  <c r="I58" i="1"/>
  <c r="I59" i="1" s="1"/>
  <c r="H112" i="1"/>
  <c r="H113" i="1" s="1"/>
  <c r="J104" i="1"/>
  <c r="J105" i="1" s="1"/>
  <c r="O98" i="1"/>
  <c r="O99" i="1" s="1"/>
  <c r="L96" i="1"/>
  <c r="L97" i="1" s="1"/>
  <c r="G94" i="1"/>
  <c r="G95" i="1" s="1"/>
  <c r="F68" i="1"/>
  <c r="F69" i="1" s="1"/>
  <c r="L110" i="1"/>
  <c r="L111" i="1" s="1"/>
  <c r="L42" i="1"/>
  <c r="L43" i="1" s="1"/>
  <c r="J74" i="1"/>
  <c r="J75" i="1" s="1"/>
  <c r="L66" i="1"/>
  <c r="L67" i="1" s="1"/>
  <c r="I72" i="1"/>
  <c r="I73" i="1" s="1"/>
  <c r="I74" i="1"/>
  <c r="I75" i="1" s="1"/>
  <c r="I104" i="1"/>
  <c r="I105" i="1" s="1"/>
  <c r="I106" i="1"/>
  <c r="I107" i="1" s="1"/>
  <c r="I60" i="1"/>
  <c r="I61" i="1" s="1"/>
  <c r="I38" i="1"/>
  <c r="I80" i="1"/>
  <c r="I81" i="1" s="1"/>
  <c r="I82" i="1"/>
  <c r="I83" i="1" s="1"/>
  <c r="I112" i="1"/>
  <c r="I113" i="1" s="1"/>
  <c r="I114" i="1"/>
  <c r="I115" i="1" s="1"/>
  <c r="I56" i="1"/>
  <c r="I57" i="1" s="1"/>
  <c r="I62" i="1"/>
  <c r="I63" i="1" s="1"/>
  <c r="I92" i="1"/>
  <c r="I93" i="1" s="1"/>
  <c r="I94" i="1"/>
  <c r="I95" i="1" s="1"/>
  <c r="I50" i="1"/>
  <c r="I51" i="1" s="1"/>
  <c r="I46" i="1"/>
  <c r="I47" i="1" s="1"/>
  <c r="I64" i="1"/>
  <c r="I65" i="1" s="1"/>
  <c r="I66" i="1"/>
  <c r="I67" i="1" s="1"/>
  <c r="I96" i="1"/>
  <c r="I97" i="1" s="1"/>
  <c r="I98" i="1"/>
  <c r="I99" i="1" s="1"/>
  <c r="I44" i="1"/>
  <c r="I45" i="1" s="1"/>
  <c r="I42" i="1"/>
  <c r="I43" i="1" s="1"/>
  <c r="I68" i="1"/>
  <c r="I69" i="1" s="1"/>
  <c r="I70" i="1"/>
  <c r="I71" i="1" s="1"/>
  <c r="I100" i="1"/>
  <c r="I101" i="1" s="1"/>
  <c r="I102" i="1"/>
  <c r="I103" i="1" s="1"/>
  <c r="N84" i="1"/>
  <c r="N85" i="1" s="1"/>
  <c r="N86" i="1"/>
  <c r="N87" i="1" s="1"/>
  <c r="N116" i="1"/>
  <c r="N117" i="1" s="1"/>
  <c r="N54" i="1"/>
  <c r="N55" i="1" s="1"/>
  <c r="N92" i="1"/>
  <c r="N93" i="1" s="1"/>
  <c r="N94" i="1"/>
  <c r="N95" i="1" s="1"/>
  <c r="N50" i="1"/>
  <c r="N51" i="1" s="1"/>
  <c r="N46" i="1"/>
  <c r="N47" i="1" s="1"/>
  <c r="N72" i="1"/>
  <c r="N73" i="1" s="1"/>
  <c r="N74" i="1"/>
  <c r="N75" i="1" s="1"/>
  <c r="N104" i="1"/>
  <c r="N105" i="1" s="1"/>
  <c r="N106" i="1"/>
  <c r="N107" i="1" s="1"/>
  <c r="N60" i="1"/>
  <c r="N61" i="1" s="1"/>
  <c r="N38" i="1"/>
  <c r="N39" i="1" s="1"/>
  <c r="N76" i="1"/>
  <c r="N77" i="1" s="1"/>
  <c r="N78" i="1"/>
  <c r="N79" i="1" s="1"/>
  <c r="N108" i="1"/>
  <c r="N109" i="1" s="1"/>
  <c r="N110" i="1"/>
  <c r="N111" i="1" s="1"/>
  <c r="N58" i="1"/>
  <c r="N59" i="1" s="1"/>
  <c r="N80" i="1"/>
  <c r="N81" i="1" s="1"/>
  <c r="N82" i="1"/>
  <c r="N83" i="1" s="1"/>
  <c r="N112" i="1"/>
  <c r="N113" i="1" s="1"/>
  <c r="N114" i="1"/>
  <c r="N115" i="1" s="1"/>
  <c r="N56" i="1"/>
  <c r="N57" i="1" s="1"/>
  <c r="J32" i="1"/>
  <c r="L30" i="1"/>
  <c r="F38" i="1"/>
  <c r="F39" i="1" s="1"/>
  <c r="I54" i="1"/>
  <c r="I55" i="1" s="1"/>
  <c r="J114" i="1"/>
  <c r="J115" i="1" s="1"/>
  <c r="L106" i="1"/>
  <c r="L107" i="1" s="1"/>
  <c r="N98" i="1"/>
  <c r="N99" i="1" s="1"/>
  <c r="I88" i="1"/>
  <c r="I89" i="1" s="1"/>
  <c r="I78" i="1"/>
  <c r="I79" i="1" s="1"/>
  <c r="O64" i="1"/>
  <c r="O65" i="1" s="1"/>
  <c r="N62" i="1"/>
  <c r="N63" i="1" s="1"/>
  <c r="M62" i="1"/>
  <c r="M63" i="1" s="1"/>
  <c r="M96" i="1"/>
  <c r="M97" i="1" s="1"/>
  <c r="M98" i="1"/>
  <c r="M99" i="1" s="1"/>
  <c r="M80" i="1"/>
  <c r="M81" i="1" s="1"/>
  <c r="M82" i="1"/>
  <c r="M83" i="1" s="1"/>
  <c r="M54" i="1"/>
  <c r="M55" i="1" s="1"/>
  <c r="O28" i="1"/>
  <c r="G28" i="1"/>
  <c r="I32" i="1"/>
  <c r="N40" i="1"/>
  <c r="N41" i="1" s="1"/>
  <c r="O42" i="1"/>
  <c r="O43" i="1" s="1"/>
  <c r="O46" i="1"/>
  <c r="O47" i="1" s="1"/>
  <c r="F48" i="1"/>
  <c r="F49" i="1" s="1"/>
  <c r="H50" i="1"/>
  <c r="H51" i="1" s="1"/>
  <c r="G54" i="1"/>
  <c r="G55" i="1" s="1"/>
  <c r="L60" i="1"/>
  <c r="L61" i="1" s="1"/>
  <c r="J116" i="1"/>
  <c r="J117" i="1" s="1"/>
  <c r="H114" i="1"/>
  <c r="H115" i="1" s="1"/>
  <c r="L108" i="1"/>
  <c r="L109" i="1" s="1"/>
  <c r="J106" i="1"/>
  <c r="J107" i="1" s="1"/>
  <c r="N100" i="1"/>
  <c r="N101" i="1" s="1"/>
  <c r="L98" i="1"/>
  <c r="L99" i="1" s="1"/>
  <c r="F96" i="1"/>
  <c r="F97" i="1" s="1"/>
  <c r="N90" i="1"/>
  <c r="N91" i="1" s="1"/>
  <c r="H88" i="1"/>
  <c r="H89" i="1" s="1"/>
  <c r="J80" i="1"/>
  <c r="J81" i="1" s="1"/>
  <c r="L72" i="1"/>
  <c r="L73" i="1" s="1"/>
  <c r="F70" i="1"/>
  <c r="F71" i="1" s="1"/>
  <c r="N64" i="1"/>
  <c r="N65" i="1" s="1"/>
  <c r="I39" i="1"/>
  <c r="M116" i="1" l="1"/>
  <c r="M117" i="1" s="1"/>
  <c r="K52" i="1"/>
  <c r="K53" i="1" s="1"/>
  <c r="K38" i="1"/>
  <c r="K98" i="1"/>
  <c r="K99" i="1" s="1"/>
  <c r="M72" i="1"/>
  <c r="M73" i="1" s="1"/>
  <c r="M40" i="1"/>
  <c r="M41" i="1" s="1"/>
  <c r="M46" i="1"/>
  <c r="M47" i="1" s="1"/>
  <c r="N88" i="1"/>
  <c r="N89" i="1" s="1"/>
  <c r="N52" i="1"/>
  <c r="N53" i="1" s="1"/>
  <c r="N28" i="1"/>
  <c r="N42" i="1"/>
  <c r="N43" i="1" s="1"/>
  <c r="K84" i="1"/>
  <c r="K85" i="1" s="1"/>
  <c r="M58" i="1"/>
  <c r="M59" i="1" s="1"/>
  <c r="M86" i="1"/>
  <c r="M87" i="1" s="1"/>
  <c r="K68" i="1"/>
  <c r="K69" i="1" s="1"/>
  <c r="K112" i="1"/>
  <c r="K113" i="1" s="1"/>
  <c r="K90" i="1"/>
  <c r="K91" i="1" s="1"/>
  <c r="K60" i="1"/>
  <c r="K61" i="1" s="1"/>
  <c r="K96" i="1"/>
  <c r="K97" i="1" s="1"/>
  <c r="F64" i="1"/>
  <c r="F65" i="1" s="1"/>
  <c r="F98" i="1"/>
  <c r="F99" i="1" s="1"/>
  <c r="F32" i="1"/>
  <c r="F60" i="1"/>
  <c r="F61" i="1" s="1"/>
  <c r="M66" i="1"/>
  <c r="M67" i="1" s="1"/>
  <c r="K70" i="1"/>
  <c r="K71" i="1" s="1"/>
  <c r="M108" i="1"/>
  <c r="M109" i="1" s="1"/>
  <c r="M48" i="1"/>
  <c r="M49" i="1" s="1"/>
  <c r="K100" i="1"/>
  <c r="K101" i="1" s="1"/>
  <c r="K88" i="1"/>
  <c r="K89" i="1" s="1"/>
  <c r="K106" i="1"/>
  <c r="K107" i="1" s="1"/>
  <c r="K66" i="1"/>
  <c r="K67" i="1" s="1"/>
  <c r="M92" i="1"/>
  <c r="M93" i="1" s="1"/>
  <c r="M28" i="1"/>
  <c r="K82" i="1"/>
  <c r="K83" i="1" s="1"/>
  <c r="K44" i="1"/>
  <c r="K45" i="1" s="1"/>
  <c r="M64" i="1"/>
  <c r="M65" i="1" s="1"/>
  <c r="M84" i="1"/>
  <c r="M85" i="1" s="1"/>
  <c r="K30" i="1"/>
  <c r="M56" i="1"/>
  <c r="M57" i="1" s="1"/>
  <c r="M78" i="1"/>
  <c r="M79" i="1" s="1"/>
  <c r="M52" i="1"/>
  <c r="M53" i="1" s="1"/>
  <c r="K80" i="1"/>
  <c r="K81" i="1" s="1"/>
  <c r="K114" i="1"/>
  <c r="K115" i="1" s="1"/>
  <c r="K32" i="1"/>
  <c r="K58" i="1"/>
  <c r="K59" i="1" s="1"/>
  <c r="K46" i="1"/>
  <c r="K47" i="1" s="1"/>
  <c r="K62" i="1"/>
  <c r="K63" i="1" s="1"/>
  <c r="K104" i="1"/>
  <c r="K105" i="1" s="1"/>
  <c r="K64" i="1"/>
  <c r="K65" i="1" s="1"/>
  <c r="M60" i="1"/>
  <c r="M61" i="1" s="1"/>
  <c r="N32" i="1"/>
  <c r="G84" i="1"/>
  <c r="G85" i="1" s="1"/>
  <c r="G92" i="1"/>
  <c r="G93" i="1" s="1"/>
  <c r="G32" i="1"/>
  <c r="K102" i="1"/>
  <c r="K103" i="1" s="1"/>
  <c r="K48" i="1"/>
  <c r="K49" i="1" s="1"/>
  <c r="M70" i="1"/>
  <c r="M71" i="1" s="1"/>
  <c r="M106" i="1"/>
  <c r="M107" i="1" s="1"/>
  <c r="M30" i="1"/>
  <c r="M110" i="1"/>
  <c r="M111" i="1" s="1"/>
  <c r="M114" i="1"/>
  <c r="M115" i="1" s="1"/>
  <c r="M76" i="1"/>
  <c r="M77" i="1" s="1"/>
  <c r="M90" i="1"/>
  <c r="M91" i="1" s="1"/>
  <c r="K28" i="1"/>
  <c r="K50" i="1"/>
  <c r="K51" i="1" s="1"/>
  <c r="K54" i="1"/>
  <c r="K55" i="1" s="1"/>
  <c r="K74" i="1"/>
  <c r="K75" i="1" s="1"/>
  <c r="M38" i="1"/>
  <c r="M39" i="1" s="1"/>
  <c r="M74" i="1"/>
  <c r="M75" i="1" s="1"/>
  <c r="M102" i="1"/>
  <c r="M103" i="1" s="1"/>
  <c r="I48" i="1"/>
  <c r="I49" i="1" s="1"/>
  <c r="G96" i="1"/>
  <c r="G97" i="1" s="1"/>
  <c r="O96" i="1"/>
  <c r="O97" i="1" s="1"/>
  <c r="O84" i="1"/>
  <c r="O85" i="1" s="1"/>
  <c r="O32" i="1"/>
  <c r="O40" i="1"/>
  <c r="O41" i="1" s="1"/>
  <c r="K40" i="1"/>
  <c r="K41" i="1" s="1"/>
  <c r="M32" i="1"/>
  <c r="M112" i="1"/>
  <c r="M113" i="1" s="1"/>
  <c r="M44" i="1"/>
  <c r="M45" i="1" s="1"/>
  <c r="M88" i="1"/>
  <c r="M89" i="1" s="1"/>
  <c r="K78" i="1"/>
  <c r="K79" i="1" s="1"/>
  <c r="K76" i="1"/>
  <c r="K77" i="1" s="1"/>
  <c r="K94" i="1"/>
  <c r="K95" i="1" s="1"/>
  <c r="K116" i="1"/>
  <c r="K117" i="1" s="1"/>
  <c r="K72" i="1"/>
  <c r="K73" i="1" s="1"/>
  <c r="M42" i="1"/>
  <c r="M43" i="1" s="1"/>
  <c r="G116" i="1"/>
  <c r="G117" i="1" s="1"/>
  <c r="M68" i="1"/>
  <c r="M69" i="1" s="1"/>
  <c r="G44" i="1"/>
  <c r="G45" i="1" s="1"/>
  <c r="M104" i="1"/>
  <c r="M105" i="1" s="1"/>
  <c r="H92" i="1"/>
  <c r="H93" i="1" s="1"/>
  <c r="H46" i="1"/>
  <c r="H47" i="1" s="1"/>
  <c r="K39" i="1"/>
  <c r="O39" i="1"/>
</calcChain>
</file>

<file path=xl/sharedStrings.xml><?xml version="1.0" encoding="utf-8"?>
<sst xmlns="http://schemas.openxmlformats.org/spreadsheetml/2006/main" count="181" uniqueCount="64">
  <si>
    <t xml:space="preserve">Second/day: </t>
  </si>
  <si>
    <t>sec/photo:</t>
  </si>
  <si>
    <t>photo / day</t>
  </si>
  <si>
    <t>day reach 1M</t>
  </si>
  <si>
    <t>1M</t>
  </si>
  <si>
    <t>4M</t>
  </si>
  <si>
    <t>30M</t>
  </si>
  <si>
    <t>35M</t>
  </si>
  <si>
    <t>day reach 35M</t>
  </si>
  <si>
    <t xml:space="preserve">1st </t>
  </si>
  <si>
    <t>month</t>
  </si>
  <si>
    <t>2nd</t>
  </si>
  <si>
    <t>3rd</t>
  </si>
  <si>
    <t>4th</t>
  </si>
  <si>
    <t>5th</t>
  </si>
  <si>
    <t>day reach 5M</t>
  </si>
  <si>
    <t>Total Pics: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</si>
  <si>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</si>
  <si>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</si>
  <si>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</si>
  <si>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</si>
  <si>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</si>
  <si>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</si>
  <si>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</si>
  <si>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</si>
  <si>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</si>
  <si>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</si>
  <si>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</si>
  <si>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</si>
  <si>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</si>
  <si>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</si>
  <si>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</si>
  <si>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</si>
  <si>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</si>
  <si>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</si>
  <si>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</si>
  <si>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</si>
  <si>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</si>
  <si>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</si>
  <si>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</si>
  <si>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</si>
  <si>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</si>
  <si>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31st</t>
  </si>
  <si>
    <t>32nd</t>
  </si>
  <si>
    <t>33rd</t>
  </si>
  <si>
    <t>34th</t>
  </si>
  <si>
    <t>35th</t>
  </si>
  <si>
    <t>36th</t>
  </si>
  <si>
    <t>37th</t>
  </si>
  <si>
    <t>38th</t>
  </si>
  <si>
    <t>39th</t>
  </si>
  <si>
    <t>40th</t>
  </si>
  <si>
    <t>USD</t>
  </si>
  <si>
    <t>1/sec</t>
  </si>
  <si>
    <t>2/sec</t>
  </si>
  <si>
    <t>3/sec</t>
  </si>
  <si>
    <t>4/sec</t>
  </si>
  <si>
    <t>5/sec</t>
  </si>
  <si>
    <t>6/sec</t>
  </si>
  <si>
    <t>7/sec</t>
  </si>
  <si>
    <t>8/sec</t>
  </si>
  <si>
    <t>9/sec</t>
  </si>
  <si>
    <t>10/sec</t>
  </si>
  <si>
    <t>Average Cost per month when running for 40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</si>
</sst>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Cost</a:t>
            </a:r>
            <a:r>
              <a:rPr lang="en-CA" baseline="0"/>
              <a:t> Vs. Month (Different Frequency of Camera Captures Images)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8621945780741053E-2"/>
          <c:y val="6.2446655369620921E-2"/>
          <c:w val="0.95131290090399057"/>
          <c:h val="0.85200127403547377"/>
        </c:manualLayout>
      </c:layout>
      <c:lineChart>
        <c:grouping val="standard"/>
        <c:varyColors val="0"/>
        <c:ser>
          <c:idx val="0"/>
          <c:order val="0"/>
          <c:tx>
            <c:strRef>
              <c:f>Sheet1!$F$135</c:f>
              <c:strCache>
                <c:ptCount val="1"/>
                <c:pt idx="0">
                  <c:v>1/sec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Sheet1!$F$136:$F$175</c:f>
              <c:numCache>
                <c:formatCode>General</c:formatCode>
                <c:ptCount val="40"/>
                <c:pt idx="0">
                  <c:v>2273.6</c:v>
                </c:pt>
                <c:pt idx="1">
                  <c:v>4310.3999999999996</c:v>
                </c:pt>
                <c:pt idx="2">
                  <c:v>5865.6</c:v>
                </c:pt>
                <c:pt idx="3">
                  <c:v>7420.8</c:v>
                </c:pt>
                <c:pt idx="4">
                  <c:v>8976</c:v>
                </c:pt>
                <c:pt idx="5">
                  <c:v>10531.2</c:v>
                </c:pt>
                <c:pt idx="6">
                  <c:v>12086.4</c:v>
                </c:pt>
                <c:pt idx="7">
                  <c:v>13641.6</c:v>
                </c:pt>
                <c:pt idx="8">
                  <c:v>15196.8</c:v>
                </c:pt>
                <c:pt idx="9">
                  <c:v>16752</c:v>
                </c:pt>
                <c:pt idx="10">
                  <c:v>18307.2</c:v>
                </c:pt>
                <c:pt idx="11">
                  <c:v>19862.400000000001</c:v>
                </c:pt>
                <c:pt idx="12">
                  <c:v>21417.599999999999</c:v>
                </c:pt>
                <c:pt idx="13">
                  <c:v>22522</c:v>
                </c:pt>
                <c:pt idx="14">
                  <c:v>23170</c:v>
                </c:pt>
                <c:pt idx="15">
                  <c:v>23818</c:v>
                </c:pt>
                <c:pt idx="16">
                  <c:v>24466</c:v>
                </c:pt>
                <c:pt idx="17">
                  <c:v>25114</c:v>
                </c:pt>
                <c:pt idx="18">
                  <c:v>25762</c:v>
                </c:pt>
                <c:pt idx="19">
                  <c:v>26410</c:v>
                </c:pt>
                <c:pt idx="20">
                  <c:v>27058</c:v>
                </c:pt>
                <c:pt idx="21">
                  <c:v>27706</c:v>
                </c:pt>
                <c:pt idx="22">
                  <c:v>28354</c:v>
                </c:pt>
                <c:pt idx="23">
                  <c:v>29002</c:v>
                </c:pt>
                <c:pt idx="24">
                  <c:v>29650</c:v>
                </c:pt>
                <c:pt idx="25">
                  <c:v>30298</c:v>
                </c:pt>
                <c:pt idx="26">
                  <c:v>30946</c:v>
                </c:pt>
                <c:pt idx="27">
                  <c:v>31594</c:v>
                </c:pt>
                <c:pt idx="28">
                  <c:v>32242</c:v>
                </c:pt>
                <c:pt idx="29">
                  <c:v>32890</c:v>
                </c:pt>
                <c:pt idx="30">
                  <c:v>33538</c:v>
                </c:pt>
                <c:pt idx="31">
                  <c:v>34186</c:v>
                </c:pt>
                <c:pt idx="32">
                  <c:v>34834</c:v>
                </c:pt>
                <c:pt idx="33">
                  <c:v>35482</c:v>
                </c:pt>
                <c:pt idx="34">
                  <c:v>36130</c:v>
                </c:pt>
                <c:pt idx="35">
                  <c:v>36778</c:v>
                </c:pt>
                <c:pt idx="36">
                  <c:v>37426</c:v>
                </c:pt>
                <c:pt idx="37">
                  <c:v>38074</c:v>
                </c:pt>
                <c:pt idx="38">
                  <c:v>38722</c:v>
                </c:pt>
                <c:pt idx="39">
                  <c:v>39370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D-4AFF-B526-4EAF3FC55222}"/>
            </c:ext>
          </c:extLst>
        </c:ser>
        <c:ser>
          <c:idx val="1"/>
          <c:order val="1"/>
          <c:tx>
            <c:strRef>
              <c:f>Sheet1!$G$135</c:f>
              <c:strCache>
                <c:ptCount val="1"/>
                <c:pt idx="0">
                  <c:v>2/sec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Sheet1!$G$136:$G$175</c:f>
              <c:numCache>
                <c:formatCode>General</c:formatCode>
                <c:ptCount val="40"/>
                <c:pt idx="0">
                  <c:v>1236.8</c:v>
                </c:pt>
                <c:pt idx="1">
                  <c:v>2273.6</c:v>
                </c:pt>
                <c:pt idx="2">
                  <c:v>3310.4</c:v>
                </c:pt>
                <c:pt idx="3">
                  <c:v>4310.3999999999996</c:v>
                </c:pt>
                <c:pt idx="4">
                  <c:v>5088</c:v>
                </c:pt>
                <c:pt idx="5">
                  <c:v>5865.6</c:v>
                </c:pt>
                <c:pt idx="6">
                  <c:v>6643.2</c:v>
                </c:pt>
                <c:pt idx="7">
                  <c:v>7420.8</c:v>
                </c:pt>
                <c:pt idx="8">
                  <c:v>8198.4</c:v>
                </c:pt>
                <c:pt idx="9">
                  <c:v>8976</c:v>
                </c:pt>
                <c:pt idx="10">
                  <c:v>9753.6</c:v>
                </c:pt>
                <c:pt idx="11">
                  <c:v>10531.2</c:v>
                </c:pt>
                <c:pt idx="12">
                  <c:v>11308.8</c:v>
                </c:pt>
                <c:pt idx="13">
                  <c:v>12086.4</c:v>
                </c:pt>
                <c:pt idx="14">
                  <c:v>12864</c:v>
                </c:pt>
                <c:pt idx="15">
                  <c:v>13641.6</c:v>
                </c:pt>
                <c:pt idx="16">
                  <c:v>14419.2</c:v>
                </c:pt>
                <c:pt idx="17">
                  <c:v>15196.8</c:v>
                </c:pt>
                <c:pt idx="18">
                  <c:v>15974.4</c:v>
                </c:pt>
                <c:pt idx="19">
                  <c:v>16752</c:v>
                </c:pt>
                <c:pt idx="20">
                  <c:v>17529.599999999999</c:v>
                </c:pt>
                <c:pt idx="21">
                  <c:v>18307.2</c:v>
                </c:pt>
                <c:pt idx="22">
                  <c:v>19084.8</c:v>
                </c:pt>
                <c:pt idx="23">
                  <c:v>19862.400000000001</c:v>
                </c:pt>
                <c:pt idx="24">
                  <c:v>20640</c:v>
                </c:pt>
                <c:pt idx="25">
                  <c:v>21417.599999999999</c:v>
                </c:pt>
                <c:pt idx="26">
                  <c:v>22195.200000000001</c:v>
                </c:pt>
                <c:pt idx="27">
                  <c:v>22522</c:v>
                </c:pt>
                <c:pt idx="28">
                  <c:v>22846</c:v>
                </c:pt>
                <c:pt idx="29">
                  <c:v>23170</c:v>
                </c:pt>
                <c:pt idx="30">
                  <c:v>23494</c:v>
                </c:pt>
                <c:pt idx="31">
                  <c:v>23818</c:v>
                </c:pt>
                <c:pt idx="32">
                  <c:v>24142</c:v>
                </c:pt>
                <c:pt idx="33">
                  <c:v>24466</c:v>
                </c:pt>
                <c:pt idx="34">
                  <c:v>24790</c:v>
                </c:pt>
                <c:pt idx="35">
                  <c:v>25114</c:v>
                </c:pt>
                <c:pt idx="36">
                  <c:v>25438</c:v>
                </c:pt>
                <c:pt idx="37">
                  <c:v>25762</c:v>
                </c:pt>
                <c:pt idx="38">
                  <c:v>26086</c:v>
                </c:pt>
                <c:pt idx="39">
                  <c:v>26410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6D-4AFF-B526-4EAF3FC55222}"/>
            </c:ext>
          </c:extLst>
        </c:ser>
        <c:ser>
          <c:idx val="2"/>
          <c:order val="2"/>
          <c:tx>
            <c:strRef>
              <c:f>Sheet1!$H$135</c:f>
              <c:strCache>
                <c:ptCount val="1"/>
                <c:pt idx="0">
                  <c:v>3/sec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Sheet1!$H$136:$H$175</c:f>
              <c:numCache>
                <c:formatCode>General</c:formatCode>
                <c:ptCount val="40"/>
                <c:pt idx="0">
                  <c:v>864</c:v>
                </c:pt>
                <c:pt idx="1">
                  <c:v>1582.4</c:v>
                </c:pt>
                <c:pt idx="2">
                  <c:v>2273.6</c:v>
                </c:pt>
                <c:pt idx="3">
                  <c:v>2964.8</c:v>
                </c:pt>
                <c:pt idx="4">
                  <c:v>3656</c:v>
                </c:pt>
                <c:pt idx="5">
                  <c:v>4310.3999999999996</c:v>
                </c:pt>
                <c:pt idx="6">
                  <c:v>4828.8</c:v>
                </c:pt>
                <c:pt idx="7">
                  <c:v>5347.2</c:v>
                </c:pt>
                <c:pt idx="8">
                  <c:v>5865.6</c:v>
                </c:pt>
                <c:pt idx="9">
                  <c:v>6384</c:v>
                </c:pt>
                <c:pt idx="10">
                  <c:v>6902.4</c:v>
                </c:pt>
                <c:pt idx="11">
                  <c:v>7420.8</c:v>
                </c:pt>
                <c:pt idx="12">
                  <c:v>7939.2</c:v>
                </c:pt>
                <c:pt idx="13">
                  <c:v>8457.6</c:v>
                </c:pt>
                <c:pt idx="14">
                  <c:v>8976</c:v>
                </c:pt>
                <c:pt idx="15">
                  <c:v>9494.4</c:v>
                </c:pt>
                <c:pt idx="16">
                  <c:v>10012.799999999999</c:v>
                </c:pt>
                <c:pt idx="17">
                  <c:v>10531.2</c:v>
                </c:pt>
                <c:pt idx="18">
                  <c:v>11049.6</c:v>
                </c:pt>
                <c:pt idx="19">
                  <c:v>11568</c:v>
                </c:pt>
                <c:pt idx="20">
                  <c:v>12086.4</c:v>
                </c:pt>
                <c:pt idx="21">
                  <c:v>12604.8</c:v>
                </c:pt>
                <c:pt idx="22">
                  <c:v>13123.2</c:v>
                </c:pt>
                <c:pt idx="23">
                  <c:v>13641.6</c:v>
                </c:pt>
                <c:pt idx="24">
                  <c:v>14160</c:v>
                </c:pt>
                <c:pt idx="25">
                  <c:v>14678.4</c:v>
                </c:pt>
                <c:pt idx="26">
                  <c:v>15196.8</c:v>
                </c:pt>
                <c:pt idx="27">
                  <c:v>15715.2</c:v>
                </c:pt>
                <c:pt idx="28">
                  <c:v>16233.6</c:v>
                </c:pt>
                <c:pt idx="29">
                  <c:v>16752</c:v>
                </c:pt>
                <c:pt idx="30">
                  <c:v>17270.400000000001</c:v>
                </c:pt>
                <c:pt idx="31">
                  <c:v>17788.8</c:v>
                </c:pt>
                <c:pt idx="32">
                  <c:v>18307.2</c:v>
                </c:pt>
                <c:pt idx="33">
                  <c:v>18825.599999999999</c:v>
                </c:pt>
                <c:pt idx="34">
                  <c:v>19344</c:v>
                </c:pt>
                <c:pt idx="35">
                  <c:v>19862.400000000001</c:v>
                </c:pt>
                <c:pt idx="36">
                  <c:v>20380.8</c:v>
                </c:pt>
                <c:pt idx="37">
                  <c:v>20899.2</c:v>
                </c:pt>
                <c:pt idx="38">
                  <c:v>21417.599999999999</c:v>
                </c:pt>
                <c:pt idx="39">
                  <c:v>21936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6D-4AFF-B526-4EAF3FC55222}"/>
            </c:ext>
          </c:extLst>
        </c:ser>
        <c:ser>
          <c:idx val="3"/>
          <c:order val="3"/>
          <c:tx>
            <c:strRef>
              <c:f>Sheet1!$I$135</c:f>
              <c:strCache>
                <c:ptCount val="1"/>
                <c:pt idx="0">
                  <c:v>4/sec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Sheet1!$I$136:$I$175</c:f>
              <c:numCache>
                <c:formatCode>General</c:formatCode>
                <c:ptCount val="40"/>
                <c:pt idx="0">
                  <c:v>648</c:v>
                </c:pt>
                <c:pt idx="1">
                  <c:v>1236.8</c:v>
                </c:pt>
                <c:pt idx="2">
                  <c:v>1755.2</c:v>
                </c:pt>
                <c:pt idx="3">
                  <c:v>2273.6</c:v>
                </c:pt>
                <c:pt idx="4">
                  <c:v>2792</c:v>
                </c:pt>
                <c:pt idx="5">
                  <c:v>3310.4</c:v>
                </c:pt>
                <c:pt idx="6">
                  <c:v>3828.8</c:v>
                </c:pt>
                <c:pt idx="7">
                  <c:v>4310.3999999999996</c:v>
                </c:pt>
                <c:pt idx="8">
                  <c:v>4699.2</c:v>
                </c:pt>
                <c:pt idx="9">
                  <c:v>5088</c:v>
                </c:pt>
                <c:pt idx="10">
                  <c:v>5476.8</c:v>
                </c:pt>
                <c:pt idx="11">
                  <c:v>5865.6</c:v>
                </c:pt>
                <c:pt idx="12">
                  <c:v>6254.4</c:v>
                </c:pt>
                <c:pt idx="13">
                  <c:v>6643.2</c:v>
                </c:pt>
                <c:pt idx="14">
                  <c:v>7032</c:v>
                </c:pt>
                <c:pt idx="15">
                  <c:v>7420.8</c:v>
                </c:pt>
                <c:pt idx="16">
                  <c:v>7809.6</c:v>
                </c:pt>
                <c:pt idx="17">
                  <c:v>8198.4</c:v>
                </c:pt>
                <c:pt idx="18">
                  <c:v>8587.2000000000007</c:v>
                </c:pt>
                <c:pt idx="19">
                  <c:v>8976</c:v>
                </c:pt>
                <c:pt idx="20">
                  <c:v>9364.7999999999993</c:v>
                </c:pt>
                <c:pt idx="21">
                  <c:v>9753.6</c:v>
                </c:pt>
                <c:pt idx="22">
                  <c:v>10142.4</c:v>
                </c:pt>
                <c:pt idx="23">
                  <c:v>10531.2</c:v>
                </c:pt>
                <c:pt idx="24">
                  <c:v>10920</c:v>
                </c:pt>
                <c:pt idx="25">
                  <c:v>11308.8</c:v>
                </c:pt>
                <c:pt idx="26">
                  <c:v>11697.6</c:v>
                </c:pt>
                <c:pt idx="27">
                  <c:v>12086.4</c:v>
                </c:pt>
                <c:pt idx="28">
                  <c:v>12475.2</c:v>
                </c:pt>
                <c:pt idx="29">
                  <c:v>12864</c:v>
                </c:pt>
                <c:pt idx="30">
                  <c:v>13252.8</c:v>
                </c:pt>
                <c:pt idx="31">
                  <c:v>13641.6</c:v>
                </c:pt>
                <c:pt idx="32">
                  <c:v>14030.4</c:v>
                </c:pt>
                <c:pt idx="33">
                  <c:v>14419.2</c:v>
                </c:pt>
                <c:pt idx="34">
                  <c:v>14808</c:v>
                </c:pt>
                <c:pt idx="35">
                  <c:v>15196.8</c:v>
                </c:pt>
                <c:pt idx="36">
                  <c:v>15585.6</c:v>
                </c:pt>
                <c:pt idx="37">
                  <c:v>15974.4</c:v>
                </c:pt>
                <c:pt idx="38">
                  <c:v>16363.2</c:v>
                </c:pt>
                <c:pt idx="39">
                  <c:v>16752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6D-4AFF-B526-4EAF3FC55222}"/>
            </c:ext>
          </c:extLst>
        </c:ser>
        <c:ser>
          <c:idx val="4"/>
          <c:order val="4"/>
          <c:tx>
            <c:strRef>
              <c:f>Sheet1!$J$135</c:f>
              <c:strCache>
                <c:ptCount val="1"/>
                <c:pt idx="0">
                  <c:v>5/sec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Sheet1!$J$136:$J$175</c:f>
              <c:numCache>
                <c:formatCode>General</c:formatCode>
                <c:ptCount val="40"/>
                <c:pt idx="0">
                  <c:v>518.4</c:v>
                </c:pt>
                <c:pt idx="1">
                  <c:v>1029.44</c:v>
                </c:pt>
                <c:pt idx="2">
                  <c:v>1444.16</c:v>
                </c:pt>
                <c:pt idx="3">
                  <c:v>1858.88</c:v>
                </c:pt>
                <c:pt idx="4">
                  <c:v>2273.6</c:v>
                </c:pt>
                <c:pt idx="5">
                  <c:v>2688.32</c:v>
                </c:pt>
                <c:pt idx="6">
                  <c:v>3103.04</c:v>
                </c:pt>
                <c:pt idx="7">
                  <c:v>3517.76</c:v>
                </c:pt>
                <c:pt idx="8">
                  <c:v>3932.48</c:v>
                </c:pt>
                <c:pt idx="9">
                  <c:v>4310.3999999999996</c:v>
                </c:pt>
                <c:pt idx="10">
                  <c:v>4621.4399999999996</c:v>
                </c:pt>
                <c:pt idx="11">
                  <c:v>4932.4799999999996</c:v>
                </c:pt>
                <c:pt idx="12">
                  <c:v>5243.52</c:v>
                </c:pt>
                <c:pt idx="13">
                  <c:v>5554.56</c:v>
                </c:pt>
                <c:pt idx="14">
                  <c:v>5865.6</c:v>
                </c:pt>
                <c:pt idx="15">
                  <c:v>6176.64</c:v>
                </c:pt>
                <c:pt idx="16">
                  <c:v>6487.68</c:v>
                </c:pt>
                <c:pt idx="17">
                  <c:v>6798.72</c:v>
                </c:pt>
                <c:pt idx="18">
                  <c:v>7109.76</c:v>
                </c:pt>
                <c:pt idx="19">
                  <c:v>7420.8</c:v>
                </c:pt>
                <c:pt idx="20">
                  <c:v>7731.84</c:v>
                </c:pt>
                <c:pt idx="21">
                  <c:v>8042.88</c:v>
                </c:pt>
                <c:pt idx="22">
                  <c:v>8353.92</c:v>
                </c:pt>
                <c:pt idx="23">
                  <c:v>8664.9599999999991</c:v>
                </c:pt>
                <c:pt idx="24">
                  <c:v>8976</c:v>
                </c:pt>
                <c:pt idx="25">
                  <c:v>9287.0400000000009</c:v>
                </c:pt>
                <c:pt idx="26">
                  <c:v>9598.08</c:v>
                </c:pt>
                <c:pt idx="27">
                  <c:v>9909.1200000000008</c:v>
                </c:pt>
                <c:pt idx="28">
                  <c:v>10220.16</c:v>
                </c:pt>
                <c:pt idx="29">
                  <c:v>10531.2</c:v>
                </c:pt>
                <c:pt idx="30">
                  <c:v>10842.24</c:v>
                </c:pt>
                <c:pt idx="31">
                  <c:v>11153.28</c:v>
                </c:pt>
                <c:pt idx="32">
                  <c:v>11464.32</c:v>
                </c:pt>
                <c:pt idx="33">
                  <c:v>11775.36</c:v>
                </c:pt>
                <c:pt idx="34">
                  <c:v>12086.4</c:v>
                </c:pt>
                <c:pt idx="35">
                  <c:v>12397.44</c:v>
                </c:pt>
                <c:pt idx="36">
                  <c:v>12708.48</c:v>
                </c:pt>
                <c:pt idx="37">
                  <c:v>13019.52</c:v>
                </c:pt>
                <c:pt idx="38">
                  <c:v>13330.56</c:v>
                </c:pt>
                <c:pt idx="39">
                  <c:v>13641.6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6D-4AFF-B526-4EAF3FC55222}"/>
            </c:ext>
          </c:extLst>
        </c:ser>
        <c:ser>
          <c:idx val="5"/>
          <c:order val="5"/>
          <c:tx>
            <c:strRef>
              <c:f>Sheet1!$K$135</c:f>
              <c:strCache>
                <c:ptCount val="1"/>
                <c:pt idx="0">
                  <c:v>6/sec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Sheet1!$K$136:$K$175</c:f>
              <c:numCache>
                <c:formatCode>General</c:formatCode>
                <c:ptCount val="40"/>
                <c:pt idx="0">
                  <c:v>432</c:v>
                </c:pt>
                <c:pt idx="1">
                  <c:v>864</c:v>
                </c:pt>
                <c:pt idx="2">
                  <c:v>1236.8</c:v>
                </c:pt>
                <c:pt idx="3">
                  <c:v>1582.4</c:v>
                </c:pt>
                <c:pt idx="4">
                  <c:v>1928</c:v>
                </c:pt>
                <c:pt idx="5">
                  <c:v>2273.6</c:v>
                </c:pt>
                <c:pt idx="6">
                  <c:v>2619.1999999999998</c:v>
                </c:pt>
                <c:pt idx="7">
                  <c:v>2964.8</c:v>
                </c:pt>
                <c:pt idx="8">
                  <c:v>3310.4</c:v>
                </c:pt>
                <c:pt idx="9">
                  <c:v>3656</c:v>
                </c:pt>
                <c:pt idx="10">
                  <c:v>4001.6</c:v>
                </c:pt>
                <c:pt idx="11">
                  <c:v>4310.3999999999996</c:v>
                </c:pt>
                <c:pt idx="12">
                  <c:v>4569.6000000000004</c:v>
                </c:pt>
                <c:pt idx="13">
                  <c:v>4828.8</c:v>
                </c:pt>
                <c:pt idx="14">
                  <c:v>5088</c:v>
                </c:pt>
                <c:pt idx="15">
                  <c:v>5347.2</c:v>
                </c:pt>
                <c:pt idx="16">
                  <c:v>5606.4</c:v>
                </c:pt>
                <c:pt idx="17">
                  <c:v>5865.6</c:v>
                </c:pt>
                <c:pt idx="18">
                  <c:v>6124.8</c:v>
                </c:pt>
                <c:pt idx="19">
                  <c:v>6384</c:v>
                </c:pt>
                <c:pt idx="20">
                  <c:v>6643.2</c:v>
                </c:pt>
                <c:pt idx="21">
                  <c:v>6902.4</c:v>
                </c:pt>
                <c:pt idx="22">
                  <c:v>7161.6</c:v>
                </c:pt>
                <c:pt idx="23">
                  <c:v>7420.8</c:v>
                </c:pt>
                <c:pt idx="24">
                  <c:v>7680</c:v>
                </c:pt>
                <c:pt idx="25">
                  <c:v>7939.2</c:v>
                </c:pt>
                <c:pt idx="26">
                  <c:v>8198.4</c:v>
                </c:pt>
                <c:pt idx="27">
                  <c:v>8457.6</c:v>
                </c:pt>
                <c:pt idx="28">
                  <c:v>8716.7999999999993</c:v>
                </c:pt>
                <c:pt idx="29">
                  <c:v>8976</c:v>
                </c:pt>
                <c:pt idx="30">
                  <c:v>9235.2000000000007</c:v>
                </c:pt>
                <c:pt idx="31">
                  <c:v>9494.4</c:v>
                </c:pt>
                <c:pt idx="32">
                  <c:v>9753.6</c:v>
                </c:pt>
                <c:pt idx="33">
                  <c:v>10012.799999999999</c:v>
                </c:pt>
                <c:pt idx="34">
                  <c:v>10272</c:v>
                </c:pt>
                <c:pt idx="35">
                  <c:v>10531.2</c:v>
                </c:pt>
                <c:pt idx="36">
                  <c:v>10790.4</c:v>
                </c:pt>
                <c:pt idx="37">
                  <c:v>11049.6</c:v>
                </c:pt>
                <c:pt idx="38">
                  <c:v>11308.8</c:v>
                </c:pt>
                <c:pt idx="39">
                  <c:v>11568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6D-4AFF-B526-4EAF3FC55222}"/>
            </c:ext>
          </c:extLst>
        </c:ser>
        <c:ser>
          <c:idx val="6"/>
          <c:order val="6"/>
          <c:tx>
            <c:strRef>
              <c:f>Sheet1!$L$135</c:f>
              <c:strCache>
                <c:ptCount val="1"/>
                <c:pt idx="0">
                  <c:v>7/sec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Sheet1!$L$136:$L$175</c:f>
              <c:numCache>
                <c:formatCode>General</c:formatCode>
                <c:ptCount val="40"/>
                <c:pt idx="0">
                  <c:v>370.2857143</c:v>
                </c:pt>
                <c:pt idx="1">
                  <c:v>740.57142859999999</c:v>
                </c:pt>
                <c:pt idx="2">
                  <c:v>1088.685714</c:v>
                </c:pt>
                <c:pt idx="3">
                  <c:v>1384.9142859999999</c:v>
                </c:pt>
                <c:pt idx="4">
                  <c:v>1681.142857</c:v>
                </c:pt>
                <c:pt idx="5">
                  <c:v>1977.371429</c:v>
                </c:pt>
                <c:pt idx="6">
                  <c:v>2273.6</c:v>
                </c:pt>
                <c:pt idx="7">
                  <c:v>2569.828571</c:v>
                </c:pt>
                <c:pt idx="8">
                  <c:v>2866.057143</c:v>
                </c:pt>
                <c:pt idx="9">
                  <c:v>3162.2857140000001</c:v>
                </c:pt>
                <c:pt idx="10">
                  <c:v>3458.5142860000001</c:v>
                </c:pt>
                <c:pt idx="11">
                  <c:v>3754.7428570000002</c:v>
                </c:pt>
                <c:pt idx="12">
                  <c:v>4050.9714290000002</c:v>
                </c:pt>
                <c:pt idx="13">
                  <c:v>4310.3999999999996</c:v>
                </c:pt>
                <c:pt idx="14">
                  <c:v>4532.5714289999996</c:v>
                </c:pt>
                <c:pt idx="15">
                  <c:v>4754.7428570000002</c:v>
                </c:pt>
                <c:pt idx="16">
                  <c:v>4976.9142860000002</c:v>
                </c:pt>
                <c:pt idx="17">
                  <c:v>5199.0857139999998</c:v>
                </c:pt>
                <c:pt idx="18">
                  <c:v>5421.2571429999998</c:v>
                </c:pt>
                <c:pt idx="19">
                  <c:v>5643.4285710000004</c:v>
                </c:pt>
                <c:pt idx="20">
                  <c:v>5865.6</c:v>
                </c:pt>
                <c:pt idx="21">
                  <c:v>6087.7714290000004</c:v>
                </c:pt>
                <c:pt idx="22">
                  <c:v>6309.942857</c:v>
                </c:pt>
                <c:pt idx="23">
                  <c:v>6532.114286</c:v>
                </c:pt>
                <c:pt idx="24">
                  <c:v>6754.2857139999996</c:v>
                </c:pt>
                <c:pt idx="25">
                  <c:v>6976.4571429999996</c:v>
                </c:pt>
                <c:pt idx="26">
                  <c:v>7198.6285710000002</c:v>
                </c:pt>
                <c:pt idx="27">
                  <c:v>7420.8</c:v>
                </c:pt>
                <c:pt idx="28">
                  <c:v>7642.9714290000002</c:v>
                </c:pt>
                <c:pt idx="29">
                  <c:v>7865.1428569999998</c:v>
                </c:pt>
                <c:pt idx="30">
                  <c:v>8087.3142859999998</c:v>
                </c:pt>
                <c:pt idx="31">
                  <c:v>8309.4857140000004</c:v>
                </c:pt>
                <c:pt idx="32">
                  <c:v>8531.6571430000004</c:v>
                </c:pt>
                <c:pt idx="33">
                  <c:v>8753.828571</c:v>
                </c:pt>
                <c:pt idx="34">
                  <c:v>8976</c:v>
                </c:pt>
                <c:pt idx="35">
                  <c:v>9198.171429</c:v>
                </c:pt>
                <c:pt idx="36">
                  <c:v>9420.3428569999996</c:v>
                </c:pt>
                <c:pt idx="37">
                  <c:v>9642.5142859999996</c:v>
                </c:pt>
                <c:pt idx="38">
                  <c:v>9864.6857139999993</c:v>
                </c:pt>
                <c:pt idx="39">
                  <c:v>10086.85714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6D-4AFF-B526-4EAF3FC55222}"/>
            </c:ext>
          </c:extLst>
        </c:ser>
        <c:ser>
          <c:idx val="7"/>
          <c:order val="7"/>
          <c:tx>
            <c:strRef>
              <c:f>Sheet1!$M$135</c:f>
              <c:strCache>
                <c:ptCount val="1"/>
                <c:pt idx="0">
                  <c:v>8/sec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Sheet1!$M$136:$M$175</c:f>
              <c:numCache>
                <c:formatCode>General</c:formatCode>
                <c:ptCount val="40"/>
                <c:pt idx="0">
                  <c:v>324</c:v>
                </c:pt>
                <c:pt idx="1">
                  <c:v>648</c:v>
                </c:pt>
                <c:pt idx="2">
                  <c:v>972</c:v>
                </c:pt>
                <c:pt idx="3">
                  <c:v>1236.8</c:v>
                </c:pt>
                <c:pt idx="4">
                  <c:v>1496</c:v>
                </c:pt>
                <c:pt idx="5">
                  <c:v>1755.2</c:v>
                </c:pt>
                <c:pt idx="6">
                  <c:v>2014.4</c:v>
                </c:pt>
                <c:pt idx="7">
                  <c:v>2273.6</c:v>
                </c:pt>
                <c:pt idx="8">
                  <c:v>2532.8000000000002</c:v>
                </c:pt>
                <c:pt idx="9">
                  <c:v>2792</c:v>
                </c:pt>
                <c:pt idx="10">
                  <c:v>3051.2</c:v>
                </c:pt>
                <c:pt idx="11">
                  <c:v>3310.4</c:v>
                </c:pt>
                <c:pt idx="12">
                  <c:v>3569.6</c:v>
                </c:pt>
                <c:pt idx="13">
                  <c:v>3828.8</c:v>
                </c:pt>
                <c:pt idx="14">
                  <c:v>4088</c:v>
                </c:pt>
                <c:pt idx="15">
                  <c:v>4310.3999999999996</c:v>
                </c:pt>
                <c:pt idx="16">
                  <c:v>4504.8</c:v>
                </c:pt>
                <c:pt idx="17">
                  <c:v>4699.2</c:v>
                </c:pt>
                <c:pt idx="18">
                  <c:v>4893.6000000000004</c:v>
                </c:pt>
                <c:pt idx="19">
                  <c:v>5088</c:v>
                </c:pt>
                <c:pt idx="20">
                  <c:v>5282.4</c:v>
                </c:pt>
                <c:pt idx="21">
                  <c:v>5476.8</c:v>
                </c:pt>
                <c:pt idx="22">
                  <c:v>5671.2</c:v>
                </c:pt>
                <c:pt idx="23">
                  <c:v>5865.6</c:v>
                </c:pt>
                <c:pt idx="24">
                  <c:v>6060</c:v>
                </c:pt>
                <c:pt idx="25">
                  <c:v>6254.4</c:v>
                </c:pt>
                <c:pt idx="26">
                  <c:v>6448.8</c:v>
                </c:pt>
                <c:pt idx="27">
                  <c:v>6643.2</c:v>
                </c:pt>
                <c:pt idx="28">
                  <c:v>6837.6</c:v>
                </c:pt>
                <c:pt idx="29">
                  <c:v>7032</c:v>
                </c:pt>
                <c:pt idx="30">
                  <c:v>7226.4</c:v>
                </c:pt>
                <c:pt idx="31">
                  <c:v>7420.8</c:v>
                </c:pt>
                <c:pt idx="32">
                  <c:v>7615.2</c:v>
                </c:pt>
                <c:pt idx="33">
                  <c:v>7809.6</c:v>
                </c:pt>
                <c:pt idx="34">
                  <c:v>8004</c:v>
                </c:pt>
                <c:pt idx="35">
                  <c:v>8198.4</c:v>
                </c:pt>
                <c:pt idx="36">
                  <c:v>8392.7999999999993</c:v>
                </c:pt>
                <c:pt idx="37">
                  <c:v>8587.2000000000007</c:v>
                </c:pt>
                <c:pt idx="38">
                  <c:v>8781.6</c:v>
                </c:pt>
                <c:pt idx="39">
                  <c:v>8976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6D-4AFF-B526-4EAF3FC55222}"/>
            </c:ext>
          </c:extLst>
        </c:ser>
        <c:ser>
          <c:idx val="8"/>
          <c:order val="8"/>
          <c:tx>
            <c:strRef>
              <c:f>Sheet1!$N$135</c:f>
              <c:strCache>
                <c:ptCount val="1"/>
                <c:pt idx="0">
                  <c:v>9/sec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Sheet1!$N$136:$N$175</c:f>
              <c:numCache>
                <c:formatCode>General</c:formatCode>
                <c:ptCount val="40"/>
                <c:pt idx="0">
                  <c:v>288</c:v>
                </c:pt>
                <c:pt idx="1">
                  <c:v>576</c:v>
                </c:pt>
                <c:pt idx="2">
                  <c:v>864</c:v>
                </c:pt>
                <c:pt idx="3">
                  <c:v>1121.5999999999999</c:v>
                </c:pt>
                <c:pt idx="4">
                  <c:v>1352</c:v>
                </c:pt>
                <c:pt idx="5">
                  <c:v>1582.4</c:v>
                </c:pt>
                <c:pt idx="6">
                  <c:v>1812.8</c:v>
                </c:pt>
                <c:pt idx="7">
                  <c:v>2043.2</c:v>
                </c:pt>
                <c:pt idx="8">
                  <c:v>2273.6</c:v>
                </c:pt>
                <c:pt idx="9">
                  <c:v>2504</c:v>
                </c:pt>
                <c:pt idx="10">
                  <c:v>2734.4</c:v>
                </c:pt>
                <c:pt idx="11">
                  <c:v>2964.8</c:v>
                </c:pt>
                <c:pt idx="12">
                  <c:v>3195.2</c:v>
                </c:pt>
                <c:pt idx="13">
                  <c:v>3425.6</c:v>
                </c:pt>
                <c:pt idx="14">
                  <c:v>3656</c:v>
                </c:pt>
                <c:pt idx="15">
                  <c:v>3886.4</c:v>
                </c:pt>
                <c:pt idx="16">
                  <c:v>4116.8</c:v>
                </c:pt>
                <c:pt idx="17">
                  <c:v>4310.3999999999996</c:v>
                </c:pt>
                <c:pt idx="18">
                  <c:v>4483.2</c:v>
                </c:pt>
                <c:pt idx="19">
                  <c:v>4656</c:v>
                </c:pt>
                <c:pt idx="20">
                  <c:v>4828.8</c:v>
                </c:pt>
                <c:pt idx="21">
                  <c:v>5001.6000000000004</c:v>
                </c:pt>
                <c:pt idx="22">
                  <c:v>5174.3999999999996</c:v>
                </c:pt>
                <c:pt idx="23">
                  <c:v>5347.2</c:v>
                </c:pt>
                <c:pt idx="24">
                  <c:v>5520</c:v>
                </c:pt>
                <c:pt idx="25">
                  <c:v>5692.8</c:v>
                </c:pt>
                <c:pt idx="26">
                  <c:v>5865.6</c:v>
                </c:pt>
                <c:pt idx="27">
                  <c:v>6038.4</c:v>
                </c:pt>
                <c:pt idx="28">
                  <c:v>6211.2</c:v>
                </c:pt>
                <c:pt idx="29">
                  <c:v>6384</c:v>
                </c:pt>
                <c:pt idx="30">
                  <c:v>6556.8</c:v>
                </c:pt>
                <c:pt idx="31">
                  <c:v>6729.6</c:v>
                </c:pt>
                <c:pt idx="32">
                  <c:v>6902.4</c:v>
                </c:pt>
                <c:pt idx="33">
                  <c:v>7075.2</c:v>
                </c:pt>
                <c:pt idx="34">
                  <c:v>7248</c:v>
                </c:pt>
                <c:pt idx="35">
                  <c:v>7420.8</c:v>
                </c:pt>
                <c:pt idx="36">
                  <c:v>7593.6</c:v>
                </c:pt>
                <c:pt idx="37">
                  <c:v>7766.4</c:v>
                </c:pt>
                <c:pt idx="38">
                  <c:v>7939.2</c:v>
                </c:pt>
                <c:pt idx="39">
                  <c:v>8112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6D-4AFF-B526-4EAF3FC55222}"/>
            </c:ext>
          </c:extLst>
        </c:ser>
        <c:ser>
          <c:idx val="9"/>
          <c:order val="9"/>
          <c:tx>
            <c:strRef>
              <c:f>Sheet1!$O$135</c:f>
              <c:strCache>
                <c:ptCount val="1"/>
                <c:pt idx="0">
                  <c:v>10/sec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Sheet1!$O$136:$O$175</c:f>
              <c:numCache>
                <c:formatCode>General</c:formatCode>
                <c:ptCount val="40"/>
                <c:pt idx="0">
                  <c:v>259.2</c:v>
                </c:pt>
                <c:pt idx="1">
                  <c:v>518.4</c:v>
                </c:pt>
                <c:pt idx="2">
                  <c:v>777.6</c:v>
                </c:pt>
                <c:pt idx="3">
                  <c:v>1029.44</c:v>
                </c:pt>
                <c:pt idx="4">
                  <c:v>1236.8</c:v>
                </c:pt>
                <c:pt idx="5">
                  <c:v>1444.16</c:v>
                </c:pt>
                <c:pt idx="6">
                  <c:v>1651.52</c:v>
                </c:pt>
                <c:pt idx="7">
                  <c:v>1858.88</c:v>
                </c:pt>
                <c:pt idx="8">
                  <c:v>2066.2399999999998</c:v>
                </c:pt>
                <c:pt idx="9">
                  <c:v>2273.6</c:v>
                </c:pt>
                <c:pt idx="10">
                  <c:v>2480.96</c:v>
                </c:pt>
                <c:pt idx="11">
                  <c:v>2688.32</c:v>
                </c:pt>
                <c:pt idx="12">
                  <c:v>2895.68</c:v>
                </c:pt>
                <c:pt idx="13">
                  <c:v>3103.04</c:v>
                </c:pt>
                <c:pt idx="14">
                  <c:v>3310.4</c:v>
                </c:pt>
                <c:pt idx="15">
                  <c:v>3517.76</c:v>
                </c:pt>
                <c:pt idx="16">
                  <c:v>3725.12</c:v>
                </c:pt>
                <c:pt idx="17">
                  <c:v>3932.48</c:v>
                </c:pt>
                <c:pt idx="18">
                  <c:v>4139.84</c:v>
                </c:pt>
                <c:pt idx="19">
                  <c:v>4310.3999999999996</c:v>
                </c:pt>
                <c:pt idx="20">
                  <c:v>4465.92</c:v>
                </c:pt>
                <c:pt idx="21">
                  <c:v>4621.4399999999996</c:v>
                </c:pt>
                <c:pt idx="22">
                  <c:v>4776.96</c:v>
                </c:pt>
                <c:pt idx="23">
                  <c:v>4932.4799999999996</c:v>
                </c:pt>
                <c:pt idx="24">
                  <c:v>5088</c:v>
                </c:pt>
                <c:pt idx="25">
                  <c:v>5243.52</c:v>
                </c:pt>
                <c:pt idx="26">
                  <c:v>5399.04</c:v>
                </c:pt>
                <c:pt idx="27">
                  <c:v>5554.56</c:v>
                </c:pt>
                <c:pt idx="28">
                  <c:v>5710.08</c:v>
                </c:pt>
                <c:pt idx="29">
                  <c:v>5865.6</c:v>
                </c:pt>
                <c:pt idx="30">
                  <c:v>6021.12</c:v>
                </c:pt>
                <c:pt idx="31">
                  <c:v>6176.64</c:v>
                </c:pt>
                <c:pt idx="32">
                  <c:v>6332.16</c:v>
                </c:pt>
                <c:pt idx="33">
                  <c:v>6487.68</c:v>
                </c:pt>
                <c:pt idx="34">
                  <c:v>6643.2</c:v>
                </c:pt>
                <c:pt idx="35">
                  <c:v>6798.72</c:v>
                </c:pt>
                <c:pt idx="36">
                  <c:v>6954.24</c:v>
                </c:pt>
                <c:pt idx="37">
                  <c:v>7109.76</c:v>
                </c:pt>
                <c:pt idx="38">
                  <c:v>7265.28</c:v>
                </c:pt>
                <c:pt idx="39">
                  <c:v>7420.8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6D-4AFF-B526-4EAF3FC55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010928"/>
        <c:axId val="1103012368"/>
      </c:lineChart>
      <c:catAx>
        <c:axId val="1103010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Month</a:t>
                </a:r>
              </a:p>
            </c:rich>
          </c:tx>
          <c:layout>
            <c:manualLayout>
              <c:xMode val="edge"/>
              <c:yMode val="edge"/>
              <c:x val="0.4888671043504782"/>
              <c:y val="0.94590356632526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012368"/>
        <c:crosses val="autoZero"/>
        <c:auto val="1"/>
        <c:lblAlgn val="ctr"/>
        <c:lblOffset val="100"/>
        <c:noMultiLvlLbl val="0"/>
      </c:catAx>
      <c:valAx>
        <c:axId val="110301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Cost (USD)</a:t>
                </a:r>
              </a:p>
            </c:rich>
          </c:tx>
          <c:layout>
            <c:manualLayout>
              <c:xMode val="edge"/>
              <c:yMode val="edge"/>
              <c:x val="0"/>
              <c:y val="0.450637227496567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01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016926399497292"/>
          <c:y val="0.96913535975335252"/>
          <c:w val="0.48513755017223054"/>
          <c:h val="3.08646402466475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Cost (USD)</a:t>
            </a:r>
            <a:r>
              <a:rPr lang="en-CA" baseline="0"/>
              <a:t> per month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Sheet1!$F$177:$O$177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Sheet1!$F$178:$O$178</c:f>
              <c:numCache>
                <c:formatCode>General</c:formatCode>
                <c:ptCount val="10"/>
                <c:pt idx="0">
                  <c:v>984.25</c:v>
                </c:pt>
                <c:pt idx="1">
                  <c:v>660.25</c:v>
                </c:pt>
                <c:pt idx="2">
                  <c:v>548.4</c:v>
                </c:pt>
                <c:pt idx="3">
                  <c:v>418.8</c:v>
                </c:pt>
                <c:pt idx="4">
                  <c:v>341.04</c:v>
                </c:pt>
                <c:pt idx="5">
                  <c:v>289.2</c:v>
                </c:pt>
                <c:pt idx="6">
                  <c:v>252.17142849999999</c:v>
                </c:pt>
                <c:pt idx="7">
                  <c:v>224.4</c:v>
                </c:pt>
                <c:pt idx="8">
                  <c:v>202.8</c:v>
                </c:pt>
                <c:pt idx="9">
                  <c:v>185.52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D-4EF3-B1FF-56EBDFD72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3468568"/>
        <c:axId val="833467848"/>
      </c:barChart>
      <c:catAx>
        <c:axId val="833468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Processing Time (Second)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467848"/>
        <c:crosses val="autoZero"/>
        <c:auto val="1"/>
        <c:lblAlgn val="ctr"/>
        <c:lblOffset val="100"/>
        <c:noMultiLvlLbl val="0"/>
      </c:catAx>
      <c:valAx>
        <c:axId val="833467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468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571500</xdr:colOff>
      <xdr:row>2</xdr:row>
      <xdr:rowOff>104775</xdr:rowOff>
    </xdr:from>
    <xdr:to>
      <xdr:col>10</xdr:col>
      <xdr:colOff>496770</xdr:colOff>
      <xdr:row>17</xdr:row>
      <xdr:rowOff>92221</xdr:rowOff>
    </xdr:to>
    <xdr:pic>
      <xdr:nvPicPr>
        <xdr:cNvPr id="2" name="Picture 1" descr="A screenshot of a computer&#10;&#10;Description automatically generated">
          <a:extLst>
            <a:ext uri="{FF2B5EF4-FFF2-40B4-BE49-F238E27FC236}">
              <a16:creationId xmlns:a16="http://schemas.microsoft.com/office/drawing/2014/main" id="{F0433FD3-88BF-890A-F2CB-BF693AA75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0700" y="485775"/>
          <a:ext cx="7988711" cy="2844946"/>
        </a:xfrm>
        <a:prstGeom prst="rect">
          <a:avLst/>
        </a:prstGeom>
      </xdr:spPr>
    </xdr:pic>
    <xdr:clientData/>
  </xdr:twoCellAnchor>
  <xdr:twoCellAnchor>
    <xdr:from>
      <xdr:col>0</xdr:col>
      <xdr:colOff>599723</xdr:colOff>
      <xdr:row>181</xdr:row>
      <xdr:rowOff>7056</xdr:rowOff>
    </xdr:from>
    <xdr:to>
      <xdr:col>22</xdr:col>
      <xdr:colOff>544791</xdr:colOff>
      <xdr:row>218</xdr:row>
      <xdr:rowOff>163285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A1020E-F354-4C89-B0EE-23D398D30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320675</xdr:colOff>
      <xdr:row>165</xdr:row>
      <xdr:rowOff>95603</xdr:rowOff>
    </xdr:from>
    <xdr:to>
      <xdr:col>23</xdr:col>
      <xdr:colOff>35278</xdr:colOff>
      <xdr:row>179</xdr:row>
      <xdr:rowOff>171803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E9158F-A41E-C5BA-7CE0-6985C84CF2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B0F8-5414-4B07-B33F-3EB1BF736E0B}">
  <dimension ref="B20:Q178"/>
  <sheetViews>
    <sheetView tabSelected="1" topLeftCell="C162" zoomScale="90" zoomScaleNormal="90" workbookViewId="0">
      <selection activeCell="O172" sqref="O172"/>
    </sheetView>
  </sheetViews>
  <sheetFormatPr defaultRowHeight="15" x14ac:dyDescent="0.25"/>
  <cols>
    <col min="3" max="3" width="48.28515625" bestFit="1" customWidth="1"/>
    <col min="5" max="5" width="13.85546875" bestFit="1" customWidth="1"/>
    <col min="6" max="6" width="10" bestFit="1" customWidth="1"/>
    <col min="10" max="10" width="12" bestFit="1" customWidth="1"/>
  </cols>
  <sheetData>
    <row r="20" spans="5:17" x14ac:dyDescent="0.25">
      <c r="I20" t="s">
        <v>4</v>
      </c>
      <c r="J20" t="s">
        <v>5</v>
      </c>
      <c r="K20" t="s">
        <v>6</v>
      </c>
      <c r="L20" t="s">
        <v>7</v>
      </c>
    </row>
    <row r="21" spans="5:17" x14ac:dyDescent="0.25">
      <c r="I21">
        <f>1000000*0.001</f>
        <v>1000</v>
      </c>
      <c r="J21">
        <f>4000000*0.0008</f>
        <v>3200</v>
      </c>
      <c r="K21">
        <f>30000000*0.0006</f>
        <v>18000</v>
      </c>
      <c r="L21">
        <f>0.00025*35</f>
        <v>8.7500000000000008E-3</v>
      </c>
    </row>
    <row r="23" spans="5:17" x14ac:dyDescent="0.25">
      <c r="E23" t="s">
        <v>0</v>
      </c>
      <c r="F23">
        <f>60*60*24</f>
        <v>86400</v>
      </c>
    </row>
    <row r="25" spans="5:17" x14ac:dyDescent="0.25">
      <c r="E25" t="s">
        <v>1</v>
      </c>
      <c r="F25">
        <v>1</v>
      </c>
      <c r="G25">
        <v>2</v>
      </c>
      <c r="H25">
        <v>3</v>
      </c>
      <c r="I25">
        <v>4</v>
      </c>
      <c r="J25">
        <v>5</v>
      </c>
      <c r="K25">
        <v>6</v>
      </c>
      <c r="L25">
        <v>7</v>
      </c>
      <c r="M25">
        <v>8</v>
      </c>
      <c r="N25">
        <v>9</v>
      </c>
      <c r="O25">
        <v>10</v>
      </c>
    </row>
    <row r="26" spans="5:17" x14ac:dyDescent="0.25">
      <c r="E26" t="s">
        <v>2</v>
      </c>
      <c r="F26">
        <f>$F$23/F25</f>
        <v>86400</v>
      </c>
      <c r="G26">
        <f t="shared" ref="G26:O26" si="0">$F$23/G25</f>
        <v>43200</v>
      </c>
      <c r="H26">
        <f t="shared" si="0"/>
        <v>28800</v>
      </c>
      <c r="I26">
        <f t="shared" si="0"/>
        <v>21600</v>
      </c>
      <c r="J26">
        <f t="shared" si="0"/>
        <v>17280</v>
      </c>
      <c r="K26">
        <f t="shared" si="0"/>
        <v>14400</v>
      </c>
      <c r="L26">
        <f t="shared" si="0"/>
        <v>12342.857142857143</v>
      </c>
      <c r="M26">
        <f t="shared" si="0"/>
        <v>10800</v>
      </c>
      <c r="N26">
        <f t="shared" si="0"/>
        <v>9600</v>
      </c>
      <c r="O26">
        <f t="shared" si="0"/>
        <v>8640</v>
      </c>
    </row>
    <row r="27" spans="5:17" x14ac:dyDescent="0.25">
      <c r="P27">
        <v>1E-3</v>
      </c>
    </row>
    <row r="28" spans="5:17" x14ac:dyDescent="0.25">
      <c r="E28" t="s">
        <v>3</v>
      </c>
      <c r="F28">
        <f>1000000/F26</f>
        <v>11.574074074074074</v>
      </c>
      <c r="G28">
        <f t="shared" ref="G28:O28" si="1">1000000/G26</f>
        <v>23.148148148148149</v>
      </c>
      <c r="H28">
        <f t="shared" si="1"/>
        <v>34.722222222222221</v>
      </c>
      <c r="I28">
        <f t="shared" si="1"/>
        <v>46.296296296296298</v>
      </c>
      <c r="J28">
        <f t="shared" si="1"/>
        <v>57.870370370370374</v>
      </c>
      <c r="K28">
        <f t="shared" si="1"/>
        <v>69.444444444444443</v>
      </c>
      <c r="L28">
        <f t="shared" si="1"/>
        <v>81.018518518518519</v>
      </c>
      <c r="M28">
        <f t="shared" si="1"/>
        <v>92.592592592592595</v>
      </c>
      <c r="N28">
        <f t="shared" si="1"/>
        <v>104.16666666666667</v>
      </c>
      <c r="O28">
        <f t="shared" si="1"/>
        <v>115.74074074074075</v>
      </c>
      <c r="Q28">
        <f>0.001*1000000</f>
        <v>1000</v>
      </c>
    </row>
    <row r="29" spans="5:17" x14ac:dyDescent="0.25">
      <c r="P29">
        <v>8.0000000000000004E-4</v>
      </c>
    </row>
    <row r="30" spans="5:17" x14ac:dyDescent="0.25">
      <c r="E30" t="s">
        <v>15</v>
      </c>
      <c r="F30">
        <f>5000000/F26</f>
        <v>57.870370370370374</v>
      </c>
      <c r="G30">
        <f t="shared" ref="G30:O30" si="2">5000000/G26</f>
        <v>115.74074074074075</v>
      </c>
      <c r="H30">
        <f t="shared" si="2"/>
        <v>173.61111111111111</v>
      </c>
      <c r="I30">
        <f t="shared" si="2"/>
        <v>231.4814814814815</v>
      </c>
      <c r="J30">
        <f t="shared" si="2"/>
        <v>289.35185185185185</v>
      </c>
      <c r="K30">
        <f t="shared" si="2"/>
        <v>347.22222222222223</v>
      </c>
      <c r="L30">
        <f t="shared" si="2"/>
        <v>405.09259259259261</v>
      </c>
      <c r="M30">
        <f t="shared" si="2"/>
        <v>462.96296296296299</v>
      </c>
      <c r="N30">
        <f t="shared" si="2"/>
        <v>520.83333333333337</v>
      </c>
      <c r="O30">
        <f t="shared" si="2"/>
        <v>578.7037037037037</v>
      </c>
      <c r="Q30">
        <f>0.0008*4000000+Q28</f>
        <v>4200</v>
      </c>
    </row>
    <row r="31" spans="5:17" x14ac:dyDescent="0.25">
      <c r="P31">
        <v>5.9999999999999995E-4</v>
      </c>
    </row>
    <row r="32" spans="5:17" x14ac:dyDescent="0.25">
      <c r="E32" t="s">
        <v>8</v>
      </c>
      <c r="F32">
        <f>35000000/F26</f>
        <v>405.09259259259261</v>
      </c>
      <c r="G32">
        <f t="shared" ref="G32:O32" si="3">35000000/G26</f>
        <v>810.18518518518522</v>
      </c>
      <c r="H32">
        <f t="shared" si="3"/>
        <v>1215.2777777777778</v>
      </c>
      <c r="I32">
        <f t="shared" si="3"/>
        <v>1620.3703703703704</v>
      </c>
      <c r="J32">
        <f t="shared" si="3"/>
        <v>2025.462962962963</v>
      </c>
      <c r="K32">
        <f t="shared" si="3"/>
        <v>2430.5555555555557</v>
      </c>
      <c r="L32">
        <f t="shared" si="3"/>
        <v>2835.6481481481483</v>
      </c>
      <c r="M32">
        <f t="shared" si="3"/>
        <v>3240.7407407407409</v>
      </c>
      <c r="N32">
        <f t="shared" si="3"/>
        <v>3645.8333333333335</v>
      </c>
      <c r="O32">
        <f t="shared" si="3"/>
        <v>4050.9259259259261</v>
      </c>
      <c r="Q32">
        <f>0.0006*30000000+Q30</f>
        <v>22200</v>
      </c>
    </row>
    <row r="33" spans="2:16" x14ac:dyDescent="0.25">
      <c r="P33">
        <v>2.5000000000000001E-4</v>
      </c>
    </row>
    <row r="38" spans="2:16" x14ac:dyDescent="0.25">
      <c r="B38">
        <v>30</v>
      </c>
      <c r="C38" t="s">
        <v>9</v>
      </c>
      <c r="D38" t="s">
        <v>10</v>
      </c>
      <c r="E38" t="s">
        <v>16</v>
      </c>
      <c r="F38">
        <f>F26*$B$38</f>
        <v>2592000</v>
      </c>
      <c r="G38">
        <f t="shared" ref="G38:O38" si="4">G26*$B$38</f>
        <v>1296000</v>
      </c>
      <c r="H38">
        <f t="shared" si="4"/>
        <v>864000</v>
      </c>
      <c r="I38">
        <f t="shared" si="4"/>
        <v>648000</v>
      </c>
      <c r="J38">
        <f t="shared" si="4"/>
        <v>518400</v>
      </c>
      <c r="K38">
        <f t="shared" si="4"/>
        <v>432000</v>
      </c>
      <c r="L38">
        <f t="shared" si="4"/>
        <v>370285.71428571432</v>
      </c>
      <c r="M38">
        <f t="shared" si="4"/>
        <v>324000</v>
      </c>
      <c r="N38">
        <f t="shared" si="4"/>
        <v>288000</v>
      </c>
      <c r="O38">
        <f t="shared" si="4"/>
        <v>259200</v>
      </c>
    </row>
    <row r="39" spans="2:16" x14ac:dyDescent="0.25">
      <c r="E39" t="s">
        <v>52</v>
      </c>
      <c r="F39">
        <f>IF(F38&gt;1000000, IF(F38&gt;5000000, IF(F38&gt;35000000, $Q$32+(F38-35000000)*$P$33, $Q$30+(F38-5000000)*$P$31),$Q$28+(F38-1000000)*$P$29),$P$27*F38)</f>
        <v>2273.6000000000004</v>
      </c>
      <c r="G39">
        <f t="shared" ref="G39:O39" si="5">IF(G38&gt;1000000, IF(G38&gt;5000000, IF(G38&gt;35000000, $Q$32+(G38-35000000)*$P$33, $Q$30+(G38-5000000)*$P$31),$Q$28+(G38-1000000)*$P$29),$P$27*G38)</f>
        <v>1236.8</v>
      </c>
      <c r="H39">
        <f t="shared" si="5"/>
        <v>864</v>
      </c>
      <c r="I39">
        <f t="shared" si="5"/>
        <v>648</v>
      </c>
      <c r="J39">
        <f t="shared" si="5"/>
        <v>518.4</v>
      </c>
      <c r="K39">
        <f t="shared" si="5"/>
        <v>432</v>
      </c>
      <c r="L39">
        <f t="shared" si="5"/>
        <v>370.28571428571433</v>
      </c>
      <c r="M39">
        <f t="shared" si="5"/>
        <v>324</v>
      </c>
      <c r="N39">
        <f t="shared" si="5"/>
        <v>288</v>
      </c>
      <c r="O39">
        <f t="shared" si="5"/>
        <v>259.2</v>
      </c>
    </row>
    <row r="40" spans="2:16" x14ac:dyDescent="0.25">
      <c r="B40">
        <v>60</v>
      </c>
      <c r="C40" t="s">
        <v>11</v>
      </c>
      <c r="D40" t="s">
        <v>10</v>
      </c>
      <c r="E40" t="s">
        <v>16</v>
      </c>
      <c r="F40">
        <f>F26*$B$40</f>
        <v>5184000</v>
      </c>
      <c r="G40">
        <f t="shared" ref="G40:O40" si="6">G26*$B$40</f>
        <v>2592000</v>
      </c>
      <c r="H40">
        <f t="shared" si="6"/>
        <v>1728000</v>
      </c>
      <c r="I40">
        <f t="shared" si="6"/>
        <v>1296000</v>
      </c>
      <c r="J40">
        <f t="shared" si="6"/>
        <v>1036800</v>
      </c>
      <c r="K40">
        <f t="shared" si="6"/>
        <v>864000</v>
      </c>
      <c r="L40">
        <f t="shared" si="6"/>
        <v>740571.42857142864</v>
      </c>
      <c r="M40">
        <f t="shared" si="6"/>
        <v>648000</v>
      </c>
      <c r="N40">
        <f t="shared" si="6"/>
        <v>576000</v>
      </c>
      <c r="O40">
        <f t="shared" si="6"/>
        <v>518400</v>
      </c>
    </row>
    <row r="41" spans="2:16" x14ac:dyDescent="0.25">
      <c r="E41" t="s">
        <v>52</v>
      </c>
      <c r="F41">
        <f>IF(F40&gt;1000000, IF(F40&gt;5000000, IF(F40&gt;35000000, $Q$32+(F40-35000000)*$P$33, $Q$30+(F40-5000000)*$P$31),$Q$28+(F40-1000000)*$P$29),$P$27*F40)</f>
        <v>4310.3999999999996</v>
      </c>
      <c r="G41">
        <f t="shared" ref="G41:O41" si="7">IF(G40&gt;1000000, IF(G40&gt;5000000, IF(G40&gt;35000000, $Q$32+(G40-35000000)*$P$33, $Q$30+(G40-5000000)*$P$31),$Q$28+(G40-1000000)*$P$29),$P$27*G40)</f>
        <v>2273.6000000000004</v>
      </c>
      <c r="H41">
        <f t="shared" si="7"/>
        <v>1582.4</v>
      </c>
      <c r="I41">
        <f t="shared" si="7"/>
        <v>1236.8</v>
      </c>
      <c r="J41">
        <f t="shared" si="7"/>
        <v>1029.44</v>
      </c>
      <c r="K41">
        <f t="shared" si="7"/>
        <v>864</v>
      </c>
      <c r="L41">
        <f t="shared" si="7"/>
        <v>740.57142857142867</v>
      </c>
      <c r="M41">
        <f t="shared" si="7"/>
        <v>648</v>
      </c>
      <c r="N41">
        <f t="shared" si="7"/>
        <v>576</v>
      </c>
      <c r="O41">
        <f t="shared" si="7"/>
        <v>518.4</v>
      </c>
    </row>
    <row r="42" spans="2:16" x14ac:dyDescent="0.25">
      <c r="B42">
        <v>90</v>
      </c>
      <c r="C42" t="s">
        <v>12</v>
      </c>
      <c r="D42" t="s">
        <v>10</v>
      </c>
      <c r="E42" t="s">
        <v>16</v>
      </c>
      <c r="F42">
        <f>F26*$B$42</f>
        <v>7776000</v>
      </c>
      <c r="G42">
        <f t="shared" ref="G42:O42" si="8">G26*$B$42</f>
        <v>3888000</v>
      </c>
      <c r="H42">
        <f t="shared" si="8"/>
        <v>2592000</v>
      </c>
      <c r="I42">
        <f t="shared" si="8"/>
        <v>1944000</v>
      </c>
      <c r="J42">
        <f t="shared" si="8"/>
        <v>1555200</v>
      </c>
      <c r="K42">
        <f t="shared" si="8"/>
        <v>1296000</v>
      </c>
      <c r="L42">
        <f t="shared" si="8"/>
        <v>1110857.142857143</v>
      </c>
      <c r="M42">
        <f t="shared" si="8"/>
        <v>972000</v>
      </c>
      <c r="N42">
        <f t="shared" si="8"/>
        <v>864000</v>
      </c>
      <c r="O42">
        <f t="shared" si="8"/>
        <v>777600</v>
      </c>
    </row>
    <row r="43" spans="2:16" x14ac:dyDescent="0.25">
      <c r="E43" t="s">
        <v>52</v>
      </c>
      <c r="F43">
        <f>IF(F42&gt;1000000, IF(F42&gt;5000000, IF(F42&gt;35000000, $Q$32+(F42-35000000)*$P$33, $Q$30+(F42-5000000)*$P$31),$Q$28+(F42-1000000)*$P$29),$P$27*F42)</f>
        <v>5865.6</v>
      </c>
      <c r="G43">
        <f t="shared" ref="G43:O43" si="9">IF(G42&gt;1000000, IF(G42&gt;5000000, IF(G42&gt;35000000, $Q$32+(G42-35000000)*$P$33, $Q$30+(G42-5000000)*$P$31),$Q$28+(G42-1000000)*$P$29),$P$27*G42)</f>
        <v>3310.4</v>
      </c>
      <c r="H43">
        <f t="shared" si="9"/>
        <v>2273.6000000000004</v>
      </c>
      <c r="I43">
        <f t="shared" si="9"/>
        <v>1755.2</v>
      </c>
      <c r="J43">
        <f t="shared" si="9"/>
        <v>1444.16</v>
      </c>
      <c r="K43">
        <f t="shared" si="9"/>
        <v>1236.8</v>
      </c>
      <c r="L43">
        <f t="shared" si="9"/>
        <v>1088.6857142857143</v>
      </c>
      <c r="M43">
        <f t="shared" si="9"/>
        <v>972</v>
      </c>
      <c r="N43">
        <f t="shared" si="9"/>
        <v>864</v>
      </c>
      <c r="O43">
        <f t="shared" si="9"/>
        <v>777.6</v>
      </c>
    </row>
    <row r="44" spans="2:16" x14ac:dyDescent="0.25">
      <c r="B44">
        <v>120</v>
      </c>
      <c r="C44" t="s">
        <v>13</v>
      </c>
      <c r="D44" t="s">
        <v>10</v>
      </c>
      <c r="E44" t="s">
        <v>16</v>
      </c>
      <c r="F44">
        <f>F26*$B$44</f>
        <v>10368000</v>
      </c>
      <c r="G44">
        <f t="shared" ref="G44:O44" si="10">G26*$B$44</f>
        <v>5184000</v>
      </c>
      <c r="H44">
        <f t="shared" si="10"/>
        <v>3456000</v>
      </c>
      <c r="I44">
        <f t="shared" si="10"/>
        <v>2592000</v>
      </c>
      <c r="J44">
        <f t="shared" si="10"/>
        <v>2073600</v>
      </c>
      <c r="K44">
        <f t="shared" si="10"/>
        <v>1728000</v>
      </c>
      <c r="L44">
        <f t="shared" si="10"/>
        <v>1481142.8571428573</v>
      </c>
      <c r="M44">
        <f t="shared" si="10"/>
        <v>1296000</v>
      </c>
      <c r="N44">
        <f t="shared" si="10"/>
        <v>1152000</v>
      </c>
      <c r="O44">
        <f t="shared" si="10"/>
        <v>1036800</v>
      </c>
    </row>
    <row r="45" spans="2:16" x14ac:dyDescent="0.25">
      <c r="E45" t="s">
        <v>52</v>
      </c>
      <c r="F45">
        <f>IF(F44&gt;1000000, IF(F44&gt;5000000, IF(F44&gt;35000000, $Q$32+(F44-35000000)*$P$33, $Q$30+(F44-5000000)*$P$31),$Q$28+(F44-1000000)*$P$29),$P$27*F44)</f>
        <v>7420.7999999999993</v>
      </c>
      <c r="G45">
        <f t="shared" ref="G45:O45" si="11">IF(G44&gt;1000000, IF(G44&gt;5000000, IF(G44&gt;35000000, $Q$32+(G44-35000000)*$P$33, $Q$30+(G44-5000000)*$P$31),$Q$28+(G44-1000000)*$P$29),$P$27*G44)</f>
        <v>4310.3999999999996</v>
      </c>
      <c r="H45">
        <f t="shared" si="11"/>
        <v>2964.8</v>
      </c>
      <c r="I45">
        <f t="shared" si="11"/>
        <v>2273.6000000000004</v>
      </c>
      <c r="J45">
        <f t="shared" si="11"/>
        <v>1858.88</v>
      </c>
      <c r="K45">
        <f t="shared" si="11"/>
        <v>1582.4</v>
      </c>
      <c r="L45">
        <f t="shared" si="11"/>
        <v>1384.9142857142858</v>
      </c>
      <c r="M45">
        <f t="shared" si="11"/>
        <v>1236.8</v>
      </c>
      <c r="N45">
        <f t="shared" si="11"/>
        <v>1121.5999999999999</v>
      </c>
      <c r="O45">
        <f t="shared" si="11"/>
        <v>1029.44</v>
      </c>
    </row>
    <row r="46" spans="2:16" x14ac:dyDescent="0.25">
      <c r="B46">
        <v>150</v>
      </c>
      <c r="C46" t="s">
        <v>14</v>
      </c>
      <c r="D46" t="s">
        <v>10</v>
      </c>
      <c r="E46" t="s">
        <v>16</v>
      </c>
      <c r="F46">
        <f>F26*$B$46</f>
        <v>12960000</v>
      </c>
      <c r="G46">
        <f t="shared" ref="G46:O46" si="12">G26*$B$46</f>
        <v>6480000</v>
      </c>
      <c r="H46">
        <f t="shared" si="12"/>
        <v>4320000</v>
      </c>
      <c r="I46">
        <f t="shared" si="12"/>
        <v>3240000</v>
      </c>
      <c r="J46">
        <f t="shared" si="12"/>
        <v>2592000</v>
      </c>
      <c r="K46">
        <f t="shared" si="12"/>
        <v>2160000</v>
      </c>
      <c r="L46">
        <f t="shared" si="12"/>
        <v>1851428.5714285714</v>
      </c>
      <c r="M46">
        <f t="shared" si="12"/>
        <v>1620000</v>
      </c>
      <c r="N46">
        <f t="shared" si="12"/>
        <v>1440000</v>
      </c>
      <c r="O46">
        <f t="shared" si="12"/>
        <v>1296000</v>
      </c>
    </row>
    <row r="47" spans="2:16" x14ac:dyDescent="0.25">
      <c r="E47" t="s">
        <v>52</v>
      </c>
      <c r="F47">
        <f>IF(F46&gt;1000000, IF(F46&gt;5000000, IF(F46&gt;35000000, $Q$32+(F46-35000000)*$P$33, $Q$30+(F46-5000000)*$P$31),$Q$28+(F46-1000000)*$P$29),$P$27*F46)</f>
        <v>8976</v>
      </c>
      <c r="G47">
        <f>IF(G46&gt;1000000, IF(G46&gt;5000000, IF(G46&gt;35000000, $Q$32+(G46-35000000)*$P$33, $Q$30+(G46-5000000)*$P$31),$Q$28+(G46-1000000)*$P$29),$P$27*G46)</f>
        <v>5088</v>
      </c>
      <c r="H47">
        <f t="shared" ref="H47:O47" si="13">IF(H46&gt;1000000, IF(H46&gt;5000000, IF(H46&gt;35000000, $Q$32+(H46-35000000)*$P$33, $Q$30+(H46-5000000)*$P$31),$Q$28+(H46-1000000)*$P$29),$P$27*H46)</f>
        <v>3656</v>
      </c>
      <c r="I47">
        <f t="shared" si="13"/>
        <v>2792</v>
      </c>
      <c r="J47">
        <f t="shared" si="13"/>
        <v>2273.6000000000004</v>
      </c>
      <c r="K47">
        <f t="shared" si="13"/>
        <v>1928</v>
      </c>
      <c r="L47">
        <f t="shared" si="13"/>
        <v>1681.1428571428571</v>
      </c>
      <c r="M47">
        <f t="shared" si="13"/>
        <v>1496</v>
      </c>
      <c r="N47">
        <f t="shared" si="13"/>
        <v>1352</v>
      </c>
      <c r="O47">
        <f t="shared" si="13"/>
        <v>1236.8</v>
      </c>
    </row>
    <row r="48" spans="2:16" x14ac:dyDescent="0.25">
      <c r="B48">
        <v>180</v>
      </c>
      <c r="C48" t="s">
        <v>17</v>
      </c>
      <c r="D48" t="s">
        <v>10</v>
      </c>
      <c r="E48" t="s">
        <v>16</v>
      </c>
      <c r="F48">
        <f>F$26*$B48</f>
        <v>15552000</v>
      </c>
      <c r="G48">
        <f t="shared" ref="G48:O48" si="14">G$26*$B48</f>
        <v>7776000</v>
      </c>
      <c r="H48">
        <f t="shared" si="14"/>
        <v>5184000</v>
      </c>
      <c r="I48">
        <f t="shared" si="14"/>
        <v>3888000</v>
      </c>
      <c r="J48">
        <f t="shared" si="14"/>
        <v>3110400</v>
      </c>
      <c r="K48">
        <f t="shared" si="14"/>
        <v>2592000</v>
      </c>
      <c r="L48">
        <f t="shared" si="14"/>
        <v>2221714.2857142859</v>
      </c>
      <c r="M48">
        <f t="shared" si="14"/>
        <v>1944000</v>
      </c>
      <c r="N48">
        <f t="shared" si="14"/>
        <v>1728000</v>
      </c>
      <c r="O48">
        <f t="shared" si="14"/>
        <v>1555200</v>
      </c>
    </row>
    <row r="49" spans="2:15" x14ac:dyDescent="0.25">
      <c r="E49" t="s">
        <v>52</v>
      </c>
      <c r="F49">
        <f>IF(F48&gt;1000000, IF(F48&gt;5000000, IF(F48&gt;35000000, $Q$32+(F48-35000000)*$P$33, $Q$30+(F48-5000000)*$P$31),$Q$28+(F48-1000000)*$P$29),$P$27*F48)</f>
        <v>10531.2</v>
      </c>
      <c r="G49">
        <f t="shared" ref="G49:O49" si="15">IF(G48&gt;1000000, IF(G48&gt;5000000, IF(G48&gt;35000000, $Q$32+(G48-35000000)*$P$33, $Q$30+(G48-5000000)*$P$31),$Q$28+(G48-1000000)*$P$29),$P$27*G48)</f>
        <v>5865.6</v>
      </c>
      <c r="H49">
        <f t="shared" si="15"/>
        <v>4310.3999999999996</v>
      </c>
      <c r="I49">
        <f t="shared" si="15"/>
        <v>3310.4</v>
      </c>
      <c r="J49">
        <f t="shared" si="15"/>
        <v>2688.32</v>
      </c>
      <c r="K49">
        <f t="shared" si="15"/>
        <v>2273.6000000000004</v>
      </c>
      <c r="L49">
        <f t="shared" si="15"/>
        <v>1977.3714285714286</v>
      </c>
      <c r="M49">
        <f t="shared" si="15"/>
        <v>1755.2</v>
      </c>
      <c r="N49">
        <f t="shared" si="15"/>
        <v>1582.4</v>
      </c>
      <c r="O49">
        <f t="shared" si="15"/>
        <v>1444.16</v>
      </c>
    </row>
    <row r="50" spans="2:15" x14ac:dyDescent="0.25">
      <c r="B50">
        <v>210</v>
      </c>
      <c r="C50" t="s">
        <v>18</v>
      </c>
      <c r="D50" t="s">
        <v>10</v>
      </c>
      <c r="E50" t="s">
        <v>16</v>
      </c>
      <c r="F50">
        <f t="shared" ref="F50:O50" si="16">F$26*$B50</f>
        <v>18144000</v>
      </c>
      <c r="G50">
        <f t="shared" si="16"/>
        <v>9072000</v>
      </c>
      <c r="H50">
        <f t="shared" si="16"/>
        <v>6048000</v>
      </c>
      <c r="I50">
        <f t="shared" si="16"/>
        <v>4536000</v>
      </c>
      <c r="J50">
        <f t="shared" si="16"/>
        <v>3628800</v>
      </c>
      <c r="K50">
        <f t="shared" si="16"/>
        <v>3024000</v>
      </c>
      <c r="L50">
        <f t="shared" si="16"/>
        <v>2592000</v>
      </c>
      <c r="M50">
        <f t="shared" si="16"/>
        <v>2268000</v>
      </c>
      <c r="N50">
        <f t="shared" si="16"/>
        <v>2016000</v>
      </c>
      <c r="O50">
        <f t="shared" si="16"/>
        <v>1814400</v>
      </c>
    </row>
    <row r="51" spans="2:15" x14ac:dyDescent="0.25">
      <c r="E51" t="s">
        <v>52</v>
      </c>
      <c r="F51">
        <f>IF(F50&gt;1000000, IF(F50&gt;5000000, IF(F50&gt;35000000, $Q$32+(F50-35000000)*$P$33, $Q$30+(F50-5000000)*$P$31),$Q$28+(F50-1000000)*$P$29),$P$27*F50)</f>
        <v>12086.4</v>
      </c>
      <c r="G51">
        <f t="shared" ref="G51:O51" si="17">IF(G50&gt;1000000, IF(G50&gt;5000000, IF(G50&gt;35000000, $Q$32+(G50-35000000)*$P$33, $Q$30+(G50-5000000)*$P$31),$Q$28+(G50-1000000)*$P$29),$P$27*G50)</f>
        <v>6643.2</v>
      </c>
      <c r="H51">
        <f t="shared" si="17"/>
        <v>4828.8</v>
      </c>
      <c r="I51">
        <f t="shared" si="17"/>
        <v>3828.8</v>
      </c>
      <c r="J51">
        <f t="shared" si="17"/>
        <v>3103.04</v>
      </c>
      <c r="K51">
        <f t="shared" si="17"/>
        <v>2619.1999999999998</v>
      </c>
      <c r="L51">
        <f t="shared" si="17"/>
        <v>2273.6000000000004</v>
      </c>
      <c r="M51">
        <f t="shared" si="17"/>
        <v>2014.4</v>
      </c>
      <c r="N51">
        <f t="shared" si="17"/>
        <v>1812.8000000000002</v>
      </c>
      <c r="O51">
        <f t="shared" si="17"/>
        <v>1651.52</v>
      </c>
    </row>
    <row r="52" spans="2:15" x14ac:dyDescent="0.25">
      <c r="B52">
        <v>240</v>
      </c>
      <c r="C52" t="s">
        <v>19</v>
      </c>
      <c r="D52" t="s">
        <v>10</v>
      </c>
      <c r="E52" t="s">
        <v>16</v>
      </c>
      <c r="F52">
        <f t="shared" ref="F52:O52" si="18">F$26*$B52</f>
        <v>20736000</v>
      </c>
      <c r="G52">
        <f t="shared" si="18"/>
        <v>10368000</v>
      </c>
      <c r="H52">
        <f t="shared" si="18"/>
        <v>6912000</v>
      </c>
      <c r="I52">
        <f t="shared" si="18"/>
        <v>5184000</v>
      </c>
      <c r="J52">
        <f t="shared" si="18"/>
        <v>4147200</v>
      </c>
      <c r="K52">
        <f t="shared" si="18"/>
        <v>3456000</v>
      </c>
      <c r="L52">
        <f t="shared" si="18"/>
        <v>2962285.7142857146</v>
      </c>
      <c r="M52">
        <f t="shared" si="18"/>
        <v>2592000</v>
      </c>
      <c r="N52">
        <f t="shared" si="18"/>
        <v>2304000</v>
      </c>
      <c r="O52">
        <f t="shared" si="18"/>
        <v>2073600</v>
      </c>
    </row>
    <row r="53" spans="2:15" x14ac:dyDescent="0.25">
      <c r="E53" t="s">
        <v>52</v>
      </c>
      <c r="F53">
        <f>IF(F52&gt;1000000, IF(F52&gt;5000000, IF(F52&gt;35000000, $Q$32+(F52-35000000)*$P$33, $Q$30+(F52-5000000)*$P$31),$Q$28+(F52-1000000)*$P$29),$P$27*F52)</f>
        <v>13641.599999999999</v>
      </c>
      <c r="G53">
        <f t="shared" ref="G53:O53" si="19">IF(G52&gt;1000000, IF(G52&gt;5000000, IF(G52&gt;35000000, $Q$32+(G52-35000000)*$P$33, $Q$30+(G52-5000000)*$P$31),$Q$28+(G52-1000000)*$P$29),$P$27*G52)</f>
        <v>7420.7999999999993</v>
      </c>
      <c r="H53">
        <f t="shared" si="19"/>
        <v>5347.2</v>
      </c>
      <c r="I53">
        <f t="shared" si="19"/>
        <v>4310.3999999999996</v>
      </c>
      <c r="J53">
        <f t="shared" si="19"/>
        <v>3517.76</v>
      </c>
      <c r="K53">
        <f t="shared" si="19"/>
        <v>2964.8</v>
      </c>
      <c r="L53">
        <f t="shared" si="19"/>
        <v>2569.8285714285716</v>
      </c>
      <c r="M53">
        <f t="shared" si="19"/>
        <v>2273.6000000000004</v>
      </c>
      <c r="N53">
        <f t="shared" si="19"/>
        <v>2043.2</v>
      </c>
      <c r="O53">
        <f t="shared" si="19"/>
        <v>1858.88</v>
      </c>
    </row>
    <row r="54" spans="2:15" x14ac:dyDescent="0.25">
      <c r="B54">
        <v>270</v>
      </c>
      <c r="C54" t="s">
        <v>20</v>
      </c>
      <c r="D54" t="s">
        <v>10</v>
      </c>
      <c r="E54" t="s">
        <v>16</v>
      </c>
      <c r="F54">
        <f t="shared" ref="F54:O54" si="20">F$26*$B54</f>
        <v>23328000</v>
      </c>
      <c r="G54">
        <f t="shared" si="20"/>
        <v>11664000</v>
      </c>
      <c r="H54">
        <f t="shared" si="20"/>
        <v>7776000</v>
      </c>
      <c r="I54">
        <f t="shared" si="20"/>
        <v>5832000</v>
      </c>
      <c r="J54">
        <f t="shared" si="20"/>
        <v>4665600</v>
      </c>
      <c r="K54">
        <f t="shared" si="20"/>
        <v>3888000</v>
      </c>
      <c r="L54">
        <f t="shared" si="20"/>
        <v>3332571.4285714286</v>
      </c>
      <c r="M54">
        <f t="shared" si="20"/>
        <v>2916000</v>
      </c>
      <c r="N54">
        <f t="shared" si="20"/>
        <v>2592000</v>
      </c>
      <c r="O54">
        <f t="shared" si="20"/>
        <v>2332800</v>
      </c>
    </row>
    <row r="55" spans="2:15" x14ac:dyDescent="0.25">
      <c r="E55" t="s">
        <v>52</v>
      </c>
      <c r="F55">
        <f>IF(F54&gt;1000000, IF(F54&gt;5000000, IF(F54&gt;35000000, $Q$32+(F54-35000000)*$P$33, $Q$30+(F54-5000000)*$P$31),$Q$28+(F54-1000000)*$P$29),$P$27*F54)</f>
        <v>15196.8</v>
      </c>
      <c r="G55">
        <f t="shared" ref="G55:O55" si="21">IF(G54&gt;1000000, IF(G54&gt;5000000, IF(G54&gt;35000000, $Q$32+(G54-35000000)*$P$33, $Q$30+(G54-5000000)*$P$31),$Q$28+(G54-1000000)*$P$29),$P$27*G54)</f>
        <v>8198.4</v>
      </c>
      <c r="H55">
        <f t="shared" si="21"/>
        <v>5865.6</v>
      </c>
      <c r="I55">
        <f t="shared" si="21"/>
        <v>4699.2</v>
      </c>
      <c r="J55">
        <f t="shared" si="21"/>
        <v>3932.48</v>
      </c>
      <c r="K55">
        <f t="shared" si="21"/>
        <v>3310.4</v>
      </c>
      <c r="L55">
        <f t="shared" si="21"/>
        <v>2866.0571428571429</v>
      </c>
      <c r="M55">
        <f t="shared" si="21"/>
        <v>2532.8000000000002</v>
      </c>
      <c r="N55">
        <f t="shared" si="21"/>
        <v>2273.6000000000004</v>
      </c>
      <c r="O55">
        <f t="shared" si="21"/>
        <v>2066.2399999999998</v>
      </c>
    </row>
    <row r="56" spans="2:15" x14ac:dyDescent="0.25">
      <c r="B56">
        <v>300</v>
      </c>
      <c r="C56" t="s">
        <v>21</v>
      </c>
      <c r="D56" t="s">
        <v>10</v>
      </c>
      <c r="E56" t="s">
        <v>16</v>
      </c>
      <c r="F56">
        <f t="shared" ref="F56:O56" si="22">F$26*$B56</f>
        <v>25920000</v>
      </c>
      <c r="G56">
        <f t="shared" si="22"/>
        <v>12960000</v>
      </c>
      <c r="H56">
        <f t="shared" si="22"/>
        <v>8640000</v>
      </c>
      <c r="I56">
        <f t="shared" si="22"/>
        <v>6480000</v>
      </c>
      <c r="J56">
        <f t="shared" si="22"/>
        <v>5184000</v>
      </c>
      <c r="K56">
        <f t="shared" si="22"/>
        <v>4320000</v>
      </c>
      <c r="L56">
        <f t="shared" si="22"/>
        <v>3702857.1428571427</v>
      </c>
      <c r="M56">
        <f t="shared" si="22"/>
        <v>3240000</v>
      </c>
      <c r="N56">
        <f t="shared" si="22"/>
        <v>2880000</v>
      </c>
      <c r="O56">
        <f t="shared" si="22"/>
        <v>2592000</v>
      </c>
    </row>
    <row r="57" spans="2:15" x14ac:dyDescent="0.25">
      <c r="E57" t="s">
        <v>52</v>
      </c>
      <c r="F57">
        <f>IF(F56&gt;1000000, IF(F56&gt;5000000, IF(F56&gt;35000000, $Q$32+(F56-35000000)*$P$33, $Q$30+(F56-5000000)*$P$31),$Q$28+(F56-1000000)*$P$29),$P$27*F56)</f>
        <v>16752</v>
      </c>
      <c r="G57">
        <f t="shared" ref="G57:O57" si="23">IF(G56&gt;1000000, IF(G56&gt;5000000, IF(G56&gt;35000000, $Q$32+(G56-35000000)*$P$33, $Q$30+(G56-5000000)*$P$31),$Q$28+(G56-1000000)*$P$29),$P$27*G56)</f>
        <v>8976</v>
      </c>
      <c r="H57">
        <f t="shared" si="23"/>
        <v>6384</v>
      </c>
      <c r="I57">
        <f t="shared" si="23"/>
        <v>5088</v>
      </c>
      <c r="J57">
        <f t="shared" si="23"/>
        <v>4310.3999999999996</v>
      </c>
      <c r="K57">
        <f t="shared" si="23"/>
        <v>3656</v>
      </c>
      <c r="L57">
        <f t="shared" si="23"/>
        <v>3162.2857142857142</v>
      </c>
      <c r="M57">
        <f t="shared" si="23"/>
        <v>2792</v>
      </c>
      <c r="N57">
        <f t="shared" si="23"/>
        <v>2504</v>
      </c>
      <c r="O57">
        <f t="shared" si="23"/>
        <v>2273.6000000000004</v>
      </c>
    </row>
    <row r="58" spans="2:15" x14ac:dyDescent="0.25">
      <c r="B58">
        <v>330</v>
      </c>
      <c r="C58" t="s">
        <v>22</v>
      </c>
      <c r="D58" t="s">
        <v>10</v>
      </c>
      <c r="E58" t="s">
        <v>16</v>
      </c>
      <c r="F58">
        <f t="shared" ref="F58:O70" si="24">F$26*$B58</f>
        <v>28512000</v>
      </c>
      <c r="G58">
        <f t="shared" si="24"/>
        <v>14256000</v>
      </c>
      <c r="H58">
        <f t="shared" si="24"/>
        <v>9504000</v>
      </c>
      <c r="I58">
        <f t="shared" si="24"/>
        <v>7128000</v>
      </c>
      <c r="J58">
        <f t="shared" si="24"/>
        <v>5702400</v>
      </c>
      <c r="K58">
        <f t="shared" si="24"/>
        <v>4752000</v>
      </c>
      <c r="L58">
        <f t="shared" si="24"/>
        <v>4073142.8571428573</v>
      </c>
      <c r="M58">
        <f t="shared" si="24"/>
        <v>3564000</v>
      </c>
      <c r="N58">
        <f t="shared" si="24"/>
        <v>3168000</v>
      </c>
      <c r="O58">
        <f t="shared" si="24"/>
        <v>2851200</v>
      </c>
    </row>
    <row r="59" spans="2:15" x14ac:dyDescent="0.25">
      <c r="E59" t="s">
        <v>52</v>
      </c>
      <c r="F59">
        <f>IF(F58&gt;1000000, IF(F58&gt;5000000, IF(F58&gt;35000000, $Q$32+(F58-35000000)*$P$33, $Q$30+(F58-5000000)*$P$31),$Q$28+(F58-1000000)*$P$29),$P$27*F58)</f>
        <v>18307.199999999997</v>
      </c>
      <c r="G59">
        <f t="shared" ref="G59:O59" si="25">IF(G58&gt;1000000, IF(G58&gt;5000000, IF(G58&gt;35000000, $Q$32+(G58-35000000)*$P$33, $Q$30+(G58-5000000)*$P$31),$Q$28+(G58-1000000)*$P$29),$P$27*G58)</f>
        <v>9753.5999999999985</v>
      </c>
      <c r="H59">
        <f t="shared" si="25"/>
        <v>6902.4</v>
      </c>
      <c r="I59">
        <f t="shared" si="25"/>
        <v>5476.8</v>
      </c>
      <c r="J59">
        <f t="shared" si="25"/>
        <v>4621.4399999999996</v>
      </c>
      <c r="K59">
        <f t="shared" si="25"/>
        <v>4001.6000000000004</v>
      </c>
      <c r="L59">
        <f t="shared" si="25"/>
        <v>3458.514285714286</v>
      </c>
      <c r="M59">
        <f t="shared" si="25"/>
        <v>3051.2000000000003</v>
      </c>
      <c r="N59">
        <f t="shared" si="25"/>
        <v>2734.4</v>
      </c>
      <c r="O59">
        <f t="shared" si="25"/>
        <v>2480.96</v>
      </c>
    </row>
    <row r="60" spans="2:15" x14ac:dyDescent="0.25">
      <c r="B60">
        <v>360</v>
      </c>
      <c r="C60" t="s">
        <v>23</v>
      </c>
      <c r="D60" t="s">
        <v>10</v>
      </c>
      <c r="E60" t="s">
        <v>16</v>
      </c>
      <c r="F60">
        <f t="shared" ref="F60:O60" si="26">F$26*$B60</f>
        <v>31104000</v>
      </c>
      <c r="G60">
        <f t="shared" si="26"/>
        <v>15552000</v>
      </c>
      <c r="H60">
        <f t="shared" si="26"/>
        <v>10368000</v>
      </c>
      <c r="I60">
        <f t="shared" si="26"/>
        <v>7776000</v>
      </c>
      <c r="J60">
        <f t="shared" si="26"/>
        <v>6220800</v>
      </c>
      <c r="K60">
        <f t="shared" si="26"/>
        <v>5184000</v>
      </c>
      <c r="L60">
        <f t="shared" si="26"/>
        <v>4443428.5714285718</v>
      </c>
      <c r="M60">
        <f t="shared" si="26"/>
        <v>3888000</v>
      </c>
      <c r="N60">
        <f t="shared" si="26"/>
        <v>3456000</v>
      </c>
      <c r="O60">
        <f t="shared" si="26"/>
        <v>3110400</v>
      </c>
    </row>
    <row r="61" spans="2:15" x14ac:dyDescent="0.25">
      <c r="E61" t="s">
        <v>52</v>
      </c>
      <c r="F61">
        <f>IF(F60&gt;1000000, IF(F60&gt;5000000, IF(F60&gt;35000000, $Q$32+(F60-35000000)*$P$33, $Q$30+(F60-5000000)*$P$31),$Q$28+(F60-1000000)*$P$29),$P$27*F60)</f>
        <v>19862.399999999998</v>
      </c>
      <c r="G61">
        <f t="shared" ref="G61:O61" si="27">IF(G60&gt;1000000, IF(G60&gt;5000000, IF(G60&gt;35000000, $Q$32+(G60-35000000)*$P$33, $Q$30+(G60-5000000)*$P$31),$Q$28+(G60-1000000)*$P$29),$P$27*G60)</f>
        <v>10531.2</v>
      </c>
      <c r="H61">
        <f t="shared" si="27"/>
        <v>7420.7999999999993</v>
      </c>
      <c r="I61">
        <f t="shared" si="27"/>
        <v>5865.6</v>
      </c>
      <c r="J61">
        <f t="shared" si="27"/>
        <v>4932.4799999999996</v>
      </c>
      <c r="K61">
        <f t="shared" si="27"/>
        <v>4310.3999999999996</v>
      </c>
      <c r="L61">
        <f t="shared" si="27"/>
        <v>3754.7428571428577</v>
      </c>
      <c r="M61">
        <f t="shared" si="27"/>
        <v>3310.4</v>
      </c>
      <c r="N61">
        <f t="shared" si="27"/>
        <v>2964.8</v>
      </c>
      <c r="O61">
        <f t="shared" si="27"/>
        <v>2688.32</v>
      </c>
    </row>
    <row r="62" spans="2:15" x14ac:dyDescent="0.25">
      <c r="B62">
        <v>390</v>
      </c>
      <c r="C62" t="s">
        <v>24</v>
      </c>
      <c r="D62" t="s">
        <v>10</v>
      </c>
      <c r="E62" t="s">
        <v>16</v>
      </c>
      <c r="F62">
        <f t="shared" si="24"/>
        <v>33696000</v>
      </c>
      <c r="G62">
        <f t="shared" si="24"/>
        <v>16848000</v>
      </c>
      <c r="H62">
        <f t="shared" si="24"/>
        <v>11232000</v>
      </c>
      <c r="I62">
        <f t="shared" si="24"/>
        <v>8424000</v>
      </c>
      <c r="J62">
        <f t="shared" si="24"/>
        <v>6739200</v>
      </c>
      <c r="K62">
        <f t="shared" si="24"/>
        <v>5616000</v>
      </c>
      <c r="L62">
        <f t="shared" si="24"/>
        <v>4813714.2857142854</v>
      </c>
      <c r="M62">
        <f t="shared" si="24"/>
        <v>4212000</v>
      </c>
      <c r="N62">
        <f t="shared" si="24"/>
        <v>3744000</v>
      </c>
      <c r="O62">
        <f t="shared" si="24"/>
        <v>3369600</v>
      </c>
    </row>
    <row r="63" spans="2:15" x14ac:dyDescent="0.25">
      <c r="E63" t="s">
        <v>52</v>
      </c>
      <c r="F63">
        <f t="shared" ref="F63" si="28">IF(F62&gt;1000000, IF(F62&gt;5000000, IF(F62&gt;35000000, $Q$32+(F62-35000000)*$P$33, $Q$30+(F62-5000000)*$P$31),$Q$28+(F62-1000000)*$P$29),$P$27*F62)</f>
        <v>21417.599999999999</v>
      </c>
      <c r="G63">
        <f t="shared" ref="G63" si="29">IF(G62&gt;1000000, IF(G62&gt;5000000, IF(G62&gt;35000000, $Q$32+(G62-35000000)*$P$33, $Q$30+(G62-5000000)*$P$31),$Q$28+(G62-1000000)*$P$29),$P$27*G62)</f>
        <v>11308.8</v>
      </c>
      <c r="H63">
        <f t="shared" ref="H63" si="30">IF(H62&gt;1000000, IF(H62&gt;5000000, IF(H62&gt;35000000, $Q$32+(H62-35000000)*$P$33, $Q$30+(H62-5000000)*$P$31),$Q$28+(H62-1000000)*$P$29),$P$27*H62)</f>
        <v>7939.2</v>
      </c>
      <c r="I63">
        <f t="shared" ref="I63" si="31">IF(I62&gt;1000000, IF(I62&gt;5000000, IF(I62&gt;35000000, $Q$32+(I62-35000000)*$P$33, $Q$30+(I62-5000000)*$P$31),$Q$28+(I62-1000000)*$P$29),$P$27*I62)</f>
        <v>6254.4</v>
      </c>
      <c r="J63">
        <f t="shared" ref="J63" si="32">IF(J62&gt;1000000, IF(J62&gt;5000000, IF(J62&gt;35000000, $Q$32+(J62-35000000)*$P$33, $Q$30+(J62-5000000)*$P$31),$Q$28+(J62-1000000)*$P$29),$P$27*J62)</f>
        <v>5243.52</v>
      </c>
      <c r="K63">
        <f t="shared" ref="K63" si="33">IF(K62&gt;1000000, IF(K62&gt;5000000, IF(K62&gt;35000000, $Q$32+(K62-35000000)*$P$33, $Q$30+(K62-5000000)*$P$31),$Q$28+(K62-1000000)*$P$29),$P$27*K62)</f>
        <v>4569.6000000000004</v>
      </c>
      <c r="L63">
        <f t="shared" ref="L63" si="34">IF(L62&gt;1000000, IF(L62&gt;5000000, IF(L62&gt;35000000, $Q$32+(L62-35000000)*$P$33, $Q$30+(L62-5000000)*$P$31),$Q$28+(L62-1000000)*$P$29),$P$27*L62)</f>
        <v>4050.9714285714285</v>
      </c>
      <c r="M63">
        <f t="shared" ref="M63" si="35">IF(M62&gt;1000000, IF(M62&gt;5000000, IF(M62&gt;35000000, $Q$32+(M62-35000000)*$P$33, $Q$30+(M62-5000000)*$P$31),$Q$28+(M62-1000000)*$P$29),$P$27*M62)</f>
        <v>3569.6</v>
      </c>
      <c r="N63">
        <f t="shared" ref="N63" si="36">IF(N62&gt;1000000, IF(N62&gt;5000000, IF(N62&gt;35000000, $Q$32+(N62-35000000)*$P$33, $Q$30+(N62-5000000)*$P$31),$Q$28+(N62-1000000)*$P$29),$P$27*N62)</f>
        <v>3195.2000000000003</v>
      </c>
      <c r="O63">
        <f t="shared" ref="O63" si="37">IF(O62&gt;1000000, IF(O62&gt;5000000, IF(O62&gt;35000000, $Q$32+(O62-35000000)*$P$33, $Q$30+(O62-5000000)*$P$31),$Q$28+(O62-1000000)*$P$29),$P$27*O62)</f>
        <v>2895.6800000000003</v>
      </c>
    </row>
    <row r="64" spans="2:15" x14ac:dyDescent="0.25">
      <c r="B64">
        <v>420</v>
      </c>
      <c r="C64" t="s">
        <v>25</v>
      </c>
      <c r="D64" t="s">
        <v>10</v>
      </c>
      <c r="E64" t="s">
        <v>16</v>
      </c>
      <c r="F64">
        <f t="shared" ref="F64:O116" si="38">F$26*$B64</f>
        <v>36288000</v>
      </c>
      <c r="G64">
        <f t="shared" si="38"/>
        <v>18144000</v>
      </c>
      <c r="H64">
        <f t="shared" si="38"/>
        <v>12096000</v>
      </c>
      <c r="I64">
        <f t="shared" si="38"/>
        <v>9072000</v>
      </c>
      <c r="J64">
        <f t="shared" si="38"/>
        <v>7257600</v>
      </c>
      <c r="K64">
        <f t="shared" si="38"/>
        <v>6048000</v>
      </c>
      <c r="L64">
        <f t="shared" si="38"/>
        <v>5184000</v>
      </c>
      <c r="M64">
        <f t="shared" si="38"/>
        <v>4536000</v>
      </c>
      <c r="N64">
        <f t="shared" si="38"/>
        <v>4032000</v>
      </c>
      <c r="O64">
        <f t="shared" si="38"/>
        <v>3628800</v>
      </c>
    </row>
    <row r="65" spans="2:15" x14ac:dyDescent="0.25">
      <c r="E65" t="s">
        <v>52</v>
      </c>
      <c r="F65">
        <f t="shared" ref="F65" si="39">IF(F64&gt;1000000, IF(F64&gt;5000000, IF(F64&gt;35000000, $Q$32+(F64-35000000)*$P$33, $Q$30+(F64-5000000)*$P$31),$Q$28+(F64-1000000)*$P$29),$P$27*F64)</f>
        <v>22522</v>
      </c>
      <c r="G65">
        <f t="shared" ref="G65" si="40">IF(G64&gt;1000000, IF(G64&gt;5000000, IF(G64&gt;35000000, $Q$32+(G64-35000000)*$P$33, $Q$30+(G64-5000000)*$P$31),$Q$28+(G64-1000000)*$P$29),$P$27*G64)</f>
        <v>12086.4</v>
      </c>
      <c r="H65">
        <f t="shared" ref="H65" si="41">IF(H64&gt;1000000, IF(H64&gt;5000000, IF(H64&gt;35000000, $Q$32+(H64-35000000)*$P$33, $Q$30+(H64-5000000)*$P$31),$Q$28+(H64-1000000)*$P$29),$P$27*H64)</f>
        <v>8457.5999999999985</v>
      </c>
      <c r="I65">
        <f t="shared" ref="I65" si="42">IF(I64&gt;1000000, IF(I64&gt;5000000, IF(I64&gt;35000000, $Q$32+(I64-35000000)*$P$33, $Q$30+(I64-5000000)*$P$31),$Q$28+(I64-1000000)*$P$29),$P$27*I64)</f>
        <v>6643.2</v>
      </c>
      <c r="J65">
        <f t="shared" ref="J65" si="43">IF(J64&gt;1000000, IF(J64&gt;5000000, IF(J64&gt;35000000, $Q$32+(J64-35000000)*$P$33, $Q$30+(J64-5000000)*$P$31),$Q$28+(J64-1000000)*$P$29),$P$27*J64)</f>
        <v>5554.5599999999995</v>
      </c>
      <c r="K65">
        <f t="shared" ref="K65" si="44">IF(K64&gt;1000000, IF(K64&gt;5000000, IF(K64&gt;35000000, $Q$32+(K64-35000000)*$P$33, $Q$30+(K64-5000000)*$P$31),$Q$28+(K64-1000000)*$P$29),$P$27*K64)</f>
        <v>4828.8</v>
      </c>
      <c r="L65">
        <f t="shared" ref="L65" si="45">IF(L64&gt;1000000, IF(L64&gt;5000000, IF(L64&gt;35000000, $Q$32+(L64-35000000)*$P$33, $Q$30+(L64-5000000)*$P$31),$Q$28+(L64-1000000)*$P$29),$P$27*L64)</f>
        <v>4310.3999999999996</v>
      </c>
      <c r="M65">
        <f t="shared" ref="M65" si="46">IF(M64&gt;1000000, IF(M64&gt;5000000, IF(M64&gt;35000000, $Q$32+(M64-35000000)*$P$33, $Q$30+(M64-5000000)*$P$31),$Q$28+(M64-1000000)*$P$29),$P$27*M64)</f>
        <v>3828.8</v>
      </c>
      <c r="N65">
        <f t="shared" ref="N65" si="47">IF(N64&gt;1000000, IF(N64&gt;5000000, IF(N64&gt;35000000, $Q$32+(N64-35000000)*$P$33, $Q$30+(N64-5000000)*$P$31),$Q$28+(N64-1000000)*$P$29),$P$27*N64)</f>
        <v>3425.6</v>
      </c>
      <c r="O65">
        <f t="shared" ref="O65" si="48">IF(O64&gt;1000000, IF(O64&gt;5000000, IF(O64&gt;35000000, $Q$32+(O64-35000000)*$P$33, $Q$30+(O64-5000000)*$P$31),$Q$28+(O64-1000000)*$P$29),$P$27*O64)</f>
        <v>3103.04</v>
      </c>
    </row>
    <row r="66" spans="2:15" x14ac:dyDescent="0.25">
      <c r="B66">
        <v>450</v>
      </c>
      <c r="C66" t="s">
        <v>26</v>
      </c>
      <c r="D66" t="s">
        <v>10</v>
      </c>
      <c r="E66" t="s">
        <v>16</v>
      </c>
      <c r="F66">
        <f t="shared" si="24"/>
        <v>38880000</v>
      </c>
      <c r="G66">
        <f t="shared" si="24"/>
        <v>19440000</v>
      </c>
      <c r="H66">
        <f t="shared" si="24"/>
        <v>12960000</v>
      </c>
      <c r="I66">
        <f t="shared" si="24"/>
        <v>9720000</v>
      </c>
      <c r="J66">
        <f t="shared" si="24"/>
        <v>7776000</v>
      </c>
      <c r="K66">
        <f t="shared" si="24"/>
        <v>6480000</v>
      </c>
      <c r="L66">
        <f t="shared" si="24"/>
        <v>5554285.7142857146</v>
      </c>
      <c r="M66">
        <f t="shared" si="24"/>
        <v>4860000</v>
      </c>
      <c r="N66">
        <f t="shared" si="24"/>
        <v>4320000</v>
      </c>
      <c r="O66">
        <f t="shared" si="24"/>
        <v>3888000</v>
      </c>
    </row>
    <row r="67" spans="2:15" x14ac:dyDescent="0.25">
      <c r="E67" t="s">
        <v>52</v>
      </c>
      <c r="F67">
        <f t="shared" ref="F67" si="49">IF(F66&gt;1000000, IF(F66&gt;5000000, IF(F66&gt;35000000, $Q$32+(F66-35000000)*$P$33, $Q$30+(F66-5000000)*$P$31),$Q$28+(F66-1000000)*$P$29),$P$27*F66)</f>
        <v>23170</v>
      </c>
      <c r="G67">
        <f t="shared" ref="G67" si="50">IF(G66&gt;1000000, IF(G66&gt;5000000, IF(G66&gt;35000000, $Q$32+(G66-35000000)*$P$33, $Q$30+(G66-5000000)*$P$31),$Q$28+(G66-1000000)*$P$29),$P$27*G66)</f>
        <v>12864</v>
      </c>
      <c r="H67">
        <f t="shared" ref="H67" si="51">IF(H66&gt;1000000, IF(H66&gt;5000000, IF(H66&gt;35000000, $Q$32+(H66-35000000)*$P$33, $Q$30+(H66-5000000)*$P$31),$Q$28+(H66-1000000)*$P$29),$P$27*H66)</f>
        <v>8976</v>
      </c>
      <c r="I67">
        <f t="shared" ref="I67" si="52">IF(I66&gt;1000000, IF(I66&gt;5000000, IF(I66&gt;35000000, $Q$32+(I66-35000000)*$P$33, $Q$30+(I66-5000000)*$P$31),$Q$28+(I66-1000000)*$P$29),$P$27*I66)</f>
        <v>7032</v>
      </c>
      <c r="J67">
        <f t="shared" ref="J67" si="53">IF(J66&gt;1000000, IF(J66&gt;5000000, IF(J66&gt;35000000, $Q$32+(J66-35000000)*$P$33, $Q$30+(J66-5000000)*$P$31),$Q$28+(J66-1000000)*$P$29),$P$27*J66)</f>
        <v>5865.6</v>
      </c>
      <c r="K67">
        <f t="shared" ref="K67" si="54">IF(K66&gt;1000000, IF(K66&gt;5000000, IF(K66&gt;35000000, $Q$32+(K66-35000000)*$P$33, $Q$30+(K66-5000000)*$P$31),$Q$28+(K66-1000000)*$P$29),$P$27*K66)</f>
        <v>5088</v>
      </c>
      <c r="L67">
        <f t="shared" ref="L67" si="55">IF(L66&gt;1000000, IF(L66&gt;5000000, IF(L66&gt;35000000, $Q$32+(L66-35000000)*$P$33, $Q$30+(L66-5000000)*$P$31),$Q$28+(L66-1000000)*$P$29),$P$27*L66)</f>
        <v>4532.5714285714284</v>
      </c>
      <c r="M67">
        <f t="shared" ref="M67" si="56">IF(M66&gt;1000000, IF(M66&gt;5000000, IF(M66&gt;35000000, $Q$32+(M66-35000000)*$P$33, $Q$30+(M66-5000000)*$P$31),$Q$28+(M66-1000000)*$P$29),$P$27*M66)</f>
        <v>4088</v>
      </c>
      <c r="N67">
        <f t="shared" ref="N67" si="57">IF(N66&gt;1000000, IF(N66&gt;5000000, IF(N66&gt;35000000, $Q$32+(N66-35000000)*$P$33, $Q$30+(N66-5000000)*$P$31),$Q$28+(N66-1000000)*$P$29),$P$27*N66)</f>
        <v>3656</v>
      </c>
      <c r="O67">
        <f t="shared" ref="O67" si="58">IF(O66&gt;1000000, IF(O66&gt;5000000, IF(O66&gt;35000000, $Q$32+(O66-35000000)*$P$33, $Q$30+(O66-5000000)*$P$31),$Q$28+(O66-1000000)*$P$29),$P$27*O66)</f>
        <v>3310.4</v>
      </c>
    </row>
    <row r="68" spans="2:15" x14ac:dyDescent="0.25">
      <c r="B68">
        <v>480</v>
      </c>
      <c r="C68" t="s">
        <v>27</v>
      </c>
      <c r="D68" t="s">
        <v>10</v>
      </c>
      <c r="E68" t="s">
        <v>16</v>
      </c>
      <c r="F68">
        <f t="shared" si="38"/>
        <v>41472000</v>
      </c>
      <c r="G68">
        <f t="shared" si="38"/>
        <v>20736000</v>
      </c>
      <c r="H68">
        <f t="shared" si="38"/>
        <v>13824000</v>
      </c>
      <c r="I68">
        <f t="shared" si="38"/>
        <v>10368000</v>
      </c>
      <c r="J68">
        <f t="shared" si="38"/>
        <v>8294400</v>
      </c>
      <c r="K68">
        <f t="shared" si="38"/>
        <v>6912000</v>
      </c>
      <c r="L68">
        <f t="shared" si="38"/>
        <v>5924571.4285714291</v>
      </c>
      <c r="M68">
        <f t="shared" si="38"/>
        <v>5184000</v>
      </c>
      <c r="N68">
        <f t="shared" si="38"/>
        <v>4608000</v>
      </c>
      <c r="O68">
        <f t="shared" si="38"/>
        <v>4147200</v>
      </c>
    </row>
    <row r="69" spans="2:15" x14ac:dyDescent="0.25">
      <c r="E69" t="s">
        <v>52</v>
      </c>
      <c r="F69">
        <f t="shared" ref="F69" si="59">IF(F68&gt;1000000, IF(F68&gt;5000000, IF(F68&gt;35000000, $Q$32+(F68-35000000)*$P$33, $Q$30+(F68-5000000)*$P$31),$Q$28+(F68-1000000)*$P$29),$P$27*F68)</f>
        <v>23818</v>
      </c>
      <c r="G69">
        <f t="shared" ref="G69" si="60">IF(G68&gt;1000000, IF(G68&gt;5000000, IF(G68&gt;35000000, $Q$32+(G68-35000000)*$P$33, $Q$30+(G68-5000000)*$P$31),$Q$28+(G68-1000000)*$P$29),$P$27*G68)</f>
        <v>13641.599999999999</v>
      </c>
      <c r="H69">
        <f t="shared" ref="H69" si="61">IF(H68&gt;1000000, IF(H68&gt;5000000, IF(H68&gt;35000000, $Q$32+(H68-35000000)*$P$33, $Q$30+(H68-5000000)*$P$31),$Q$28+(H68-1000000)*$P$29),$P$27*H68)</f>
        <v>9494.4</v>
      </c>
      <c r="I69">
        <f t="shared" ref="I69" si="62">IF(I68&gt;1000000, IF(I68&gt;5000000, IF(I68&gt;35000000, $Q$32+(I68-35000000)*$P$33, $Q$30+(I68-5000000)*$P$31),$Q$28+(I68-1000000)*$P$29),$P$27*I68)</f>
        <v>7420.7999999999993</v>
      </c>
      <c r="J69">
        <f t="shared" ref="J69" si="63">IF(J68&gt;1000000, IF(J68&gt;5000000, IF(J68&gt;35000000, $Q$32+(J68-35000000)*$P$33, $Q$30+(J68-5000000)*$P$31),$Q$28+(J68-1000000)*$P$29),$P$27*J68)</f>
        <v>6176.6399999999994</v>
      </c>
      <c r="K69">
        <f t="shared" ref="K69" si="64">IF(K68&gt;1000000, IF(K68&gt;5000000, IF(K68&gt;35000000, $Q$32+(K68-35000000)*$P$33, $Q$30+(K68-5000000)*$P$31),$Q$28+(K68-1000000)*$P$29),$P$27*K68)</f>
        <v>5347.2</v>
      </c>
      <c r="L69">
        <f t="shared" ref="L69" si="65">IF(L68&gt;1000000, IF(L68&gt;5000000, IF(L68&gt;35000000, $Q$32+(L68-35000000)*$P$33, $Q$30+(L68-5000000)*$P$31),$Q$28+(L68-1000000)*$P$29),$P$27*L68)</f>
        <v>4754.7428571428572</v>
      </c>
      <c r="M69">
        <f t="shared" ref="M69" si="66">IF(M68&gt;1000000, IF(M68&gt;5000000, IF(M68&gt;35000000, $Q$32+(M68-35000000)*$P$33, $Q$30+(M68-5000000)*$P$31),$Q$28+(M68-1000000)*$P$29),$P$27*M68)</f>
        <v>4310.3999999999996</v>
      </c>
      <c r="N69">
        <f t="shared" ref="N69" si="67">IF(N68&gt;1000000, IF(N68&gt;5000000, IF(N68&gt;35000000, $Q$32+(N68-35000000)*$P$33, $Q$30+(N68-5000000)*$P$31),$Q$28+(N68-1000000)*$P$29),$P$27*N68)</f>
        <v>3886.4</v>
      </c>
      <c r="O69">
        <f t="shared" ref="O69" si="68">IF(O68&gt;1000000, IF(O68&gt;5000000, IF(O68&gt;35000000, $Q$32+(O68-35000000)*$P$33, $Q$30+(O68-5000000)*$P$31),$Q$28+(O68-1000000)*$P$29),$P$27*O68)</f>
        <v>3517.76</v>
      </c>
    </row>
    <row r="70" spans="2:15" x14ac:dyDescent="0.25">
      <c r="B70">
        <v>510</v>
      </c>
      <c r="C70" t="s">
        <v>28</v>
      </c>
      <c r="D70" t="s">
        <v>10</v>
      </c>
      <c r="E70" t="s">
        <v>16</v>
      </c>
      <c r="F70">
        <f t="shared" si="24"/>
        <v>44064000</v>
      </c>
      <c r="G70">
        <f t="shared" si="24"/>
        <v>22032000</v>
      </c>
      <c r="H70">
        <f t="shared" si="24"/>
        <v>14688000</v>
      </c>
      <c r="I70">
        <f t="shared" si="24"/>
        <v>11016000</v>
      </c>
      <c r="J70">
        <f t="shared" si="24"/>
        <v>8812800</v>
      </c>
      <c r="K70">
        <f t="shared" si="24"/>
        <v>7344000</v>
      </c>
      <c r="L70">
        <f t="shared" si="24"/>
        <v>6294857.1428571427</v>
      </c>
      <c r="M70">
        <f t="shared" si="24"/>
        <v>5508000</v>
      </c>
      <c r="N70">
        <f t="shared" si="24"/>
        <v>4896000</v>
      </c>
      <c r="O70">
        <f t="shared" si="24"/>
        <v>4406400</v>
      </c>
    </row>
    <row r="71" spans="2:15" x14ac:dyDescent="0.25">
      <c r="E71" t="s">
        <v>52</v>
      </c>
      <c r="F71">
        <f t="shared" ref="F71" si="69">IF(F70&gt;1000000, IF(F70&gt;5000000, IF(F70&gt;35000000, $Q$32+(F70-35000000)*$P$33, $Q$30+(F70-5000000)*$P$31),$Q$28+(F70-1000000)*$P$29),$P$27*F70)</f>
        <v>24466</v>
      </c>
      <c r="G71">
        <f t="shared" ref="G71" si="70">IF(G70&gt;1000000, IF(G70&gt;5000000, IF(G70&gt;35000000, $Q$32+(G70-35000000)*$P$33, $Q$30+(G70-5000000)*$P$31),$Q$28+(G70-1000000)*$P$29),$P$27*G70)</f>
        <v>14419.199999999999</v>
      </c>
      <c r="H71">
        <f t="shared" ref="H71" si="71">IF(H70&gt;1000000, IF(H70&gt;5000000, IF(H70&gt;35000000, $Q$32+(H70-35000000)*$P$33, $Q$30+(H70-5000000)*$P$31),$Q$28+(H70-1000000)*$P$29),$P$27*H70)</f>
        <v>10012.799999999999</v>
      </c>
      <c r="I71">
        <f t="shared" ref="I71" si="72">IF(I70&gt;1000000, IF(I70&gt;5000000, IF(I70&gt;35000000, $Q$32+(I70-35000000)*$P$33, $Q$30+(I70-5000000)*$P$31),$Q$28+(I70-1000000)*$P$29),$P$27*I70)</f>
        <v>7809.6</v>
      </c>
      <c r="J71">
        <f t="shared" ref="J71" si="73">IF(J70&gt;1000000, IF(J70&gt;5000000, IF(J70&gt;35000000, $Q$32+(J70-35000000)*$P$33, $Q$30+(J70-5000000)*$P$31),$Q$28+(J70-1000000)*$P$29),$P$27*J70)</f>
        <v>6487.68</v>
      </c>
      <c r="K71">
        <f t="shared" ref="K71" si="74">IF(K70&gt;1000000, IF(K70&gt;5000000, IF(K70&gt;35000000, $Q$32+(K70-35000000)*$P$33, $Q$30+(K70-5000000)*$P$31),$Q$28+(K70-1000000)*$P$29),$P$27*K70)</f>
        <v>5606.4</v>
      </c>
      <c r="L71">
        <f t="shared" ref="L71" si="75">IF(L70&gt;1000000, IF(L70&gt;5000000, IF(L70&gt;35000000, $Q$32+(L70-35000000)*$P$33, $Q$30+(L70-5000000)*$P$31),$Q$28+(L70-1000000)*$P$29),$P$27*L70)</f>
        <v>4976.9142857142851</v>
      </c>
      <c r="M71">
        <f t="shared" ref="M71" si="76">IF(M70&gt;1000000, IF(M70&gt;5000000, IF(M70&gt;35000000, $Q$32+(M70-35000000)*$P$33, $Q$30+(M70-5000000)*$P$31),$Q$28+(M70-1000000)*$P$29),$P$27*M70)</f>
        <v>4504.8</v>
      </c>
      <c r="N71">
        <f t="shared" ref="N71" si="77">IF(N70&gt;1000000, IF(N70&gt;5000000, IF(N70&gt;35000000, $Q$32+(N70-35000000)*$P$33, $Q$30+(N70-5000000)*$P$31),$Q$28+(N70-1000000)*$P$29),$P$27*N70)</f>
        <v>4116.8</v>
      </c>
      <c r="O71">
        <f t="shared" ref="O71" si="78">IF(O70&gt;1000000, IF(O70&gt;5000000, IF(O70&gt;35000000, $Q$32+(O70-35000000)*$P$33, $Q$30+(O70-5000000)*$P$31),$Q$28+(O70-1000000)*$P$29),$P$27*O70)</f>
        <v>3725.1200000000003</v>
      </c>
    </row>
    <row r="72" spans="2:15" x14ac:dyDescent="0.25">
      <c r="B72">
        <v>540</v>
      </c>
      <c r="C72" t="s">
        <v>29</v>
      </c>
      <c r="D72" t="s">
        <v>10</v>
      </c>
      <c r="E72" t="s">
        <v>16</v>
      </c>
      <c r="F72">
        <f t="shared" si="38"/>
        <v>46656000</v>
      </c>
      <c r="G72">
        <f t="shared" si="38"/>
        <v>23328000</v>
      </c>
      <c r="H72">
        <f t="shared" si="38"/>
        <v>15552000</v>
      </c>
      <c r="I72">
        <f t="shared" si="38"/>
        <v>11664000</v>
      </c>
      <c r="J72">
        <f t="shared" si="38"/>
        <v>9331200</v>
      </c>
      <c r="K72">
        <f t="shared" si="38"/>
        <v>7776000</v>
      </c>
      <c r="L72">
        <f t="shared" si="38"/>
        <v>6665142.8571428573</v>
      </c>
      <c r="M72">
        <f t="shared" si="38"/>
        <v>5832000</v>
      </c>
      <c r="N72">
        <f t="shared" si="38"/>
        <v>5184000</v>
      </c>
      <c r="O72">
        <f t="shared" si="38"/>
        <v>4665600</v>
      </c>
    </row>
    <row r="73" spans="2:15" x14ac:dyDescent="0.25">
      <c r="E73" t="s">
        <v>52</v>
      </c>
      <c r="F73">
        <f t="shared" ref="F73" si="79">IF(F72&gt;1000000, IF(F72&gt;5000000, IF(F72&gt;35000000, $Q$32+(F72-35000000)*$P$33, $Q$30+(F72-5000000)*$P$31),$Q$28+(F72-1000000)*$P$29),$P$27*F72)</f>
        <v>25114</v>
      </c>
      <c r="G73">
        <f t="shared" ref="G73" si="80">IF(G72&gt;1000000, IF(G72&gt;5000000, IF(G72&gt;35000000, $Q$32+(G72-35000000)*$P$33, $Q$30+(G72-5000000)*$P$31),$Q$28+(G72-1000000)*$P$29),$P$27*G72)</f>
        <v>15196.8</v>
      </c>
      <c r="H73">
        <f t="shared" ref="H73" si="81">IF(H72&gt;1000000, IF(H72&gt;5000000, IF(H72&gt;35000000, $Q$32+(H72-35000000)*$P$33, $Q$30+(H72-5000000)*$P$31),$Q$28+(H72-1000000)*$P$29),$P$27*H72)</f>
        <v>10531.2</v>
      </c>
      <c r="I73">
        <f t="shared" ref="I73" si="82">IF(I72&gt;1000000, IF(I72&gt;5000000, IF(I72&gt;35000000, $Q$32+(I72-35000000)*$P$33, $Q$30+(I72-5000000)*$P$31),$Q$28+(I72-1000000)*$P$29),$P$27*I72)</f>
        <v>8198.4</v>
      </c>
      <c r="J73">
        <f t="shared" ref="J73" si="83">IF(J72&gt;1000000, IF(J72&gt;5000000, IF(J72&gt;35000000, $Q$32+(J72-35000000)*$P$33, $Q$30+(J72-5000000)*$P$31),$Q$28+(J72-1000000)*$P$29),$P$27*J72)</f>
        <v>6798.7199999999993</v>
      </c>
      <c r="K73">
        <f t="shared" ref="K73" si="84">IF(K72&gt;1000000, IF(K72&gt;5000000, IF(K72&gt;35000000, $Q$32+(K72-35000000)*$P$33, $Q$30+(K72-5000000)*$P$31),$Q$28+(K72-1000000)*$P$29),$P$27*K72)</f>
        <v>5865.6</v>
      </c>
      <c r="L73">
        <f t="shared" ref="L73" si="85">IF(L72&gt;1000000, IF(L72&gt;5000000, IF(L72&gt;35000000, $Q$32+(L72-35000000)*$P$33, $Q$30+(L72-5000000)*$P$31),$Q$28+(L72-1000000)*$P$29),$P$27*L72)</f>
        <v>5199.0857142857139</v>
      </c>
      <c r="M73">
        <f t="shared" ref="M73" si="86">IF(M72&gt;1000000, IF(M72&gt;5000000, IF(M72&gt;35000000, $Q$32+(M72-35000000)*$P$33, $Q$30+(M72-5000000)*$P$31),$Q$28+(M72-1000000)*$P$29),$P$27*M72)</f>
        <v>4699.2</v>
      </c>
      <c r="N73">
        <f t="shared" ref="N73" si="87">IF(N72&gt;1000000, IF(N72&gt;5000000, IF(N72&gt;35000000, $Q$32+(N72-35000000)*$P$33, $Q$30+(N72-5000000)*$P$31),$Q$28+(N72-1000000)*$P$29),$P$27*N72)</f>
        <v>4310.3999999999996</v>
      </c>
      <c r="O73">
        <f t="shared" ref="O73" si="88">IF(O72&gt;1000000, IF(O72&gt;5000000, IF(O72&gt;35000000, $Q$32+(O72-35000000)*$P$33, $Q$30+(O72-5000000)*$P$31),$Q$28+(O72-1000000)*$P$29),$P$27*O72)</f>
        <v>3932.48</v>
      </c>
    </row>
    <row r="74" spans="2:15" x14ac:dyDescent="0.25">
      <c r="B74">
        <v>570</v>
      </c>
      <c r="C74" t="s">
        <v>30</v>
      </c>
      <c r="D74" t="s">
        <v>10</v>
      </c>
      <c r="E74" t="s">
        <v>16</v>
      </c>
      <c r="F74">
        <f t="shared" ref="F74:O114" si="89">F$26*$B74</f>
        <v>49248000</v>
      </c>
      <c r="G74">
        <f t="shared" si="89"/>
        <v>24624000</v>
      </c>
      <c r="H74">
        <f t="shared" si="89"/>
        <v>16416000</v>
      </c>
      <c r="I74">
        <f t="shared" si="89"/>
        <v>12312000</v>
      </c>
      <c r="J74">
        <f t="shared" si="89"/>
        <v>9849600</v>
      </c>
      <c r="K74">
        <f t="shared" si="89"/>
        <v>8208000</v>
      </c>
      <c r="L74">
        <f t="shared" si="89"/>
        <v>7035428.5714285718</v>
      </c>
      <c r="M74">
        <f t="shared" si="89"/>
        <v>6156000</v>
      </c>
      <c r="N74">
        <f t="shared" si="89"/>
        <v>5472000</v>
      </c>
      <c r="O74">
        <f t="shared" si="89"/>
        <v>4924800</v>
      </c>
    </row>
    <row r="75" spans="2:15" x14ac:dyDescent="0.25">
      <c r="E75" t="s">
        <v>52</v>
      </c>
      <c r="F75">
        <f t="shared" ref="F75" si="90">IF(F74&gt;1000000, IF(F74&gt;5000000, IF(F74&gt;35000000, $Q$32+(F74-35000000)*$P$33, $Q$30+(F74-5000000)*$P$31),$Q$28+(F74-1000000)*$P$29),$P$27*F74)</f>
        <v>25762</v>
      </c>
      <c r="G75">
        <f t="shared" ref="G75" si="91">IF(G74&gt;1000000, IF(G74&gt;5000000, IF(G74&gt;35000000, $Q$32+(G74-35000000)*$P$33, $Q$30+(G74-5000000)*$P$31),$Q$28+(G74-1000000)*$P$29),$P$27*G74)</f>
        <v>15974.4</v>
      </c>
      <c r="H75">
        <f t="shared" ref="H75" si="92">IF(H74&gt;1000000, IF(H74&gt;5000000, IF(H74&gt;35000000, $Q$32+(H74-35000000)*$P$33, $Q$30+(H74-5000000)*$P$31),$Q$28+(H74-1000000)*$P$29),$P$27*H74)</f>
        <v>11049.599999999999</v>
      </c>
      <c r="I75">
        <f t="shared" ref="I75" si="93">IF(I74&gt;1000000, IF(I74&gt;5000000, IF(I74&gt;35000000, $Q$32+(I74-35000000)*$P$33, $Q$30+(I74-5000000)*$P$31),$Q$28+(I74-1000000)*$P$29),$P$27*I74)</f>
        <v>8587.2000000000007</v>
      </c>
      <c r="J75">
        <f t="shared" ref="J75" si="94">IF(J74&gt;1000000, IF(J74&gt;5000000, IF(J74&gt;35000000, $Q$32+(J74-35000000)*$P$33, $Q$30+(J74-5000000)*$P$31),$Q$28+(J74-1000000)*$P$29),$P$27*J74)</f>
        <v>7109.76</v>
      </c>
      <c r="K75">
        <f t="shared" ref="K75" si="95">IF(K74&gt;1000000, IF(K74&gt;5000000, IF(K74&gt;35000000, $Q$32+(K74-35000000)*$P$33, $Q$30+(K74-5000000)*$P$31),$Q$28+(K74-1000000)*$P$29),$P$27*K74)</f>
        <v>6124.7999999999993</v>
      </c>
      <c r="L75">
        <f t="shared" ref="L75" si="96">IF(L74&gt;1000000, IF(L74&gt;5000000, IF(L74&gt;35000000, $Q$32+(L74-35000000)*$P$33, $Q$30+(L74-5000000)*$P$31),$Q$28+(L74-1000000)*$P$29),$P$27*L74)</f>
        <v>5421.2571428571428</v>
      </c>
      <c r="M75">
        <f t="shared" ref="M75" si="97">IF(M74&gt;1000000, IF(M74&gt;5000000, IF(M74&gt;35000000, $Q$32+(M74-35000000)*$P$33, $Q$30+(M74-5000000)*$P$31),$Q$28+(M74-1000000)*$P$29),$P$27*M74)</f>
        <v>4893.6000000000004</v>
      </c>
      <c r="N75">
        <f t="shared" ref="N75" si="98">IF(N74&gt;1000000, IF(N74&gt;5000000, IF(N74&gt;35000000, $Q$32+(N74-35000000)*$P$33, $Q$30+(N74-5000000)*$P$31),$Q$28+(N74-1000000)*$P$29),$P$27*N74)</f>
        <v>4483.2</v>
      </c>
      <c r="O75">
        <f t="shared" ref="O75" si="99">IF(O74&gt;1000000, IF(O74&gt;5000000, IF(O74&gt;35000000, $Q$32+(O74-35000000)*$P$33, $Q$30+(O74-5000000)*$P$31),$Q$28+(O74-1000000)*$P$29),$P$27*O74)</f>
        <v>4139.84</v>
      </c>
    </row>
    <row r="76" spans="2:15" x14ac:dyDescent="0.25">
      <c r="B76">
        <v>600</v>
      </c>
      <c r="C76" t="s">
        <v>31</v>
      </c>
      <c r="D76" t="s">
        <v>10</v>
      </c>
      <c r="E76" t="s">
        <v>16</v>
      </c>
      <c r="F76">
        <f t="shared" si="38"/>
        <v>51840000</v>
      </c>
      <c r="G76">
        <f t="shared" si="38"/>
        <v>25920000</v>
      </c>
      <c r="H76">
        <f t="shared" si="38"/>
        <v>17280000</v>
      </c>
      <c r="I76">
        <f t="shared" si="38"/>
        <v>12960000</v>
      </c>
      <c r="J76">
        <f t="shared" si="38"/>
        <v>10368000</v>
      </c>
      <c r="K76">
        <f t="shared" si="38"/>
        <v>8640000</v>
      </c>
      <c r="L76">
        <f t="shared" si="38"/>
        <v>7405714.2857142854</v>
      </c>
      <c r="M76">
        <f t="shared" si="38"/>
        <v>6480000</v>
      </c>
      <c r="N76">
        <f t="shared" si="38"/>
        <v>5760000</v>
      </c>
      <c r="O76">
        <f t="shared" si="38"/>
        <v>5184000</v>
      </c>
    </row>
    <row r="77" spans="2:15" x14ac:dyDescent="0.25">
      <c r="E77" t="s">
        <v>52</v>
      </c>
      <c r="F77">
        <f t="shared" ref="F77" si="100">IF(F76&gt;1000000, IF(F76&gt;5000000, IF(F76&gt;35000000, $Q$32+(F76-35000000)*$P$33, $Q$30+(F76-5000000)*$P$31),$Q$28+(F76-1000000)*$P$29),$P$27*F76)</f>
        <v>26410</v>
      </c>
      <c r="G77">
        <f t="shared" ref="G77" si="101">IF(G76&gt;1000000, IF(G76&gt;5000000, IF(G76&gt;35000000, $Q$32+(G76-35000000)*$P$33, $Q$30+(G76-5000000)*$P$31),$Q$28+(G76-1000000)*$P$29),$P$27*G76)</f>
        <v>16752</v>
      </c>
      <c r="H77">
        <f t="shared" ref="H77" si="102">IF(H76&gt;1000000, IF(H76&gt;5000000, IF(H76&gt;35000000, $Q$32+(H76-35000000)*$P$33, $Q$30+(H76-5000000)*$P$31),$Q$28+(H76-1000000)*$P$29),$P$27*H76)</f>
        <v>11568</v>
      </c>
      <c r="I77">
        <f t="shared" ref="I77" si="103">IF(I76&gt;1000000, IF(I76&gt;5000000, IF(I76&gt;35000000, $Q$32+(I76-35000000)*$P$33, $Q$30+(I76-5000000)*$P$31),$Q$28+(I76-1000000)*$P$29),$P$27*I76)</f>
        <v>8976</v>
      </c>
      <c r="J77">
        <f t="shared" ref="J77" si="104">IF(J76&gt;1000000, IF(J76&gt;5000000, IF(J76&gt;35000000, $Q$32+(J76-35000000)*$P$33, $Q$30+(J76-5000000)*$P$31),$Q$28+(J76-1000000)*$P$29),$P$27*J76)</f>
        <v>7420.7999999999993</v>
      </c>
      <c r="K77">
        <f t="shared" ref="K77" si="105">IF(K76&gt;1000000, IF(K76&gt;5000000, IF(K76&gt;35000000, $Q$32+(K76-35000000)*$P$33, $Q$30+(K76-5000000)*$P$31),$Q$28+(K76-1000000)*$P$29),$P$27*K76)</f>
        <v>6384</v>
      </c>
      <c r="L77">
        <f t="shared" ref="L77" si="106">IF(L76&gt;1000000, IF(L76&gt;5000000, IF(L76&gt;35000000, $Q$32+(L76-35000000)*$P$33, $Q$30+(L76-5000000)*$P$31),$Q$28+(L76-1000000)*$P$29),$P$27*L76)</f>
        <v>5643.4285714285706</v>
      </c>
      <c r="M77">
        <f t="shared" ref="M77" si="107">IF(M76&gt;1000000, IF(M76&gt;5000000, IF(M76&gt;35000000, $Q$32+(M76-35000000)*$P$33, $Q$30+(M76-5000000)*$P$31),$Q$28+(M76-1000000)*$P$29),$P$27*M76)</f>
        <v>5088</v>
      </c>
      <c r="N77">
        <f t="shared" ref="N77" si="108">IF(N76&gt;1000000, IF(N76&gt;5000000, IF(N76&gt;35000000, $Q$32+(N76-35000000)*$P$33, $Q$30+(N76-5000000)*$P$31),$Q$28+(N76-1000000)*$P$29),$P$27*N76)</f>
        <v>4656</v>
      </c>
      <c r="O77">
        <f t="shared" ref="O77" si="109">IF(O76&gt;1000000, IF(O76&gt;5000000, IF(O76&gt;35000000, $Q$32+(O76-35000000)*$P$33, $Q$30+(O76-5000000)*$P$31),$Q$28+(O76-1000000)*$P$29),$P$27*O76)</f>
        <v>4310.3999999999996</v>
      </c>
    </row>
    <row r="78" spans="2:15" x14ac:dyDescent="0.25">
      <c r="B78">
        <v>630</v>
      </c>
      <c r="C78" t="s">
        <v>32</v>
      </c>
      <c r="D78" t="s">
        <v>10</v>
      </c>
      <c r="E78" t="s">
        <v>16</v>
      </c>
      <c r="F78">
        <f t="shared" si="89"/>
        <v>54432000</v>
      </c>
      <c r="G78">
        <f t="shared" si="89"/>
        <v>27216000</v>
      </c>
      <c r="H78">
        <f t="shared" si="89"/>
        <v>18144000</v>
      </c>
      <c r="I78">
        <f t="shared" si="89"/>
        <v>13608000</v>
      </c>
      <c r="J78">
        <f t="shared" si="89"/>
        <v>10886400</v>
      </c>
      <c r="K78">
        <f t="shared" si="89"/>
        <v>9072000</v>
      </c>
      <c r="L78">
        <f t="shared" si="89"/>
        <v>7776000</v>
      </c>
      <c r="M78">
        <f t="shared" si="89"/>
        <v>6804000</v>
      </c>
      <c r="N78">
        <f t="shared" si="89"/>
        <v>6048000</v>
      </c>
      <c r="O78">
        <f t="shared" si="89"/>
        <v>5443200</v>
      </c>
    </row>
    <row r="79" spans="2:15" x14ac:dyDescent="0.25">
      <c r="E79" t="s">
        <v>52</v>
      </c>
      <c r="F79">
        <f t="shared" ref="F79" si="110">IF(F78&gt;1000000, IF(F78&gt;5000000, IF(F78&gt;35000000, $Q$32+(F78-35000000)*$P$33, $Q$30+(F78-5000000)*$P$31),$Q$28+(F78-1000000)*$P$29),$P$27*F78)</f>
        <v>27058</v>
      </c>
      <c r="G79">
        <f t="shared" ref="G79" si="111">IF(G78&gt;1000000, IF(G78&gt;5000000, IF(G78&gt;35000000, $Q$32+(G78-35000000)*$P$33, $Q$30+(G78-5000000)*$P$31),$Q$28+(G78-1000000)*$P$29),$P$27*G78)</f>
        <v>17529.599999999999</v>
      </c>
      <c r="H79">
        <f t="shared" ref="H79" si="112">IF(H78&gt;1000000, IF(H78&gt;5000000, IF(H78&gt;35000000, $Q$32+(H78-35000000)*$P$33, $Q$30+(H78-5000000)*$P$31),$Q$28+(H78-1000000)*$P$29),$P$27*H78)</f>
        <v>12086.4</v>
      </c>
      <c r="I79">
        <f t="shared" ref="I79" si="113">IF(I78&gt;1000000, IF(I78&gt;5000000, IF(I78&gt;35000000, $Q$32+(I78-35000000)*$P$33, $Q$30+(I78-5000000)*$P$31),$Q$28+(I78-1000000)*$P$29),$P$27*I78)</f>
        <v>9364.7999999999993</v>
      </c>
      <c r="J79">
        <f t="shared" ref="J79" si="114">IF(J78&gt;1000000, IF(J78&gt;5000000, IF(J78&gt;35000000, $Q$32+(J78-35000000)*$P$33, $Q$30+(J78-5000000)*$P$31),$Q$28+(J78-1000000)*$P$29),$P$27*J78)</f>
        <v>7731.84</v>
      </c>
      <c r="K79">
        <f t="shared" ref="K79" si="115">IF(K78&gt;1000000, IF(K78&gt;5000000, IF(K78&gt;35000000, $Q$32+(K78-35000000)*$P$33, $Q$30+(K78-5000000)*$P$31),$Q$28+(K78-1000000)*$P$29),$P$27*K78)</f>
        <v>6643.2</v>
      </c>
      <c r="L79">
        <f t="shared" ref="L79" si="116">IF(L78&gt;1000000, IF(L78&gt;5000000, IF(L78&gt;35000000, $Q$32+(L78-35000000)*$P$33, $Q$30+(L78-5000000)*$P$31),$Q$28+(L78-1000000)*$P$29),$P$27*L78)</f>
        <v>5865.6</v>
      </c>
      <c r="M79">
        <f t="shared" ref="M79" si="117">IF(M78&gt;1000000, IF(M78&gt;5000000, IF(M78&gt;35000000, $Q$32+(M78-35000000)*$P$33, $Q$30+(M78-5000000)*$P$31),$Q$28+(M78-1000000)*$P$29),$P$27*M78)</f>
        <v>5282.4</v>
      </c>
      <c r="N79">
        <f t="shared" ref="N79" si="118">IF(N78&gt;1000000, IF(N78&gt;5000000, IF(N78&gt;35000000, $Q$32+(N78-35000000)*$P$33, $Q$30+(N78-5000000)*$P$31),$Q$28+(N78-1000000)*$P$29),$P$27*N78)</f>
        <v>4828.8</v>
      </c>
      <c r="O79">
        <f t="shared" ref="O79" si="119">IF(O78&gt;1000000, IF(O78&gt;5000000, IF(O78&gt;35000000, $Q$32+(O78-35000000)*$P$33, $Q$30+(O78-5000000)*$P$31),$Q$28+(O78-1000000)*$P$29),$P$27*O78)</f>
        <v>4465.92</v>
      </c>
    </row>
    <row r="80" spans="2:15" x14ac:dyDescent="0.25">
      <c r="B80">
        <v>660</v>
      </c>
      <c r="C80" t="s">
        <v>33</v>
      </c>
      <c r="D80" t="s">
        <v>10</v>
      </c>
      <c r="E80" t="s">
        <v>16</v>
      </c>
      <c r="F80">
        <f t="shared" si="38"/>
        <v>57024000</v>
      </c>
      <c r="G80">
        <f t="shared" si="38"/>
        <v>28512000</v>
      </c>
      <c r="H80">
        <f t="shared" si="38"/>
        <v>19008000</v>
      </c>
      <c r="I80">
        <f t="shared" si="38"/>
        <v>14256000</v>
      </c>
      <c r="J80">
        <f t="shared" si="38"/>
        <v>11404800</v>
      </c>
      <c r="K80">
        <f t="shared" si="38"/>
        <v>9504000</v>
      </c>
      <c r="L80">
        <f t="shared" si="38"/>
        <v>8146285.7142857146</v>
      </c>
      <c r="M80">
        <f t="shared" si="38"/>
        <v>7128000</v>
      </c>
      <c r="N80">
        <f t="shared" si="38"/>
        <v>6336000</v>
      </c>
      <c r="O80">
        <f t="shared" si="38"/>
        <v>5702400</v>
      </c>
    </row>
    <row r="81" spans="2:15" x14ac:dyDescent="0.25">
      <c r="E81" t="s">
        <v>52</v>
      </c>
      <c r="F81">
        <f t="shared" ref="F81" si="120">IF(F80&gt;1000000, IF(F80&gt;5000000, IF(F80&gt;35000000, $Q$32+(F80-35000000)*$P$33, $Q$30+(F80-5000000)*$P$31),$Q$28+(F80-1000000)*$P$29),$P$27*F80)</f>
        <v>27706</v>
      </c>
      <c r="G81">
        <f t="shared" ref="G81" si="121">IF(G80&gt;1000000, IF(G80&gt;5000000, IF(G80&gt;35000000, $Q$32+(G80-35000000)*$P$33, $Q$30+(G80-5000000)*$P$31),$Q$28+(G80-1000000)*$P$29),$P$27*G80)</f>
        <v>18307.199999999997</v>
      </c>
      <c r="H81">
        <f t="shared" ref="H81" si="122">IF(H80&gt;1000000, IF(H80&gt;5000000, IF(H80&gt;35000000, $Q$32+(H80-35000000)*$P$33, $Q$30+(H80-5000000)*$P$31),$Q$28+(H80-1000000)*$P$29),$P$27*H80)</f>
        <v>12604.8</v>
      </c>
      <c r="I81">
        <f t="shared" ref="I81" si="123">IF(I80&gt;1000000, IF(I80&gt;5000000, IF(I80&gt;35000000, $Q$32+(I80-35000000)*$P$33, $Q$30+(I80-5000000)*$P$31),$Q$28+(I80-1000000)*$P$29),$P$27*I80)</f>
        <v>9753.5999999999985</v>
      </c>
      <c r="J81">
        <f t="shared" ref="J81" si="124">IF(J80&gt;1000000, IF(J80&gt;5000000, IF(J80&gt;35000000, $Q$32+(J80-35000000)*$P$33, $Q$30+(J80-5000000)*$P$31),$Q$28+(J80-1000000)*$P$29),$P$27*J80)</f>
        <v>8042.8799999999992</v>
      </c>
      <c r="K81">
        <f t="shared" ref="K81" si="125">IF(K80&gt;1000000, IF(K80&gt;5000000, IF(K80&gt;35000000, $Q$32+(K80-35000000)*$P$33, $Q$30+(K80-5000000)*$P$31),$Q$28+(K80-1000000)*$P$29),$P$27*K80)</f>
        <v>6902.4</v>
      </c>
      <c r="L81">
        <f t="shared" ref="L81" si="126">IF(L80&gt;1000000, IF(L80&gt;5000000, IF(L80&gt;35000000, $Q$32+(L80-35000000)*$P$33, $Q$30+(L80-5000000)*$P$31),$Q$28+(L80-1000000)*$P$29),$P$27*L80)</f>
        <v>6087.7714285714283</v>
      </c>
      <c r="M81">
        <f t="shared" ref="M81" si="127">IF(M80&gt;1000000, IF(M80&gt;5000000, IF(M80&gt;35000000, $Q$32+(M80-35000000)*$P$33, $Q$30+(M80-5000000)*$P$31),$Q$28+(M80-1000000)*$P$29),$P$27*M80)</f>
        <v>5476.8</v>
      </c>
      <c r="N81">
        <f t="shared" ref="N81" si="128">IF(N80&gt;1000000, IF(N80&gt;5000000, IF(N80&gt;35000000, $Q$32+(N80-35000000)*$P$33, $Q$30+(N80-5000000)*$P$31),$Q$28+(N80-1000000)*$P$29),$P$27*N80)</f>
        <v>5001.6000000000004</v>
      </c>
      <c r="O81">
        <f t="shared" ref="O81" si="129">IF(O80&gt;1000000, IF(O80&gt;5000000, IF(O80&gt;35000000, $Q$32+(O80-35000000)*$P$33, $Q$30+(O80-5000000)*$P$31),$Q$28+(O80-1000000)*$P$29),$P$27*O80)</f>
        <v>4621.4399999999996</v>
      </c>
    </row>
    <row r="82" spans="2:15" x14ac:dyDescent="0.25">
      <c r="B82">
        <v>690</v>
      </c>
      <c r="C82" t="s">
        <v>34</v>
      </c>
      <c r="D82" t="s">
        <v>10</v>
      </c>
      <c r="E82" t="s">
        <v>16</v>
      </c>
      <c r="F82">
        <f t="shared" si="89"/>
        <v>59616000</v>
      </c>
      <c r="G82">
        <f t="shared" si="89"/>
        <v>29808000</v>
      </c>
      <c r="H82">
        <f t="shared" si="89"/>
        <v>19872000</v>
      </c>
      <c r="I82">
        <f t="shared" si="89"/>
        <v>14904000</v>
      </c>
      <c r="J82">
        <f t="shared" si="89"/>
        <v>11923200</v>
      </c>
      <c r="K82">
        <f t="shared" si="89"/>
        <v>9936000</v>
      </c>
      <c r="L82">
        <f t="shared" si="89"/>
        <v>8516571.4285714291</v>
      </c>
      <c r="M82">
        <f t="shared" si="89"/>
        <v>7452000</v>
      </c>
      <c r="N82">
        <f t="shared" si="89"/>
        <v>6624000</v>
      </c>
      <c r="O82">
        <f t="shared" si="89"/>
        <v>5961600</v>
      </c>
    </row>
    <row r="83" spans="2:15" x14ac:dyDescent="0.25">
      <c r="E83" t="s">
        <v>52</v>
      </c>
      <c r="F83">
        <f t="shared" ref="F83" si="130">IF(F82&gt;1000000, IF(F82&gt;5000000, IF(F82&gt;35000000, $Q$32+(F82-35000000)*$P$33, $Q$30+(F82-5000000)*$P$31),$Q$28+(F82-1000000)*$P$29),$P$27*F82)</f>
        <v>28354</v>
      </c>
      <c r="G83">
        <f t="shared" ref="G83" si="131">IF(G82&gt;1000000, IF(G82&gt;5000000, IF(G82&gt;35000000, $Q$32+(G82-35000000)*$P$33, $Q$30+(G82-5000000)*$P$31),$Q$28+(G82-1000000)*$P$29),$P$27*G82)</f>
        <v>19084.8</v>
      </c>
      <c r="H83">
        <f t="shared" ref="H83" si="132">IF(H82&gt;1000000, IF(H82&gt;5000000, IF(H82&gt;35000000, $Q$32+(H82-35000000)*$P$33, $Q$30+(H82-5000000)*$P$31),$Q$28+(H82-1000000)*$P$29),$P$27*H82)</f>
        <v>13123.199999999999</v>
      </c>
      <c r="I83">
        <f t="shared" ref="I83" si="133">IF(I82&gt;1000000, IF(I82&gt;5000000, IF(I82&gt;35000000, $Q$32+(I82-35000000)*$P$33, $Q$30+(I82-5000000)*$P$31),$Q$28+(I82-1000000)*$P$29),$P$27*I82)</f>
        <v>10142.4</v>
      </c>
      <c r="J83">
        <f t="shared" ref="J83" si="134">IF(J82&gt;1000000, IF(J82&gt;5000000, IF(J82&gt;35000000, $Q$32+(J82-35000000)*$P$33, $Q$30+(J82-5000000)*$P$31),$Q$28+(J82-1000000)*$P$29),$P$27*J82)</f>
        <v>8353.92</v>
      </c>
      <c r="K83">
        <f t="shared" ref="K83" si="135">IF(K82&gt;1000000, IF(K82&gt;5000000, IF(K82&gt;35000000, $Q$32+(K82-35000000)*$P$33, $Q$30+(K82-5000000)*$P$31),$Q$28+(K82-1000000)*$P$29),$P$27*K82)</f>
        <v>7161.6</v>
      </c>
      <c r="L83">
        <f t="shared" ref="L83" si="136">IF(L82&gt;1000000, IF(L82&gt;5000000, IF(L82&gt;35000000, $Q$32+(L82-35000000)*$P$33, $Q$30+(L82-5000000)*$P$31),$Q$28+(L82-1000000)*$P$29),$P$27*L82)</f>
        <v>6309.9428571428571</v>
      </c>
      <c r="M83">
        <f t="shared" ref="M83" si="137">IF(M82&gt;1000000, IF(M82&gt;5000000, IF(M82&gt;35000000, $Q$32+(M82-35000000)*$P$33, $Q$30+(M82-5000000)*$P$31),$Q$28+(M82-1000000)*$P$29),$P$27*M82)</f>
        <v>5671.2</v>
      </c>
      <c r="N83">
        <f t="shared" ref="N83" si="138">IF(N82&gt;1000000, IF(N82&gt;5000000, IF(N82&gt;35000000, $Q$32+(N82-35000000)*$P$33, $Q$30+(N82-5000000)*$P$31),$Q$28+(N82-1000000)*$P$29),$P$27*N82)</f>
        <v>5174.3999999999996</v>
      </c>
      <c r="O83">
        <f t="shared" ref="O83" si="139">IF(O82&gt;1000000, IF(O82&gt;5000000, IF(O82&gt;35000000, $Q$32+(O82-35000000)*$P$33, $Q$30+(O82-5000000)*$P$31),$Q$28+(O82-1000000)*$P$29),$P$27*O82)</f>
        <v>4776.96</v>
      </c>
    </row>
    <row r="84" spans="2:15" x14ac:dyDescent="0.25">
      <c r="B84">
        <v>720</v>
      </c>
      <c r="C84" t="s">
        <v>35</v>
      </c>
      <c r="D84" t="s">
        <v>10</v>
      </c>
      <c r="E84" t="s">
        <v>16</v>
      </c>
      <c r="F84">
        <f t="shared" si="38"/>
        <v>62208000</v>
      </c>
      <c r="G84">
        <f t="shared" si="38"/>
        <v>31104000</v>
      </c>
      <c r="H84">
        <f t="shared" si="38"/>
        <v>20736000</v>
      </c>
      <c r="I84">
        <f t="shared" si="38"/>
        <v>15552000</v>
      </c>
      <c r="J84">
        <f t="shared" si="38"/>
        <v>12441600</v>
      </c>
      <c r="K84">
        <f t="shared" si="38"/>
        <v>10368000</v>
      </c>
      <c r="L84">
        <f t="shared" si="38"/>
        <v>8886857.1428571437</v>
      </c>
      <c r="M84">
        <f t="shared" si="38"/>
        <v>7776000</v>
      </c>
      <c r="N84">
        <f t="shared" si="38"/>
        <v>6912000</v>
      </c>
      <c r="O84">
        <f t="shared" si="38"/>
        <v>6220800</v>
      </c>
    </row>
    <row r="85" spans="2:15" x14ac:dyDescent="0.25">
      <c r="E85" t="s">
        <v>52</v>
      </c>
      <c r="F85">
        <f t="shared" ref="F85" si="140">IF(F84&gt;1000000, IF(F84&gt;5000000, IF(F84&gt;35000000, $Q$32+(F84-35000000)*$P$33, $Q$30+(F84-5000000)*$P$31),$Q$28+(F84-1000000)*$P$29),$P$27*F84)</f>
        <v>29002</v>
      </c>
      <c r="G85">
        <f t="shared" ref="G85" si="141">IF(G84&gt;1000000, IF(G84&gt;5000000, IF(G84&gt;35000000, $Q$32+(G84-35000000)*$P$33, $Q$30+(G84-5000000)*$P$31),$Q$28+(G84-1000000)*$P$29),$P$27*G84)</f>
        <v>19862.399999999998</v>
      </c>
      <c r="H85">
        <f t="shared" ref="H85" si="142">IF(H84&gt;1000000, IF(H84&gt;5000000, IF(H84&gt;35000000, $Q$32+(H84-35000000)*$P$33, $Q$30+(H84-5000000)*$P$31),$Q$28+(H84-1000000)*$P$29),$P$27*H84)</f>
        <v>13641.599999999999</v>
      </c>
      <c r="I85">
        <f t="shared" ref="I85" si="143">IF(I84&gt;1000000, IF(I84&gt;5000000, IF(I84&gt;35000000, $Q$32+(I84-35000000)*$P$33, $Q$30+(I84-5000000)*$P$31),$Q$28+(I84-1000000)*$P$29),$P$27*I84)</f>
        <v>10531.2</v>
      </c>
      <c r="J85">
        <f t="shared" ref="J85" si="144">IF(J84&gt;1000000, IF(J84&gt;5000000, IF(J84&gt;35000000, $Q$32+(J84-35000000)*$P$33, $Q$30+(J84-5000000)*$P$31),$Q$28+(J84-1000000)*$P$29),$P$27*J84)</f>
        <v>8664.9599999999991</v>
      </c>
      <c r="K85">
        <f t="shared" ref="K85" si="145">IF(K84&gt;1000000, IF(K84&gt;5000000, IF(K84&gt;35000000, $Q$32+(K84-35000000)*$P$33, $Q$30+(K84-5000000)*$P$31),$Q$28+(K84-1000000)*$P$29),$P$27*K84)</f>
        <v>7420.7999999999993</v>
      </c>
      <c r="L85">
        <f t="shared" ref="L85" si="146">IF(L84&gt;1000000, IF(L84&gt;5000000, IF(L84&gt;35000000, $Q$32+(L84-35000000)*$P$33, $Q$30+(L84-5000000)*$P$31),$Q$28+(L84-1000000)*$P$29),$P$27*L84)</f>
        <v>6532.1142857142859</v>
      </c>
      <c r="M85">
        <f t="shared" ref="M85" si="147">IF(M84&gt;1000000, IF(M84&gt;5000000, IF(M84&gt;35000000, $Q$32+(M84-35000000)*$P$33, $Q$30+(M84-5000000)*$P$31),$Q$28+(M84-1000000)*$P$29),$P$27*M84)</f>
        <v>5865.6</v>
      </c>
      <c r="N85">
        <f t="shared" ref="N85" si="148">IF(N84&gt;1000000, IF(N84&gt;5000000, IF(N84&gt;35000000, $Q$32+(N84-35000000)*$P$33, $Q$30+(N84-5000000)*$P$31),$Q$28+(N84-1000000)*$P$29),$P$27*N84)</f>
        <v>5347.2</v>
      </c>
      <c r="O85">
        <f t="shared" ref="O85" si="149">IF(O84&gt;1000000, IF(O84&gt;5000000, IF(O84&gt;35000000, $Q$32+(O84-35000000)*$P$33, $Q$30+(O84-5000000)*$P$31),$Q$28+(O84-1000000)*$P$29),$P$27*O84)</f>
        <v>4932.4799999999996</v>
      </c>
    </row>
    <row r="86" spans="2:15" x14ac:dyDescent="0.25">
      <c r="B86">
        <v>750</v>
      </c>
      <c r="C86" t="s">
        <v>36</v>
      </c>
      <c r="D86" t="s">
        <v>10</v>
      </c>
      <c r="E86" t="s">
        <v>16</v>
      </c>
      <c r="F86">
        <f t="shared" si="89"/>
        <v>64800000</v>
      </c>
      <c r="G86">
        <f t="shared" si="89"/>
        <v>32400000</v>
      </c>
      <c r="H86">
        <f t="shared" si="89"/>
        <v>21600000</v>
      </c>
      <c r="I86">
        <f t="shared" si="89"/>
        <v>16200000</v>
      </c>
      <c r="J86">
        <f t="shared" si="89"/>
        <v>12960000</v>
      </c>
      <c r="K86">
        <f t="shared" si="89"/>
        <v>10800000</v>
      </c>
      <c r="L86">
        <f t="shared" si="89"/>
        <v>9257142.8571428582</v>
      </c>
      <c r="M86">
        <f t="shared" si="89"/>
        <v>8100000</v>
      </c>
      <c r="N86">
        <f t="shared" si="89"/>
        <v>7200000</v>
      </c>
      <c r="O86">
        <f t="shared" si="89"/>
        <v>6480000</v>
      </c>
    </row>
    <row r="87" spans="2:15" x14ac:dyDescent="0.25">
      <c r="E87" t="s">
        <v>52</v>
      </c>
      <c r="F87">
        <f t="shared" ref="F87" si="150">IF(F86&gt;1000000, IF(F86&gt;5000000, IF(F86&gt;35000000, $Q$32+(F86-35000000)*$P$33, $Q$30+(F86-5000000)*$P$31),$Q$28+(F86-1000000)*$P$29),$P$27*F86)</f>
        <v>29650</v>
      </c>
      <c r="G87">
        <f t="shared" ref="G87" si="151">IF(G86&gt;1000000, IF(G86&gt;5000000, IF(G86&gt;35000000, $Q$32+(G86-35000000)*$P$33, $Q$30+(G86-5000000)*$P$31),$Q$28+(G86-1000000)*$P$29),$P$27*G86)</f>
        <v>20640</v>
      </c>
      <c r="H87">
        <f t="shared" ref="H87" si="152">IF(H86&gt;1000000, IF(H86&gt;5000000, IF(H86&gt;35000000, $Q$32+(H86-35000000)*$P$33, $Q$30+(H86-5000000)*$P$31),$Q$28+(H86-1000000)*$P$29),$P$27*H86)</f>
        <v>14160</v>
      </c>
      <c r="I87">
        <f t="shared" ref="I87" si="153">IF(I86&gt;1000000, IF(I86&gt;5000000, IF(I86&gt;35000000, $Q$32+(I86-35000000)*$P$33, $Q$30+(I86-5000000)*$P$31),$Q$28+(I86-1000000)*$P$29),$P$27*I86)</f>
        <v>10920</v>
      </c>
      <c r="J87">
        <f t="shared" ref="J87" si="154">IF(J86&gt;1000000, IF(J86&gt;5000000, IF(J86&gt;35000000, $Q$32+(J86-35000000)*$P$33, $Q$30+(J86-5000000)*$P$31),$Q$28+(J86-1000000)*$P$29),$P$27*J86)</f>
        <v>8976</v>
      </c>
      <c r="K87">
        <f t="shared" ref="K87" si="155">IF(K86&gt;1000000, IF(K86&gt;5000000, IF(K86&gt;35000000, $Q$32+(K86-35000000)*$P$33, $Q$30+(K86-5000000)*$P$31),$Q$28+(K86-1000000)*$P$29),$P$27*K86)</f>
        <v>7680</v>
      </c>
      <c r="L87">
        <f t="shared" ref="L87" si="156">IF(L86&gt;1000000, IF(L86&gt;5000000, IF(L86&gt;35000000, $Q$32+(L86-35000000)*$P$33, $Q$30+(L86-5000000)*$P$31),$Q$28+(L86-1000000)*$P$29),$P$27*L86)</f>
        <v>6754.2857142857147</v>
      </c>
      <c r="M87">
        <f t="shared" ref="M87" si="157">IF(M86&gt;1000000, IF(M86&gt;5000000, IF(M86&gt;35000000, $Q$32+(M86-35000000)*$P$33, $Q$30+(M86-5000000)*$P$31),$Q$28+(M86-1000000)*$P$29),$P$27*M86)</f>
        <v>6060</v>
      </c>
      <c r="N87">
        <f t="shared" ref="N87" si="158">IF(N86&gt;1000000, IF(N86&gt;5000000, IF(N86&gt;35000000, $Q$32+(N86-35000000)*$P$33, $Q$30+(N86-5000000)*$P$31),$Q$28+(N86-1000000)*$P$29),$P$27*N86)</f>
        <v>5520</v>
      </c>
      <c r="O87">
        <f t="shared" ref="O87" si="159">IF(O86&gt;1000000, IF(O86&gt;5000000, IF(O86&gt;35000000, $Q$32+(O86-35000000)*$P$33, $Q$30+(O86-5000000)*$P$31),$Q$28+(O86-1000000)*$P$29),$P$27*O86)</f>
        <v>5088</v>
      </c>
    </row>
    <row r="88" spans="2:15" x14ac:dyDescent="0.25">
      <c r="B88">
        <v>780</v>
      </c>
      <c r="C88" t="s">
        <v>37</v>
      </c>
      <c r="D88" t="s">
        <v>10</v>
      </c>
      <c r="E88" t="s">
        <v>16</v>
      </c>
      <c r="F88">
        <f t="shared" si="38"/>
        <v>67392000</v>
      </c>
      <c r="G88">
        <f t="shared" si="38"/>
        <v>33696000</v>
      </c>
      <c r="H88">
        <f t="shared" si="38"/>
        <v>22464000</v>
      </c>
      <c r="I88">
        <f t="shared" si="38"/>
        <v>16848000</v>
      </c>
      <c r="J88">
        <f t="shared" si="38"/>
        <v>13478400</v>
      </c>
      <c r="K88">
        <f t="shared" si="38"/>
        <v>11232000</v>
      </c>
      <c r="L88">
        <f t="shared" si="38"/>
        <v>9627428.5714285709</v>
      </c>
      <c r="M88">
        <f t="shared" si="38"/>
        <v>8424000</v>
      </c>
      <c r="N88">
        <f t="shared" si="38"/>
        <v>7488000</v>
      </c>
      <c r="O88">
        <f t="shared" si="38"/>
        <v>6739200</v>
      </c>
    </row>
    <row r="89" spans="2:15" x14ac:dyDescent="0.25">
      <c r="E89" t="s">
        <v>52</v>
      </c>
      <c r="F89">
        <f t="shared" ref="F89" si="160">IF(F88&gt;1000000, IF(F88&gt;5000000, IF(F88&gt;35000000, $Q$32+(F88-35000000)*$P$33, $Q$30+(F88-5000000)*$P$31),$Q$28+(F88-1000000)*$P$29),$P$27*F88)</f>
        <v>30298</v>
      </c>
      <c r="G89">
        <f t="shared" ref="G89" si="161">IF(G88&gt;1000000, IF(G88&gt;5000000, IF(G88&gt;35000000, $Q$32+(G88-35000000)*$P$33, $Q$30+(G88-5000000)*$P$31),$Q$28+(G88-1000000)*$P$29),$P$27*G88)</f>
        <v>21417.599999999999</v>
      </c>
      <c r="H89">
        <f t="shared" ref="H89" si="162">IF(H88&gt;1000000, IF(H88&gt;5000000, IF(H88&gt;35000000, $Q$32+(H88-35000000)*$P$33, $Q$30+(H88-5000000)*$P$31),$Q$28+(H88-1000000)*$P$29),$P$27*H88)</f>
        <v>14678.4</v>
      </c>
      <c r="I89">
        <f t="shared" ref="I89" si="163">IF(I88&gt;1000000, IF(I88&gt;5000000, IF(I88&gt;35000000, $Q$32+(I88-35000000)*$P$33, $Q$30+(I88-5000000)*$P$31),$Q$28+(I88-1000000)*$P$29),$P$27*I88)</f>
        <v>11308.8</v>
      </c>
      <c r="J89">
        <f t="shared" ref="J89" si="164">IF(J88&gt;1000000, IF(J88&gt;5000000, IF(J88&gt;35000000, $Q$32+(J88-35000000)*$P$33, $Q$30+(J88-5000000)*$P$31),$Q$28+(J88-1000000)*$P$29),$P$27*J88)</f>
        <v>9287.0400000000009</v>
      </c>
      <c r="K89">
        <f t="shared" ref="K89" si="165">IF(K88&gt;1000000, IF(K88&gt;5000000, IF(K88&gt;35000000, $Q$32+(K88-35000000)*$P$33, $Q$30+(K88-5000000)*$P$31),$Q$28+(K88-1000000)*$P$29),$P$27*K88)</f>
        <v>7939.2</v>
      </c>
      <c r="L89">
        <f t="shared" ref="L89" si="166">IF(L88&gt;1000000, IF(L88&gt;5000000, IF(L88&gt;35000000, $Q$32+(L88-35000000)*$P$33, $Q$30+(L88-5000000)*$P$31),$Q$28+(L88-1000000)*$P$29),$P$27*L88)</f>
        <v>6976.4571428571417</v>
      </c>
      <c r="M89">
        <f t="shared" ref="M89" si="167">IF(M88&gt;1000000, IF(M88&gt;5000000, IF(M88&gt;35000000, $Q$32+(M88-35000000)*$P$33, $Q$30+(M88-5000000)*$P$31),$Q$28+(M88-1000000)*$P$29),$P$27*M88)</f>
        <v>6254.4</v>
      </c>
      <c r="N89">
        <f t="shared" ref="N89" si="168">IF(N88&gt;1000000, IF(N88&gt;5000000, IF(N88&gt;35000000, $Q$32+(N88-35000000)*$P$33, $Q$30+(N88-5000000)*$P$31),$Q$28+(N88-1000000)*$P$29),$P$27*N88)</f>
        <v>5692.8</v>
      </c>
      <c r="O89">
        <f t="shared" ref="O89" si="169">IF(O88&gt;1000000, IF(O88&gt;5000000, IF(O88&gt;35000000, $Q$32+(O88-35000000)*$P$33, $Q$30+(O88-5000000)*$P$31),$Q$28+(O88-1000000)*$P$29),$P$27*O88)</f>
        <v>5243.52</v>
      </c>
    </row>
    <row r="90" spans="2:15" x14ac:dyDescent="0.25">
      <c r="B90">
        <v>810</v>
      </c>
      <c r="C90" t="s">
        <v>38</v>
      </c>
      <c r="D90" t="s">
        <v>10</v>
      </c>
      <c r="E90" t="s">
        <v>16</v>
      </c>
      <c r="F90">
        <f t="shared" si="89"/>
        <v>69984000</v>
      </c>
      <c r="G90">
        <f t="shared" si="89"/>
        <v>34992000</v>
      </c>
      <c r="H90">
        <f t="shared" si="89"/>
        <v>23328000</v>
      </c>
      <c r="I90">
        <f t="shared" si="89"/>
        <v>17496000</v>
      </c>
      <c r="J90">
        <f t="shared" si="89"/>
        <v>13996800</v>
      </c>
      <c r="K90">
        <f t="shared" si="89"/>
        <v>11664000</v>
      </c>
      <c r="L90">
        <f t="shared" si="89"/>
        <v>9997714.2857142854</v>
      </c>
      <c r="M90">
        <f t="shared" si="89"/>
        <v>8748000</v>
      </c>
      <c r="N90">
        <f t="shared" si="89"/>
        <v>7776000</v>
      </c>
      <c r="O90">
        <f t="shared" si="89"/>
        <v>6998400</v>
      </c>
    </row>
    <row r="91" spans="2:15" x14ac:dyDescent="0.25">
      <c r="E91" t="s">
        <v>52</v>
      </c>
      <c r="F91">
        <f t="shared" ref="F91" si="170">IF(F90&gt;1000000, IF(F90&gt;5000000, IF(F90&gt;35000000, $Q$32+(F90-35000000)*$P$33, $Q$30+(F90-5000000)*$P$31),$Q$28+(F90-1000000)*$P$29),$P$27*F90)</f>
        <v>30946</v>
      </c>
      <c r="G91">
        <f t="shared" ref="G91" si="171">IF(G90&gt;1000000, IF(G90&gt;5000000, IF(G90&gt;35000000, $Q$32+(G90-35000000)*$P$33, $Q$30+(G90-5000000)*$P$31),$Q$28+(G90-1000000)*$P$29),$P$27*G90)</f>
        <v>22195.199999999997</v>
      </c>
      <c r="H91">
        <f t="shared" ref="H91" si="172">IF(H90&gt;1000000, IF(H90&gt;5000000, IF(H90&gt;35000000, $Q$32+(H90-35000000)*$P$33, $Q$30+(H90-5000000)*$P$31),$Q$28+(H90-1000000)*$P$29),$P$27*H90)</f>
        <v>15196.8</v>
      </c>
      <c r="I91">
        <f t="shared" ref="I91" si="173">IF(I90&gt;1000000, IF(I90&gt;5000000, IF(I90&gt;35000000, $Q$32+(I90-35000000)*$P$33, $Q$30+(I90-5000000)*$P$31),$Q$28+(I90-1000000)*$P$29),$P$27*I90)</f>
        <v>11697.599999999999</v>
      </c>
      <c r="J91">
        <f t="shared" ref="J91" si="174">IF(J90&gt;1000000, IF(J90&gt;5000000, IF(J90&gt;35000000, $Q$32+(J90-35000000)*$P$33, $Q$30+(J90-5000000)*$P$31),$Q$28+(J90-1000000)*$P$29),$P$27*J90)</f>
        <v>9598.08</v>
      </c>
      <c r="K91">
        <f t="shared" ref="K91" si="175">IF(K90&gt;1000000, IF(K90&gt;5000000, IF(K90&gt;35000000, $Q$32+(K90-35000000)*$P$33, $Q$30+(K90-5000000)*$P$31),$Q$28+(K90-1000000)*$P$29),$P$27*K90)</f>
        <v>8198.4</v>
      </c>
      <c r="L91">
        <f t="shared" ref="L91" si="176">IF(L90&gt;1000000, IF(L90&gt;5000000, IF(L90&gt;35000000, $Q$32+(L90-35000000)*$P$33, $Q$30+(L90-5000000)*$P$31),$Q$28+(L90-1000000)*$P$29),$P$27*L90)</f>
        <v>7198.6285714285714</v>
      </c>
      <c r="M91">
        <f t="shared" ref="M91" si="177">IF(M90&gt;1000000, IF(M90&gt;5000000, IF(M90&gt;35000000, $Q$32+(M90-35000000)*$P$33, $Q$30+(M90-5000000)*$P$31),$Q$28+(M90-1000000)*$P$29),$P$27*M90)</f>
        <v>6448.7999999999993</v>
      </c>
      <c r="N91">
        <f t="shared" ref="N91" si="178">IF(N90&gt;1000000, IF(N90&gt;5000000, IF(N90&gt;35000000, $Q$32+(N90-35000000)*$P$33, $Q$30+(N90-5000000)*$P$31),$Q$28+(N90-1000000)*$P$29),$P$27*N90)</f>
        <v>5865.6</v>
      </c>
      <c r="O91">
        <f t="shared" ref="O91" si="179">IF(O90&gt;1000000, IF(O90&gt;5000000, IF(O90&gt;35000000, $Q$32+(O90-35000000)*$P$33, $Q$30+(O90-5000000)*$P$31),$Q$28+(O90-1000000)*$P$29),$P$27*O90)</f>
        <v>5399.04</v>
      </c>
    </row>
    <row r="92" spans="2:15" x14ac:dyDescent="0.25">
      <c r="B92">
        <v>840</v>
      </c>
      <c r="C92" t="s">
        <v>39</v>
      </c>
      <c r="D92" t="s">
        <v>10</v>
      </c>
      <c r="E92" t="s">
        <v>16</v>
      </c>
      <c r="F92">
        <f t="shared" si="38"/>
        <v>72576000</v>
      </c>
      <c r="G92">
        <f t="shared" si="38"/>
        <v>36288000</v>
      </c>
      <c r="H92">
        <f t="shared" si="38"/>
        <v>24192000</v>
      </c>
      <c r="I92">
        <f t="shared" si="38"/>
        <v>18144000</v>
      </c>
      <c r="J92">
        <f t="shared" si="38"/>
        <v>14515200</v>
      </c>
      <c r="K92">
        <f t="shared" si="38"/>
        <v>12096000</v>
      </c>
      <c r="L92">
        <f t="shared" si="38"/>
        <v>10368000</v>
      </c>
      <c r="M92">
        <f t="shared" si="38"/>
        <v>9072000</v>
      </c>
      <c r="N92">
        <f t="shared" si="38"/>
        <v>8064000</v>
      </c>
      <c r="O92">
        <f t="shared" si="38"/>
        <v>7257600</v>
      </c>
    </row>
    <row r="93" spans="2:15" x14ac:dyDescent="0.25">
      <c r="E93" t="s">
        <v>52</v>
      </c>
      <c r="F93">
        <f t="shared" ref="F93" si="180">IF(F92&gt;1000000, IF(F92&gt;5000000, IF(F92&gt;35000000, $Q$32+(F92-35000000)*$P$33, $Q$30+(F92-5000000)*$P$31),$Q$28+(F92-1000000)*$P$29),$P$27*F92)</f>
        <v>31594</v>
      </c>
      <c r="G93">
        <f t="shared" ref="G93" si="181">IF(G92&gt;1000000, IF(G92&gt;5000000, IF(G92&gt;35000000, $Q$32+(G92-35000000)*$P$33, $Q$30+(G92-5000000)*$P$31),$Q$28+(G92-1000000)*$P$29),$P$27*G92)</f>
        <v>22522</v>
      </c>
      <c r="H93">
        <f t="shared" ref="H93" si="182">IF(H92&gt;1000000, IF(H92&gt;5000000, IF(H92&gt;35000000, $Q$32+(H92-35000000)*$P$33, $Q$30+(H92-5000000)*$P$31),$Q$28+(H92-1000000)*$P$29),$P$27*H92)</f>
        <v>15715.199999999999</v>
      </c>
      <c r="I93">
        <f t="shared" ref="I93" si="183">IF(I92&gt;1000000, IF(I92&gt;5000000, IF(I92&gt;35000000, $Q$32+(I92-35000000)*$P$33, $Q$30+(I92-5000000)*$P$31),$Q$28+(I92-1000000)*$P$29),$P$27*I92)</f>
        <v>12086.4</v>
      </c>
      <c r="J93">
        <f t="shared" ref="J93" si="184">IF(J92&gt;1000000, IF(J92&gt;5000000, IF(J92&gt;35000000, $Q$32+(J92-35000000)*$P$33, $Q$30+(J92-5000000)*$P$31),$Q$28+(J92-1000000)*$P$29),$P$27*J92)</f>
        <v>9909.119999999999</v>
      </c>
      <c r="K93">
        <f t="shared" ref="K93" si="185">IF(K92&gt;1000000, IF(K92&gt;5000000, IF(K92&gt;35000000, $Q$32+(K92-35000000)*$P$33, $Q$30+(K92-5000000)*$P$31),$Q$28+(K92-1000000)*$P$29),$P$27*K92)</f>
        <v>8457.5999999999985</v>
      </c>
      <c r="L93">
        <f t="shared" ref="L93" si="186">IF(L92&gt;1000000, IF(L92&gt;5000000, IF(L92&gt;35000000, $Q$32+(L92-35000000)*$P$33, $Q$30+(L92-5000000)*$P$31),$Q$28+(L92-1000000)*$P$29),$P$27*L92)</f>
        <v>7420.7999999999993</v>
      </c>
      <c r="M93">
        <f t="shared" ref="M93" si="187">IF(M92&gt;1000000, IF(M92&gt;5000000, IF(M92&gt;35000000, $Q$32+(M92-35000000)*$P$33, $Q$30+(M92-5000000)*$P$31),$Q$28+(M92-1000000)*$P$29),$P$27*M92)</f>
        <v>6643.2</v>
      </c>
      <c r="N93">
        <f t="shared" ref="N93" si="188">IF(N92&gt;1000000, IF(N92&gt;5000000, IF(N92&gt;35000000, $Q$32+(N92-35000000)*$P$33, $Q$30+(N92-5000000)*$P$31),$Q$28+(N92-1000000)*$P$29),$P$27*N92)</f>
        <v>6038.4</v>
      </c>
      <c r="O93">
        <f t="shared" ref="O93" si="189">IF(O92&gt;1000000, IF(O92&gt;5000000, IF(O92&gt;35000000, $Q$32+(O92-35000000)*$P$33, $Q$30+(O92-5000000)*$P$31),$Q$28+(O92-1000000)*$P$29),$P$27*O92)</f>
        <v>5554.5599999999995</v>
      </c>
    </row>
    <row r="94" spans="2:15" x14ac:dyDescent="0.25">
      <c r="B94">
        <v>870</v>
      </c>
      <c r="C94" t="s">
        <v>40</v>
      </c>
      <c r="D94" t="s">
        <v>10</v>
      </c>
      <c r="E94" t="s">
        <v>16</v>
      </c>
      <c r="F94">
        <f t="shared" si="89"/>
        <v>75168000</v>
      </c>
      <c r="G94">
        <f t="shared" si="89"/>
        <v>37584000</v>
      </c>
      <c r="H94">
        <f t="shared" si="89"/>
        <v>25056000</v>
      </c>
      <c r="I94">
        <f t="shared" si="89"/>
        <v>18792000</v>
      </c>
      <c r="J94">
        <f t="shared" si="89"/>
        <v>15033600</v>
      </c>
      <c r="K94">
        <f t="shared" si="89"/>
        <v>12528000</v>
      </c>
      <c r="L94">
        <f t="shared" si="89"/>
        <v>10738285.714285715</v>
      </c>
      <c r="M94">
        <f t="shared" si="89"/>
        <v>9396000</v>
      </c>
      <c r="N94">
        <f t="shared" si="89"/>
        <v>8352000</v>
      </c>
      <c r="O94">
        <f t="shared" si="89"/>
        <v>7516800</v>
      </c>
    </row>
    <row r="95" spans="2:15" x14ac:dyDescent="0.25">
      <c r="E95" t="s">
        <v>52</v>
      </c>
      <c r="F95">
        <f t="shared" ref="F95" si="190">IF(F94&gt;1000000, IF(F94&gt;5000000, IF(F94&gt;35000000, $Q$32+(F94-35000000)*$P$33, $Q$30+(F94-5000000)*$P$31),$Q$28+(F94-1000000)*$P$29),$P$27*F94)</f>
        <v>32242</v>
      </c>
      <c r="G95">
        <f t="shared" ref="G95" si="191">IF(G94&gt;1000000, IF(G94&gt;5000000, IF(G94&gt;35000000, $Q$32+(G94-35000000)*$P$33, $Q$30+(G94-5000000)*$P$31),$Q$28+(G94-1000000)*$P$29),$P$27*G94)</f>
        <v>22846</v>
      </c>
      <c r="H95">
        <f t="shared" ref="H95" si="192">IF(H94&gt;1000000, IF(H94&gt;5000000, IF(H94&gt;35000000, $Q$32+(H94-35000000)*$P$33, $Q$30+(H94-5000000)*$P$31),$Q$28+(H94-1000000)*$P$29),$P$27*H94)</f>
        <v>16233.599999999999</v>
      </c>
      <c r="I95">
        <f t="shared" ref="I95" si="193">IF(I94&gt;1000000, IF(I94&gt;5000000, IF(I94&gt;35000000, $Q$32+(I94-35000000)*$P$33, $Q$30+(I94-5000000)*$P$31),$Q$28+(I94-1000000)*$P$29),$P$27*I94)</f>
        <v>12475.199999999999</v>
      </c>
      <c r="J95">
        <f t="shared" ref="J95" si="194">IF(J94&gt;1000000, IF(J94&gt;5000000, IF(J94&gt;35000000, $Q$32+(J94-35000000)*$P$33, $Q$30+(J94-5000000)*$P$31),$Q$28+(J94-1000000)*$P$29),$P$27*J94)</f>
        <v>10220.16</v>
      </c>
      <c r="K95">
        <f t="shared" ref="K95" si="195">IF(K94&gt;1000000, IF(K94&gt;5000000, IF(K94&gt;35000000, $Q$32+(K94-35000000)*$P$33, $Q$30+(K94-5000000)*$P$31),$Q$28+(K94-1000000)*$P$29),$P$27*K94)</f>
        <v>8716.7999999999993</v>
      </c>
      <c r="L95">
        <f t="shared" ref="L95" si="196">IF(L94&gt;1000000, IF(L94&gt;5000000, IF(L94&gt;35000000, $Q$32+(L94-35000000)*$P$33, $Q$30+(L94-5000000)*$P$31),$Q$28+(L94-1000000)*$P$29),$P$27*L94)</f>
        <v>7642.971428571429</v>
      </c>
      <c r="M95">
        <f t="shared" ref="M95" si="197">IF(M94&gt;1000000, IF(M94&gt;5000000, IF(M94&gt;35000000, $Q$32+(M94-35000000)*$P$33, $Q$30+(M94-5000000)*$P$31),$Q$28+(M94-1000000)*$P$29),$P$27*M94)</f>
        <v>6837.6</v>
      </c>
      <c r="N95">
        <f t="shared" ref="N95" si="198">IF(N94&gt;1000000, IF(N94&gt;5000000, IF(N94&gt;35000000, $Q$32+(N94-35000000)*$P$33, $Q$30+(N94-5000000)*$P$31),$Q$28+(N94-1000000)*$P$29),$P$27*N94)</f>
        <v>6211.2</v>
      </c>
      <c r="O95">
        <f t="shared" ref="O95" si="199">IF(O94&gt;1000000, IF(O94&gt;5000000, IF(O94&gt;35000000, $Q$32+(O94-35000000)*$P$33, $Q$30+(O94-5000000)*$P$31),$Q$28+(O94-1000000)*$P$29),$P$27*O94)</f>
        <v>5710.08</v>
      </c>
    </row>
    <row r="96" spans="2:15" x14ac:dyDescent="0.25">
      <c r="B96">
        <v>900</v>
      </c>
      <c r="C96" t="s">
        <v>41</v>
      </c>
      <c r="D96" t="s">
        <v>10</v>
      </c>
      <c r="E96" t="s">
        <v>16</v>
      </c>
      <c r="F96">
        <f t="shared" si="38"/>
        <v>77760000</v>
      </c>
      <c r="G96">
        <f t="shared" si="38"/>
        <v>38880000</v>
      </c>
      <c r="H96">
        <f t="shared" si="38"/>
        <v>25920000</v>
      </c>
      <c r="I96">
        <f t="shared" si="38"/>
        <v>19440000</v>
      </c>
      <c r="J96">
        <f t="shared" si="38"/>
        <v>15552000</v>
      </c>
      <c r="K96">
        <f t="shared" si="38"/>
        <v>12960000</v>
      </c>
      <c r="L96">
        <f t="shared" si="38"/>
        <v>11108571.428571429</v>
      </c>
      <c r="M96">
        <f t="shared" si="38"/>
        <v>9720000</v>
      </c>
      <c r="N96">
        <f t="shared" si="38"/>
        <v>8640000</v>
      </c>
      <c r="O96">
        <f t="shared" si="38"/>
        <v>7776000</v>
      </c>
    </row>
    <row r="97" spans="2:15" x14ac:dyDescent="0.25">
      <c r="E97" t="s">
        <v>52</v>
      </c>
      <c r="F97">
        <f t="shared" ref="F97" si="200">IF(F96&gt;1000000, IF(F96&gt;5000000, IF(F96&gt;35000000, $Q$32+(F96-35000000)*$P$33, $Q$30+(F96-5000000)*$P$31),$Q$28+(F96-1000000)*$P$29),$P$27*F96)</f>
        <v>32890</v>
      </c>
      <c r="G97">
        <f t="shared" ref="G97" si="201">IF(G96&gt;1000000, IF(G96&gt;5000000, IF(G96&gt;35000000, $Q$32+(G96-35000000)*$P$33, $Q$30+(G96-5000000)*$P$31),$Q$28+(G96-1000000)*$P$29),$P$27*G96)</f>
        <v>23170</v>
      </c>
      <c r="H97">
        <f t="shared" ref="H97" si="202">IF(H96&gt;1000000, IF(H96&gt;5000000, IF(H96&gt;35000000, $Q$32+(H96-35000000)*$P$33, $Q$30+(H96-5000000)*$P$31),$Q$28+(H96-1000000)*$P$29),$P$27*H96)</f>
        <v>16752</v>
      </c>
      <c r="I97">
        <f t="shared" ref="I97" si="203">IF(I96&gt;1000000, IF(I96&gt;5000000, IF(I96&gt;35000000, $Q$32+(I96-35000000)*$P$33, $Q$30+(I96-5000000)*$P$31),$Q$28+(I96-1000000)*$P$29),$P$27*I96)</f>
        <v>12864</v>
      </c>
      <c r="J97">
        <f t="shared" ref="J97" si="204">IF(J96&gt;1000000, IF(J96&gt;5000000, IF(J96&gt;35000000, $Q$32+(J96-35000000)*$P$33, $Q$30+(J96-5000000)*$P$31),$Q$28+(J96-1000000)*$P$29),$P$27*J96)</f>
        <v>10531.2</v>
      </c>
      <c r="K97">
        <f t="shared" ref="K97" si="205">IF(K96&gt;1000000, IF(K96&gt;5000000, IF(K96&gt;35000000, $Q$32+(K96-35000000)*$P$33, $Q$30+(K96-5000000)*$P$31),$Q$28+(K96-1000000)*$P$29),$P$27*K96)</f>
        <v>8976</v>
      </c>
      <c r="L97">
        <f t="shared" ref="L97" si="206">IF(L96&gt;1000000, IF(L96&gt;5000000, IF(L96&gt;35000000, $Q$32+(L96-35000000)*$P$33, $Q$30+(L96-5000000)*$P$31),$Q$28+(L96-1000000)*$P$29),$P$27*L96)</f>
        <v>7865.1428571428569</v>
      </c>
      <c r="M97">
        <f t="shared" ref="M97" si="207">IF(M96&gt;1000000, IF(M96&gt;5000000, IF(M96&gt;35000000, $Q$32+(M96-35000000)*$P$33, $Q$30+(M96-5000000)*$P$31),$Q$28+(M96-1000000)*$P$29),$P$27*M96)</f>
        <v>7032</v>
      </c>
      <c r="N97">
        <f t="shared" ref="N97" si="208">IF(N96&gt;1000000, IF(N96&gt;5000000, IF(N96&gt;35000000, $Q$32+(N96-35000000)*$P$33, $Q$30+(N96-5000000)*$P$31),$Q$28+(N96-1000000)*$P$29),$P$27*N96)</f>
        <v>6384</v>
      </c>
      <c r="O97">
        <f t="shared" ref="O97" si="209">IF(O96&gt;1000000, IF(O96&gt;5000000, IF(O96&gt;35000000, $Q$32+(O96-35000000)*$P$33, $Q$30+(O96-5000000)*$P$31),$Q$28+(O96-1000000)*$P$29),$P$27*O96)</f>
        <v>5865.6</v>
      </c>
    </row>
    <row r="98" spans="2:15" x14ac:dyDescent="0.25">
      <c r="B98">
        <v>930</v>
      </c>
      <c r="C98" t="s">
        <v>42</v>
      </c>
      <c r="D98" t="s">
        <v>10</v>
      </c>
      <c r="E98" t="s">
        <v>16</v>
      </c>
      <c r="F98">
        <f t="shared" si="89"/>
        <v>80352000</v>
      </c>
      <c r="G98">
        <f t="shared" si="89"/>
        <v>40176000</v>
      </c>
      <c r="H98">
        <f t="shared" si="89"/>
        <v>26784000</v>
      </c>
      <c r="I98">
        <f t="shared" si="89"/>
        <v>20088000</v>
      </c>
      <c r="J98">
        <f t="shared" si="89"/>
        <v>16070400</v>
      </c>
      <c r="K98">
        <f t="shared" si="89"/>
        <v>13392000</v>
      </c>
      <c r="L98">
        <f t="shared" si="89"/>
        <v>11478857.142857144</v>
      </c>
      <c r="M98">
        <f t="shared" si="89"/>
        <v>10044000</v>
      </c>
      <c r="N98">
        <f t="shared" si="89"/>
        <v>8928000</v>
      </c>
      <c r="O98">
        <f t="shared" si="89"/>
        <v>8035200</v>
      </c>
    </row>
    <row r="99" spans="2:15" x14ac:dyDescent="0.25">
      <c r="E99" t="s">
        <v>52</v>
      </c>
      <c r="F99">
        <f t="shared" ref="F99" si="210">IF(F98&gt;1000000, IF(F98&gt;5000000, IF(F98&gt;35000000, $Q$32+(F98-35000000)*$P$33, $Q$30+(F98-5000000)*$P$31),$Q$28+(F98-1000000)*$P$29),$P$27*F98)</f>
        <v>33538</v>
      </c>
      <c r="G99">
        <f t="shared" ref="G99" si="211">IF(G98&gt;1000000, IF(G98&gt;5000000, IF(G98&gt;35000000, $Q$32+(G98-35000000)*$P$33, $Q$30+(G98-5000000)*$P$31),$Q$28+(G98-1000000)*$P$29),$P$27*G98)</f>
        <v>23494</v>
      </c>
      <c r="H99">
        <f t="shared" ref="H99" si="212">IF(H98&gt;1000000, IF(H98&gt;5000000, IF(H98&gt;35000000, $Q$32+(H98-35000000)*$P$33, $Q$30+(H98-5000000)*$P$31),$Q$28+(H98-1000000)*$P$29),$P$27*H98)</f>
        <v>17270.400000000001</v>
      </c>
      <c r="I99">
        <f t="shared" ref="I99" si="213">IF(I98&gt;1000000, IF(I98&gt;5000000, IF(I98&gt;35000000, $Q$32+(I98-35000000)*$P$33, $Q$30+(I98-5000000)*$P$31),$Q$28+(I98-1000000)*$P$29),$P$27*I98)</f>
        <v>13252.8</v>
      </c>
      <c r="J99">
        <f t="shared" ref="J99" si="214">IF(J98&gt;1000000, IF(J98&gt;5000000, IF(J98&gt;35000000, $Q$32+(J98-35000000)*$P$33, $Q$30+(J98-5000000)*$P$31),$Q$28+(J98-1000000)*$P$29),$P$27*J98)</f>
        <v>10842.24</v>
      </c>
      <c r="K99">
        <f t="shared" ref="K99" si="215">IF(K98&gt;1000000, IF(K98&gt;5000000, IF(K98&gt;35000000, $Q$32+(K98-35000000)*$P$33, $Q$30+(K98-5000000)*$P$31),$Q$28+(K98-1000000)*$P$29),$P$27*K98)</f>
        <v>9235.2000000000007</v>
      </c>
      <c r="L99">
        <f t="shared" ref="L99" si="216">IF(L98&gt;1000000, IF(L98&gt;5000000, IF(L98&gt;35000000, $Q$32+(L98-35000000)*$P$33, $Q$30+(L98-5000000)*$P$31),$Q$28+(L98-1000000)*$P$29),$P$27*L98)</f>
        <v>8087.3142857142857</v>
      </c>
      <c r="M99">
        <f t="shared" ref="M99" si="217">IF(M98&gt;1000000, IF(M98&gt;5000000, IF(M98&gt;35000000, $Q$32+(M98-35000000)*$P$33, $Q$30+(M98-5000000)*$P$31),$Q$28+(M98-1000000)*$P$29),$P$27*M98)</f>
        <v>7226.4</v>
      </c>
      <c r="N99">
        <f t="shared" ref="N99" si="218">IF(N98&gt;1000000, IF(N98&gt;5000000, IF(N98&gt;35000000, $Q$32+(N98-35000000)*$P$33, $Q$30+(N98-5000000)*$P$31),$Q$28+(N98-1000000)*$P$29),$P$27*N98)</f>
        <v>6556.7999999999993</v>
      </c>
      <c r="O99">
        <f t="shared" ref="O99" si="219">IF(O98&gt;1000000, IF(O98&gt;5000000, IF(O98&gt;35000000, $Q$32+(O98-35000000)*$P$33, $Q$30+(O98-5000000)*$P$31),$Q$28+(O98-1000000)*$P$29),$P$27*O98)</f>
        <v>6021.12</v>
      </c>
    </row>
    <row r="100" spans="2:15" x14ac:dyDescent="0.25">
      <c r="B100">
        <v>960</v>
      </c>
      <c r="C100" t="s">
        <v>43</v>
      </c>
      <c r="D100" t="s">
        <v>10</v>
      </c>
      <c r="E100" t="s">
        <v>16</v>
      </c>
      <c r="F100">
        <f t="shared" si="38"/>
        <v>82944000</v>
      </c>
      <c r="G100">
        <f t="shared" si="38"/>
        <v>41472000</v>
      </c>
      <c r="H100">
        <f t="shared" si="38"/>
        <v>27648000</v>
      </c>
      <c r="I100">
        <f t="shared" si="38"/>
        <v>20736000</v>
      </c>
      <c r="J100">
        <f t="shared" si="38"/>
        <v>16588800</v>
      </c>
      <c r="K100">
        <f t="shared" si="38"/>
        <v>13824000</v>
      </c>
      <c r="L100">
        <f t="shared" si="38"/>
        <v>11849142.857142858</v>
      </c>
      <c r="M100">
        <f t="shared" si="38"/>
        <v>10368000</v>
      </c>
      <c r="N100">
        <f t="shared" si="38"/>
        <v>9216000</v>
      </c>
      <c r="O100">
        <f t="shared" si="38"/>
        <v>8294400</v>
      </c>
    </row>
    <row r="101" spans="2:15" x14ac:dyDescent="0.25">
      <c r="E101" t="s">
        <v>52</v>
      </c>
      <c r="F101">
        <f t="shared" ref="F101" si="220">IF(F100&gt;1000000, IF(F100&gt;5000000, IF(F100&gt;35000000, $Q$32+(F100-35000000)*$P$33, $Q$30+(F100-5000000)*$P$31),$Q$28+(F100-1000000)*$P$29),$P$27*F100)</f>
        <v>34186</v>
      </c>
      <c r="G101">
        <f t="shared" ref="G101" si="221">IF(G100&gt;1000000, IF(G100&gt;5000000, IF(G100&gt;35000000, $Q$32+(G100-35000000)*$P$33, $Q$30+(G100-5000000)*$P$31),$Q$28+(G100-1000000)*$P$29),$P$27*G100)</f>
        <v>23818</v>
      </c>
      <c r="H101">
        <f t="shared" ref="H101" si="222">IF(H100&gt;1000000, IF(H100&gt;5000000, IF(H100&gt;35000000, $Q$32+(H100-35000000)*$P$33, $Q$30+(H100-5000000)*$P$31),$Q$28+(H100-1000000)*$P$29),$P$27*H100)</f>
        <v>17788.8</v>
      </c>
      <c r="I101">
        <f t="shared" ref="I101" si="223">IF(I100&gt;1000000, IF(I100&gt;5000000, IF(I100&gt;35000000, $Q$32+(I100-35000000)*$P$33, $Q$30+(I100-5000000)*$P$31),$Q$28+(I100-1000000)*$P$29),$P$27*I100)</f>
        <v>13641.599999999999</v>
      </c>
      <c r="J101">
        <f t="shared" ref="J101" si="224">IF(J100&gt;1000000, IF(J100&gt;5000000, IF(J100&gt;35000000, $Q$32+(J100-35000000)*$P$33, $Q$30+(J100-5000000)*$P$31),$Q$28+(J100-1000000)*$P$29),$P$27*J100)</f>
        <v>11153.279999999999</v>
      </c>
      <c r="K101">
        <f t="shared" ref="K101" si="225">IF(K100&gt;1000000, IF(K100&gt;5000000, IF(K100&gt;35000000, $Q$32+(K100-35000000)*$P$33, $Q$30+(K100-5000000)*$P$31),$Q$28+(K100-1000000)*$P$29),$P$27*K100)</f>
        <v>9494.4</v>
      </c>
      <c r="L101">
        <f t="shared" ref="L101" si="226">IF(L100&gt;1000000, IF(L100&gt;5000000, IF(L100&gt;35000000, $Q$32+(L100-35000000)*$P$33, $Q$30+(L100-5000000)*$P$31),$Q$28+(L100-1000000)*$P$29),$P$27*L100)</f>
        <v>8309.4857142857145</v>
      </c>
      <c r="M101">
        <f t="shared" ref="M101" si="227">IF(M100&gt;1000000, IF(M100&gt;5000000, IF(M100&gt;35000000, $Q$32+(M100-35000000)*$P$33, $Q$30+(M100-5000000)*$P$31),$Q$28+(M100-1000000)*$P$29),$P$27*M100)</f>
        <v>7420.7999999999993</v>
      </c>
      <c r="N101">
        <f t="shared" ref="N101" si="228">IF(N100&gt;1000000, IF(N100&gt;5000000, IF(N100&gt;35000000, $Q$32+(N100-35000000)*$P$33, $Q$30+(N100-5000000)*$P$31),$Q$28+(N100-1000000)*$P$29),$P$27*N100)</f>
        <v>6729.6</v>
      </c>
      <c r="O101">
        <f t="shared" ref="O101" si="229">IF(O100&gt;1000000, IF(O100&gt;5000000, IF(O100&gt;35000000, $Q$32+(O100-35000000)*$P$33, $Q$30+(O100-5000000)*$P$31),$Q$28+(O100-1000000)*$P$29),$P$27*O100)</f>
        <v>6176.6399999999994</v>
      </c>
    </row>
    <row r="102" spans="2:15" x14ac:dyDescent="0.25">
      <c r="B102">
        <v>990</v>
      </c>
      <c r="C102" t="s">
        <v>44</v>
      </c>
      <c r="D102" t="s">
        <v>10</v>
      </c>
      <c r="E102" t="s">
        <v>16</v>
      </c>
      <c r="F102">
        <f t="shared" si="89"/>
        <v>85536000</v>
      </c>
      <c r="G102">
        <f t="shared" si="89"/>
        <v>42768000</v>
      </c>
      <c r="H102">
        <f t="shared" si="89"/>
        <v>28512000</v>
      </c>
      <c r="I102">
        <f t="shared" si="89"/>
        <v>21384000</v>
      </c>
      <c r="J102">
        <f t="shared" si="89"/>
        <v>17107200</v>
      </c>
      <c r="K102">
        <f t="shared" si="89"/>
        <v>14256000</v>
      </c>
      <c r="L102">
        <f t="shared" si="89"/>
        <v>12219428.571428571</v>
      </c>
      <c r="M102">
        <f t="shared" si="89"/>
        <v>10692000</v>
      </c>
      <c r="N102">
        <f t="shared" si="89"/>
        <v>9504000</v>
      </c>
      <c r="O102">
        <f t="shared" si="89"/>
        <v>8553600</v>
      </c>
    </row>
    <row r="103" spans="2:15" x14ac:dyDescent="0.25">
      <c r="E103" t="s">
        <v>52</v>
      </c>
      <c r="F103">
        <f t="shared" ref="F103" si="230">IF(F102&gt;1000000, IF(F102&gt;5000000, IF(F102&gt;35000000, $Q$32+(F102-35000000)*$P$33, $Q$30+(F102-5000000)*$P$31),$Q$28+(F102-1000000)*$P$29),$P$27*F102)</f>
        <v>34834</v>
      </c>
      <c r="G103">
        <f t="shared" ref="G103" si="231">IF(G102&gt;1000000, IF(G102&gt;5000000, IF(G102&gt;35000000, $Q$32+(G102-35000000)*$P$33, $Q$30+(G102-5000000)*$P$31),$Q$28+(G102-1000000)*$P$29),$P$27*G102)</f>
        <v>24142</v>
      </c>
      <c r="H103">
        <f t="shared" ref="H103" si="232">IF(H102&gt;1000000, IF(H102&gt;5000000, IF(H102&gt;35000000, $Q$32+(H102-35000000)*$P$33, $Q$30+(H102-5000000)*$P$31),$Q$28+(H102-1000000)*$P$29),$P$27*H102)</f>
        <v>18307.199999999997</v>
      </c>
      <c r="I103">
        <f t="shared" ref="I103" si="233">IF(I102&gt;1000000, IF(I102&gt;5000000, IF(I102&gt;35000000, $Q$32+(I102-35000000)*$P$33, $Q$30+(I102-5000000)*$P$31),$Q$28+(I102-1000000)*$P$29),$P$27*I102)</f>
        <v>14030.4</v>
      </c>
      <c r="J103">
        <f t="shared" ref="J103" si="234">IF(J102&gt;1000000, IF(J102&gt;5000000, IF(J102&gt;35000000, $Q$32+(J102-35000000)*$P$33, $Q$30+(J102-5000000)*$P$31),$Q$28+(J102-1000000)*$P$29),$P$27*J102)</f>
        <v>11464.32</v>
      </c>
      <c r="K103">
        <f t="shared" ref="K103" si="235">IF(K102&gt;1000000, IF(K102&gt;5000000, IF(K102&gt;35000000, $Q$32+(K102-35000000)*$P$33, $Q$30+(K102-5000000)*$P$31),$Q$28+(K102-1000000)*$P$29),$P$27*K102)</f>
        <v>9753.5999999999985</v>
      </c>
      <c r="L103">
        <f t="shared" ref="L103" si="236">IF(L102&gt;1000000, IF(L102&gt;5000000, IF(L102&gt;35000000, $Q$32+(L102-35000000)*$P$33, $Q$30+(L102-5000000)*$P$31),$Q$28+(L102-1000000)*$P$29),$P$27*L102)</f>
        <v>8531.6571428571424</v>
      </c>
      <c r="M103">
        <f t="shared" ref="M103" si="237">IF(M102&gt;1000000, IF(M102&gt;5000000, IF(M102&gt;35000000, $Q$32+(M102-35000000)*$P$33, $Q$30+(M102-5000000)*$P$31),$Q$28+(M102-1000000)*$P$29),$P$27*M102)</f>
        <v>7615.2</v>
      </c>
      <c r="N103">
        <f t="shared" ref="N103" si="238">IF(N102&gt;1000000, IF(N102&gt;5000000, IF(N102&gt;35000000, $Q$32+(N102-35000000)*$P$33, $Q$30+(N102-5000000)*$P$31),$Q$28+(N102-1000000)*$P$29),$P$27*N102)</f>
        <v>6902.4</v>
      </c>
      <c r="O103">
        <f t="shared" ref="O103" si="239">IF(O102&gt;1000000, IF(O102&gt;5000000, IF(O102&gt;35000000, $Q$32+(O102-35000000)*$P$33, $Q$30+(O102-5000000)*$P$31),$Q$28+(O102-1000000)*$P$29),$P$27*O102)</f>
        <v>6332.16</v>
      </c>
    </row>
    <row r="104" spans="2:15" x14ac:dyDescent="0.25">
      <c r="B104">
        <v>1020</v>
      </c>
      <c r="C104" t="s">
        <v>45</v>
      </c>
      <c r="D104" t="s">
        <v>10</v>
      </c>
      <c r="E104" t="s">
        <v>16</v>
      </c>
      <c r="F104">
        <f t="shared" si="38"/>
        <v>88128000</v>
      </c>
      <c r="G104">
        <f t="shared" si="38"/>
        <v>44064000</v>
      </c>
      <c r="H104">
        <f t="shared" si="38"/>
        <v>29376000</v>
      </c>
      <c r="I104">
        <f t="shared" si="38"/>
        <v>22032000</v>
      </c>
      <c r="J104">
        <f t="shared" si="38"/>
        <v>17625600</v>
      </c>
      <c r="K104">
        <f t="shared" si="38"/>
        <v>14688000</v>
      </c>
      <c r="L104">
        <f t="shared" si="38"/>
        <v>12589714.285714285</v>
      </c>
      <c r="M104">
        <f t="shared" si="38"/>
        <v>11016000</v>
      </c>
      <c r="N104">
        <f t="shared" si="38"/>
        <v>9792000</v>
      </c>
      <c r="O104">
        <f t="shared" si="38"/>
        <v>8812800</v>
      </c>
    </row>
    <row r="105" spans="2:15" x14ac:dyDescent="0.25">
      <c r="E105" t="s">
        <v>52</v>
      </c>
      <c r="F105">
        <f t="shared" ref="F105" si="240">IF(F104&gt;1000000, IF(F104&gt;5000000, IF(F104&gt;35000000, $Q$32+(F104-35000000)*$P$33, $Q$30+(F104-5000000)*$P$31),$Q$28+(F104-1000000)*$P$29),$P$27*F104)</f>
        <v>35482</v>
      </c>
      <c r="G105">
        <f t="shared" ref="G105" si="241">IF(G104&gt;1000000, IF(G104&gt;5000000, IF(G104&gt;35000000, $Q$32+(G104-35000000)*$P$33, $Q$30+(G104-5000000)*$P$31),$Q$28+(G104-1000000)*$P$29),$P$27*G104)</f>
        <v>24466</v>
      </c>
      <c r="H105">
        <f t="shared" ref="H105" si="242">IF(H104&gt;1000000, IF(H104&gt;5000000, IF(H104&gt;35000000, $Q$32+(H104-35000000)*$P$33, $Q$30+(H104-5000000)*$P$31),$Q$28+(H104-1000000)*$P$29),$P$27*H104)</f>
        <v>18825.599999999999</v>
      </c>
      <c r="I105">
        <f t="shared" ref="I105" si="243">IF(I104&gt;1000000, IF(I104&gt;5000000, IF(I104&gt;35000000, $Q$32+(I104-35000000)*$P$33, $Q$30+(I104-5000000)*$P$31),$Q$28+(I104-1000000)*$P$29),$P$27*I104)</f>
        <v>14419.199999999999</v>
      </c>
      <c r="J105">
        <f t="shared" ref="J105" si="244">IF(J104&gt;1000000, IF(J104&gt;5000000, IF(J104&gt;35000000, $Q$32+(J104-35000000)*$P$33, $Q$30+(J104-5000000)*$P$31),$Q$28+(J104-1000000)*$P$29),$P$27*J104)</f>
        <v>11775.36</v>
      </c>
      <c r="K105">
        <f t="shared" ref="K105" si="245">IF(K104&gt;1000000, IF(K104&gt;5000000, IF(K104&gt;35000000, $Q$32+(K104-35000000)*$P$33, $Q$30+(K104-5000000)*$P$31),$Q$28+(K104-1000000)*$P$29),$P$27*K104)</f>
        <v>10012.799999999999</v>
      </c>
      <c r="L105">
        <f t="shared" ref="L105" si="246">IF(L104&gt;1000000, IF(L104&gt;5000000, IF(L104&gt;35000000, $Q$32+(L104-35000000)*$P$33, $Q$30+(L104-5000000)*$P$31),$Q$28+(L104-1000000)*$P$29),$P$27*L104)</f>
        <v>8753.8285714285703</v>
      </c>
      <c r="M105">
        <f t="shared" ref="M105" si="247">IF(M104&gt;1000000, IF(M104&gt;5000000, IF(M104&gt;35000000, $Q$32+(M104-35000000)*$P$33, $Q$30+(M104-5000000)*$P$31),$Q$28+(M104-1000000)*$P$29),$P$27*M104)</f>
        <v>7809.6</v>
      </c>
      <c r="N105">
        <f t="shared" ref="N105" si="248">IF(N104&gt;1000000, IF(N104&gt;5000000, IF(N104&gt;35000000, $Q$32+(N104-35000000)*$P$33, $Q$30+(N104-5000000)*$P$31),$Q$28+(N104-1000000)*$P$29),$P$27*N104)</f>
        <v>7075.2</v>
      </c>
      <c r="O105">
        <f t="shared" ref="O105" si="249">IF(O104&gt;1000000, IF(O104&gt;5000000, IF(O104&gt;35000000, $Q$32+(O104-35000000)*$P$33, $Q$30+(O104-5000000)*$P$31),$Q$28+(O104-1000000)*$P$29),$P$27*O104)</f>
        <v>6487.68</v>
      </c>
    </row>
    <row r="106" spans="2:15" x14ac:dyDescent="0.25">
      <c r="B106">
        <v>1050</v>
      </c>
      <c r="C106" t="s">
        <v>46</v>
      </c>
      <c r="D106" t="s">
        <v>10</v>
      </c>
      <c r="E106" t="s">
        <v>16</v>
      </c>
      <c r="F106">
        <f t="shared" si="89"/>
        <v>90720000</v>
      </c>
      <c r="G106">
        <f t="shared" si="89"/>
        <v>45360000</v>
      </c>
      <c r="H106">
        <f t="shared" si="89"/>
        <v>30240000</v>
      </c>
      <c r="I106">
        <f t="shared" si="89"/>
        <v>22680000</v>
      </c>
      <c r="J106">
        <f t="shared" si="89"/>
        <v>18144000</v>
      </c>
      <c r="K106">
        <f t="shared" si="89"/>
        <v>15120000</v>
      </c>
      <c r="L106">
        <f t="shared" si="89"/>
        <v>12960000</v>
      </c>
      <c r="M106">
        <f t="shared" si="89"/>
        <v>11340000</v>
      </c>
      <c r="N106">
        <f t="shared" si="89"/>
        <v>10080000</v>
      </c>
      <c r="O106">
        <f t="shared" si="89"/>
        <v>9072000</v>
      </c>
    </row>
    <row r="107" spans="2:15" x14ac:dyDescent="0.25">
      <c r="E107" t="s">
        <v>52</v>
      </c>
      <c r="F107">
        <f t="shared" ref="F107" si="250">IF(F106&gt;1000000, IF(F106&gt;5000000, IF(F106&gt;35000000, $Q$32+(F106-35000000)*$P$33, $Q$30+(F106-5000000)*$P$31),$Q$28+(F106-1000000)*$P$29),$P$27*F106)</f>
        <v>36130</v>
      </c>
      <c r="G107">
        <f t="shared" ref="G107" si="251">IF(G106&gt;1000000, IF(G106&gt;5000000, IF(G106&gt;35000000, $Q$32+(G106-35000000)*$P$33, $Q$30+(G106-5000000)*$P$31),$Q$28+(G106-1000000)*$P$29),$P$27*G106)</f>
        <v>24790</v>
      </c>
      <c r="H107">
        <f t="shared" ref="H107" si="252">IF(H106&gt;1000000, IF(H106&gt;5000000, IF(H106&gt;35000000, $Q$32+(H106-35000000)*$P$33, $Q$30+(H106-5000000)*$P$31),$Q$28+(H106-1000000)*$P$29),$P$27*H106)</f>
        <v>19344</v>
      </c>
      <c r="I107">
        <f t="shared" ref="I107" si="253">IF(I106&gt;1000000, IF(I106&gt;5000000, IF(I106&gt;35000000, $Q$32+(I106-35000000)*$P$33, $Q$30+(I106-5000000)*$P$31),$Q$28+(I106-1000000)*$P$29),$P$27*I106)</f>
        <v>14807.999999999998</v>
      </c>
      <c r="J107">
        <f t="shared" ref="J107" si="254">IF(J106&gt;1000000, IF(J106&gt;5000000, IF(J106&gt;35000000, $Q$32+(J106-35000000)*$P$33, $Q$30+(J106-5000000)*$P$31),$Q$28+(J106-1000000)*$P$29),$P$27*J106)</f>
        <v>12086.4</v>
      </c>
      <c r="K107">
        <f t="shared" ref="K107" si="255">IF(K106&gt;1000000, IF(K106&gt;5000000, IF(K106&gt;35000000, $Q$32+(K106-35000000)*$P$33, $Q$30+(K106-5000000)*$P$31),$Q$28+(K106-1000000)*$P$29),$P$27*K106)</f>
        <v>10272</v>
      </c>
      <c r="L107">
        <f t="shared" ref="L107" si="256">IF(L106&gt;1000000, IF(L106&gt;5000000, IF(L106&gt;35000000, $Q$32+(L106-35000000)*$P$33, $Q$30+(L106-5000000)*$P$31),$Q$28+(L106-1000000)*$P$29),$P$27*L106)</f>
        <v>8976</v>
      </c>
      <c r="M107">
        <f t="shared" ref="M107" si="257">IF(M106&gt;1000000, IF(M106&gt;5000000, IF(M106&gt;35000000, $Q$32+(M106-35000000)*$P$33, $Q$30+(M106-5000000)*$P$31),$Q$28+(M106-1000000)*$P$29),$P$27*M106)</f>
        <v>8004</v>
      </c>
      <c r="N107">
        <f t="shared" ref="N107" si="258">IF(N106&gt;1000000, IF(N106&gt;5000000, IF(N106&gt;35000000, $Q$32+(N106-35000000)*$P$33, $Q$30+(N106-5000000)*$P$31),$Q$28+(N106-1000000)*$P$29),$P$27*N106)</f>
        <v>7248</v>
      </c>
      <c r="O107">
        <f t="shared" ref="O107" si="259">IF(O106&gt;1000000, IF(O106&gt;5000000, IF(O106&gt;35000000, $Q$32+(O106-35000000)*$P$33, $Q$30+(O106-5000000)*$P$31),$Q$28+(O106-1000000)*$P$29),$P$27*O106)</f>
        <v>6643.2</v>
      </c>
    </row>
    <row r="108" spans="2:15" x14ac:dyDescent="0.25">
      <c r="B108">
        <v>1080</v>
      </c>
      <c r="C108" t="s">
        <v>47</v>
      </c>
      <c r="D108" t="s">
        <v>10</v>
      </c>
      <c r="E108" t="s">
        <v>16</v>
      </c>
      <c r="F108">
        <f t="shared" si="38"/>
        <v>93312000</v>
      </c>
      <c r="G108">
        <f t="shared" si="38"/>
        <v>46656000</v>
      </c>
      <c r="H108">
        <f t="shared" si="38"/>
        <v>31104000</v>
      </c>
      <c r="I108">
        <f t="shared" si="38"/>
        <v>23328000</v>
      </c>
      <c r="J108">
        <f t="shared" si="38"/>
        <v>18662400</v>
      </c>
      <c r="K108">
        <f t="shared" si="38"/>
        <v>15552000</v>
      </c>
      <c r="L108">
        <f t="shared" si="38"/>
        <v>13330285.714285715</v>
      </c>
      <c r="M108">
        <f t="shared" si="38"/>
        <v>11664000</v>
      </c>
      <c r="N108">
        <f t="shared" si="38"/>
        <v>10368000</v>
      </c>
      <c r="O108">
        <f t="shared" si="38"/>
        <v>9331200</v>
      </c>
    </row>
    <row r="109" spans="2:15" x14ac:dyDescent="0.25">
      <c r="E109" t="s">
        <v>52</v>
      </c>
      <c r="F109">
        <f t="shared" ref="F109" si="260">IF(F108&gt;1000000, IF(F108&gt;5000000, IF(F108&gt;35000000, $Q$32+(F108-35000000)*$P$33, $Q$30+(F108-5000000)*$P$31),$Q$28+(F108-1000000)*$P$29),$P$27*F108)</f>
        <v>36778</v>
      </c>
      <c r="G109">
        <f t="shared" ref="G109" si="261">IF(G108&gt;1000000, IF(G108&gt;5000000, IF(G108&gt;35000000, $Q$32+(G108-35000000)*$P$33, $Q$30+(G108-5000000)*$P$31),$Q$28+(G108-1000000)*$P$29),$P$27*G108)</f>
        <v>25114</v>
      </c>
      <c r="H109">
        <f t="shared" ref="H109" si="262">IF(H108&gt;1000000, IF(H108&gt;5000000, IF(H108&gt;35000000, $Q$32+(H108-35000000)*$P$33, $Q$30+(H108-5000000)*$P$31),$Q$28+(H108-1000000)*$P$29),$P$27*H108)</f>
        <v>19862.399999999998</v>
      </c>
      <c r="I109">
        <f t="shared" ref="I109" si="263">IF(I108&gt;1000000, IF(I108&gt;5000000, IF(I108&gt;35000000, $Q$32+(I108-35000000)*$P$33, $Q$30+(I108-5000000)*$P$31),$Q$28+(I108-1000000)*$P$29),$P$27*I108)</f>
        <v>15196.8</v>
      </c>
      <c r="J109">
        <f t="shared" ref="J109" si="264">IF(J108&gt;1000000, IF(J108&gt;5000000, IF(J108&gt;35000000, $Q$32+(J108-35000000)*$P$33, $Q$30+(J108-5000000)*$P$31),$Q$28+(J108-1000000)*$P$29),$P$27*J108)</f>
        <v>12397.439999999999</v>
      </c>
      <c r="K109">
        <f t="shared" ref="K109" si="265">IF(K108&gt;1000000, IF(K108&gt;5000000, IF(K108&gt;35000000, $Q$32+(K108-35000000)*$P$33, $Q$30+(K108-5000000)*$P$31),$Q$28+(K108-1000000)*$P$29),$P$27*K108)</f>
        <v>10531.2</v>
      </c>
      <c r="L109">
        <f t="shared" ref="L109" si="266">IF(L108&gt;1000000, IF(L108&gt;5000000, IF(L108&gt;35000000, $Q$32+(L108-35000000)*$P$33, $Q$30+(L108-5000000)*$P$31),$Q$28+(L108-1000000)*$P$29),$P$27*L108)</f>
        <v>9198.1714285714279</v>
      </c>
      <c r="M109">
        <f t="shared" ref="M109" si="267">IF(M108&gt;1000000, IF(M108&gt;5000000, IF(M108&gt;35000000, $Q$32+(M108-35000000)*$P$33, $Q$30+(M108-5000000)*$P$31),$Q$28+(M108-1000000)*$P$29),$P$27*M108)</f>
        <v>8198.4</v>
      </c>
      <c r="N109">
        <f t="shared" ref="N109" si="268">IF(N108&gt;1000000, IF(N108&gt;5000000, IF(N108&gt;35000000, $Q$32+(N108-35000000)*$P$33, $Q$30+(N108-5000000)*$P$31),$Q$28+(N108-1000000)*$P$29),$P$27*N108)</f>
        <v>7420.7999999999993</v>
      </c>
      <c r="O109">
        <f t="shared" ref="O109" si="269">IF(O108&gt;1000000, IF(O108&gt;5000000, IF(O108&gt;35000000, $Q$32+(O108-35000000)*$P$33, $Q$30+(O108-5000000)*$P$31),$Q$28+(O108-1000000)*$P$29),$P$27*O108)</f>
        <v>6798.7199999999993</v>
      </c>
    </row>
    <row r="110" spans="2:15" x14ac:dyDescent="0.25">
      <c r="B110">
        <v>1110</v>
      </c>
      <c r="C110" t="s">
        <v>48</v>
      </c>
      <c r="D110" t="s">
        <v>10</v>
      </c>
      <c r="E110" t="s">
        <v>16</v>
      </c>
      <c r="F110">
        <f t="shared" si="89"/>
        <v>95904000</v>
      </c>
      <c r="G110">
        <f t="shared" si="89"/>
        <v>47952000</v>
      </c>
      <c r="H110">
        <f t="shared" si="89"/>
        <v>31968000</v>
      </c>
      <c r="I110">
        <f t="shared" si="89"/>
        <v>23976000</v>
      </c>
      <c r="J110">
        <f t="shared" si="89"/>
        <v>19180800</v>
      </c>
      <c r="K110">
        <f t="shared" si="89"/>
        <v>15984000</v>
      </c>
      <c r="L110">
        <f t="shared" si="89"/>
        <v>13700571.428571429</v>
      </c>
      <c r="M110">
        <f t="shared" si="89"/>
        <v>11988000</v>
      </c>
      <c r="N110">
        <f t="shared" si="89"/>
        <v>10656000</v>
      </c>
      <c r="O110">
        <f t="shared" si="89"/>
        <v>9590400</v>
      </c>
    </row>
    <row r="111" spans="2:15" x14ac:dyDescent="0.25">
      <c r="E111" t="s">
        <v>52</v>
      </c>
      <c r="F111">
        <f t="shared" ref="F111" si="270">IF(F110&gt;1000000, IF(F110&gt;5000000, IF(F110&gt;35000000, $Q$32+(F110-35000000)*$P$33, $Q$30+(F110-5000000)*$P$31),$Q$28+(F110-1000000)*$P$29),$P$27*F110)</f>
        <v>37426</v>
      </c>
      <c r="G111">
        <f t="shared" ref="G111" si="271">IF(G110&gt;1000000, IF(G110&gt;5000000, IF(G110&gt;35000000, $Q$32+(G110-35000000)*$P$33, $Q$30+(G110-5000000)*$P$31),$Q$28+(G110-1000000)*$P$29),$P$27*G110)</f>
        <v>25438</v>
      </c>
      <c r="H111">
        <f t="shared" ref="H111" si="272">IF(H110&gt;1000000, IF(H110&gt;5000000, IF(H110&gt;35000000, $Q$32+(H110-35000000)*$P$33, $Q$30+(H110-5000000)*$P$31),$Q$28+(H110-1000000)*$P$29),$P$27*H110)</f>
        <v>20380.8</v>
      </c>
      <c r="I111">
        <f t="shared" ref="I111" si="273">IF(I110&gt;1000000, IF(I110&gt;5000000, IF(I110&gt;35000000, $Q$32+(I110-35000000)*$P$33, $Q$30+(I110-5000000)*$P$31),$Q$28+(I110-1000000)*$P$29),$P$27*I110)</f>
        <v>15585.599999999999</v>
      </c>
      <c r="J111">
        <f t="shared" ref="J111" si="274">IF(J110&gt;1000000, IF(J110&gt;5000000, IF(J110&gt;35000000, $Q$32+(J110-35000000)*$P$33, $Q$30+(J110-5000000)*$P$31),$Q$28+(J110-1000000)*$P$29),$P$27*J110)</f>
        <v>12708.48</v>
      </c>
      <c r="K111">
        <f t="shared" ref="K111" si="275">IF(K110&gt;1000000, IF(K110&gt;5000000, IF(K110&gt;35000000, $Q$32+(K110-35000000)*$P$33, $Q$30+(K110-5000000)*$P$31),$Q$28+(K110-1000000)*$P$29),$P$27*K110)</f>
        <v>10790.4</v>
      </c>
      <c r="L111">
        <f t="shared" ref="L111" si="276">IF(L110&gt;1000000, IF(L110&gt;5000000, IF(L110&gt;35000000, $Q$32+(L110-35000000)*$P$33, $Q$30+(L110-5000000)*$P$31),$Q$28+(L110-1000000)*$P$29),$P$27*L110)</f>
        <v>9420.3428571428558</v>
      </c>
      <c r="M111">
        <f t="shared" ref="M111" si="277">IF(M110&gt;1000000, IF(M110&gt;5000000, IF(M110&gt;35000000, $Q$32+(M110-35000000)*$P$33, $Q$30+(M110-5000000)*$P$31),$Q$28+(M110-1000000)*$P$29),$P$27*M110)</f>
        <v>8392.7999999999993</v>
      </c>
      <c r="N111">
        <f t="shared" ref="N111" si="278">IF(N110&gt;1000000, IF(N110&gt;5000000, IF(N110&gt;35000000, $Q$32+(N110-35000000)*$P$33, $Q$30+(N110-5000000)*$P$31),$Q$28+(N110-1000000)*$P$29),$P$27*N110)</f>
        <v>7593.6</v>
      </c>
      <c r="O111">
        <f t="shared" ref="O111" si="279">IF(O110&gt;1000000, IF(O110&gt;5000000, IF(O110&gt;35000000, $Q$32+(O110-35000000)*$P$33, $Q$30+(O110-5000000)*$P$31),$Q$28+(O110-1000000)*$P$29),$P$27*O110)</f>
        <v>6954.24</v>
      </c>
    </row>
    <row r="112" spans="2:15" x14ac:dyDescent="0.25">
      <c r="B112">
        <v>1140</v>
      </c>
      <c r="C112" t="s">
        <v>49</v>
      </c>
      <c r="D112" t="s">
        <v>10</v>
      </c>
      <c r="E112" t="s">
        <v>16</v>
      </c>
      <c r="F112">
        <f t="shared" si="38"/>
        <v>98496000</v>
      </c>
      <c r="G112">
        <f t="shared" si="38"/>
        <v>49248000</v>
      </c>
      <c r="H112">
        <f t="shared" si="38"/>
        <v>32832000</v>
      </c>
      <c r="I112">
        <f t="shared" si="38"/>
        <v>24624000</v>
      </c>
      <c r="J112">
        <f t="shared" si="38"/>
        <v>19699200</v>
      </c>
      <c r="K112">
        <f t="shared" si="38"/>
        <v>16416000</v>
      </c>
      <c r="L112">
        <f t="shared" si="38"/>
        <v>14070857.142857144</v>
      </c>
      <c r="M112">
        <f t="shared" si="38"/>
        <v>12312000</v>
      </c>
      <c r="N112">
        <f t="shared" si="38"/>
        <v>10944000</v>
      </c>
      <c r="O112">
        <f t="shared" si="38"/>
        <v>9849600</v>
      </c>
    </row>
    <row r="113" spans="2:15" x14ac:dyDescent="0.25">
      <c r="E113" t="s">
        <v>52</v>
      </c>
      <c r="F113">
        <f t="shared" ref="F113" si="280">IF(F112&gt;1000000, IF(F112&gt;5000000, IF(F112&gt;35000000, $Q$32+(F112-35000000)*$P$33, $Q$30+(F112-5000000)*$P$31),$Q$28+(F112-1000000)*$P$29),$P$27*F112)</f>
        <v>38074</v>
      </c>
      <c r="G113">
        <f t="shared" ref="G113" si="281">IF(G112&gt;1000000, IF(G112&gt;5000000, IF(G112&gt;35000000, $Q$32+(G112-35000000)*$P$33, $Q$30+(G112-5000000)*$P$31),$Q$28+(G112-1000000)*$P$29),$P$27*G112)</f>
        <v>25762</v>
      </c>
      <c r="H113">
        <f t="shared" ref="H113" si="282">IF(H112&gt;1000000, IF(H112&gt;5000000, IF(H112&gt;35000000, $Q$32+(H112-35000000)*$P$33, $Q$30+(H112-5000000)*$P$31),$Q$28+(H112-1000000)*$P$29),$P$27*H112)</f>
        <v>20899.199999999997</v>
      </c>
      <c r="I113">
        <f t="shared" ref="I113" si="283">IF(I112&gt;1000000, IF(I112&gt;5000000, IF(I112&gt;35000000, $Q$32+(I112-35000000)*$P$33, $Q$30+(I112-5000000)*$P$31),$Q$28+(I112-1000000)*$P$29),$P$27*I112)</f>
        <v>15974.4</v>
      </c>
      <c r="J113">
        <f t="shared" ref="J113" si="284">IF(J112&gt;1000000, IF(J112&gt;5000000, IF(J112&gt;35000000, $Q$32+(J112-35000000)*$P$33, $Q$30+(J112-5000000)*$P$31),$Q$28+(J112-1000000)*$P$29),$P$27*J112)</f>
        <v>13019.519999999999</v>
      </c>
      <c r="K113">
        <f t="shared" ref="K113" si="285">IF(K112&gt;1000000, IF(K112&gt;5000000, IF(K112&gt;35000000, $Q$32+(K112-35000000)*$P$33, $Q$30+(K112-5000000)*$P$31),$Q$28+(K112-1000000)*$P$29),$P$27*K112)</f>
        <v>11049.599999999999</v>
      </c>
      <c r="L113">
        <f t="shared" ref="L113" si="286">IF(L112&gt;1000000, IF(L112&gt;5000000, IF(L112&gt;35000000, $Q$32+(L112-35000000)*$P$33, $Q$30+(L112-5000000)*$P$31),$Q$28+(L112-1000000)*$P$29),$P$27*L112)</f>
        <v>9642.5142857142855</v>
      </c>
      <c r="M113">
        <f t="shared" ref="M113" si="287">IF(M112&gt;1000000, IF(M112&gt;5000000, IF(M112&gt;35000000, $Q$32+(M112-35000000)*$P$33, $Q$30+(M112-5000000)*$P$31),$Q$28+(M112-1000000)*$P$29),$P$27*M112)</f>
        <v>8587.2000000000007</v>
      </c>
      <c r="N113">
        <f t="shared" ref="N113" si="288">IF(N112&gt;1000000, IF(N112&gt;5000000, IF(N112&gt;35000000, $Q$32+(N112-35000000)*$P$33, $Q$30+(N112-5000000)*$P$31),$Q$28+(N112-1000000)*$P$29),$P$27*N112)</f>
        <v>7766.4</v>
      </c>
      <c r="O113">
        <f t="shared" ref="O113" si="289">IF(O112&gt;1000000, IF(O112&gt;5000000, IF(O112&gt;35000000, $Q$32+(O112-35000000)*$P$33, $Q$30+(O112-5000000)*$P$31),$Q$28+(O112-1000000)*$P$29),$P$27*O112)</f>
        <v>7109.76</v>
      </c>
    </row>
    <row r="114" spans="2:15" x14ac:dyDescent="0.25">
      <c r="B114">
        <v>1170</v>
      </c>
      <c r="C114" t="s">
        <v>50</v>
      </c>
      <c r="D114" t="s">
        <v>10</v>
      </c>
      <c r="E114" t="s">
        <v>16</v>
      </c>
      <c r="F114">
        <f t="shared" si="89"/>
        <v>101088000</v>
      </c>
      <c r="G114">
        <f t="shared" si="89"/>
        <v>50544000</v>
      </c>
      <c r="H114">
        <f t="shared" si="89"/>
        <v>33696000</v>
      </c>
      <c r="I114">
        <f t="shared" si="89"/>
        <v>25272000</v>
      </c>
      <c r="J114">
        <f t="shared" si="89"/>
        <v>20217600</v>
      </c>
      <c r="K114">
        <f t="shared" si="89"/>
        <v>16848000</v>
      </c>
      <c r="L114">
        <f t="shared" si="89"/>
        <v>14441142.857142858</v>
      </c>
      <c r="M114">
        <f t="shared" si="89"/>
        <v>12636000</v>
      </c>
      <c r="N114">
        <f t="shared" si="89"/>
        <v>11232000</v>
      </c>
      <c r="O114">
        <f t="shared" si="89"/>
        <v>10108800</v>
      </c>
    </row>
    <row r="115" spans="2:15" x14ac:dyDescent="0.25">
      <c r="E115" t="s">
        <v>52</v>
      </c>
      <c r="F115">
        <f t="shared" ref="F115" si="290">IF(F114&gt;1000000, IF(F114&gt;5000000, IF(F114&gt;35000000, $Q$32+(F114-35000000)*$P$33, $Q$30+(F114-5000000)*$P$31),$Q$28+(F114-1000000)*$P$29),$P$27*F114)</f>
        <v>38722</v>
      </c>
      <c r="G115">
        <f t="shared" ref="G115" si="291">IF(G114&gt;1000000, IF(G114&gt;5000000, IF(G114&gt;35000000, $Q$32+(G114-35000000)*$P$33, $Q$30+(G114-5000000)*$P$31),$Q$28+(G114-1000000)*$P$29),$P$27*G114)</f>
        <v>26086</v>
      </c>
      <c r="H115">
        <f t="shared" ref="H115" si="292">IF(H114&gt;1000000, IF(H114&gt;5000000, IF(H114&gt;35000000, $Q$32+(H114-35000000)*$P$33, $Q$30+(H114-5000000)*$P$31),$Q$28+(H114-1000000)*$P$29),$P$27*H114)</f>
        <v>21417.599999999999</v>
      </c>
      <c r="I115">
        <f t="shared" ref="I115" si="293">IF(I114&gt;1000000, IF(I114&gt;5000000, IF(I114&gt;35000000, $Q$32+(I114-35000000)*$P$33, $Q$30+(I114-5000000)*$P$31),$Q$28+(I114-1000000)*$P$29),$P$27*I114)</f>
        <v>16363.199999999999</v>
      </c>
      <c r="J115">
        <f t="shared" ref="J115" si="294">IF(J114&gt;1000000, IF(J114&gt;5000000, IF(J114&gt;35000000, $Q$32+(J114-35000000)*$P$33, $Q$30+(J114-5000000)*$P$31),$Q$28+(J114-1000000)*$P$29),$P$27*J114)</f>
        <v>13330.56</v>
      </c>
      <c r="K115">
        <f t="shared" ref="K115" si="295">IF(K114&gt;1000000, IF(K114&gt;5000000, IF(K114&gt;35000000, $Q$32+(K114-35000000)*$P$33, $Q$30+(K114-5000000)*$P$31),$Q$28+(K114-1000000)*$P$29),$P$27*K114)</f>
        <v>11308.8</v>
      </c>
      <c r="L115">
        <f t="shared" ref="L115" si="296">IF(L114&gt;1000000, IF(L114&gt;5000000, IF(L114&gt;35000000, $Q$32+(L114-35000000)*$P$33, $Q$30+(L114-5000000)*$P$31),$Q$28+(L114-1000000)*$P$29),$P$27*L114)</f>
        <v>9864.6857142857152</v>
      </c>
      <c r="M115">
        <f t="shared" ref="M115" si="297">IF(M114&gt;1000000, IF(M114&gt;5000000, IF(M114&gt;35000000, $Q$32+(M114-35000000)*$P$33, $Q$30+(M114-5000000)*$P$31),$Q$28+(M114-1000000)*$P$29),$P$27*M114)</f>
        <v>8781.5999999999985</v>
      </c>
      <c r="N115">
        <f t="shared" ref="N115" si="298">IF(N114&gt;1000000, IF(N114&gt;5000000, IF(N114&gt;35000000, $Q$32+(N114-35000000)*$P$33, $Q$30+(N114-5000000)*$P$31),$Q$28+(N114-1000000)*$P$29),$P$27*N114)</f>
        <v>7939.2</v>
      </c>
      <c r="O115">
        <f t="shared" ref="O115" si="299">IF(O114&gt;1000000, IF(O114&gt;5000000, IF(O114&gt;35000000, $Q$32+(O114-35000000)*$P$33, $Q$30+(O114-5000000)*$P$31),$Q$28+(O114-1000000)*$P$29),$P$27*O114)</f>
        <v>7265.28</v>
      </c>
    </row>
    <row r="116" spans="2:15" x14ac:dyDescent="0.25">
      <c r="B116">
        <v>1200</v>
      </c>
      <c r="C116" t="s">
        <v>51</v>
      </c>
      <c r="D116" t="s">
        <v>10</v>
      </c>
      <c r="E116" t="s">
        <v>16</v>
      </c>
      <c r="F116">
        <f t="shared" si="38"/>
        <v>103680000</v>
      </c>
      <c r="G116">
        <f t="shared" si="38"/>
        <v>51840000</v>
      </c>
      <c r="H116">
        <f t="shared" si="38"/>
        <v>34560000</v>
      </c>
      <c r="I116">
        <f t="shared" si="38"/>
        <v>25920000</v>
      </c>
      <c r="J116">
        <f t="shared" si="38"/>
        <v>20736000</v>
      </c>
      <c r="K116">
        <f t="shared" si="38"/>
        <v>17280000</v>
      </c>
      <c r="L116">
        <f t="shared" si="38"/>
        <v>14811428.571428571</v>
      </c>
      <c r="M116">
        <f t="shared" si="38"/>
        <v>12960000</v>
      </c>
      <c r="N116">
        <f t="shared" si="38"/>
        <v>11520000</v>
      </c>
      <c r="O116">
        <f t="shared" si="38"/>
        <v>10368000</v>
      </c>
    </row>
    <row r="117" spans="2:15" x14ac:dyDescent="0.25">
      <c r="E117" t="s">
        <v>52</v>
      </c>
      <c r="F117">
        <f t="shared" ref="F117" si="300">IF(F116&gt;1000000, IF(F116&gt;5000000, IF(F116&gt;35000000, $Q$32+(F116-35000000)*$P$33, $Q$30+(F116-5000000)*$P$31),$Q$28+(F116-1000000)*$P$29),$P$27*F116)</f>
        <v>39370</v>
      </c>
      <c r="G117">
        <f t="shared" ref="G117" si="301">IF(G116&gt;1000000, IF(G116&gt;5000000, IF(G116&gt;35000000, $Q$32+(G116-35000000)*$P$33, $Q$30+(G116-5000000)*$P$31),$Q$28+(G116-1000000)*$P$29),$P$27*G116)</f>
        <v>26410</v>
      </c>
      <c r="H117">
        <f t="shared" ref="H117" si="302">IF(H116&gt;1000000, IF(H116&gt;5000000, IF(H116&gt;35000000, $Q$32+(H116-35000000)*$P$33, $Q$30+(H116-5000000)*$P$31),$Q$28+(H116-1000000)*$P$29),$P$27*H116)</f>
        <v>21936</v>
      </c>
      <c r="I117">
        <f t="shared" ref="I117" si="303">IF(I116&gt;1000000, IF(I116&gt;5000000, IF(I116&gt;35000000, $Q$32+(I116-35000000)*$P$33, $Q$30+(I116-5000000)*$P$31),$Q$28+(I116-1000000)*$P$29),$P$27*I116)</f>
        <v>16752</v>
      </c>
      <c r="J117">
        <f t="shared" ref="J117" si="304">IF(J116&gt;1000000, IF(J116&gt;5000000, IF(J116&gt;35000000, $Q$32+(J116-35000000)*$P$33, $Q$30+(J116-5000000)*$P$31),$Q$28+(J116-1000000)*$P$29),$P$27*J116)</f>
        <v>13641.599999999999</v>
      </c>
      <c r="K117">
        <f t="shared" ref="K117" si="305">IF(K116&gt;1000000, IF(K116&gt;5000000, IF(K116&gt;35000000, $Q$32+(K116-35000000)*$P$33, $Q$30+(K116-5000000)*$P$31),$Q$28+(K116-1000000)*$P$29),$P$27*K116)</f>
        <v>11568</v>
      </c>
      <c r="L117">
        <f t="shared" ref="L117" si="306">IF(L116&gt;1000000, IF(L116&gt;5000000, IF(L116&gt;35000000, $Q$32+(L116-35000000)*$P$33, $Q$30+(L116-5000000)*$P$31),$Q$28+(L116-1000000)*$P$29),$P$27*L116)</f>
        <v>10086.857142857141</v>
      </c>
      <c r="M117">
        <f t="shared" ref="M117" si="307">IF(M116&gt;1000000, IF(M116&gt;5000000, IF(M116&gt;35000000, $Q$32+(M116-35000000)*$P$33, $Q$30+(M116-5000000)*$P$31),$Q$28+(M116-1000000)*$P$29),$P$27*M116)</f>
        <v>8976</v>
      </c>
      <c r="N117">
        <f t="shared" ref="N117" si="308">IF(N116&gt;1000000, IF(N116&gt;5000000, IF(N116&gt;35000000, $Q$32+(N116-35000000)*$P$33, $Q$30+(N116-5000000)*$P$31),$Q$28+(N116-1000000)*$P$29),$P$27*N116)</f>
        <v>8112</v>
      </c>
      <c r="O117">
        <f t="shared" ref="O117" si="309">IF(O116&gt;1000000, IF(O116&gt;5000000, IF(O116&gt;35000000, $Q$32+(O116-35000000)*$P$33, $Q$30+(O116-5000000)*$P$31),$Q$28+(O116-1000000)*$P$29),$P$27*O116)</f>
        <v>7420.7999999999993</v>
      </c>
    </row>
    <row r="135" spans="4:15" x14ac:dyDescent="0.25">
      <c r="F135" t="s">
        <v>53</v>
      </c>
      <c r="G135" t="s">
        <v>54</v>
      </c>
      <c r="H135" t="s">
        <v>55</v>
      </c>
      <c r="I135" t="s">
        <v>56</v>
      </c>
      <c r="J135" t="s">
        <v>57</v>
      </c>
      <c r="K135" t="s">
        <v>58</v>
      </c>
      <c r="L135" t="s">
        <v>59</v>
      </c>
      <c r="M135" t="s">
        <v>60</v>
      </c>
      <c r="N135" t="s">
        <v>61</v>
      </c>
      <c r="O135" t="s">
        <v>62</v>
      </c>
    </row>
    <row r="136" spans="4:15" x14ac:dyDescent="0.25">
      <c r="D136">
        <v>1</v>
      </c>
      <c r="F136" s="1">
        <v>2273.6</v>
      </c>
      <c r="G136" s="1">
        <v>1236.8</v>
      </c>
      <c r="H136" s="1">
        <v>864</v>
      </c>
      <c r="I136" s="1">
        <v>648</v>
      </c>
      <c r="J136" s="1">
        <v>518.4</v>
      </c>
      <c r="K136" s="1">
        <v>432</v>
      </c>
      <c r="L136" s="1">
        <v>370.2857143</v>
      </c>
      <c r="M136" s="1">
        <v>324</v>
      </c>
      <c r="N136" s="1">
        <v>288</v>
      </c>
      <c r="O136" s="1">
        <v>259.2</v>
      </c>
    </row>
    <row r="137" spans="4:15" x14ac:dyDescent="0.25">
      <c r="D137">
        <v>2</v>
      </c>
      <c r="F137" s="1">
        <v>4310.3999999999996</v>
      </c>
      <c r="G137" s="1">
        <v>2273.6</v>
      </c>
      <c r="H137" s="1">
        <v>1582.4</v>
      </c>
      <c r="I137" s="1">
        <v>1236.8</v>
      </c>
      <c r="J137" s="1">
        <v>1029.44</v>
      </c>
      <c r="K137" s="1">
        <v>864</v>
      </c>
      <c r="L137" s="1">
        <v>740.57142859999999</v>
      </c>
      <c r="M137" s="1">
        <v>648</v>
      </c>
      <c r="N137" s="1">
        <v>576</v>
      </c>
      <c r="O137" s="1">
        <v>518.4</v>
      </c>
    </row>
    <row r="138" spans="4:15" x14ac:dyDescent="0.25">
      <c r="D138">
        <v>3</v>
      </c>
      <c r="F138" s="1">
        <v>5865.6</v>
      </c>
      <c r="G138" s="1">
        <v>3310.4</v>
      </c>
      <c r="H138" s="1">
        <v>2273.6</v>
      </c>
      <c r="I138" s="1">
        <v>1755.2</v>
      </c>
      <c r="J138" s="1">
        <v>1444.16</v>
      </c>
      <c r="K138" s="1">
        <v>1236.8</v>
      </c>
      <c r="L138" s="1">
        <v>1088.685714</v>
      </c>
      <c r="M138" s="1">
        <v>972</v>
      </c>
      <c r="N138" s="1">
        <v>864</v>
      </c>
      <c r="O138" s="1">
        <v>777.6</v>
      </c>
    </row>
    <row r="139" spans="4:15" x14ac:dyDescent="0.25">
      <c r="D139">
        <v>4</v>
      </c>
      <c r="F139" s="1">
        <v>7420.8</v>
      </c>
      <c r="G139" s="1">
        <v>4310.3999999999996</v>
      </c>
      <c r="H139" s="1">
        <v>2964.8</v>
      </c>
      <c r="I139" s="1">
        <v>2273.6</v>
      </c>
      <c r="J139" s="1">
        <v>1858.88</v>
      </c>
      <c r="K139" s="1">
        <v>1582.4</v>
      </c>
      <c r="L139" s="1">
        <v>1384.9142859999999</v>
      </c>
      <c r="M139" s="1">
        <v>1236.8</v>
      </c>
      <c r="N139" s="1">
        <v>1121.5999999999999</v>
      </c>
      <c r="O139" s="1">
        <v>1029.44</v>
      </c>
    </row>
    <row r="140" spans="4:15" x14ac:dyDescent="0.25">
      <c r="D140">
        <v>5</v>
      </c>
      <c r="F140" s="1">
        <v>8976</v>
      </c>
      <c r="G140" s="1">
        <v>5088</v>
      </c>
      <c r="H140" s="1">
        <v>3656</v>
      </c>
      <c r="I140" s="1">
        <v>2792</v>
      </c>
      <c r="J140" s="1">
        <v>2273.6</v>
      </c>
      <c r="K140" s="1">
        <v>1928</v>
      </c>
      <c r="L140" s="1">
        <v>1681.142857</v>
      </c>
      <c r="M140" s="1">
        <v>1496</v>
      </c>
      <c r="N140" s="1">
        <v>1352</v>
      </c>
      <c r="O140" s="1">
        <v>1236.8</v>
      </c>
    </row>
    <row r="141" spans="4:15" x14ac:dyDescent="0.25">
      <c r="D141">
        <v>6</v>
      </c>
      <c r="F141" s="1">
        <v>10531.2</v>
      </c>
      <c r="G141" s="1">
        <v>5865.6</v>
      </c>
      <c r="H141" s="1">
        <v>4310.3999999999996</v>
      </c>
      <c r="I141" s="1">
        <v>3310.4</v>
      </c>
      <c r="J141" s="1">
        <v>2688.32</v>
      </c>
      <c r="K141" s="1">
        <v>2273.6</v>
      </c>
      <c r="L141" s="1">
        <v>1977.371429</v>
      </c>
      <c r="M141" s="1">
        <v>1755.2</v>
      </c>
      <c r="N141" s="1">
        <v>1582.4</v>
      </c>
      <c r="O141" s="1">
        <v>1444.16</v>
      </c>
    </row>
    <row r="142" spans="4:15" x14ac:dyDescent="0.25">
      <c r="D142">
        <v>7</v>
      </c>
      <c r="F142" s="1">
        <v>12086.4</v>
      </c>
      <c r="G142" s="1">
        <v>6643.2</v>
      </c>
      <c r="H142" s="1">
        <v>4828.8</v>
      </c>
      <c r="I142" s="1">
        <v>3828.8</v>
      </c>
      <c r="J142" s="1">
        <v>3103.04</v>
      </c>
      <c r="K142" s="1">
        <v>2619.1999999999998</v>
      </c>
      <c r="L142" s="1">
        <v>2273.6</v>
      </c>
      <c r="M142" s="1">
        <v>2014.4</v>
      </c>
      <c r="N142" s="1">
        <v>1812.8</v>
      </c>
      <c r="O142" s="1">
        <v>1651.52</v>
      </c>
    </row>
    <row r="143" spans="4:15" x14ac:dyDescent="0.25">
      <c r="D143">
        <v>8</v>
      </c>
      <c r="F143" s="1">
        <v>13641.6</v>
      </c>
      <c r="G143" s="1">
        <v>7420.8</v>
      </c>
      <c r="H143" s="1">
        <v>5347.2</v>
      </c>
      <c r="I143" s="1">
        <v>4310.3999999999996</v>
      </c>
      <c r="J143" s="1">
        <v>3517.76</v>
      </c>
      <c r="K143" s="1">
        <v>2964.8</v>
      </c>
      <c r="L143" s="1">
        <v>2569.828571</v>
      </c>
      <c r="M143" s="1">
        <v>2273.6</v>
      </c>
      <c r="N143" s="1">
        <v>2043.2</v>
      </c>
      <c r="O143" s="1">
        <v>1858.88</v>
      </c>
    </row>
    <row r="144" spans="4:15" x14ac:dyDescent="0.25">
      <c r="D144">
        <v>9</v>
      </c>
      <c r="F144" s="1">
        <v>15196.8</v>
      </c>
      <c r="G144" s="1">
        <v>8198.4</v>
      </c>
      <c r="H144" s="1">
        <v>5865.6</v>
      </c>
      <c r="I144" s="1">
        <v>4699.2</v>
      </c>
      <c r="J144" s="1">
        <v>3932.48</v>
      </c>
      <c r="K144" s="1">
        <v>3310.4</v>
      </c>
      <c r="L144" s="1">
        <v>2866.057143</v>
      </c>
      <c r="M144" s="1">
        <v>2532.8000000000002</v>
      </c>
      <c r="N144" s="1">
        <v>2273.6</v>
      </c>
      <c r="O144" s="1">
        <v>2066.2399999999998</v>
      </c>
    </row>
    <row r="145" spans="4:15" x14ac:dyDescent="0.25">
      <c r="D145">
        <v>10</v>
      </c>
      <c r="F145" s="1">
        <v>16752</v>
      </c>
      <c r="G145" s="1">
        <v>8976</v>
      </c>
      <c r="H145" s="1">
        <v>6384</v>
      </c>
      <c r="I145" s="1">
        <v>5088</v>
      </c>
      <c r="J145" s="1">
        <v>4310.3999999999996</v>
      </c>
      <c r="K145" s="1">
        <v>3656</v>
      </c>
      <c r="L145" s="1">
        <v>3162.2857140000001</v>
      </c>
      <c r="M145" s="1">
        <v>2792</v>
      </c>
      <c r="N145" s="1">
        <v>2504</v>
      </c>
      <c r="O145" s="1">
        <v>2273.6</v>
      </c>
    </row>
    <row r="146" spans="4:15" x14ac:dyDescent="0.25">
      <c r="D146">
        <v>11</v>
      </c>
      <c r="F146" s="1">
        <v>18307.2</v>
      </c>
      <c r="G146" s="1">
        <v>9753.6</v>
      </c>
      <c r="H146" s="1">
        <v>6902.4</v>
      </c>
      <c r="I146" s="1">
        <v>5476.8</v>
      </c>
      <c r="J146" s="1">
        <v>4621.4399999999996</v>
      </c>
      <c r="K146" s="1">
        <v>4001.6</v>
      </c>
      <c r="L146" s="1">
        <v>3458.5142860000001</v>
      </c>
      <c r="M146" s="1">
        <v>3051.2</v>
      </c>
      <c r="N146" s="1">
        <v>2734.4</v>
      </c>
      <c r="O146" s="1">
        <v>2480.96</v>
      </c>
    </row>
    <row r="147" spans="4:15" x14ac:dyDescent="0.25">
      <c r="D147">
        <v>12</v>
      </c>
      <c r="F147" s="1">
        <v>19862.400000000001</v>
      </c>
      <c r="G147" s="1">
        <v>10531.2</v>
      </c>
      <c r="H147" s="1">
        <v>7420.8</v>
      </c>
      <c r="I147" s="1">
        <v>5865.6</v>
      </c>
      <c r="J147" s="1">
        <v>4932.4799999999996</v>
      </c>
      <c r="K147" s="1">
        <v>4310.3999999999996</v>
      </c>
      <c r="L147" s="1">
        <v>3754.7428570000002</v>
      </c>
      <c r="M147" s="1">
        <v>3310.4</v>
      </c>
      <c r="N147" s="1">
        <v>2964.8</v>
      </c>
      <c r="O147" s="1">
        <v>2688.32</v>
      </c>
    </row>
    <row r="148" spans="4:15" x14ac:dyDescent="0.25">
      <c r="D148">
        <v>13</v>
      </c>
      <c r="F148" s="1">
        <v>21417.599999999999</v>
      </c>
      <c r="G148" s="1">
        <v>11308.8</v>
      </c>
      <c r="H148" s="1">
        <v>7939.2</v>
      </c>
      <c r="I148" s="1">
        <v>6254.4</v>
      </c>
      <c r="J148" s="1">
        <v>5243.52</v>
      </c>
      <c r="K148" s="1">
        <v>4569.6000000000004</v>
      </c>
      <c r="L148" s="1">
        <v>4050.9714290000002</v>
      </c>
      <c r="M148" s="1">
        <v>3569.6</v>
      </c>
      <c r="N148" s="1">
        <v>3195.2</v>
      </c>
      <c r="O148" s="1">
        <v>2895.68</v>
      </c>
    </row>
    <row r="149" spans="4:15" x14ac:dyDescent="0.25">
      <c r="D149">
        <v>14</v>
      </c>
      <c r="F149" s="1">
        <v>22522</v>
      </c>
      <c r="G149" s="1">
        <v>12086.4</v>
      </c>
      <c r="H149" s="1">
        <v>8457.6</v>
      </c>
      <c r="I149" s="1">
        <v>6643.2</v>
      </c>
      <c r="J149" s="1">
        <v>5554.56</v>
      </c>
      <c r="K149" s="1">
        <v>4828.8</v>
      </c>
      <c r="L149" s="1">
        <v>4310.3999999999996</v>
      </c>
      <c r="M149" s="1">
        <v>3828.8</v>
      </c>
      <c r="N149" s="1">
        <v>3425.6</v>
      </c>
      <c r="O149" s="1">
        <v>3103.04</v>
      </c>
    </row>
    <row r="150" spans="4:15" x14ac:dyDescent="0.25">
      <c r="D150">
        <v>15</v>
      </c>
      <c r="F150" s="1">
        <v>23170</v>
      </c>
      <c r="G150" s="1">
        <v>12864</v>
      </c>
      <c r="H150" s="1">
        <v>8976</v>
      </c>
      <c r="I150" s="1">
        <v>7032</v>
      </c>
      <c r="J150" s="1">
        <v>5865.6</v>
      </c>
      <c r="K150" s="1">
        <v>5088</v>
      </c>
      <c r="L150" s="1">
        <v>4532.5714289999996</v>
      </c>
      <c r="M150" s="1">
        <v>4088</v>
      </c>
      <c r="N150" s="1">
        <v>3656</v>
      </c>
      <c r="O150" s="1">
        <v>3310.4</v>
      </c>
    </row>
    <row r="151" spans="4:15" x14ac:dyDescent="0.25">
      <c r="D151">
        <v>16</v>
      </c>
      <c r="F151" s="1">
        <v>23818</v>
      </c>
      <c r="G151" s="1">
        <v>13641.6</v>
      </c>
      <c r="H151" s="1">
        <v>9494.4</v>
      </c>
      <c r="I151" s="1">
        <v>7420.8</v>
      </c>
      <c r="J151" s="1">
        <v>6176.64</v>
      </c>
      <c r="K151" s="1">
        <v>5347.2</v>
      </c>
      <c r="L151" s="1">
        <v>4754.7428570000002</v>
      </c>
      <c r="M151" s="1">
        <v>4310.3999999999996</v>
      </c>
      <c r="N151" s="1">
        <v>3886.4</v>
      </c>
      <c r="O151" s="1">
        <v>3517.76</v>
      </c>
    </row>
    <row r="152" spans="4:15" x14ac:dyDescent="0.25">
      <c r="D152">
        <v>17</v>
      </c>
      <c r="F152" s="1">
        <v>24466</v>
      </c>
      <c r="G152" s="1">
        <v>14419.2</v>
      </c>
      <c r="H152" s="1">
        <v>10012.799999999999</v>
      </c>
      <c r="I152" s="1">
        <v>7809.6</v>
      </c>
      <c r="J152" s="1">
        <v>6487.68</v>
      </c>
      <c r="K152" s="1">
        <v>5606.4</v>
      </c>
      <c r="L152" s="1">
        <v>4976.9142860000002</v>
      </c>
      <c r="M152" s="1">
        <v>4504.8</v>
      </c>
      <c r="N152" s="1">
        <v>4116.8</v>
      </c>
      <c r="O152" s="1">
        <v>3725.12</v>
      </c>
    </row>
    <row r="153" spans="4:15" x14ac:dyDescent="0.25">
      <c r="D153">
        <v>18</v>
      </c>
      <c r="F153" s="1">
        <v>25114</v>
      </c>
      <c r="G153" s="1">
        <v>15196.8</v>
      </c>
      <c r="H153" s="1">
        <v>10531.2</v>
      </c>
      <c r="I153" s="1">
        <v>8198.4</v>
      </c>
      <c r="J153" s="1">
        <v>6798.72</v>
      </c>
      <c r="K153" s="1">
        <v>5865.6</v>
      </c>
      <c r="L153" s="1">
        <v>5199.0857139999998</v>
      </c>
      <c r="M153" s="1">
        <v>4699.2</v>
      </c>
      <c r="N153" s="1">
        <v>4310.3999999999996</v>
      </c>
      <c r="O153" s="1">
        <v>3932.48</v>
      </c>
    </row>
    <row r="154" spans="4:15" x14ac:dyDescent="0.25">
      <c r="D154">
        <v>19</v>
      </c>
      <c r="F154" s="1">
        <v>25762</v>
      </c>
      <c r="G154" s="1">
        <v>15974.4</v>
      </c>
      <c r="H154" s="1">
        <v>11049.6</v>
      </c>
      <c r="I154" s="1">
        <v>8587.2000000000007</v>
      </c>
      <c r="J154" s="1">
        <v>7109.76</v>
      </c>
      <c r="K154" s="1">
        <v>6124.8</v>
      </c>
      <c r="L154" s="1">
        <v>5421.2571429999998</v>
      </c>
      <c r="M154" s="1">
        <v>4893.6000000000004</v>
      </c>
      <c r="N154" s="1">
        <v>4483.2</v>
      </c>
      <c r="O154" s="1">
        <v>4139.84</v>
      </c>
    </row>
    <row r="155" spans="4:15" x14ac:dyDescent="0.25">
      <c r="D155">
        <v>20</v>
      </c>
      <c r="F155" s="1">
        <v>26410</v>
      </c>
      <c r="G155" s="1">
        <v>16752</v>
      </c>
      <c r="H155" s="1">
        <v>11568</v>
      </c>
      <c r="I155" s="1">
        <v>8976</v>
      </c>
      <c r="J155" s="1">
        <v>7420.8</v>
      </c>
      <c r="K155" s="1">
        <v>6384</v>
      </c>
      <c r="L155" s="1">
        <v>5643.4285710000004</v>
      </c>
      <c r="M155" s="1">
        <v>5088</v>
      </c>
      <c r="N155" s="1">
        <v>4656</v>
      </c>
      <c r="O155" s="1">
        <v>4310.3999999999996</v>
      </c>
    </row>
    <row r="156" spans="4:15" x14ac:dyDescent="0.25">
      <c r="D156">
        <v>21</v>
      </c>
      <c r="F156" s="1">
        <v>27058</v>
      </c>
      <c r="G156" s="1">
        <v>17529.599999999999</v>
      </c>
      <c r="H156" s="1">
        <v>12086.4</v>
      </c>
      <c r="I156" s="1">
        <v>9364.7999999999993</v>
      </c>
      <c r="J156" s="1">
        <v>7731.84</v>
      </c>
      <c r="K156" s="1">
        <v>6643.2</v>
      </c>
      <c r="L156" s="1">
        <v>5865.6</v>
      </c>
      <c r="M156" s="1">
        <v>5282.4</v>
      </c>
      <c r="N156" s="1">
        <v>4828.8</v>
      </c>
      <c r="O156" s="1">
        <v>4465.92</v>
      </c>
    </row>
    <row r="157" spans="4:15" x14ac:dyDescent="0.25">
      <c r="D157">
        <v>22</v>
      </c>
      <c r="F157" s="1">
        <v>27706</v>
      </c>
      <c r="G157" s="1">
        <v>18307.2</v>
      </c>
      <c r="H157" s="1">
        <v>12604.8</v>
      </c>
      <c r="I157" s="1">
        <v>9753.6</v>
      </c>
      <c r="J157" s="1">
        <v>8042.88</v>
      </c>
      <c r="K157" s="1">
        <v>6902.4</v>
      </c>
      <c r="L157" s="1">
        <v>6087.7714290000004</v>
      </c>
      <c r="M157" s="1">
        <v>5476.8</v>
      </c>
      <c r="N157" s="1">
        <v>5001.6000000000004</v>
      </c>
      <c r="O157" s="1">
        <v>4621.4399999999996</v>
      </c>
    </row>
    <row r="158" spans="4:15" x14ac:dyDescent="0.25">
      <c r="D158">
        <v>23</v>
      </c>
      <c r="F158" s="1">
        <v>28354</v>
      </c>
      <c r="G158" s="1">
        <v>19084.8</v>
      </c>
      <c r="H158" s="1">
        <v>13123.2</v>
      </c>
      <c r="I158" s="1">
        <v>10142.4</v>
      </c>
      <c r="J158" s="1">
        <v>8353.92</v>
      </c>
      <c r="K158" s="1">
        <v>7161.6</v>
      </c>
      <c r="L158" s="1">
        <v>6309.942857</v>
      </c>
      <c r="M158" s="1">
        <v>5671.2</v>
      </c>
      <c r="N158" s="1">
        <v>5174.3999999999996</v>
      </c>
      <c r="O158" s="1">
        <v>4776.96</v>
      </c>
    </row>
    <row r="159" spans="4:15" x14ac:dyDescent="0.25">
      <c r="D159">
        <v>24</v>
      </c>
      <c r="F159" s="1">
        <v>29002</v>
      </c>
      <c r="G159" s="1">
        <v>19862.400000000001</v>
      </c>
      <c r="H159" s="1">
        <v>13641.6</v>
      </c>
      <c r="I159" s="1">
        <v>10531.2</v>
      </c>
      <c r="J159" s="1">
        <v>8664.9599999999991</v>
      </c>
      <c r="K159" s="1">
        <v>7420.8</v>
      </c>
      <c r="L159" s="1">
        <v>6532.114286</v>
      </c>
      <c r="M159" s="1">
        <v>5865.6</v>
      </c>
      <c r="N159" s="1">
        <v>5347.2</v>
      </c>
      <c r="O159" s="1">
        <v>4932.4799999999996</v>
      </c>
    </row>
    <row r="160" spans="4:15" x14ac:dyDescent="0.25">
      <c r="D160">
        <v>25</v>
      </c>
      <c r="F160" s="1">
        <v>29650</v>
      </c>
      <c r="G160" s="1">
        <v>20640</v>
      </c>
      <c r="H160" s="1">
        <v>14160</v>
      </c>
      <c r="I160" s="1">
        <v>10920</v>
      </c>
      <c r="J160" s="1">
        <v>8976</v>
      </c>
      <c r="K160" s="1">
        <v>7680</v>
      </c>
      <c r="L160" s="1">
        <v>6754.2857139999996</v>
      </c>
      <c r="M160" s="1">
        <v>6060</v>
      </c>
      <c r="N160" s="1">
        <v>5520</v>
      </c>
      <c r="O160" s="1">
        <v>5088</v>
      </c>
    </row>
    <row r="161" spans="4:15" x14ac:dyDescent="0.25">
      <c r="D161">
        <v>26</v>
      </c>
      <c r="F161" s="1">
        <v>30298</v>
      </c>
      <c r="G161" s="1">
        <v>21417.599999999999</v>
      </c>
      <c r="H161" s="1">
        <v>14678.4</v>
      </c>
      <c r="I161" s="1">
        <v>11308.8</v>
      </c>
      <c r="J161" s="1">
        <v>9287.0400000000009</v>
      </c>
      <c r="K161" s="1">
        <v>7939.2</v>
      </c>
      <c r="L161" s="1">
        <v>6976.4571429999996</v>
      </c>
      <c r="M161" s="1">
        <v>6254.4</v>
      </c>
      <c r="N161" s="1">
        <v>5692.8</v>
      </c>
      <c r="O161" s="1">
        <v>5243.52</v>
      </c>
    </row>
    <row r="162" spans="4:15" x14ac:dyDescent="0.25">
      <c r="D162">
        <v>27</v>
      </c>
      <c r="F162" s="1">
        <v>30946</v>
      </c>
      <c r="G162" s="1">
        <v>22195.200000000001</v>
      </c>
      <c r="H162" s="1">
        <v>15196.8</v>
      </c>
      <c r="I162" s="1">
        <v>11697.6</v>
      </c>
      <c r="J162" s="1">
        <v>9598.08</v>
      </c>
      <c r="K162" s="1">
        <v>8198.4</v>
      </c>
      <c r="L162" s="1">
        <v>7198.6285710000002</v>
      </c>
      <c r="M162" s="1">
        <v>6448.8</v>
      </c>
      <c r="N162" s="1">
        <v>5865.6</v>
      </c>
      <c r="O162" s="1">
        <v>5399.04</v>
      </c>
    </row>
    <row r="163" spans="4:15" x14ac:dyDescent="0.25">
      <c r="D163">
        <v>28</v>
      </c>
      <c r="F163" s="1">
        <v>31594</v>
      </c>
      <c r="G163" s="1">
        <v>22522</v>
      </c>
      <c r="H163" s="1">
        <v>15715.2</v>
      </c>
      <c r="I163" s="1">
        <v>12086.4</v>
      </c>
      <c r="J163" s="1">
        <v>9909.1200000000008</v>
      </c>
      <c r="K163" s="1">
        <v>8457.6</v>
      </c>
      <c r="L163" s="1">
        <v>7420.8</v>
      </c>
      <c r="M163" s="1">
        <v>6643.2</v>
      </c>
      <c r="N163" s="1">
        <v>6038.4</v>
      </c>
      <c r="O163" s="1">
        <v>5554.56</v>
      </c>
    </row>
    <row r="164" spans="4:15" x14ac:dyDescent="0.25">
      <c r="D164">
        <v>29</v>
      </c>
      <c r="F164" s="1">
        <v>32242</v>
      </c>
      <c r="G164" s="1">
        <v>22846</v>
      </c>
      <c r="H164" s="1">
        <v>16233.6</v>
      </c>
      <c r="I164" s="1">
        <v>12475.2</v>
      </c>
      <c r="J164" s="1">
        <v>10220.16</v>
      </c>
      <c r="K164" s="1">
        <v>8716.7999999999993</v>
      </c>
      <c r="L164" s="1">
        <v>7642.9714290000002</v>
      </c>
      <c r="M164" s="1">
        <v>6837.6</v>
      </c>
      <c r="N164" s="1">
        <v>6211.2</v>
      </c>
      <c r="O164" s="1">
        <v>5710.08</v>
      </c>
    </row>
    <row r="165" spans="4:15" x14ac:dyDescent="0.25">
      <c r="D165">
        <v>30</v>
      </c>
      <c r="F165" s="1">
        <v>32890</v>
      </c>
      <c r="G165" s="1">
        <v>23170</v>
      </c>
      <c r="H165" s="1">
        <v>16752</v>
      </c>
      <c r="I165" s="1">
        <v>12864</v>
      </c>
      <c r="J165" s="1">
        <v>10531.2</v>
      </c>
      <c r="K165" s="1">
        <v>8976</v>
      </c>
      <c r="L165" s="1">
        <v>7865.1428569999998</v>
      </c>
      <c r="M165" s="1">
        <v>7032</v>
      </c>
      <c r="N165" s="1">
        <v>6384</v>
      </c>
      <c r="O165" s="1">
        <v>5865.6</v>
      </c>
    </row>
    <row r="166" spans="4:15" x14ac:dyDescent="0.25">
      <c r="D166">
        <v>31</v>
      </c>
      <c r="F166" s="1">
        <v>33538</v>
      </c>
      <c r="G166" s="1">
        <v>23494</v>
      </c>
      <c r="H166" s="1">
        <v>17270.400000000001</v>
      </c>
      <c r="I166" s="1">
        <v>13252.8</v>
      </c>
      <c r="J166" s="1">
        <v>10842.24</v>
      </c>
      <c r="K166" s="1">
        <v>9235.2000000000007</v>
      </c>
      <c r="L166" s="1">
        <v>8087.3142859999998</v>
      </c>
      <c r="M166" s="1">
        <v>7226.4</v>
      </c>
      <c r="N166" s="1">
        <v>6556.8</v>
      </c>
      <c r="O166" s="1">
        <v>6021.12</v>
      </c>
    </row>
    <row r="167" spans="4:15" x14ac:dyDescent="0.25">
      <c r="D167">
        <v>32</v>
      </c>
      <c r="F167" s="1">
        <v>34186</v>
      </c>
      <c r="G167" s="1">
        <v>23818</v>
      </c>
      <c r="H167" s="1">
        <v>17788.8</v>
      </c>
      <c r="I167" s="1">
        <v>13641.6</v>
      </c>
      <c r="J167" s="1">
        <v>11153.28</v>
      </c>
      <c r="K167" s="1">
        <v>9494.4</v>
      </c>
      <c r="L167" s="1">
        <v>8309.4857140000004</v>
      </c>
      <c r="M167" s="1">
        <v>7420.8</v>
      </c>
      <c r="N167" s="1">
        <v>6729.6</v>
      </c>
      <c r="O167" s="1">
        <v>6176.64</v>
      </c>
    </row>
    <row r="168" spans="4:15" x14ac:dyDescent="0.25">
      <c r="D168">
        <v>33</v>
      </c>
      <c r="F168" s="1">
        <v>34834</v>
      </c>
      <c r="G168" s="1">
        <v>24142</v>
      </c>
      <c r="H168" s="1">
        <v>18307.2</v>
      </c>
      <c r="I168" s="1">
        <v>14030.4</v>
      </c>
      <c r="J168" s="1">
        <v>11464.32</v>
      </c>
      <c r="K168" s="1">
        <v>9753.6</v>
      </c>
      <c r="L168" s="1">
        <v>8531.6571430000004</v>
      </c>
      <c r="M168" s="1">
        <v>7615.2</v>
      </c>
      <c r="N168" s="1">
        <v>6902.4</v>
      </c>
      <c r="O168" s="1">
        <v>6332.16</v>
      </c>
    </row>
    <row r="169" spans="4:15" x14ac:dyDescent="0.25">
      <c r="D169">
        <v>34</v>
      </c>
      <c r="F169" s="1">
        <v>35482</v>
      </c>
      <c r="G169" s="1">
        <v>24466</v>
      </c>
      <c r="H169" s="1">
        <v>18825.599999999999</v>
      </c>
      <c r="I169" s="1">
        <v>14419.2</v>
      </c>
      <c r="J169" s="1">
        <v>11775.36</v>
      </c>
      <c r="K169" s="1">
        <v>10012.799999999999</v>
      </c>
      <c r="L169" s="1">
        <v>8753.828571</v>
      </c>
      <c r="M169" s="1">
        <v>7809.6</v>
      </c>
      <c r="N169" s="1">
        <v>7075.2</v>
      </c>
      <c r="O169" s="1">
        <v>6487.68</v>
      </c>
    </row>
    <row r="170" spans="4:15" x14ac:dyDescent="0.25">
      <c r="D170">
        <v>35</v>
      </c>
      <c r="F170" s="1">
        <v>36130</v>
      </c>
      <c r="G170" s="1">
        <v>24790</v>
      </c>
      <c r="H170" s="1">
        <v>19344</v>
      </c>
      <c r="I170" s="1">
        <v>14808</v>
      </c>
      <c r="J170" s="1">
        <v>12086.4</v>
      </c>
      <c r="K170" s="1">
        <v>10272</v>
      </c>
      <c r="L170" s="1">
        <v>8976</v>
      </c>
      <c r="M170" s="1">
        <v>8004</v>
      </c>
      <c r="N170" s="1">
        <v>7248</v>
      </c>
      <c r="O170" s="1">
        <v>6643.2</v>
      </c>
    </row>
    <row r="171" spans="4:15" x14ac:dyDescent="0.25">
      <c r="D171">
        <v>36</v>
      </c>
      <c r="F171" s="1">
        <v>36778</v>
      </c>
      <c r="G171" s="1">
        <v>25114</v>
      </c>
      <c r="H171" s="1">
        <v>19862.400000000001</v>
      </c>
      <c r="I171" s="1">
        <v>15196.8</v>
      </c>
      <c r="J171" s="1">
        <v>12397.44</v>
      </c>
      <c r="K171" s="1">
        <v>10531.2</v>
      </c>
      <c r="L171" s="1">
        <v>9198.171429</v>
      </c>
      <c r="M171" s="1">
        <v>8198.4</v>
      </c>
      <c r="N171" s="1">
        <v>7420.8</v>
      </c>
      <c r="O171" s="1">
        <v>6798.72</v>
      </c>
    </row>
    <row r="172" spans="4:15" x14ac:dyDescent="0.25">
      <c r="D172">
        <v>37</v>
      </c>
      <c r="F172" s="1">
        <v>37426</v>
      </c>
      <c r="G172" s="1">
        <v>25438</v>
      </c>
      <c r="H172" s="1">
        <v>20380.8</v>
      </c>
      <c r="I172" s="1">
        <v>15585.6</v>
      </c>
      <c r="J172" s="1">
        <v>12708.48</v>
      </c>
      <c r="K172" s="1">
        <v>10790.4</v>
      </c>
      <c r="L172" s="1">
        <v>9420.3428569999996</v>
      </c>
      <c r="M172" s="1">
        <v>8392.7999999999993</v>
      </c>
      <c r="N172" s="1">
        <v>7593.6</v>
      </c>
      <c r="O172" s="1">
        <v>6954.24</v>
      </c>
    </row>
    <row r="173" spans="4:15" x14ac:dyDescent="0.25">
      <c r="D173">
        <v>38</v>
      </c>
      <c r="F173" s="1">
        <v>38074</v>
      </c>
      <c r="G173" s="1">
        <v>25762</v>
      </c>
      <c r="H173" s="1">
        <v>20899.2</v>
      </c>
      <c r="I173" s="1">
        <v>15974.4</v>
      </c>
      <c r="J173" s="1">
        <v>13019.52</v>
      </c>
      <c r="K173" s="1">
        <v>11049.6</v>
      </c>
      <c r="L173" s="1">
        <v>9642.5142859999996</v>
      </c>
      <c r="M173" s="1">
        <v>8587.2000000000007</v>
      </c>
      <c r="N173" s="1">
        <v>7766.4</v>
      </c>
      <c r="O173" s="1">
        <v>7109.76</v>
      </c>
    </row>
    <row r="174" spans="4:15" x14ac:dyDescent="0.25">
      <c r="D174">
        <v>39</v>
      </c>
      <c r="F174" s="1">
        <v>38722</v>
      </c>
      <c r="G174" s="1">
        <v>26086</v>
      </c>
      <c r="H174" s="1">
        <v>21417.599999999999</v>
      </c>
      <c r="I174" s="1">
        <v>16363.2</v>
      </c>
      <c r="J174" s="1">
        <v>13330.56</v>
      </c>
      <c r="K174" s="1">
        <v>11308.8</v>
      </c>
      <c r="L174" s="1">
        <v>9864.6857139999993</v>
      </c>
      <c r="M174" s="1">
        <v>8781.6</v>
      </c>
      <c r="N174" s="1">
        <v>7939.2</v>
      </c>
      <c r="O174" s="1">
        <v>7265.28</v>
      </c>
    </row>
    <row r="175" spans="4:15" x14ac:dyDescent="0.25">
      <c r="D175">
        <v>40</v>
      </c>
      <c r="F175" s="1">
        <v>39370</v>
      </c>
      <c r="G175" s="1">
        <v>26410</v>
      </c>
      <c r="H175" s="1">
        <v>21936</v>
      </c>
      <c r="I175" s="1">
        <v>16752</v>
      </c>
      <c r="J175" s="1">
        <v>13641.6</v>
      </c>
      <c r="K175" s="1">
        <v>11568</v>
      </c>
      <c r="L175" s="1">
        <v>10086.85714</v>
      </c>
      <c r="M175" s="1">
        <v>8976</v>
      </c>
      <c r="N175" s="1">
        <v>8112</v>
      </c>
      <c r="O175" s="1">
        <v>7420.8</v>
      </c>
    </row>
    <row r="177" spans="3:15" x14ac:dyDescent="0.25">
      <c r="F177" s="1">
        <v>1</v>
      </c>
      <c r="G177">
        <v>2</v>
      </c>
      <c r="H177" s="1">
        <v>3</v>
      </c>
      <c r="I177">
        <v>4</v>
      </c>
      <c r="J177" s="1">
        <v>5</v>
      </c>
      <c r="K177">
        <v>6</v>
      </c>
      <c r="L177" s="1">
        <v>7</v>
      </c>
      <c r="M177">
        <v>8</v>
      </c>
      <c r="N177" s="1">
        <v>9</v>
      </c>
      <c r="O177">
        <v>10</v>
      </c>
    </row>
    <row r="178" spans="3:15" x14ac:dyDescent="0.25">
      <c r="C178" t="s">
        <v>63</v>
      </c>
      <c r="F178">
        <f>F175/40</f>
        <v>984.25</v>
      </c>
      <c r="G178">
        <f t="shared" ref="G178:O178" si="310">G175/40</f>
        <v>660.25</v>
      </c>
      <c r="H178">
        <f t="shared" si="310"/>
        <v>548.4</v>
      </c>
      <c r="I178">
        <f t="shared" si="310"/>
        <v>418.8</v>
      </c>
      <c r="J178">
        <f t="shared" si="310"/>
        <v>341.04</v>
      </c>
      <c r="K178">
        <f t="shared" si="310"/>
        <v>289.2</v>
      </c>
      <c r="L178">
        <f t="shared" si="310"/>
        <v>252.17142849999999</v>
      </c>
      <c r="M178">
        <f t="shared" si="310"/>
        <v>224.4</v>
      </c>
      <c r="N178">
        <f t="shared" si="310"/>
        <v>202.8</v>
      </c>
      <c r="O178">
        <f t="shared" si="310"/>
        <v>185.52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woody21@student.ubc.ca</dc:creator>
  <cp:lastModifiedBy>woody21@student.ubc.ca</cp:lastModifiedBy>
  <dcterms:created xsi:type="dcterms:W3CDTF">2023-11-17T06:34:57Z</dcterms:created>
  <dcterms:modified xsi:type="dcterms:W3CDTF">2023-12-04T10:33:05Z</dcterms:modified>
</cp:coreProperties>
</file>