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Documents\UBC Rocket\Official Git\docs\docs\2026-27-TVR\hardware\Telemetry-GND-Station\Documentation and Design Docs\"/>
    </mc:Choice>
  </mc:AlternateContent>
  <xr:revisionPtr revIDLastSave="0" documentId="13_ncr:1_{226F4B8B-8BCA-4700-AD1D-4A6C5EA58AE6}" xr6:coauthVersionLast="47" xr6:coauthVersionMax="47" xr10:uidLastSave="{00000000-0000-0000-0000-000000000000}"/>
  <bookViews>
    <workbookView xWindow="-98" yWindow="-98" windowWidth="21795" windowHeight="12975" xr2:uid="{ECEF2206-FE18-4489-9125-25D7FC7EFA54}"/>
  </bookViews>
  <sheets>
    <sheet name="Design Requirements" sheetId="1" r:id="rId1"/>
    <sheet name="Transciever IC " sheetId="3" r:id="rId2"/>
    <sheet name="Power Amplifier " sheetId="2" r:id="rId3"/>
    <sheet name="Switches" sheetId="6" r:id="rId4"/>
    <sheet name="Crystal" sheetId="4" r:id="rId5"/>
    <sheet name="Filter" sheetId="5" r:id="rId6"/>
    <sheet name="Match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3" l="1"/>
  <c r="B18" i="3" s="1"/>
  <c r="B17" i="3"/>
</calcChain>
</file>

<file path=xl/sharedStrings.xml><?xml version="1.0" encoding="utf-8"?>
<sst xmlns="http://schemas.openxmlformats.org/spreadsheetml/2006/main" count="107" uniqueCount="84">
  <si>
    <t>Design Requirements</t>
  </si>
  <si>
    <t>Parameter</t>
  </si>
  <si>
    <t>Value</t>
  </si>
  <si>
    <t>Units</t>
  </si>
  <si>
    <t>Calculations</t>
  </si>
  <si>
    <t>Referenced From:</t>
  </si>
  <si>
    <t xml:space="preserve">https://files.rfdesign.com.au/Files/documents/RFD900x%20DataSheet%20V1.2.pdf </t>
  </si>
  <si>
    <t>Antenna Diversity Support</t>
  </si>
  <si>
    <t xml:space="preserve">Line of site range </t>
  </si>
  <si>
    <t>km</t>
  </si>
  <si>
    <t>Operating Frequency</t>
  </si>
  <si>
    <t>MHz</t>
  </si>
  <si>
    <t>Air data rate</t>
  </si>
  <si>
    <t>kps</t>
  </si>
  <si>
    <t>Comments</t>
  </si>
  <si>
    <t>maybe?</t>
  </si>
  <si>
    <t>Transmit Power</t>
  </si>
  <si>
    <t>W</t>
  </si>
  <si>
    <t>Receiver Sensitivuty</t>
  </si>
  <si>
    <t>dBm</t>
  </si>
  <si>
    <t>at 10^-5 BER 56 Kbps</t>
  </si>
  <si>
    <t xml:space="preserve">Transmit Current </t>
  </si>
  <si>
    <t xml:space="preserve">A </t>
  </si>
  <si>
    <t>Peak at 1W</t>
  </si>
  <si>
    <t>V</t>
  </si>
  <si>
    <t>MCU</t>
  </si>
  <si>
    <t>STM32G0</t>
  </si>
  <si>
    <t>USB-C with UART bridge</t>
  </si>
  <si>
    <t xml:space="preserve">3V3 LDO </t>
  </si>
  <si>
    <t>status LEDs</t>
  </si>
  <si>
    <t>4 layer board, mounting both sides</t>
  </si>
  <si>
    <t>SX 1262</t>
  </si>
  <si>
    <t>Max Power</t>
  </si>
  <si>
    <t>LoRa Rx/Tx, BW = 7.8 - 500kHz, SF5 to SF12, BR = 0.018 - 62.5kb/s</t>
  </si>
  <si>
    <t>Lora Rx/TX BW</t>
  </si>
  <si>
    <t>7.8-500</t>
  </si>
  <si>
    <t>kHz</t>
  </si>
  <si>
    <t>Lora Rx/TX BR</t>
  </si>
  <si>
    <t>0.018-62.5</t>
  </si>
  <si>
    <t>kb/s</t>
  </si>
  <si>
    <t>RFIC Supply Voltage</t>
  </si>
  <si>
    <t>at antenna</t>
  </si>
  <si>
    <t>10:1</t>
  </si>
  <si>
    <t>VSWR MAX</t>
  </si>
  <si>
    <t>Voltage Supply</t>
  </si>
  <si>
    <t>1.8-3.7</t>
  </si>
  <si>
    <t>**Probably just copying this</t>
  </si>
  <si>
    <t>Bandwidth Setting</t>
  </si>
  <si>
    <t xml:space="preserve">Bandwidth </t>
  </si>
  <si>
    <t>Lora Symbol Rate</t>
  </si>
  <si>
    <t>=BW/2^SF</t>
  </si>
  <si>
    <t>Spreading Factor</t>
  </si>
  <si>
    <t>chips/symbol</t>
  </si>
  <si>
    <t>2^SF</t>
  </si>
  <si>
    <t>Calculated Bit Rate</t>
  </si>
  <si>
    <t>=SF*RS*CR</t>
  </si>
  <si>
    <t>Coding Rate Ratio</t>
  </si>
  <si>
    <t>RS</t>
  </si>
  <si>
    <t>SNR Associated with Spreading Factor</t>
  </si>
  <si>
    <t>dB</t>
  </si>
  <si>
    <t>LoRa_BWL_8</t>
  </si>
  <si>
    <t>TRF37D73 1-6000 MHz RF Gain Block</t>
  </si>
  <si>
    <t>RF Amplifier Output Fiilter</t>
  </si>
  <si>
    <t>Center Frequency</t>
  </si>
  <si>
    <t>Bandwidth</t>
  </si>
  <si>
    <t>Rejection</t>
  </si>
  <si>
    <t>Mhz</t>
  </si>
  <si>
    <t>KHz</t>
  </si>
  <si>
    <t>Implementation</t>
  </si>
  <si>
    <t>Design Goals</t>
  </si>
  <si>
    <t>RX/TX Filter</t>
  </si>
  <si>
    <t>Datasheet:</t>
  </si>
  <si>
    <t xml:space="preserve">https://www.lcsc.com/datasheet/C48031087.pdf?spm=wm.sxq.inf.ggs___wm.fly.bg.5.xh&amp;lcsc_vid=QllYUlBQE1IKUlwFFQdbX1BWT1YKVAdUFFVeAQdXEVUxVlNfRVBeVFZeRlVYXjsOAxUeFF5JWBYZEEoKFBINSQcJGk4%3D </t>
  </si>
  <si>
    <t>RX/TX Switch and Antenna Switch:  HX4259-63-ST</t>
  </si>
  <si>
    <t>Insertion Loss</t>
  </si>
  <si>
    <t>ish</t>
  </si>
  <si>
    <t>Isolation (IN to OUT)</t>
  </si>
  <si>
    <t xml:space="preserve">Q factor </t>
  </si>
  <si>
    <t>Source:</t>
  </si>
  <si>
    <t xml:space="preserve">https://web.engr.oregonstate.edu/~webbky/ENGR202_files/SECTION%202%20First%20Order%20Filters.pdf </t>
  </si>
  <si>
    <t>Cut off frequency 915MHz- 1830 MHz = 1000MHz</t>
  </si>
  <si>
    <t xml:space="preserve">https://www.electronics-notes.com/articles/radio/rf-filters/butterworth-formula-equations-calculations.php? </t>
  </si>
  <si>
    <t>Matching for RF_OUT</t>
  </si>
  <si>
    <t>Matching for Balun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</si>
</sst>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2" fontId="0" fillId="0" borderId="0" xfId="0" quotePrefix="1" applyNumberFormat="1"/>
    <xf numFmtId="0" fontId="0" fillId="0" borderId="0" xfId="0" quotePrefix="1"/>
    <xf numFmtId="12" fontId="0" fillId="0" borderId="0" xfId="0" quotePrefix="1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11</xdr:row>
      <xdr:rowOff>57150</xdr:rowOff>
    </xdr:from>
    <xdr:to>
      <xdr:col>12</xdr:col>
      <xdr:colOff>295275</xdr:colOff>
      <xdr:row>21</xdr:row>
      <xdr:rowOff>1215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A1210-F836-C0BA-7F3B-3CC3AD33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450" y="2047875"/>
          <a:ext cx="4429125" cy="1753815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438151</xdr:colOff>
      <xdr:row>4</xdr:row>
      <xdr:rowOff>53063</xdr:rowOff>
    </xdr:from>
    <xdr:to>
      <xdr:col>14</xdr:col>
      <xdr:colOff>469164</xdr:colOff>
      <xdr:row>10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61D94-1104-2440-38EF-89CE4E94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1" y="776963"/>
          <a:ext cx="5860313" cy="1194711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13</xdr:row>
      <xdr:rowOff>28575</xdr:rowOff>
    </xdr:from>
    <xdr:to>
      <xdr:col>19</xdr:col>
      <xdr:colOff>419101</xdr:colOff>
      <xdr:row>19</xdr:row>
      <xdr:rowOff>86552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C753F-26E7-12B3-031D-47E9B8D7A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2381250"/>
          <a:ext cx="4676776" cy="1143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71438</xdr:rowOff>
    </xdr:from>
    <xdr:to>
      <xdr:col>10</xdr:col>
      <xdr:colOff>517800</xdr:colOff>
      <xdr:row>28</xdr:row>
      <xdr:rowOff>166727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24A67-A00F-F93D-FFFC-8439DEAE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6163" y="976313"/>
          <a:ext cx="4404000" cy="4257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</xdr:colOff>
      <xdr:row>3</xdr:row>
      <xdr:rowOff>114301</xdr:rowOff>
    </xdr:from>
    <xdr:to>
      <xdr:col>11</xdr:col>
      <xdr:colOff>214313</xdr:colOff>
      <xdr:row>18</xdr:row>
      <xdr:rowOff>171016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FC73D-4BDF-DC33-F64C-D4357EF6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" y="657226"/>
          <a:ext cx="7296151" cy="2771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528637</xdr:colOff>
      <xdr:row>0</xdr:row>
      <xdr:rowOff>119065</xdr:rowOff>
    </xdr:from>
    <xdr:to>
      <xdr:col>12</xdr:col>
      <xdr:colOff>495775</xdr:colOff>
      <xdr:row>8</xdr:row>
      <xdr:rowOff>100014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A0C071-4EE5-DBC6-6C2E-B2481139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4837" y="119065"/>
          <a:ext cx="4586763" cy="1438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7</xdr:row>
      <xdr:rowOff>57151</xdr:rowOff>
    </xdr:from>
    <xdr:to>
      <xdr:col>5</xdr:col>
      <xdr:colOff>440902</xdr:colOff>
      <xdr:row>24</xdr:row>
      <xdr:rowOff>52388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CDEBC7-9268-4BE4-E625-1D767515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323976"/>
          <a:ext cx="3488902" cy="3071812"/>
        </a:xfrm>
        <a:prstGeom prst="rect">
          <a:avLst/>
        </a:prstGeom>
      </xdr:spPr>
    </xdr:pic>
    <xdr:clientData/>
  </xdr:twoCellAnchor>
  <xdr:twoCellAnchor editAs="oneCell">
    <xdr:from>
      <xdr:col>14</xdr:col>
      <xdr:colOff>128588</xdr:colOff>
      <xdr:row>10</xdr:row>
      <xdr:rowOff>1</xdr:rowOff>
    </xdr:from>
    <xdr:to>
      <xdr:col>21</xdr:col>
      <xdr:colOff>393219</xdr:colOff>
      <xdr:row>21</xdr:row>
      <xdr:rowOff>119086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D5D187-08DB-A305-F37A-01094CC52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388" y="1809751"/>
          <a:ext cx="4798531" cy="210981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8</xdr:row>
      <xdr:rowOff>76292</xdr:rowOff>
    </xdr:from>
    <xdr:to>
      <xdr:col>11</xdr:col>
      <xdr:colOff>328656</xdr:colOff>
      <xdr:row>21</xdr:row>
      <xdr:rowOff>142913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7999F7-4657-FB50-AF93-DB591D84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2950" y="1524092"/>
          <a:ext cx="2900406" cy="2419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rfdesign.com.au/Files/documents/RFD900x%20DataSheet%20V1.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lcsc.com/datasheet/C48031087.pdf?spm=wm.sxq.inf.ggs___wm.fly.bg.5.xh&amp;lcsc_vid=QllYUlBQE1IKUlwFFQdbX1BWT1YKVAdUFFVeAQdXEVUxVlNfRVBeVFZeRlVYXjsOAxUeFF5JWBYZEEoKFBINSQcJGk4%3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electronics-notes.com/articles/radio/rf-filters/butterworth-formula-equations-calculations.php?" TargetMode="External"/><Relationship Id="rId1" Type="http://schemas.openxmlformats.org/officeDocument/2006/relationships/hyperlink" Target="https://web.engr.oregonstate.edu/~webbky/ENGR202_files/SECTION%202%20First%20Order%20Filters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6AAB-FF44-47EA-920C-2C40A2745967}">
  <dimension ref="A1:J18"/>
  <sheetViews>
    <sheetView tabSelected="1" workbookViewId="0">
      <selection activeCell="D21" sqref="D21"/>
    </sheetView>
  </sheetViews>
  <sheetFormatPr defaultRowHeight="14.25" x14ac:dyDescent="0.45"/>
  <cols>
    <col min="1" max="1" width="22.796875" customWidth="1"/>
  </cols>
  <sheetData>
    <row r="1" spans="1:10" x14ac:dyDescent="0.45">
      <c r="A1" s="6" t="s">
        <v>0</v>
      </c>
      <c r="B1" s="6"/>
      <c r="C1" s="6"/>
      <c r="D1" s="6"/>
    </row>
    <row r="2" spans="1:10" x14ac:dyDescent="0.45">
      <c r="A2" s="6"/>
      <c r="B2" s="6"/>
      <c r="C2" s="6"/>
      <c r="D2" s="6"/>
      <c r="H2" t="s">
        <v>5</v>
      </c>
      <c r="J2" s="2" t="s">
        <v>6</v>
      </c>
    </row>
    <row r="4" spans="1:10" x14ac:dyDescent="0.45">
      <c r="A4" s="1" t="s">
        <v>1</v>
      </c>
      <c r="B4" s="1" t="s">
        <v>2</v>
      </c>
      <c r="C4" s="1" t="s">
        <v>3</v>
      </c>
      <c r="D4" s="1" t="s">
        <v>14</v>
      </c>
      <c r="E4" s="1" t="s">
        <v>4</v>
      </c>
    </row>
    <row r="5" spans="1:10" x14ac:dyDescent="0.45">
      <c r="A5" t="s">
        <v>7</v>
      </c>
    </row>
    <row r="6" spans="1:10" x14ac:dyDescent="0.45">
      <c r="A6" t="s">
        <v>10</v>
      </c>
      <c r="B6">
        <v>915</v>
      </c>
      <c r="C6" t="s">
        <v>11</v>
      </c>
    </row>
    <row r="7" spans="1:10" x14ac:dyDescent="0.45">
      <c r="A7" t="s">
        <v>8</v>
      </c>
      <c r="B7">
        <v>40</v>
      </c>
      <c r="C7" t="s">
        <v>9</v>
      </c>
    </row>
    <row r="8" spans="1:10" x14ac:dyDescent="0.45">
      <c r="A8" t="s">
        <v>12</v>
      </c>
      <c r="B8">
        <v>56</v>
      </c>
      <c r="C8" t="s">
        <v>13</v>
      </c>
      <c r="D8" t="s">
        <v>15</v>
      </c>
    </row>
    <row r="9" spans="1:10" x14ac:dyDescent="0.45">
      <c r="A9" t="s">
        <v>16</v>
      </c>
      <c r="B9">
        <v>1</v>
      </c>
      <c r="C9" t="s">
        <v>17</v>
      </c>
    </row>
    <row r="10" spans="1:10" x14ac:dyDescent="0.45">
      <c r="A10" t="s">
        <v>18</v>
      </c>
      <c r="B10">
        <v>-107</v>
      </c>
      <c r="C10" t="s">
        <v>19</v>
      </c>
      <c r="D10" t="s">
        <v>20</v>
      </c>
    </row>
    <row r="11" spans="1:10" x14ac:dyDescent="0.45">
      <c r="A11" t="s">
        <v>21</v>
      </c>
      <c r="B11">
        <v>1</v>
      </c>
      <c r="C11" t="s">
        <v>22</v>
      </c>
      <c r="D11" t="s">
        <v>23</v>
      </c>
    </row>
    <row r="12" spans="1:10" x14ac:dyDescent="0.45">
      <c r="A12" t="s">
        <v>40</v>
      </c>
      <c r="B12">
        <v>3.3</v>
      </c>
      <c r="C12" t="s">
        <v>24</v>
      </c>
    </row>
    <row r="14" spans="1:10" x14ac:dyDescent="0.45">
      <c r="A14" t="s">
        <v>25</v>
      </c>
      <c r="B14" t="s">
        <v>26</v>
      </c>
    </row>
    <row r="15" spans="1:10" x14ac:dyDescent="0.45">
      <c r="A15" t="s">
        <v>27</v>
      </c>
      <c r="B15">
        <v>5</v>
      </c>
      <c r="C15" t="s">
        <v>24</v>
      </c>
    </row>
    <row r="16" spans="1:10" x14ac:dyDescent="0.45">
      <c r="A16" t="s">
        <v>28</v>
      </c>
    </row>
    <row r="17" spans="1:1" x14ac:dyDescent="0.45">
      <c r="A17" t="s">
        <v>29</v>
      </c>
    </row>
    <row r="18" spans="1:1" x14ac:dyDescent="0.45">
      <c r="A18" t="s">
        <v>30</v>
      </c>
    </row>
  </sheetData>
  <mergeCells count="1">
    <mergeCell ref="A1:D2"/>
  </mergeCells>
  <hyperlinks>
    <hyperlink ref="J2" r:id="rId1" xr:uid="{64F87516-CFFB-4840-86D2-904DE7E239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C3F2-CFB2-48A1-8018-A7F63844AF1E}">
  <dimension ref="A1:H18"/>
  <sheetViews>
    <sheetView workbookViewId="0">
      <selection activeCell="E26" sqref="E26"/>
    </sheetView>
  </sheetViews>
  <sheetFormatPr defaultRowHeight="14.25" x14ac:dyDescent="0.45"/>
  <cols>
    <col min="1" max="1" width="18.6640625" customWidth="1"/>
    <col min="2" max="2" width="14.9296875" customWidth="1"/>
  </cols>
  <sheetData>
    <row r="1" spans="1:8" x14ac:dyDescent="0.45">
      <c r="A1" s="6" t="s">
        <v>31</v>
      </c>
      <c r="B1" s="6"/>
      <c r="C1" s="6"/>
      <c r="D1" s="6"/>
    </row>
    <row r="2" spans="1:8" x14ac:dyDescent="0.45">
      <c r="A2" s="6"/>
      <c r="B2" s="6"/>
      <c r="C2" s="6"/>
      <c r="D2" s="6"/>
    </row>
    <row r="4" spans="1:8" x14ac:dyDescent="0.45">
      <c r="A4" s="1" t="s">
        <v>1</v>
      </c>
      <c r="B4" s="1" t="s">
        <v>2</v>
      </c>
      <c r="C4" s="1" t="s">
        <v>3</v>
      </c>
      <c r="D4" s="1" t="s">
        <v>14</v>
      </c>
      <c r="E4" s="1" t="s">
        <v>4</v>
      </c>
      <c r="H4" t="s">
        <v>33</v>
      </c>
    </row>
    <row r="5" spans="1:8" x14ac:dyDescent="0.45">
      <c r="A5" t="s">
        <v>32</v>
      </c>
      <c r="B5">
        <v>22</v>
      </c>
      <c r="C5" t="s">
        <v>19</v>
      </c>
    </row>
    <row r="6" spans="1:8" x14ac:dyDescent="0.45">
      <c r="A6" t="s">
        <v>34</v>
      </c>
      <c r="B6" t="s">
        <v>35</v>
      </c>
      <c r="C6" t="s">
        <v>36</v>
      </c>
    </row>
    <row r="7" spans="1:8" x14ac:dyDescent="0.45">
      <c r="A7" t="s">
        <v>37</v>
      </c>
      <c r="B7" t="s">
        <v>38</v>
      </c>
      <c r="C7" t="s">
        <v>39</v>
      </c>
    </row>
    <row r="8" spans="1:8" x14ac:dyDescent="0.45">
      <c r="A8" t="s">
        <v>44</v>
      </c>
      <c r="B8" t="s">
        <v>45</v>
      </c>
      <c r="C8" t="s">
        <v>24</v>
      </c>
    </row>
    <row r="9" spans="1:8" x14ac:dyDescent="0.45">
      <c r="A9" t="s">
        <v>43</v>
      </c>
      <c r="B9" s="3" t="s">
        <v>42</v>
      </c>
      <c r="D9" t="s">
        <v>41</v>
      </c>
    </row>
    <row r="11" spans="1:8" x14ac:dyDescent="0.45">
      <c r="A11" t="s">
        <v>48</v>
      </c>
      <c r="B11" s="1">
        <v>250</v>
      </c>
      <c r="C11" t="s">
        <v>36</v>
      </c>
      <c r="D11" s="4"/>
    </row>
    <row r="12" spans="1:8" x14ac:dyDescent="0.45">
      <c r="A12" t="s">
        <v>47</v>
      </c>
      <c r="B12" t="s">
        <v>60</v>
      </c>
    </row>
    <row r="13" spans="1:8" x14ac:dyDescent="0.45">
      <c r="A13" t="s">
        <v>51</v>
      </c>
      <c r="B13">
        <v>7</v>
      </c>
    </row>
    <row r="14" spans="1:8" x14ac:dyDescent="0.45">
      <c r="A14" t="s">
        <v>53</v>
      </c>
      <c r="B14">
        <v>128</v>
      </c>
      <c r="C14" t="s">
        <v>52</v>
      </c>
    </row>
    <row r="15" spans="1:8" x14ac:dyDescent="0.45">
      <c r="A15" t="s">
        <v>58</v>
      </c>
      <c r="B15">
        <v>-7.5</v>
      </c>
      <c r="C15" t="s">
        <v>59</v>
      </c>
    </row>
    <row r="16" spans="1:8" x14ac:dyDescent="0.45">
      <c r="A16" t="s">
        <v>49</v>
      </c>
      <c r="B16">
        <f>$B$11*1000/$B$14</f>
        <v>1953.125</v>
      </c>
      <c r="C16" t="s">
        <v>57</v>
      </c>
      <c r="D16" s="4" t="s">
        <v>50</v>
      </c>
    </row>
    <row r="17" spans="1:4" x14ac:dyDescent="0.45">
      <c r="A17" t="s">
        <v>56</v>
      </c>
      <c r="B17" s="5">
        <f>4/5</f>
        <v>0.8</v>
      </c>
    </row>
    <row r="18" spans="1:4" x14ac:dyDescent="0.45">
      <c r="A18" t="s">
        <v>54</v>
      </c>
      <c r="B18" s="1">
        <f>$B$17*$B$13*$B$16/1000</f>
        <v>10.937500000000002</v>
      </c>
      <c r="C18" t="s">
        <v>39</v>
      </c>
      <c r="D18" s="4" t="s">
        <v>55</v>
      </c>
    </row>
  </sheetData>
  <mergeCells count="1">
    <mergeCell ref="A1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2CE-C324-41E1-B1E4-1F2D7CC56F93}">
  <dimension ref="A1:E5"/>
  <sheetViews>
    <sheetView workbookViewId="0">
      <selection activeCell="E17" sqref="E17"/>
    </sheetView>
  </sheetViews>
  <sheetFormatPr defaultRowHeight="14.25" x14ac:dyDescent="0.45"/>
  <sheetData>
    <row r="1" spans="1:5" x14ac:dyDescent="0.45">
      <c r="A1" s="6" t="s">
        <v>61</v>
      </c>
      <c r="B1" s="6"/>
      <c r="C1" s="6"/>
      <c r="D1" s="6"/>
      <c r="E1" s="6"/>
    </row>
    <row r="2" spans="1:5" x14ac:dyDescent="0.45">
      <c r="A2" s="6"/>
      <c r="B2" s="6"/>
      <c r="C2" s="6"/>
      <c r="D2" s="6"/>
      <c r="E2" s="6"/>
    </row>
    <row r="3" spans="1:5" x14ac:dyDescent="0.45">
      <c r="A3" s="6"/>
      <c r="B3" s="6"/>
      <c r="C3" s="6"/>
      <c r="D3" s="6"/>
      <c r="E3" s="6"/>
    </row>
    <row r="5" spans="1:5" x14ac:dyDescent="0.45">
      <c r="A5" s="1" t="s">
        <v>1</v>
      </c>
      <c r="B5" s="1" t="s">
        <v>2</v>
      </c>
      <c r="C5" s="1" t="s">
        <v>3</v>
      </c>
      <c r="D5" s="1" t="s">
        <v>14</v>
      </c>
      <c r="E5" s="1" t="s">
        <v>4</v>
      </c>
    </row>
  </sheetData>
  <mergeCells count="1">
    <mergeCell ref="A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A9DE-E1DD-42D4-AAAD-684C6487C98C}">
  <dimension ref="A1:H17"/>
  <sheetViews>
    <sheetView workbookViewId="0">
      <selection activeCell="A13" sqref="A13:D15"/>
    </sheetView>
  </sheetViews>
  <sheetFormatPr defaultRowHeight="14.25" x14ac:dyDescent="0.45"/>
  <cols>
    <col min="1" max="1" width="15" customWidth="1"/>
    <col min="4" max="4" width="17.06640625" customWidth="1"/>
  </cols>
  <sheetData>
    <row r="1" spans="1:8" x14ac:dyDescent="0.45">
      <c r="A1" s="6" t="s">
        <v>73</v>
      </c>
      <c r="B1" s="6"/>
      <c r="C1" s="6"/>
      <c r="D1" s="6"/>
    </row>
    <row r="2" spans="1:8" x14ac:dyDescent="0.45">
      <c r="A2" s="6"/>
      <c r="B2" s="6"/>
      <c r="C2" s="6"/>
      <c r="D2" s="6"/>
    </row>
    <row r="3" spans="1:8" x14ac:dyDescent="0.45">
      <c r="A3" s="6"/>
      <c r="B3" s="6"/>
      <c r="C3" s="6"/>
      <c r="D3" s="6"/>
      <c r="G3" t="s">
        <v>71</v>
      </c>
      <c r="H3" s="2" t="s">
        <v>72</v>
      </c>
    </row>
    <row r="5" spans="1:8" x14ac:dyDescent="0.45">
      <c r="A5" s="1" t="s">
        <v>1</v>
      </c>
      <c r="B5" s="1" t="s">
        <v>2</v>
      </c>
      <c r="C5" s="1" t="s">
        <v>3</v>
      </c>
      <c r="D5" s="1" t="s">
        <v>14</v>
      </c>
      <c r="E5" s="1" t="s">
        <v>4</v>
      </c>
    </row>
    <row r="6" spans="1:8" x14ac:dyDescent="0.45">
      <c r="A6" t="s">
        <v>74</v>
      </c>
      <c r="B6">
        <v>-0.4</v>
      </c>
      <c r="C6" t="s">
        <v>59</v>
      </c>
      <c r="D6" t="s">
        <v>75</v>
      </c>
    </row>
    <row r="7" spans="1:8" x14ac:dyDescent="0.45">
      <c r="A7" t="s">
        <v>76</v>
      </c>
    </row>
    <row r="13" spans="1:8" x14ac:dyDescent="0.45">
      <c r="A13" s="6"/>
      <c r="B13" s="6"/>
      <c r="C13" s="6"/>
      <c r="D13" s="6"/>
    </row>
    <row r="14" spans="1:8" x14ac:dyDescent="0.45">
      <c r="A14" s="6"/>
      <c r="B14" s="6"/>
      <c r="C14" s="6"/>
      <c r="D14" s="6"/>
    </row>
    <row r="15" spans="1:8" x14ac:dyDescent="0.45">
      <c r="A15" s="6"/>
      <c r="B15" s="6"/>
      <c r="C15" s="6"/>
      <c r="D15" s="6"/>
    </row>
    <row r="17" spans="1:5" x14ac:dyDescent="0.45">
      <c r="A17" s="1"/>
      <c r="B17" s="1"/>
      <c r="C17" s="1"/>
      <c r="D17" s="1"/>
      <c r="E17" s="1"/>
    </row>
  </sheetData>
  <mergeCells count="2">
    <mergeCell ref="A1:D3"/>
    <mergeCell ref="A13:D15"/>
  </mergeCells>
  <hyperlinks>
    <hyperlink ref="H3" r:id="rId1" xr:uid="{0FA154BD-C0BB-48A2-A81B-00E39C18831F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0CF1-74A0-43DC-B5C1-C125781275B5}">
  <dimension ref="A3"/>
  <sheetViews>
    <sheetView workbookViewId="0">
      <selection activeCell="L22" sqref="L22"/>
    </sheetView>
  </sheetViews>
  <sheetFormatPr defaultRowHeight="14.25" x14ac:dyDescent="0.45"/>
  <sheetData>
    <row r="3" spans="1:1" x14ac:dyDescent="0.45">
      <c r="A3" t="s">
        <v>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5D3B-C307-4104-99E3-4F6D4489ECE3}">
  <dimension ref="A2:M24"/>
  <sheetViews>
    <sheetView topLeftCell="A2" workbookViewId="0">
      <selection activeCell="M12" sqref="M12"/>
    </sheetView>
  </sheetViews>
  <sheetFormatPr defaultRowHeight="14.25" x14ac:dyDescent="0.45"/>
  <cols>
    <col min="7" max="7" width="14" customWidth="1"/>
    <col min="8" max="9" width="11.73046875" bestFit="1" customWidth="1"/>
  </cols>
  <sheetData>
    <row r="2" spans="1:13" ht="14.65" thickBot="1" x14ac:dyDescent="0.5"/>
    <row r="3" spans="1:13" x14ac:dyDescent="0.45">
      <c r="B3" s="8" t="s">
        <v>63</v>
      </c>
      <c r="C3" s="9"/>
      <c r="D3" s="9">
        <v>915</v>
      </c>
      <c r="E3" s="10" t="s">
        <v>66</v>
      </c>
    </row>
    <row r="4" spans="1:13" x14ac:dyDescent="0.45">
      <c r="B4" s="11" t="s">
        <v>64</v>
      </c>
      <c r="C4" s="12"/>
      <c r="D4" s="12">
        <v>250</v>
      </c>
      <c r="E4" s="13" t="s">
        <v>67</v>
      </c>
    </row>
    <row r="5" spans="1:13" ht="14.65" thickBot="1" x14ac:dyDescent="0.5">
      <c r="B5" s="14" t="s">
        <v>65</v>
      </c>
      <c r="C5" s="15"/>
      <c r="D5" s="15"/>
      <c r="E5" s="16"/>
    </row>
    <row r="9" spans="1:13" x14ac:dyDescent="0.45">
      <c r="A9" s="6" t="s">
        <v>62</v>
      </c>
      <c r="B9" s="6"/>
      <c r="C9" s="6"/>
      <c r="D9" s="6"/>
    </row>
    <row r="10" spans="1:13" x14ac:dyDescent="0.45">
      <c r="A10" s="6"/>
      <c r="B10" s="6"/>
      <c r="C10" s="6"/>
      <c r="D10" s="6"/>
      <c r="L10" t="s">
        <v>78</v>
      </c>
      <c r="M10" s="2" t="s">
        <v>79</v>
      </c>
    </row>
    <row r="11" spans="1:13" x14ac:dyDescent="0.45">
      <c r="M11" s="2" t="s">
        <v>81</v>
      </c>
    </row>
    <row r="12" spans="1:13" x14ac:dyDescent="0.45">
      <c r="A12" s="1" t="s">
        <v>69</v>
      </c>
      <c r="F12" s="1" t="s">
        <v>68</v>
      </c>
    </row>
    <row r="13" spans="1:13" x14ac:dyDescent="0.45">
      <c r="A13" s="17" t="s">
        <v>80</v>
      </c>
      <c r="B13" s="17"/>
      <c r="C13" s="17"/>
      <c r="D13" s="17"/>
      <c r="F13" s="17"/>
      <c r="G13" s="17"/>
    </row>
    <row r="14" spans="1:13" x14ac:dyDescent="0.45">
      <c r="A14" t="s">
        <v>77</v>
      </c>
    </row>
    <row r="17" spans="1:10" x14ac:dyDescent="0.45">
      <c r="J17" s="4"/>
    </row>
    <row r="18" spans="1:10" x14ac:dyDescent="0.45">
      <c r="J18" s="4"/>
    </row>
    <row r="19" spans="1:10" x14ac:dyDescent="0.45">
      <c r="F19" s="7"/>
      <c r="G19" s="7"/>
    </row>
    <row r="21" spans="1:10" x14ac:dyDescent="0.45">
      <c r="A21" s="6" t="s">
        <v>70</v>
      </c>
      <c r="B21" s="6"/>
      <c r="C21" s="6"/>
      <c r="D21" s="6"/>
    </row>
    <row r="22" spans="1:10" x14ac:dyDescent="0.45">
      <c r="A22" s="6"/>
      <c r="B22" s="6"/>
      <c r="C22" s="6"/>
      <c r="D22" s="6"/>
    </row>
    <row r="23" spans="1:10" x14ac:dyDescent="0.45">
      <c r="J23" s="4"/>
    </row>
    <row r="24" spans="1:10" x14ac:dyDescent="0.45">
      <c r="A24" s="1" t="s">
        <v>69</v>
      </c>
      <c r="F24" s="1" t="s">
        <v>68</v>
      </c>
    </row>
  </sheetData>
  <mergeCells count="3">
    <mergeCell ref="A21:D22"/>
    <mergeCell ref="A9:D10"/>
    <mergeCell ref="F19:G19"/>
  </mergeCells>
  <hyperlinks>
    <hyperlink ref="M10" r:id="rId1" xr:uid="{975817D6-EFEB-482A-A132-F55B254FB30F}"/>
    <hyperlink ref="M11" r:id="rId2" xr:uid="{A7FC5E35-F649-46E3-A166-C1A1745216A5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87B4-F113-4702-B529-F80FE0DA082D}">
  <dimension ref="A6:M47"/>
  <sheetViews>
    <sheetView topLeftCell="A6" zoomScale="114" workbookViewId="0">
      <selection activeCell="B45" sqref="B45:M47"/>
    </sheetView>
  </sheetViews>
  <sheetFormatPr defaultRowHeight="14.25" x14ac:dyDescent="0.45"/>
  <sheetData>
    <row r="6" spans="1:8" x14ac:dyDescent="0.45">
      <c r="A6" t="s">
        <v>82</v>
      </c>
      <c r="H6" t="s">
        <v>83</v>
      </c>
    </row>
    <row r="45" spans="2:13" ht="14.25" customHeight="1" x14ac:dyDescent="1.1499999999999999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2:13" ht="14.25" customHeight="1" x14ac:dyDescent="1.1499999999999999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3" ht="14.25" customHeight="1" x14ac:dyDescent="1.1499999999999999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 Requirements</vt:lpstr>
      <vt:lpstr>Transciever IC </vt:lpstr>
      <vt:lpstr>Power Amplifier </vt:lpstr>
      <vt:lpstr>Switches</vt:lpstr>
      <vt:lpstr>Crystal</vt:lpstr>
      <vt:lpstr>Filter</vt:lpstr>
      <vt:lpstr>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hsun45@student.ubc.ca</dc:creator>
  <cp:lastModifiedBy>hsun45@student.ubc.ca</cp:lastModifiedBy>
  <dcterms:created xsi:type="dcterms:W3CDTF">2026-10-14T16:11:01Z</dcterms:created>
  <dcterms:modified xsi:type="dcterms:W3CDTF">2026-10-18T00:12:09Z</dcterms:modified>
</cp:coreProperties>
</file>