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mc:AlternateContent xmlns:mc="http://schemas.openxmlformats.org/markup-compatibility/2006">
    <mc:Choice Requires="x15">
      <x15ac:absPath xmlns:x15ac="http://schemas.microsoft.com/office/spreadsheetml/2010/11/ac" url="/Users/worklearn/Desktop/scrape/"/>
    </mc:Choice>
  </mc:AlternateContent>
  <xr:revisionPtr revIDLastSave="0" documentId="13_ncr:1_{923265C1-11F4-5F40-9129-33F4A49C6DE7}" xr6:coauthVersionLast="47" xr6:coauthVersionMax="47" xr10:uidLastSave="{00000000-0000-0000-0000-000000000000}"/>
  <bookViews>
    <workbookView xWindow="420" yWindow="1440" windowWidth="34900" windowHeight="17860" activeTab="8" xr2:uid="{00000000-000D-0000-FFFF-FFFF00000000}"/>
  </bookViews>
  <sheets>
    <sheet name="courses" sheetId="1" r:id="rId1"/>
    <sheet name="requisites" sheetId="2" r:id="rId2"/>
    <sheet name="course_requisites" sheetId="3" r:id="rId3"/>
    <sheet name="exclusions" sheetId="4" r:id="rId4"/>
    <sheet name="course_exclusions" sheetId="5" r:id="rId5"/>
    <sheet name="programs" sheetId="7" r:id="rId6"/>
    <sheet name="courses_program1" sheetId="6" r:id="rId7"/>
    <sheet name="requisites_program1" sheetId="11" r:id="rId8"/>
    <sheet name="tracks" sheetId="12" r:id="rId9"/>
    <sheet name="courses_program2" sheetId="9" r:id="rId10"/>
    <sheet name="requisites_program2" sheetId="10" r:id="rId11"/>
    <sheet name="reflections" sheetId="8"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G39" i="11" l="1"/>
  <c r="F39" i="11"/>
  <c r="E39" i="11"/>
  <c r="D39" i="11"/>
  <c r="G38" i="11"/>
  <c r="F38" i="11"/>
  <c r="E38" i="11"/>
  <c r="D38" i="11"/>
  <c r="G37" i="11"/>
  <c r="F37" i="11"/>
  <c r="E37" i="11"/>
  <c r="D37" i="11"/>
  <c r="G36" i="11"/>
  <c r="F36" i="11"/>
  <c r="E36" i="11"/>
  <c r="D36" i="11"/>
  <c r="G35" i="11"/>
  <c r="F35" i="11"/>
  <c r="E35" i="11"/>
  <c r="D35" i="11"/>
  <c r="G34" i="11"/>
  <c r="F34" i="11"/>
  <c r="E34" i="11"/>
  <c r="D34" i="11"/>
  <c r="G33" i="11"/>
  <c r="F33" i="11"/>
  <c r="E33" i="11"/>
  <c r="D33" i="11"/>
  <c r="G32" i="11"/>
  <c r="F32" i="11"/>
  <c r="E32" i="11"/>
  <c r="D32" i="11"/>
  <c r="G31" i="11"/>
  <c r="F31" i="11"/>
  <c r="E31" i="11"/>
  <c r="D31" i="11"/>
  <c r="G30" i="11"/>
  <c r="F30" i="11"/>
  <c r="E30" i="11"/>
  <c r="D30" i="11"/>
  <c r="G29" i="11"/>
  <c r="F29" i="11"/>
  <c r="E29" i="11"/>
  <c r="D29" i="11"/>
  <c r="G28" i="11"/>
  <c r="F28" i="11"/>
  <c r="E28" i="11"/>
  <c r="D28" i="11"/>
  <c r="G27" i="11"/>
  <c r="F27" i="11"/>
  <c r="E27" i="11"/>
  <c r="D27" i="11"/>
  <c r="G26" i="11"/>
  <c r="F26" i="11"/>
  <c r="E26" i="11"/>
  <c r="D26" i="11"/>
  <c r="G25" i="11"/>
  <c r="F25" i="11"/>
  <c r="E25" i="11"/>
  <c r="D25" i="11"/>
  <c r="G24" i="11"/>
  <c r="F24" i="11"/>
  <c r="E24" i="11"/>
  <c r="D24" i="11"/>
  <c r="G23" i="11"/>
  <c r="F23" i="11"/>
  <c r="E23" i="11"/>
  <c r="D23" i="11"/>
  <c r="G22" i="11"/>
  <c r="F22" i="11"/>
  <c r="E22" i="11"/>
  <c r="D22" i="11"/>
  <c r="G21" i="11"/>
  <c r="F21" i="11"/>
  <c r="E21" i="11"/>
  <c r="D21" i="11"/>
  <c r="G20" i="11"/>
  <c r="F20" i="11"/>
  <c r="E20" i="11"/>
  <c r="D20" i="11"/>
  <c r="G19" i="11"/>
  <c r="F19" i="11"/>
  <c r="E19" i="11"/>
  <c r="D19" i="11"/>
  <c r="G18" i="11"/>
  <c r="F18" i="11"/>
  <c r="E18" i="11"/>
  <c r="D18" i="11"/>
  <c r="G17" i="11"/>
  <c r="F17" i="11"/>
  <c r="E17" i="11"/>
  <c r="D17" i="11"/>
  <c r="G16" i="11"/>
  <c r="F16" i="11"/>
  <c r="E16" i="11"/>
  <c r="D16" i="11"/>
  <c r="G15" i="11"/>
  <c r="F15" i="11"/>
  <c r="E15" i="11"/>
  <c r="D15" i="11"/>
  <c r="G14" i="11"/>
  <c r="F14" i="11"/>
  <c r="E14" i="11"/>
  <c r="D14" i="11"/>
  <c r="G13" i="11"/>
  <c r="F13" i="11"/>
  <c r="E13" i="11"/>
  <c r="D13" i="11"/>
  <c r="G12" i="11"/>
  <c r="F12" i="11"/>
  <c r="E12" i="11"/>
  <c r="D12" i="11"/>
  <c r="G11" i="11"/>
  <c r="F11" i="11"/>
  <c r="E11" i="11"/>
  <c r="D11" i="11"/>
  <c r="G10" i="11"/>
  <c r="F10" i="11"/>
  <c r="E10" i="11"/>
  <c r="D10" i="11"/>
  <c r="G9" i="11"/>
  <c r="F9" i="11"/>
  <c r="E9" i="11"/>
  <c r="D9" i="11"/>
  <c r="G8" i="11"/>
  <c r="F8" i="11"/>
  <c r="E8" i="11"/>
  <c r="D8" i="11"/>
  <c r="G7" i="11"/>
  <c r="F7" i="11"/>
  <c r="E7" i="11"/>
  <c r="D7" i="11"/>
  <c r="G6" i="11"/>
  <c r="F6" i="11"/>
  <c r="E6" i="11"/>
  <c r="D6" i="11"/>
  <c r="G5" i="11"/>
  <c r="F5" i="11"/>
  <c r="E5" i="11"/>
  <c r="D5" i="11"/>
  <c r="G4" i="11"/>
  <c r="F4" i="11"/>
  <c r="E4" i="11"/>
  <c r="D4" i="11"/>
  <c r="G3" i="11"/>
  <c r="F3" i="11"/>
  <c r="E3" i="11"/>
  <c r="D3" i="11"/>
  <c r="G2" i="11"/>
  <c r="F2" i="11"/>
  <c r="E2" i="11"/>
  <c r="D2" i="11"/>
  <c r="D3" i="10"/>
  <c r="E3" i="10"/>
  <c r="F3" i="10"/>
  <c r="G3" i="10"/>
  <c r="D4" i="10"/>
  <c r="E4" i="10"/>
  <c r="F4" i="10"/>
  <c r="G4" i="10"/>
  <c r="D5" i="10"/>
  <c r="E5" i="10"/>
  <c r="F5" i="10"/>
  <c r="G5" i="10"/>
  <c r="D6" i="10"/>
  <c r="E6" i="10"/>
  <c r="F6" i="10"/>
  <c r="G6" i="10"/>
  <c r="D7" i="10"/>
  <c r="E7" i="10"/>
  <c r="F7" i="10"/>
  <c r="G7" i="10"/>
  <c r="D8" i="10"/>
  <c r="E8" i="10"/>
  <c r="F8" i="10"/>
  <c r="G8" i="10"/>
  <c r="D9" i="10"/>
  <c r="E9" i="10"/>
  <c r="F9" i="10"/>
  <c r="G9" i="10"/>
  <c r="D10" i="10"/>
  <c r="E10" i="10"/>
  <c r="F10" i="10"/>
  <c r="G10" i="10"/>
  <c r="D11" i="10"/>
  <c r="E11" i="10"/>
  <c r="F11" i="10"/>
  <c r="G11" i="10"/>
  <c r="D12" i="10"/>
  <c r="E12" i="10"/>
  <c r="F12" i="10"/>
  <c r="G12" i="10"/>
  <c r="D13" i="10"/>
  <c r="E13" i="10"/>
  <c r="F13" i="10"/>
  <c r="G13" i="10"/>
  <c r="D14" i="10"/>
  <c r="E14" i="10"/>
  <c r="F14" i="10"/>
  <c r="G14" i="10"/>
  <c r="D15" i="10"/>
  <c r="E15" i="10"/>
  <c r="F15" i="10"/>
  <c r="G15" i="10"/>
  <c r="D16" i="10"/>
  <c r="E16" i="10"/>
  <c r="F16" i="10"/>
  <c r="G16" i="10"/>
  <c r="D17" i="10"/>
  <c r="E17" i="10"/>
  <c r="F17" i="10"/>
  <c r="G17" i="10"/>
  <c r="D18" i="10"/>
  <c r="E18" i="10"/>
  <c r="F18" i="10"/>
  <c r="G18" i="10"/>
  <c r="D19" i="10"/>
  <c r="E19" i="10"/>
  <c r="F19" i="10"/>
  <c r="G19" i="10"/>
  <c r="D20" i="10"/>
  <c r="E20" i="10"/>
  <c r="F20" i="10"/>
  <c r="G20" i="10"/>
  <c r="D21" i="10"/>
  <c r="E21" i="10"/>
  <c r="F21" i="10"/>
  <c r="G21" i="10"/>
  <c r="D22" i="10"/>
  <c r="E22" i="10"/>
  <c r="F22" i="10"/>
  <c r="G22" i="10"/>
  <c r="D23" i="10"/>
  <c r="E23" i="10"/>
  <c r="F23" i="10"/>
  <c r="G23" i="10"/>
  <c r="D24" i="10"/>
  <c r="E24" i="10"/>
  <c r="F24" i="10"/>
  <c r="G24" i="10"/>
  <c r="D25" i="10"/>
  <c r="E25" i="10"/>
  <c r="F25" i="10"/>
  <c r="G25" i="10"/>
  <c r="D26" i="10"/>
  <c r="E26" i="10"/>
  <c r="F26" i="10"/>
  <c r="G26" i="10"/>
  <c r="D27" i="10"/>
  <c r="E27" i="10"/>
  <c r="F27" i="10"/>
  <c r="G27" i="10"/>
  <c r="D28" i="10"/>
  <c r="E28" i="10"/>
  <c r="F28" i="10"/>
  <c r="G28" i="10"/>
  <c r="D29" i="10"/>
  <c r="E29" i="10"/>
  <c r="F29" i="10"/>
  <c r="G29" i="10"/>
  <c r="D30" i="10"/>
  <c r="E30" i="10"/>
  <c r="F30" i="10"/>
  <c r="G30" i="10"/>
  <c r="D31" i="10"/>
  <c r="E31" i="10"/>
  <c r="F31" i="10"/>
  <c r="G31" i="10"/>
  <c r="D32" i="10"/>
  <c r="E32" i="10"/>
  <c r="F32" i="10"/>
  <c r="G32" i="10"/>
  <c r="D33" i="10"/>
  <c r="E33" i="10"/>
  <c r="F33" i="10"/>
  <c r="G33" i="10"/>
  <c r="D34" i="10"/>
  <c r="E34" i="10"/>
  <c r="F34" i="10"/>
  <c r="G34" i="10"/>
  <c r="D35" i="10"/>
  <c r="E35" i="10"/>
  <c r="F35" i="10"/>
  <c r="G35" i="10"/>
  <c r="D36" i="10"/>
  <c r="E36" i="10"/>
  <c r="F36" i="10"/>
  <c r="G36" i="10"/>
  <c r="D37" i="10"/>
  <c r="E37" i="10"/>
  <c r="F37" i="10"/>
  <c r="G37" i="10"/>
  <c r="D38" i="10"/>
  <c r="E38" i="10"/>
  <c r="F38" i="10"/>
  <c r="G38" i="10"/>
  <c r="D39" i="10"/>
  <c r="E39" i="10"/>
  <c r="F39" i="10"/>
  <c r="G39" i="10"/>
  <c r="G2" i="10"/>
  <c r="F2" i="10"/>
  <c r="E2" i="10"/>
  <c r="D2" i="10"/>
  <c r="E25" i="6"/>
  <c r="D25" i="6"/>
  <c r="E24" i="6"/>
  <c r="D24" i="6"/>
  <c r="E23" i="6"/>
  <c r="D23" i="6"/>
  <c r="E22" i="6"/>
  <c r="D22" i="6"/>
  <c r="E21" i="6"/>
  <c r="D21" i="6"/>
  <c r="E20" i="6"/>
  <c r="D20" i="6"/>
  <c r="E19" i="6"/>
  <c r="D19" i="6"/>
  <c r="E18" i="6"/>
  <c r="D18" i="6"/>
  <c r="E17" i="6"/>
  <c r="D17" i="6"/>
  <c r="E16" i="6"/>
  <c r="D16" i="6"/>
  <c r="E15" i="6"/>
  <c r="D15" i="6"/>
  <c r="E14" i="6"/>
  <c r="D14" i="6"/>
  <c r="E13" i="6"/>
  <c r="D13" i="6"/>
  <c r="E12" i="6"/>
  <c r="D12" i="6"/>
  <c r="E11" i="6"/>
  <c r="D11" i="6"/>
  <c r="E10" i="6"/>
  <c r="D10" i="6"/>
  <c r="E9" i="6"/>
  <c r="D9" i="6"/>
  <c r="E8" i="6"/>
  <c r="D8" i="6"/>
  <c r="E7" i="6"/>
  <c r="D7" i="6"/>
  <c r="E6" i="6"/>
  <c r="D6" i="6"/>
  <c r="E5" i="6"/>
  <c r="D5" i="6"/>
  <c r="E4" i="6"/>
  <c r="D4" i="6"/>
  <c r="E3" i="6"/>
  <c r="D3" i="6"/>
  <c r="E2" i="6"/>
  <c r="D2" i="6"/>
  <c r="A4" i="2"/>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 i="2"/>
</calcChain>
</file>

<file path=xl/sharedStrings.xml><?xml version="1.0" encoding="utf-8"?>
<sst xmlns="http://schemas.openxmlformats.org/spreadsheetml/2006/main" count="350" uniqueCount="228">
  <si>
    <t>course_number</t>
  </si>
  <si>
    <t>credits</t>
  </si>
  <si>
    <t>title</t>
  </si>
  <si>
    <t>description</t>
  </si>
  <si>
    <t>vector</t>
  </si>
  <si>
    <t>notes</t>
  </si>
  <si>
    <t>3</t>
  </si>
  <si>
    <t>Elementary Statistics for Applications</t>
  </si>
  <si>
    <t>Classical, nonparametric, and robust inferences about means, variances, and analysis of variance, using computers. Emphasis on problem formulation, assumptions, and interpretation.</t>
  </si>
  <si>
    <t>[3-1-0]</t>
  </si>
  <si>
    <t>Credit excluded with STAT_V 203, BIOL_V 300, BUSI_V 291, COMM_V 191, 291, ECON_V 325, 327, EPSE_V 482, FRST_V 231, GEOG_V 374, KIN_V 206, 371, LFS_V 252, POLI_V 380, PSYC_V 218, 278, SOCI_V 328</t>
  </si>
  <si>
    <t>Statistical Inference for Data Science</t>
  </si>
  <si>
    <t>Classical and simulation-based techniques for estimation and hypothesis testing, including inference for means and proportions. Emphasis on case studies and real data sets, as well as reproducible and transparent workflows when writing computer scripts for analysis and reports.</t>
  </si>
  <si>
    <t>[3-0-1]</t>
  </si>
  <si>
    <t>Statistical Methods</t>
  </si>
  <si>
    <t xml:space="preserve">Organizing, displaying and summarizing data. Inference estimation and testing for elementary probability models. </t>
  </si>
  <si>
    <t>Not for credit towards a B.Sc. Credit excluded with STAT_V 200, BIOL_V 300, BUSI_V 291, COMM_V 191, 291, ECON_V 325, 327, EPSE_V 482, FRST_V 231, GEOG_V 374, KIN_V 206, 371, LFS_V 252, POLI_V 380, PSYC_V 218, 278, SOCI_V 328</t>
  </si>
  <si>
    <t>Elementary Statistics</t>
  </si>
  <si>
    <t xml:space="preserve">Probability, discrete and continuous random variables, joint probability distributions, estimation, hypothesis testing, regression, analysis of variance, goodness of fit. </t>
  </si>
  <si>
    <t>Credit excluded with ECON_V 325, 327, PSYC_V 366, COMM_V 290</t>
  </si>
  <si>
    <t>Intermediate Statistics for Applications</t>
  </si>
  <si>
    <t xml:space="preserve">Further topics in statistical inference, including parametric and non-parametric methods, goodness-of-fit methods, analysis of variance and covariance, regression analysis, categorical data analysis, experimental designs, time series, model fitting, and statistical computing. </t>
  </si>
  <si>
    <t>Credit excluded with COMM_V 411</t>
  </si>
  <si>
    <t>Statistical Modelling for Data Science</t>
  </si>
  <si>
    <t xml:space="preserve">Data analysis using statistical models and algorithms (e.g., linear and logistic regression, peeking, bandit, and variable selection algorithms) in case studies from different disciplines. Generative versus out-of-sample predictive models. Reproducible and transparent workflows for computer scripts and reports. </t>
  </si>
  <si>
    <t>Introduction to Probability</t>
  </si>
  <si>
    <t xml:space="preserve">Basic notions of probability, random variables, expectation and conditional expectation, limit theorems. </t>
  </si>
  <si>
    <t>[3-0-0]</t>
  </si>
  <si>
    <t>Credit excluded with MATH_V 302, 318</t>
  </si>
  <si>
    <t>Introduction to Statistical Inference</t>
  </si>
  <si>
    <t xml:space="preserve">Review of probability theory. Sampling distribution theory, large sample theory and methods of estimation and hypothesis testing, including maximum likelihood estimation, likelihood ratio testing and confidence interval construction. </t>
  </si>
  <si>
    <t>Finding Relationships in Data</t>
  </si>
  <si>
    <t xml:space="preserve">Modelling a response (output) variable as a function of several explanatory (input) variables: multiple regression for a continuous response, logistic regression for a binary response, and log-linear models for count data. Finding low-dimensional structure: principal components analysis. Cluster analysis. </t>
  </si>
  <si>
    <t>Credit excluded with ECON_V 326, 328</t>
  </si>
  <si>
    <t>2</t>
  </si>
  <si>
    <t>Statistics Laboratory I</t>
  </si>
  <si>
    <t xml:space="preserve">Implementing theory in applications. Problem based learning. Generation and analysis of case data. Modelling, computation and reporting. </t>
  </si>
  <si>
    <t>[0-4-0]</t>
  </si>
  <si>
    <t>1</t>
  </si>
  <si>
    <t>Statistics Laboratory II</t>
  </si>
  <si>
    <t xml:space="preserve">Continuation of STAT 307. </t>
  </si>
  <si>
    <t>[0-2-0]</t>
  </si>
  <si>
    <t>4</t>
  </si>
  <si>
    <t>Stochastic Signals and Systems</t>
  </si>
  <si>
    <t>Stochastic behaviour of signals and systems (e.g., communication systems); discrete and continuous probability; random processes; modelling and identification of linear time-invariant systems; binary hypothesis testing and decision making.</t>
  </si>
  <si>
    <t>[3-0-2]</t>
  </si>
  <si>
    <t>STAT 305 may be taken concurrently, with registration assistance from the Student Programs Coordinator in the Department of Statistics. Equivalency: ELEC321. Credit excluded with ELEC_V 321</t>
  </si>
  <si>
    <t>Statistics in Quality Assurance</t>
  </si>
  <si>
    <t>Philosophy of quality improvement and total quality control. Definitions of quality. Deming's principles, Ishikawa's tools, control charts, acceptance sampling, continuous improvement, quality design.</t>
  </si>
  <si>
    <t>Credit cannot be obtained for both STAT 335 and WOOD 335. Credit excluded with WOOD_V 335</t>
  </si>
  <si>
    <t>Sample Surveys</t>
  </si>
  <si>
    <t>Planning and practice of sample surveys. Random sampling, bias and variance, unequal probability sampling, systematic, multistage and stratified sampling, ratio and regression estimators, post-stratification, establishing a frame, pretesting, pilot studies, nonresponse and additional topics.</t>
  </si>
  <si>
    <t>Design and Analysis of Experiments</t>
  </si>
  <si>
    <t>Theory and application of analysis of variance for standard experimental designs, including blocked, nested, factorial and split plot designs. Fixed and random effects, multiple comparisons, analysis of covariance.</t>
  </si>
  <si>
    <t>Credit excluded with FRST_V 430, PSYC_V 359</t>
  </si>
  <si>
    <t>Bayesian Statistics</t>
  </si>
  <si>
    <t xml:space="preserve">Bayesian approaches to statistical inference: probabilistic modelling, Bayesian inference workflows, approximation of posterior distributions supported by modelling languages, analysis of Bayesian procedures and posterior approximation methods. </t>
  </si>
  <si>
    <t>Methods for Statistical Learning</t>
  </si>
  <si>
    <t xml:space="preserve">Flexible, data-adaptive methods for regression and classification models; regression smoothers; penalty methods; assessing accuracy of prediction; model selection; robustness; classification and regression trees; nearest-neighbour methods; neural networks; model averaging and ensembles; computational time and visualization for large data sets. </t>
  </si>
  <si>
    <t>Time Series and Forecasting</t>
  </si>
  <si>
    <t xml:space="preserve">Trend and seasonality, autocorrelation, stationarity, stochastic models, exponential smoothing, Holt-Winters methods, Box-Jenkins approach, frequency domain analysis. </t>
  </si>
  <si>
    <t>Introduction to Exploratory Data Analysis</t>
  </si>
  <si>
    <t xml:space="preserve">Methods for exploring and presenting the structure of data: one group of numbers, several groups, bivariate data, time series data and two-way tables. Data displays, outlier identification, transformations, resistant regression, several types of data smoothing, comparisons with standard statistical methods. </t>
  </si>
  <si>
    <t>2-6</t>
  </si>
  <si>
    <t>Special Topics in Statistics</t>
  </si>
  <si>
    <t xml:space="preserve">Students should consult the Statistics Department for the particular topics offered in a given year. </t>
  </si>
  <si>
    <t>3-6</t>
  </si>
  <si>
    <t>Statistics Honours Project</t>
  </si>
  <si>
    <t xml:space="preserve">A research project, undertaken under the supervision of a faculty member, resulting in a written report. </t>
  </si>
  <si>
    <t>Case Studies in Statistics</t>
  </si>
  <si>
    <t xml:space="preserve">Readings and projects in areas of current statistical application including environmental science, industrial statistics, official statistics, actuarial statistics, and medical statistics. </t>
  </si>
  <si>
    <t>Statistical Inference I</t>
  </si>
  <si>
    <t>Statistical models and their properties, estimation methods, properties of point and interval estimation, likelihood, Bayesian inference.</t>
  </si>
  <si>
    <t xml:space="preserve">Intended for Honours students. </t>
  </si>
  <si>
    <t>Statistical Inference II</t>
  </si>
  <si>
    <t>Hypothesis testing and model selection in modern statistics, confidence regions, multiple testing, model comparison criteria.</t>
  </si>
  <si>
    <t>requisite_id</t>
  </si>
  <si>
    <t>type</t>
  </si>
  <si>
    <t>pre</t>
  </si>
  <si>
    <t>One of any course on the MATH 100 credit exclusion list [https://vancouver.calendar.ubc.ca/faculties-colleges-and-schools/facult…], MATH 190, SCIE 001</t>
  </si>
  <si>
    <t>DSCI 100</t>
  </si>
  <si>
    <t>MATH 11. Or Pre-calculus 11</t>
  </si>
  <si>
    <t>One of MATH 101, MATH 103, MATH 105, MATH 121, SCIE 001</t>
  </si>
  <si>
    <t>STAT 201</t>
  </si>
  <si>
    <t>One of MATH 100, MATH 102, MATH 104, MATH 110, MATH 120, MATH 180, MATH 184, SCIE 001</t>
  </si>
  <si>
    <t>One of MATH 200, MATH 226, MATH 217, MATH 253, MATH 254</t>
  </si>
  <si>
    <t>Either (a) one of STAT_V 200, STAT_V 203, BIOL_V 300, STAT_V 251, COMM_V 291, ECON_V 325, FRST_V 231, PSYC_V 218, PSYC_V 366 and one of MATH_V 302, STAT_V 302; or (b) DSCI_V 200 and STAT_V 201 and one of MATH_V 302, STAT_V 302; or (c) a score of 65% or higher in one of MATH_V 302, STAT_V 302</t>
  </si>
  <si>
    <t>One of MATH 152, MATH 221, MATH 223</t>
  </si>
  <si>
    <t>One of MATH 302, STAT 302</t>
  </si>
  <si>
    <t>co</t>
  </si>
  <si>
    <t>STAT306</t>
  </si>
  <si>
    <t>One of ELEC 221, STAT 305. STAT 305 may be taken concurrently, with registration assistance from the Student Programs Coordinator in the Department of Statistics.</t>
  </si>
  <si>
    <t>STAT305</t>
  </si>
  <si>
    <t>One of MATH 152, MATH 221, or MATH 223</t>
  </si>
  <si>
    <t>ECON 326 or STAT 306</t>
  </si>
  <si>
    <t>One of MATH_V 302, STAT_V 302, or MATH_V 418</t>
  </si>
  <si>
    <t>One of STAT_V 305, STAT_V 460</t>
  </si>
  <si>
    <t>a) One of STAT_V 306, CPSC_V 340, or b) STAT_V 301 and one of MATH_V 152, MATH_V 221, MATH_V 223 and one of MATH_V 302, STAT_V 302</t>
  </si>
  <si>
    <t>One of MATH 302, MATH 318, STAT 302</t>
  </si>
  <si>
    <t>STAT 305</t>
  </si>
  <si>
    <t>Open to students enrolled in a Statistics Honours specialization and at class standing 4. Permission of the Undergraduate Advisor and supervising faculty member is required</t>
  </si>
  <si>
    <t>MATH 320</t>
  </si>
  <si>
    <t>STAT460</t>
  </si>
  <si>
    <t>requisite_number</t>
  </si>
  <si>
    <t>is_primary</t>
  </si>
  <si>
    <t>exclusion_id</t>
  </si>
  <si>
    <t>STAT_V 200, STAT_V 203, BIOL_V 300, BUSI_V 291, COMM_V 191, COMM_V 291, ECON_V 325, ECON_V 327, EPSE_V 482, FRST_V 231, GEOG_V 374, KIN_V 206, KIN_V 371, LFS_V 252, POLI_V 380, PSYC_V 218, PSYC_V 278, SOCI_V 328</t>
  </si>
  <si>
    <t>STAT_V 251, ECON_V 325, ECON_V 327, PSYC_V 366, COMM_V 290</t>
  </si>
  <si>
    <t>STAT_V 300, COMM_V 411</t>
  </si>
  <si>
    <t>STAT_V 302, MATH_V 302, MATH_V 318</t>
  </si>
  <si>
    <t>STAT_V 306, ECON_V 326, ECON_V 328</t>
  </si>
  <si>
    <t>STAT_V 321, ELEC_V 321</t>
  </si>
  <si>
    <t>STAT_V 335, WOOD_V 335</t>
  </si>
  <si>
    <t>STAT_V 404, FRST_V 430, PSYC_V 359</t>
  </si>
  <si>
    <t>r</t>
  </si>
  <si>
    <t>theta</t>
  </si>
  <si>
    <t>x</t>
  </si>
  <si>
    <t>y</t>
  </si>
  <si>
    <t>required</t>
  </si>
  <si>
    <t>program_id</t>
  </si>
  <si>
    <t>name</t>
  </si>
  <si>
    <t>description1</t>
  </si>
  <si>
    <t>description2</t>
  </si>
  <si>
    <t>All Courses</t>
  </si>
  <si>
    <t>Degree requirements for BA/BSc Major in Mathematics include:&lt;ul&gt;&lt;li&gt;Calculus I (MATH 100, 102, 104, 180, 184, 110 or 120)&lt;/li&gt;&lt;li&gt;Calculus II (MATH 101, 103, 105 or 121)&lt;/li&gt;&lt;li&gt;Calculus III (MATH 200, 217 or 226)&lt;/li&gt;&lt;li&gt;Mathematical Proof (MATH 220)&lt;/li&gt;&lt;li&gt;Linear Algebra (MATH 221 or 223)&lt;/li&gt;&lt;li&gt;Differential Equations (MATH 215)&lt;/li&gt;&lt;li&gt;Mathematical Computing (MATH 210 or CPSC 210)&lt;/li&gt;&lt;li&gt;24 credits of MATH courses numbered 300 or above&lt;/li&gt;&lt;/ul&gt;</t>
  </si>
  <si>
    <t>reflection_id</t>
  </si>
  <si>
    <t>track_id</t>
  </si>
  <si>
    <t>image</t>
  </si>
  <si>
    <t>currently</t>
  </si>
  <si>
    <t>degrees</t>
  </si>
  <si>
    <t>courses</t>
  </si>
  <si>
    <t>quote</t>
  </si>
  <si>
    <t>reflection</t>
  </si>
  <si>
    <t>JingyuanHu.jpg</t>
  </si>
  <si>
    <t>Jingyuan Hu</t>
  </si>
  <si>
    <t>PhD Student in Operations Research</t>
  </si>
  <si>
    <t>UBC Math 2019</t>
  </si>
  <si>
    <t>MATH 300, 302, 317</t>
  </si>
  <si>
    <t>My thorough training in analysis and probability has proved immensely valuable.</t>
  </si>
  <si>
    <t>As a PhD student in Operations Research, I frequently grapple with problems related to optimization and machine learning, and my thorough training in analysis and probability has proved immensely valuable. Whether you're engaged in research or an internship, acquiring knowledge in advanced courses sooner rather than later will give you a competitive edge. After all, the earlier you start, the more margin for error you have. Talk to your teachers and classmates often – having diverse perspectives and ideas is always beneficial.</t>
  </si>
  <si>
    <t>ShuwenJiang.jpg</t>
  </si>
  <si>
    <t>Shuwen Jiang</t>
  </si>
  <si>
    <t>MSc in Finance</t>
  </si>
  <si>
    <t>UBC Math and Economics 2021</t>
  </si>
  <si>
    <t>MATH 307, 316, 340</t>
  </si>
  <si>
    <t>MATH 340 (Introduction to Linear Programming) taught me how to think about optimization problems, such as how to maximize profit with constraints on risk.</t>
  </si>
  <si>
    <t>JamesYu.png</t>
  </si>
  <si>
    <t>James Yu</t>
  </si>
  <si>
    <t>PhD Student in Economics</t>
  </si>
  <si>
    <t>UBC Math and Economics 2022</t>
  </si>
  <si>
    <t>MATH 302, 307, 340, 442</t>
  </si>
  <si>
    <t>Many everyday optimization problems can be solved through the lens of graph-analyzing algorithms.</t>
  </si>
  <si>
    <t>I took Math 442 (Graphs and Networks) to formalize my interest in studying networks, an area I now explore in studying game theory as a PhD student in Economics. My biggest takeaway from the course was the idea that many everyday optimization problems can be solved through the lens of graph-analyzing algorithms: pathfinding, scheduling, searching and more. I learned that by representing a problem as a graph of vertices and edges, we give structure to difficult, high-dimensional scenarios. These structures then allow us to efficiently solve problems via algorithmic analysis, unlocking improvements in our lives that were previously inaccessible. In my research and graduate studies, I now use many of these models to gain insight into the welfare of individuals interacting in network environments such as markets and social media. By modeling these environments with graphs, we can determine if there are opportunities for systemic change, which can lead to beneficial welfare improvements in the lives of these individuals.</t>
  </si>
  <si>
    <t>FanerChen.jpg</t>
  </si>
  <si>
    <t>Faner Chen</t>
  </si>
  <si>
    <t>Investment Banker</t>
  </si>
  <si>
    <t>MATH 302, 345, 360</t>
  </si>
  <si>
    <t>Every time I encounter big problems, I always try to break them into smaller ones and approach them step by step.</t>
  </si>
  <si>
    <t>I might not remember every single theorem I learned in class, but what I value most is the skill of problem solving and logical thinking. During my first two years at UBC, I always wondered how I can apply what I have learned to something practical. Then I took some courses in mathematical modelling, like MATH 345 and MATH 360. In these courses, some real-world problems were seemingly impossible to solve. We were expected to break them down into smaller pieces and make reasonable assumptions. In my job, every time I encounter big problems, I always try to break them into smaller ones and approach them step by step.</t>
  </si>
  <si>
    <t>JoshuaRenault.png</t>
  </si>
  <si>
    <t>Joshua Renault</t>
  </si>
  <si>
    <t>MSc Student in Math</t>
  </si>
  <si>
    <t>UBC Math 2020</t>
  </si>
  <si>
    <t>MATH 310, 312, 313</t>
  </si>
  <si>
    <t>If you allow yourself to be amazed by the discipline, you will excel.</t>
  </si>
  <si>
    <t>The abstract nature of MATH 313 (Topics in Number Theory) is fascinating. I believe that this course gave me the skills to be confident starting any proof. This course will definitely have you closing your eyes and trying to imagine different spaces, and it is totally worth it.  (Take MATH 312 not STAT 312 as a prerequisite. It’s tougher but what you learn doing the proofs is invaluable.)&lt;br&gt;&lt;br&gt;I think the best advice I can offer is to enjoy the math you are taking. It is definitely a challenging degree, but if you allow yourself to be amazed by the discipline, you will excel.</t>
  </si>
  <si>
    <t>ubc.png</t>
  </si>
  <si>
    <t>Fiona Sudihok</t>
  </si>
  <si>
    <t>Systems Engineer</t>
  </si>
  <si>
    <t>-</t>
  </si>
  <si>
    <t>Math courses are not easy and fairly rigorous, and I think that having gone through them during undergrad in general made me a better problem solver.</t>
  </si>
  <si>
    <t>Math courses are not easy and fairly rigorous, and I think that having gone through them during undergrad in general made me a better problem solver, which is a very crucial skill in my day to day work. I really enjoyed a lot of the courses I took while I was in the program, but if I could change things up I would have liked to take courses that are more connected to each other to gain deeper knowledge on certain topics, as opposed to taking a more "introductory" course at every level.</t>
  </si>
  <si>
    <t>MeganOxland.jpeg</t>
  </si>
  <si>
    <t>Megan Oxland</t>
  </si>
  <si>
    <t>MSc Student in Astrophysics</t>
  </si>
  <si>
    <t>MATH 300, 301, 316, 317, 400</t>
  </si>
  <si>
    <t>The math courses that were heavily focused on linear algebra, calculus, and differential equations turned out to be the most useful.</t>
  </si>
  <si>
    <t>The math courses I took at UBC allowed me to explore my passions and taught me the foundational problem-solving skills I still use on a daily basis. I learned early on I was much more interested in applied math, yet every course I took still turned out to be valuable. In my day-to-day work in Astrophysics, the math courses that were heavily focused on linear algebra, calculus, and differential equations turned out to be the most useful. If you like MATH 316, MATH 400 is a natural continuation. And in MATH 317 the vector operators (i.e. gradient, divergence, curl, etc.) and theorems (i.e. Gauss, Stokes etc.) are extremely important topics that always arise in physics.&lt;br&gt;&lt;br&gt;There are a large number of electives Math students are able to take. Take the opportunity to select courses that are of interest, and not just ones that your friends are taking or are known to boost your average. This is the time to learn about all disciplines, and if you find something you are truly passionate about, stick with it and consider adding a minor to your degree. No only will you enjoy your electives, but a minor will organize your electives in a logical way and may provide you with future opportunities. One final piece of advice: go to office hours! I cannot stress this enough. Your professors are there to help you, and although it may be intimidating at first you will always feel much better after leaving.</t>
  </si>
  <si>
    <t>ChuxuanZhang.jpg</t>
  </si>
  <si>
    <t>Chuxuan Zhang</t>
  </si>
  <si>
    <t>MSc Student in Computer Science</t>
  </si>
  <si>
    <t>UBC Math 2022</t>
  </si>
  <si>
    <t>MATH 302, 303, 361</t>
  </si>
  <si>
    <t>You can learn classical biological models and get inspired by them even if your research interest seems in a completely different domain.</t>
  </si>
  <si>
    <t>MATH 361 helped me gain a lot of insight. I'm now doing research in the area of affective computing where I refine existing models which predict/classify human emotions. It is intuitive and straightforward to draw analogies between human emotions and biological systems. As humans, we experience complex emotions instead of monotone discrete emotions at any time. For example, if you are into horror movies, you probably have the combined feeling of being scared and thrilled when watching them. But too much fear might kill your joy, and too much joy won’t give you a sense of dread at all. The dynamic equilibrium is similar to the classical Lotka-Volterra predator-prey model which is taught in MATH 361! MATH 361 is a course where you can learn classical biological models and get inspired by them even if your research interest seems in a completely different domain.</t>
  </si>
  <si>
    <t>KarishmaSharma.jpg</t>
  </si>
  <si>
    <t>Karishma Sharma</t>
  </si>
  <si>
    <t>High School Math Teacher</t>
  </si>
  <si>
    <t>MATH 308, 310, 312, 342</t>
  </si>
  <si>
    <t>MATH 308 is where I really began to develop a love of proofs.</t>
  </si>
  <si>
    <t>MATH 308 is where I really began to develop a love of proofs. It was the first time I really understood how to approach proofs and how much fun they could be. This later directly applied to my job as I taught Foundations of Math 11/12 during my Teacher Education Practicum and had to be familiar with geometry proofs in particular. I learned relevant math teaching skills from this course as well. The way it was designed allowed us to problem-solve in less traditional ways. Assignments were formatted in a way that promoted student learning, so now I am able to apply those same strategies when assigning work to students. The prof I had for this course helped inspire me to dig deeper with my learning by asking guiding questions, and also engaging in teaching strategy discussions during office hours, which again has influenced my current teaching practices. I will be forever grateful for this course and the prof I had for inspiring and empowering me in so many different ways.</t>
  </si>
  <si>
    <t>Major in Statistics</t>
  </si>
  <si>
    <t>Honours in Statistics</t>
  </si>
  <si>
    <t>Minor in Statistics</t>
  </si>
  <si>
    <t>[DESCRIPTION 1]</t>
  </si>
  <si>
    <t>[DESCRIPTION 2]</t>
  </si>
  <si>
    <t>course_x</t>
  </si>
  <si>
    <t>course_y</t>
  </si>
  <si>
    <t>requisite_x</t>
  </si>
  <si>
    <t>requisite_y</t>
  </si>
  <si>
    <t>requisite_is_primary</t>
  </si>
  <si>
    <t>course_requisite_number</t>
  </si>
  <si>
    <t>One of STAT 200, STAT 203,  STAT 251, BIOL 300, BUSI 291, COMM 191, COMM 291, ECON 325, ECON 327, FRST 231, KIN 206, LFS 252, POLI 380, PSYC 218, PSYC 278</t>
  </si>
  <si>
    <t>One of STAT 200,  STAT 251, STAT 300, BIOL 300, BUSI 291, COMM 191, COMM 291, ECON 325, ECON 327, FRST 231, PSYC 218, PSYC 278</t>
  </si>
  <si>
    <t>One of STAT 200,  STAT 251, BIOL 300</t>
  </si>
  <si>
    <t>One of STAT 200,  STAT 251, BIOL 300, COMM 291, ECON 325, ECON 327, FRST 231, PSYC 218, PSYC 278, PSYC 366</t>
  </si>
  <si>
    <t>One of STAT 200,  STAT 251, STAT 300, BIOL 300, COMM 291, ECON 325, ECON 327, FRST 231, POLI 380, PSYC 218, PSYC 278, PSYC 366</t>
  </si>
  <si>
    <t>suggested</t>
  </si>
  <si>
    <t>Differential Equations and Analysis</t>
  </si>
  <si>
    <t>MATH 300, 301, 316, 317, 319, 329, 345, 400, 405</t>
  </si>
  <si>
    <t>PHYS 301, 304, 306</t>
  </si>
  <si>
    <t>This concentration is centred on the analysis of functions and the phenomena they describe, from quantum mechanics to celestial motion. Topics in this stream have many applications in physics and engineering. If you like calculus and want to learn about some of its most important applications, this concentration is for you.</t>
  </si>
  <si>
    <t>Computational Mathematics</t>
  </si>
  <si>
    <t>MATH 307, 316, 319, 329, 340, 360, 405, 441, 461</t>
  </si>
  <si>
    <t>CPSC 302, 303, 402, 406; PHYS 210, 410</t>
  </si>
  <si>
    <t>This concentration is centred on solving problems using numerical techniques and approximations. Topics in this concentration have many applications in engineering, economics and computing. If you like solving math problems using software and programming, this concentration is for you.</t>
  </si>
  <si>
    <t>Mathematics of Information</t>
  </si>
  <si>
    <t>MATH 302, 303, 307, 319, 329, 340, 344, 441, 442</t>
  </si>
  <si>
    <t>CPSC 340, 440; PHIL 320, 321; PHYS 310; STAT 301, 305, 306, 406</t>
  </si>
  <si>
    <t>This concentration is centred on the theoretical foundations of data science. Topics in this concentration have many applications in machine learning and signal processing. If you like algorithms and making sense of large data sets, this concentration is for you.</t>
  </si>
  <si>
    <t>Mathematical Modelling</t>
  </si>
  <si>
    <t>MATH 302, 303, 316, 319, 329, 344, 345, 360+461 &lt;strong&gt;or&lt;/strong&gt; 361+462</t>
  </si>
  <si>
    <t>CPSC 330, 421; PHIL 321; PHYS 305</t>
  </si>
  <si>
    <t>This concentration is centred on constructing and evaluating mathematical models. Topics in this stream have many applications in science, especially in mathematical biology and computational mathematics for physical problems. If you like multidisciplinary work and using mathematics to describe real-world problems, this concentration is for you.</t>
  </si>
  <si>
    <t>Classical Mathematical Structures</t>
  </si>
  <si>
    <t>MATH 308, 309, 312, 313, 319, 329, 341, 342, 442</t>
  </si>
  <si>
    <t>CPSC 424; PHIL 320, 322, 323, 420</t>
  </si>
  <si>
    <t>This concentration is centred on classical problems in two of the most enduring branches of mathematics. Topics in this concentration have modern applications in areas including cryptography and computer graphics. If you like patterns and puzzles, this concentration is for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</si>
</sst>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8" x14ac:knownFonts="1">
    <font>
      <sz val="11"/>
      <color theme="1"/>
      <name val="Calibri"/>
      <family val="2"/>
      <scheme val="minor"/>
    </font>
    <font>
      <b/>
      <sz val="11"/>
      <name val="Calibri"/>
      <family val="2"/>
    </font>
    <font>
      <b/>
      <sz val="11"/>
      <name val="Calibri"/>
      <family val="2"/>
    </font>
    <font>
      <b/>
      <sz val="11"/>
      <name val="Calibri"/>
      <family val="2"/>
    </font>
    <font>
      <b/>
      <sz val="11"/>
      <name val="Calibri"/>
      <family val="2"/>
    </font>
    <font>
      <sz val="12"/>
      <color rgb="FF000000"/>
      <name val="Calibri"/>
      <family val="2"/>
      <scheme val="minor"/>
    </font>
    <font>
      <b/>
      <sz val="11"/>
      <name val="Calibri"/>
      <family val="2"/>
      <scheme val="minor"/>
    </font>
    <font>
      <sz val="11"/>
      <color rgb="FF000000"/>
      <name val="Calibri"/>
      <family val="2"/>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top"/>
    </xf>
    <xf numFmtId="0" fontId="2" fillId="0" borderId="2" xfId="0" applyFont="1" applyBorder="1" applyAlignment="1">
      <alignment horizontal="center" vertical="top"/>
    </xf>
    <xf numFmtId="0" fontId="3" fillId="0" borderId="3" xfId="0" applyFont="1" applyBorder="1" applyAlignment="1">
      <alignment horizontal="center" vertical="top"/>
    </xf>
    <xf numFmtId="0" fontId="4" fillId="0" borderId="4" xfId="0" applyFont="1" applyBorder="1" applyAlignment="1">
      <alignment horizontal="center" vertical="top"/>
    </xf>
    <xf numFmtId="164" fontId="0" fillId="0" borderId="0" xfId="0" applyNumberFormat="1"/>
    <xf numFmtId="0" fontId="5" fillId="0" borderId="0" xfId="0" applyFont="1"/>
    <xf numFmtId="0" fontId="0" fillId="0" borderId="0" xfId="0" applyAlignment="1">
      <alignment vertical="top" wrapText="1"/>
    </xf>
    <xf numFmtId="0" fontId="0" fillId="0" borderId="0" xfId="0" applyAlignment="1">
      <alignment vertical="center" wrapText="1"/>
    </xf>
    <xf numFmtId="0" fontId="6" fillId="0" borderId="4" xfId="0" applyFont="1" applyBorder="1" applyAlignment="1">
      <alignment horizontal="center" vertical="top"/>
    </xf>
    <xf numFmtId="0" fontId="7" fillId="0" borderId="0" xfId="0" applyFont="1"/>
    <xf numFmtId="164" fontId="7" fillId="0" borderId="0" xfId="0" applyNumberFormat="1" applyFont="1"/>
    <xf numFmtId="1" fontId="0" fillId="0" borderId="0" xfId="0" applyNumberFormat="1"/>
    <xf numFmtId="0" fontId="5" fillId="0" borderId="0" xfId="0" applyFon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
  <sheetViews>
    <sheetView workbookViewId="0">
      <selection activeCell="C35" sqref="C35"/>
    </sheetView>
  </sheetViews>
  <sheetFormatPr baseColWidth="10" defaultColWidth="8.83203125" defaultRowHeight="15" x14ac:dyDescent="0.2"/>
  <cols>
    <col min="1" max="1" width="14.1640625" customWidth="1"/>
    <col min="3" max="3" width="33.1640625" customWidth="1"/>
    <col min="4" max="4" width="218.5" customWidth="1"/>
  </cols>
  <sheetData>
    <row r="1" spans="1:6" x14ac:dyDescent="0.2">
      <c r="A1" s="1" t="s">
        <v>0</v>
      </c>
      <c r="B1" s="1" t="s">
        <v>1</v>
      </c>
      <c r="C1" s="1" t="s">
        <v>2</v>
      </c>
      <c r="D1" s="1" t="s">
        <v>3</v>
      </c>
      <c r="E1" s="1" t="s">
        <v>4</v>
      </c>
      <c r="F1" s="1" t="s">
        <v>5</v>
      </c>
    </row>
    <row r="2" spans="1:6" x14ac:dyDescent="0.2">
      <c r="A2">
        <v>200</v>
      </c>
      <c r="B2" t="s">
        <v>6</v>
      </c>
      <c r="C2" t="s">
        <v>7</v>
      </c>
      <c r="D2" t="s">
        <v>8</v>
      </c>
      <c r="E2" t="s">
        <v>9</v>
      </c>
      <c r="F2" t="s">
        <v>10</v>
      </c>
    </row>
    <row r="3" spans="1:6" x14ac:dyDescent="0.2">
      <c r="A3">
        <v>201</v>
      </c>
      <c r="B3" t="s">
        <v>6</v>
      </c>
      <c r="C3" t="s">
        <v>11</v>
      </c>
      <c r="D3" t="s">
        <v>12</v>
      </c>
      <c r="E3" t="s">
        <v>13</v>
      </c>
    </row>
    <row r="4" spans="1:6" x14ac:dyDescent="0.2">
      <c r="A4">
        <v>203</v>
      </c>
      <c r="B4" t="s">
        <v>6</v>
      </c>
      <c r="C4" t="s">
        <v>14</v>
      </c>
      <c r="D4" t="s">
        <v>15</v>
      </c>
      <c r="E4" t="s">
        <v>9</v>
      </c>
      <c r="F4" t="s">
        <v>16</v>
      </c>
    </row>
    <row r="5" spans="1:6" x14ac:dyDescent="0.2">
      <c r="A5">
        <v>251</v>
      </c>
      <c r="B5" t="s">
        <v>6</v>
      </c>
      <c r="C5" t="s">
        <v>17</v>
      </c>
      <c r="D5" t="s">
        <v>18</v>
      </c>
      <c r="E5" t="s">
        <v>9</v>
      </c>
      <c r="F5" t="s">
        <v>19</v>
      </c>
    </row>
    <row r="6" spans="1:6" x14ac:dyDescent="0.2">
      <c r="A6">
        <v>300</v>
      </c>
      <c r="B6" t="s">
        <v>6</v>
      </c>
      <c r="C6" t="s">
        <v>20</v>
      </c>
      <c r="D6" t="s">
        <v>21</v>
      </c>
      <c r="E6" t="s">
        <v>9</v>
      </c>
      <c r="F6" t="s">
        <v>22</v>
      </c>
    </row>
    <row r="7" spans="1:6" x14ac:dyDescent="0.2">
      <c r="A7">
        <v>301</v>
      </c>
      <c r="B7" t="s">
        <v>6</v>
      </c>
      <c r="C7" t="s">
        <v>23</v>
      </c>
      <c r="D7" t="s">
        <v>24</v>
      </c>
      <c r="E7" t="s">
        <v>13</v>
      </c>
    </row>
    <row r="8" spans="1:6" x14ac:dyDescent="0.2">
      <c r="A8">
        <v>302</v>
      </c>
      <c r="B8" t="s">
        <v>6</v>
      </c>
      <c r="C8" t="s">
        <v>25</v>
      </c>
      <c r="D8" t="s">
        <v>26</v>
      </c>
      <c r="E8" t="s">
        <v>27</v>
      </c>
      <c r="F8" t="s">
        <v>28</v>
      </c>
    </row>
    <row r="9" spans="1:6" x14ac:dyDescent="0.2">
      <c r="A9">
        <v>305</v>
      </c>
      <c r="B9" t="s">
        <v>6</v>
      </c>
      <c r="C9" t="s">
        <v>29</v>
      </c>
      <c r="D9" t="s">
        <v>30</v>
      </c>
      <c r="E9" t="s">
        <v>13</v>
      </c>
    </row>
    <row r="10" spans="1:6" x14ac:dyDescent="0.2">
      <c r="A10">
        <v>306</v>
      </c>
      <c r="B10" t="s">
        <v>6</v>
      </c>
      <c r="C10" t="s">
        <v>31</v>
      </c>
      <c r="D10" t="s">
        <v>32</v>
      </c>
      <c r="E10" t="s">
        <v>13</v>
      </c>
      <c r="F10" t="s">
        <v>33</v>
      </c>
    </row>
    <row r="11" spans="1:6" x14ac:dyDescent="0.2">
      <c r="A11">
        <v>307</v>
      </c>
      <c r="B11" t="s">
        <v>34</v>
      </c>
      <c r="C11" t="s">
        <v>35</v>
      </c>
      <c r="D11" t="s">
        <v>36</v>
      </c>
      <c r="E11" t="s">
        <v>37</v>
      </c>
    </row>
    <row r="12" spans="1:6" x14ac:dyDescent="0.2">
      <c r="A12">
        <v>308</v>
      </c>
      <c r="B12" t="s">
        <v>38</v>
      </c>
      <c r="C12" t="s">
        <v>39</v>
      </c>
      <c r="D12" t="s">
        <v>40</v>
      </c>
      <c r="E12" t="s">
        <v>41</v>
      </c>
    </row>
    <row r="13" spans="1:6" x14ac:dyDescent="0.2">
      <c r="A13">
        <v>321</v>
      </c>
      <c r="B13" t="s">
        <v>42</v>
      </c>
      <c r="C13" t="s">
        <v>43</v>
      </c>
      <c r="D13" t="s">
        <v>44</v>
      </c>
      <c r="E13" t="s">
        <v>45</v>
      </c>
      <c r="F13" t="s">
        <v>46</v>
      </c>
    </row>
    <row r="14" spans="1:6" x14ac:dyDescent="0.2">
      <c r="A14">
        <v>335</v>
      </c>
      <c r="B14" t="s">
        <v>6</v>
      </c>
      <c r="C14" t="s">
        <v>47</v>
      </c>
      <c r="D14" t="s">
        <v>48</v>
      </c>
      <c r="E14" t="s">
        <v>13</v>
      </c>
      <c r="F14" t="s">
        <v>49</v>
      </c>
    </row>
    <row r="15" spans="1:6" x14ac:dyDescent="0.2">
      <c r="A15">
        <v>344</v>
      </c>
      <c r="B15" t="s">
        <v>6</v>
      </c>
      <c r="C15" t="s">
        <v>50</v>
      </c>
      <c r="D15" t="s">
        <v>51</v>
      </c>
      <c r="E15" t="s">
        <v>13</v>
      </c>
    </row>
    <row r="16" spans="1:6" x14ac:dyDescent="0.2">
      <c r="A16">
        <v>404</v>
      </c>
      <c r="B16" t="s">
        <v>6</v>
      </c>
      <c r="C16" t="s">
        <v>52</v>
      </c>
      <c r="D16" t="s">
        <v>53</v>
      </c>
      <c r="E16" t="s">
        <v>13</v>
      </c>
      <c r="F16" t="s">
        <v>54</v>
      </c>
    </row>
    <row r="17" spans="1:6" x14ac:dyDescent="0.2">
      <c r="A17">
        <v>405</v>
      </c>
      <c r="B17" t="s">
        <v>6</v>
      </c>
      <c r="C17" t="s">
        <v>55</v>
      </c>
      <c r="D17" t="s">
        <v>56</v>
      </c>
      <c r="E17" t="s">
        <v>13</v>
      </c>
    </row>
    <row r="18" spans="1:6" x14ac:dyDescent="0.2">
      <c r="A18">
        <v>406</v>
      </c>
      <c r="B18" t="s">
        <v>6</v>
      </c>
      <c r="C18" t="s">
        <v>57</v>
      </c>
      <c r="D18" t="s">
        <v>58</v>
      </c>
      <c r="E18" t="s">
        <v>13</v>
      </c>
    </row>
    <row r="19" spans="1:6" x14ac:dyDescent="0.2">
      <c r="A19">
        <v>443</v>
      </c>
      <c r="B19" t="s">
        <v>6</v>
      </c>
      <c r="C19" t="s">
        <v>59</v>
      </c>
      <c r="D19" t="s">
        <v>60</v>
      </c>
      <c r="E19" t="s">
        <v>13</v>
      </c>
    </row>
    <row r="20" spans="1:6" x14ac:dyDescent="0.2">
      <c r="A20">
        <v>445</v>
      </c>
      <c r="B20" t="s">
        <v>6</v>
      </c>
      <c r="C20" t="s">
        <v>61</v>
      </c>
      <c r="D20" t="s">
        <v>62</v>
      </c>
      <c r="E20" t="s">
        <v>13</v>
      </c>
    </row>
    <row r="21" spans="1:6" x14ac:dyDescent="0.2">
      <c r="A21">
        <v>447</v>
      </c>
      <c r="B21" t="s">
        <v>63</v>
      </c>
      <c r="C21" t="s">
        <v>64</v>
      </c>
      <c r="D21" t="s">
        <v>65</v>
      </c>
    </row>
    <row r="22" spans="1:6" x14ac:dyDescent="0.2">
      <c r="A22">
        <v>449</v>
      </c>
      <c r="B22" t="s">
        <v>66</v>
      </c>
      <c r="C22" t="s">
        <v>67</v>
      </c>
      <c r="D22" t="s">
        <v>68</v>
      </c>
    </row>
    <row r="23" spans="1:6" x14ac:dyDescent="0.2">
      <c r="A23">
        <v>450</v>
      </c>
      <c r="B23" t="s">
        <v>6</v>
      </c>
      <c r="C23" t="s">
        <v>69</v>
      </c>
      <c r="D23" t="s">
        <v>70</v>
      </c>
      <c r="E23" t="s">
        <v>13</v>
      </c>
    </row>
    <row r="24" spans="1:6" x14ac:dyDescent="0.2">
      <c r="A24">
        <v>460</v>
      </c>
      <c r="B24" t="s">
        <v>6</v>
      </c>
      <c r="C24" t="s">
        <v>71</v>
      </c>
      <c r="D24" t="s">
        <v>72</v>
      </c>
      <c r="E24" t="s">
        <v>27</v>
      </c>
      <c r="F24" t="s">
        <v>73</v>
      </c>
    </row>
    <row r="25" spans="1:6" x14ac:dyDescent="0.2">
      <c r="A25">
        <v>461</v>
      </c>
      <c r="B25" t="s">
        <v>6</v>
      </c>
      <c r="C25" t="s">
        <v>74</v>
      </c>
      <c r="D25" t="s">
        <v>75</v>
      </c>
      <c r="E25" t="s">
        <v>27</v>
      </c>
      <c r="F25" t="s">
        <v>73</v>
      </c>
    </row>
  </sheetData>
  <pageMargins left="0.75" right="0.75" top="1" bottom="1" header="0.5" footer="0.5"/>
  <ignoredErrors>
    <ignoredError sqref="B2:B20 B23:B25"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FBFE3-6B96-E048-AAC4-187C46864992}">
  <dimension ref="A1:F42"/>
  <sheetViews>
    <sheetView workbookViewId="0">
      <selection activeCell="G16" sqref="G16"/>
    </sheetView>
  </sheetViews>
  <sheetFormatPr baseColWidth="10" defaultRowHeight="15" x14ac:dyDescent="0.2"/>
  <cols>
    <col min="1" max="1" width="13.83203125" customWidth="1"/>
  </cols>
  <sheetData>
    <row r="1" spans="1:6" x14ac:dyDescent="0.2">
      <c r="A1" s="9" t="s">
        <v>0</v>
      </c>
      <c r="B1" s="10" t="s">
        <v>114</v>
      </c>
      <c r="C1" s="10" t="s">
        <v>115</v>
      </c>
      <c r="D1" s="10" t="s">
        <v>116</v>
      </c>
      <c r="E1" s="10" t="s">
        <v>117</v>
      </c>
      <c r="F1" s="10" t="s">
        <v>118</v>
      </c>
    </row>
    <row r="2" spans="1:6" x14ac:dyDescent="0.2">
      <c r="A2" s="10">
        <v>200</v>
      </c>
      <c r="B2" s="10">
        <v>1.5</v>
      </c>
      <c r="C2" s="10">
        <v>0</v>
      </c>
      <c r="D2" s="11">
        <v>1.5</v>
      </c>
      <c r="E2" s="11">
        <v>0</v>
      </c>
      <c r="F2" s="10">
        <v>1</v>
      </c>
    </row>
    <row r="3" spans="1:6" x14ac:dyDescent="0.2">
      <c r="A3" s="10">
        <v>201</v>
      </c>
      <c r="B3" s="10">
        <v>2</v>
      </c>
      <c r="C3" s="10">
        <v>25</v>
      </c>
      <c r="D3" s="11">
        <v>-1.546</v>
      </c>
      <c r="E3" s="11">
        <v>1.2687999999999999</v>
      </c>
      <c r="F3" s="10">
        <v>1</v>
      </c>
    </row>
    <row r="4" spans="1:6" x14ac:dyDescent="0.2">
      <c r="A4" s="10">
        <v>203</v>
      </c>
      <c r="B4" s="10">
        <v>1</v>
      </c>
      <c r="C4" s="10">
        <v>350</v>
      </c>
      <c r="D4" s="11">
        <v>-0.98080000000000001</v>
      </c>
      <c r="E4" s="11">
        <v>0.1951</v>
      </c>
      <c r="F4" s="10">
        <v>0</v>
      </c>
    </row>
    <row r="5" spans="1:6" x14ac:dyDescent="0.2">
      <c r="A5" s="10">
        <v>251</v>
      </c>
      <c r="B5" s="10">
        <v>1.2</v>
      </c>
      <c r="C5" s="10">
        <v>10</v>
      </c>
      <c r="D5" s="11">
        <v>0.66669999999999996</v>
      </c>
      <c r="E5" s="11">
        <v>0.99780000000000002</v>
      </c>
      <c r="F5" s="10">
        <v>0</v>
      </c>
    </row>
    <row r="6" spans="1:6" x14ac:dyDescent="0.2">
      <c r="A6" s="10">
        <v>300</v>
      </c>
      <c r="B6" s="10">
        <v>2</v>
      </c>
      <c r="C6" s="10">
        <v>140</v>
      </c>
      <c r="D6" s="11">
        <v>0.76539999999999997</v>
      </c>
      <c r="E6" s="11">
        <v>1.8478000000000001</v>
      </c>
      <c r="F6" s="10">
        <v>0</v>
      </c>
    </row>
    <row r="7" spans="1:6" x14ac:dyDescent="0.2">
      <c r="A7" s="10">
        <v>301</v>
      </c>
      <c r="B7" s="10">
        <v>3</v>
      </c>
      <c r="C7" s="10">
        <v>35</v>
      </c>
      <c r="D7" s="11">
        <v>-2.8708</v>
      </c>
      <c r="E7" s="11">
        <v>-0.87080000000000002</v>
      </c>
      <c r="F7" s="10">
        <v>1</v>
      </c>
    </row>
    <row r="8" spans="1:6" x14ac:dyDescent="0.2">
      <c r="A8" s="10">
        <v>302</v>
      </c>
      <c r="B8" s="10">
        <v>1.5</v>
      </c>
      <c r="C8" s="10">
        <v>90</v>
      </c>
      <c r="D8" s="11">
        <v>-1.2472000000000001</v>
      </c>
      <c r="E8" s="11">
        <v>0.83340000000000003</v>
      </c>
      <c r="F8" s="10">
        <v>1</v>
      </c>
    </row>
    <row r="9" spans="1:6" x14ac:dyDescent="0.2">
      <c r="A9" s="10">
        <v>305</v>
      </c>
      <c r="B9" s="10">
        <v>2.5</v>
      </c>
      <c r="C9" s="10">
        <v>95</v>
      </c>
      <c r="D9" s="11">
        <v>-2.488</v>
      </c>
      <c r="E9" s="11">
        <v>0.24510000000000001</v>
      </c>
      <c r="F9" s="10">
        <v>1</v>
      </c>
    </row>
    <row r="10" spans="1:6" x14ac:dyDescent="0.2">
      <c r="A10" s="10">
        <v>306</v>
      </c>
      <c r="B10" s="10">
        <v>2.5</v>
      </c>
      <c r="C10" s="10">
        <v>155</v>
      </c>
      <c r="D10" s="11">
        <v>-2.2048000000000001</v>
      </c>
      <c r="E10" s="11">
        <v>1.1785000000000001</v>
      </c>
      <c r="F10" s="10">
        <v>1</v>
      </c>
    </row>
    <row r="11" spans="1:6" x14ac:dyDescent="0.2">
      <c r="A11" s="10">
        <v>307</v>
      </c>
      <c r="B11" s="10">
        <v>2.5</v>
      </c>
      <c r="C11" s="10">
        <v>310</v>
      </c>
      <c r="D11" s="11">
        <v>1.3889</v>
      </c>
      <c r="E11" s="11">
        <v>-2.0787</v>
      </c>
      <c r="F11" s="10">
        <v>0</v>
      </c>
    </row>
    <row r="12" spans="1:6" ht="16" x14ac:dyDescent="0.2">
      <c r="A12" s="10">
        <v>308</v>
      </c>
      <c r="B12" s="6">
        <v>2.2000000000000002</v>
      </c>
      <c r="C12" s="6">
        <v>320</v>
      </c>
      <c r="D12" s="11">
        <v>2.2000000000000002</v>
      </c>
      <c r="E12" s="11">
        <v>-1E-4</v>
      </c>
      <c r="F12" s="10">
        <v>0</v>
      </c>
    </row>
    <row r="13" spans="1:6" x14ac:dyDescent="0.2">
      <c r="A13" s="10">
        <v>321</v>
      </c>
      <c r="B13" s="10">
        <v>3</v>
      </c>
      <c r="C13" s="10">
        <v>260</v>
      </c>
      <c r="D13" s="11">
        <v>2.7717000000000001</v>
      </c>
      <c r="E13" s="11">
        <v>1.1479999999999999</v>
      </c>
      <c r="F13" s="10">
        <v>0</v>
      </c>
    </row>
    <row r="14" spans="1:6" x14ac:dyDescent="0.2">
      <c r="A14" s="10">
        <v>335</v>
      </c>
      <c r="B14" s="10">
        <v>2.5</v>
      </c>
      <c r="C14" s="10">
        <v>275</v>
      </c>
      <c r="D14" s="11">
        <v>-0.72570000000000001</v>
      </c>
      <c r="E14" s="11">
        <v>2.3923999999999999</v>
      </c>
      <c r="F14" s="10">
        <v>0</v>
      </c>
    </row>
    <row r="15" spans="1:6" x14ac:dyDescent="0.2">
      <c r="A15" s="10">
        <v>344</v>
      </c>
      <c r="B15" s="10">
        <v>2.8</v>
      </c>
      <c r="C15" s="10">
        <v>285</v>
      </c>
      <c r="D15" s="11">
        <v>-2.6793999999999998</v>
      </c>
      <c r="E15" s="11">
        <v>0.81289999999999996</v>
      </c>
      <c r="F15" s="10">
        <v>0</v>
      </c>
    </row>
    <row r="16" spans="1:6" x14ac:dyDescent="0.2">
      <c r="A16" s="10">
        <v>404</v>
      </c>
      <c r="B16" s="10">
        <v>3</v>
      </c>
      <c r="C16" s="10">
        <v>145</v>
      </c>
      <c r="D16" s="11">
        <v>-0.29399999999999998</v>
      </c>
      <c r="E16" s="11">
        <v>2.9855999999999998</v>
      </c>
      <c r="F16" s="10">
        <v>1</v>
      </c>
    </row>
    <row r="17" spans="1:6" x14ac:dyDescent="0.2">
      <c r="A17" s="10">
        <v>405</v>
      </c>
      <c r="B17" s="10">
        <v>3.5</v>
      </c>
      <c r="C17" s="10">
        <v>200</v>
      </c>
      <c r="D17" s="11">
        <v>2.4748999999999999</v>
      </c>
      <c r="E17" s="11">
        <v>2.4748000000000001</v>
      </c>
      <c r="F17" s="10">
        <v>0</v>
      </c>
    </row>
    <row r="18" spans="1:6" x14ac:dyDescent="0.2">
      <c r="A18" s="10">
        <v>406</v>
      </c>
      <c r="B18" s="10">
        <v>3.8</v>
      </c>
      <c r="C18" s="10">
        <v>220</v>
      </c>
      <c r="D18" s="11">
        <v>-3.5106999999999999</v>
      </c>
      <c r="E18" s="11">
        <v>1.4542999999999999</v>
      </c>
      <c r="F18" s="10">
        <v>0</v>
      </c>
    </row>
    <row r="19" spans="1:6" ht="16" x14ac:dyDescent="0.2">
      <c r="A19" s="10">
        <v>443</v>
      </c>
      <c r="B19" s="6">
        <v>3.2</v>
      </c>
      <c r="C19" s="6">
        <v>270</v>
      </c>
      <c r="D19" s="11">
        <v>0.62439999999999996</v>
      </c>
      <c r="E19" s="11">
        <v>3.1385000000000001</v>
      </c>
      <c r="F19" s="10">
        <v>0</v>
      </c>
    </row>
    <row r="20" spans="1:6" ht="16" x14ac:dyDescent="0.2">
      <c r="A20" s="10">
        <v>445</v>
      </c>
      <c r="B20" s="6">
        <v>2.8</v>
      </c>
      <c r="C20" s="6">
        <v>315</v>
      </c>
      <c r="D20" s="11">
        <v>2.4693000000000001</v>
      </c>
      <c r="E20" s="11">
        <v>-1.32</v>
      </c>
      <c r="F20" s="10">
        <v>0</v>
      </c>
    </row>
    <row r="21" spans="1:6" x14ac:dyDescent="0.2">
      <c r="A21" s="10">
        <v>447</v>
      </c>
      <c r="B21" s="10">
        <v>4</v>
      </c>
      <c r="C21" s="10">
        <v>40</v>
      </c>
      <c r="D21" s="11">
        <v>-2.8283999999999998</v>
      </c>
      <c r="E21" s="11">
        <v>-2.8283999999999998</v>
      </c>
      <c r="F21" s="10">
        <v>0</v>
      </c>
    </row>
    <row r="22" spans="1:6" ht="16" x14ac:dyDescent="0.2">
      <c r="A22" s="10">
        <v>449</v>
      </c>
      <c r="B22" s="6">
        <v>4.5</v>
      </c>
      <c r="C22" s="6">
        <v>50</v>
      </c>
      <c r="D22" s="11">
        <v>0.87790000000000001</v>
      </c>
      <c r="E22" s="11">
        <v>-4.4135</v>
      </c>
      <c r="F22" s="10">
        <v>0</v>
      </c>
    </row>
    <row r="23" spans="1:6" ht="16" x14ac:dyDescent="0.2">
      <c r="A23" s="10">
        <v>450</v>
      </c>
      <c r="B23" s="6">
        <v>3.8</v>
      </c>
      <c r="C23" s="6">
        <v>45</v>
      </c>
      <c r="D23" s="11">
        <v>-1.1031</v>
      </c>
      <c r="E23" s="11">
        <v>-3.6364000000000001</v>
      </c>
      <c r="F23" s="10">
        <v>0</v>
      </c>
    </row>
    <row r="24" spans="1:6" ht="16" x14ac:dyDescent="0.2">
      <c r="A24" s="10">
        <v>460</v>
      </c>
      <c r="B24" s="6">
        <v>3.5</v>
      </c>
      <c r="C24" s="6">
        <v>85</v>
      </c>
      <c r="D24" s="11">
        <v>-1.6498999999999999</v>
      </c>
      <c r="E24" s="11">
        <v>3.0867</v>
      </c>
      <c r="F24" s="10">
        <v>0</v>
      </c>
    </row>
    <row r="25" spans="1:6" ht="16" x14ac:dyDescent="0.2">
      <c r="A25" s="10">
        <v>461</v>
      </c>
      <c r="B25" s="6">
        <v>4</v>
      </c>
      <c r="C25" s="6">
        <v>90</v>
      </c>
      <c r="D25" s="11">
        <v>-3.3258999999999999</v>
      </c>
      <c r="E25" s="11">
        <v>2.2223000000000002</v>
      </c>
      <c r="F25" s="10">
        <v>0</v>
      </c>
    </row>
    <row r="26" spans="1:6" x14ac:dyDescent="0.2">
      <c r="A26" s="10"/>
      <c r="B26" s="10"/>
      <c r="C26" s="10"/>
      <c r="D26" s="11"/>
      <c r="E26" s="11"/>
      <c r="F26" s="10"/>
    </row>
    <row r="27" spans="1:6" x14ac:dyDescent="0.2">
      <c r="A27" s="10"/>
      <c r="B27" s="10"/>
      <c r="C27" s="10"/>
      <c r="D27" s="11"/>
      <c r="E27" s="11"/>
      <c r="F27" s="10"/>
    </row>
    <row r="28" spans="1:6" x14ac:dyDescent="0.2">
      <c r="A28" s="10"/>
      <c r="B28" s="10"/>
      <c r="C28" s="10"/>
      <c r="D28" s="11"/>
      <c r="E28" s="11"/>
      <c r="F28" s="10"/>
    </row>
    <row r="29" spans="1:6" x14ac:dyDescent="0.2">
      <c r="A29" s="10"/>
      <c r="B29" s="10"/>
      <c r="C29" s="10"/>
      <c r="D29" s="11"/>
      <c r="E29" s="11"/>
      <c r="F29" s="10"/>
    </row>
    <row r="30" spans="1:6" ht="16" x14ac:dyDescent="0.2">
      <c r="A30" s="10"/>
      <c r="B30" s="6"/>
      <c r="C30" s="6"/>
      <c r="D30" s="11"/>
      <c r="E30" s="11"/>
      <c r="F30" s="10"/>
    </row>
    <row r="31" spans="1:6" x14ac:dyDescent="0.2">
      <c r="A31" s="10"/>
      <c r="B31" s="10"/>
      <c r="C31" s="10"/>
      <c r="D31" s="11"/>
      <c r="E31" s="11"/>
      <c r="F31" s="10"/>
    </row>
    <row r="32" spans="1:6" x14ac:dyDescent="0.2">
      <c r="A32" s="10"/>
      <c r="B32" s="10"/>
      <c r="C32" s="10"/>
      <c r="D32" s="11"/>
      <c r="E32" s="11"/>
      <c r="F32" s="10"/>
    </row>
    <row r="33" spans="1:6" x14ac:dyDescent="0.2">
      <c r="A33" s="10"/>
      <c r="B33" s="10"/>
      <c r="C33" s="10"/>
      <c r="D33" s="11"/>
      <c r="E33" s="11"/>
      <c r="F33" s="10"/>
    </row>
    <row r="34" spans="1:6" x14ac:dyDescent="0.2">
      <c r="A34" s="10"/>
      <c r="B34" s="10"/>
      <c r="C34" s="10"/>
      <c r="D34" s="11"/>
      <c r="E34" s="11"/>
      <c r="F34" s="10"/>
    </row>
    <row r="35" spans="1:6" x14ac:dyDescent="0.2">
      <c r="A35" s="10"/>
      <c r="B35" s="10"/>
      <c r="C35" s="10"/>
      <c r="D35" s="11"/>
      <c r="E35" s="11"/>
      <c r="F35" s="10"/>
    </row>
    <row r="36" spans="1:6" x14ac:dyDescent="0.2">
      <c r="A36" s="10"/>
      <c r="B36" s="10"/>
      <c r="C36" s="10"/>
      <c r="D36" s="11"/>
      <c r="E36" s="11"/>
      <c r="F36" s="10"/>
    </row>
    <row r="37" spans="1:6" x14ac:dyDescent="0.2">
      <c r="A37" s="10"/>
      <c r="B37" s="10"/>
      <c r="C37" s="10"/>
      <c r="D37" s="11"/>
      <c r="E37" s="11"/>
      <c r="F37" s="10"/>
    </row>
    <row r="38" spans="1:6" x14ac:dyDescent="0.2">
      <c r="A38" s="10"/>
      <c r="B38" s="10"/>
      <c r="C38" s="10"/>
      <c r="D38" s="11"/>
      <c r="E38" s="11"/>
      <c r="F38" s="10"/>
    </row>
    <row r="39" spans="1:6" ht="16" x14ac:dyDescent="0.2">
      <c r="A39" s="10"/>
      <c r="B39" s="6"/>
      <c r="C39" s="6"/>
      <c r="D39" s="11"/>
      <c r="E39" s="11"/>
      <c r="F39" s="10"/>
    </row>
    <row r="40" spans="1:6" ht="16" x14ac:dyDescent="0.2">
      <c r="A40" s="10"/>
      <c r="B40" s="6"/>
      <c r="C40" s="6"/>
      <c r="D40" s="11"/>
      <c r="E40" s="11"/>
      <c r="F40" s="10"/>
    </row>
    <row r="41" spans="1:6" x14ac:dyDescent="0.2">
      <c r="A41" s="10"/>
      <c r="B41" s="10"/>
      <c r="C41" s="10"/>
      <c r="D41" s="11"/>
      <c r="E41" s="11"/>
      <c r="F41" s="10"/>
    </row>
    <row r="42" spans="1:6" x14ac:dyDescent="0.2">
      <c r="A42" s="10"/>
      <c r="B42" s="10"/>
      <c r="C42" s="10"/>
      <c r="D42" s="11"/>
      <c r="E42" s="11"/>
      <c r="F42" s="1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A3D27-5BE7-524C-8C6B-88936E371A3E}">
  <dimension ref="A1:I74"/>
  <sheetViews>
    <sheetView workbookViewId="0">
      <selection sqref="A1:XFD1048576"/>
    </sheetView>
  </sheetViews>
  <sheetFormatPr baseColWidth="10" defaultRowHeight="15" x14ac:dyDescent="0.2"/>
  <cols>
    <col min="2" max="2" width="13.83203125" customWidth="1"/>
    <col min="3" max="3" width="15" customWidth="1"/>
    <col min="8" max="8" width="16.83203125" customWidth="1"/>
    <col min="9" max="9" width="21" customWidth="1"/>
  </cols>
  <sheetData>
    <row r="1" spans="1:9" x14ac:dyDescent="0.2">
      <c r="A1" t="s">
        <v>76</v>
      </c>
      <c r="B1" t="s">
        <v>0</v>
      </c>
      <c r="C1" s="12" t="s">
        <v>103</v>
      </c>
      <c r="D1" s="5" t="s">
        <v>196</v>
      </c>
      <c r="E1" s="5" t="s">
        <v>197</v>
      </c>
      <c r="F1" s="5" t="s">
        <v>198</v>
      </c>
      <c r="G1" s="5" t="s">
        <v>199</v>
      </c>
      <c r="H1" s="5" t="s">
        <v>200</v>
      </c>
      <c r="I1" s="5" t="s">
        <v>201</v>
      </c>
    </row>
    <row r="2" spans="1:9" x14ac:dyDescent="0.2">
      <c r="A2">
        <v>5</v>
      </c>
      <c r="B2">
        <v>300</v>
      </c>
      <c r="C2">
        <v>200</v>
      </c>
      <c r="D2">
        <f>VLOOKUP(B2,courses_program2!A:E,4,0)</f>
        <v>0.76539999999999997</v>
      </c>
      <c r="E2" s="5">
        <f>VLOOKUP(B2,courses_program2!A:E,5,0)</f>
        <v>1.8478000000000001</v>
      </c>
      <c r="F2" s="5">
        <f>VLOOKUP(C2,courses_program2!A:E,4,0)</f>
        <v>1.5</v>
      </c>
      <c r="G2" s="5">
        <f>VLOOKUP(C2,courses_program2!A:E,5,0)</f>
        <v>0</v>
      </c>
      <c r="H2">
        <v>1</v>
      </c>
    </row>
    <row r="3" spans="1:9" x14ac:dyDescent="0.2">
      <c r="A3">
        <v>5</v>
      </c>
      <c r="B3">
        <v>300</v>
      </c>
      <c r="C3">
        <v>203</v>
      </c>
      <c r="D3">
        <f>VLOOKUP(B3,courses_program2!A:E,4,0)</f>
        <v>0.76539999999999997</v>
      </c>
      <c r="E3" s="5">
        <f>VLOOKUP(B3,courses_program2!A:E,5,0)</f>
        <v>1.8478000000000001</v>
      </c>
      <c r="F3" s="5">
        <f>VLOOKUP(C3,courses_program2!A:E,4,0)</f>
        <v>-0.98080000000000001</v>
      </c>
      <c r="G3" s="5">
        <f>VLOOKUP(C3,courses_program2!A:E,5,0)</f>
        <v>0.1951</v>
      </c>
      <c r="H3">
        <v>0</v>
      </c>
    </row>
    <row r="4" spans="1:9" x14ac:dyDescent="0.2">
      <c r="A4">
        <v>5</v>
      </c>
      <c r="B4">
        <v>300</v>
      </c>
      <c r="C4">
        <v>251</v>
      </c>
      <c r="D4">
        <f>VLOOKUP(B4,courses_program2!A:E,4,0)</f>
        <v>0.76539999999999997</v>
      </c>
      <c r="E4" s="5">
        <f>VLOOKUP(B4,courses_program2!A:E,5,0)</f>
        <v>1.8478000000000001</v>
      </c>
      <c r="F4" s="5">
        <f>VLOOKUP(C4,courses_program2!A:E,4,0)</f>
        <v>0.66669999999999996</v>
      </c>
      <c r="G4" s="5">
        <f>VLOOKUP(C4,courses_program2!A:E,5,0)</f>
        <v>0.99780000000000002</v>
      </c>
      <c r="H4">
        <v>0</v>
      </c>
    </row>
    <row r="5" spans="1:9" x14ac:dyDescent="0.2">
      <c r="A5">
        <v>6</v>
      </c>
      <c r="B5">
        <v>301</v>
      </c>
      <c r="C5">
        <v>201</v>
      </c>
      <c r="D5">
        <f>VLOOKUP(B5,courses_program2!A:E,4,0)</f>
        <v>-2.8708</v>
      </c>
      <c r="E5" s="5">
        <f>VLOOKUP(B5,courses_program2!A:E,5,0)</f>
        <v>-0.87080000000000002</v>
      </c>
      <c r="F5" s="5">
        <f>VLOOKUP(C5,courses_program2!A:E,4,0)</f>
        <v>-1.546</v>
      </c>
      <c r="G5" s="5">
        <f>VLOOKUP(C5,courses_program2!A:E,5,0)</f>
        <v>1.2687999999999999</v>
      </c>
      <c r="H5">
        <v>1</v>
      </c>
    </row>
    <row r="6" spans="1:9" x14ac:dyDescent="0.2">
      <c r="A6">
        <v>9</v>
      </c>
      <c r="B6">
        <v>305</v>
      </c>
      <c r="C6">
        <v>200</v>
      </c>
      <c r="D6">
        <f>VLOOKUP(B6,courses_program2!A:E,4,0)</f>
        <v>-2.488</v>
      </c>
      <c r="E6" s="5">
        <f>VLOOKUP(B6,courses_program2!A:E,5,0)</f>
        <v>0.24510000000000001</v>
      </c>
      <c r="F6" s="5">
        <f>VLOOKUP(C6,courses_program2!A:E,4,0)</f>
        <v>1.5</v>
      </c>
      <c r="G6" s="5">
        <f>VLOOKUP(C6,courses_program2!A:E,5,0)</f>
        <v>0</v>
      </c>
      <c r="H6">
        <v>1</v>
      </c>
    </row>
    <row r="7" spans="1:9" x14ac:dyDescent="0.2">
      <c r="A7">
        <v>9</v>
      </c>
      <c r="B7">
        <v>305</v>
      </c>
      <c r="C7">
        <v>203</v>
      </c>
      <c r="D7">
        <f>VLOOKUP(B7,courses_program2!A:E,4,0)</f>
        <v>-2.488</v>
      </c>
      <c r="E7" s="5">
        <f>VLOOKUP(B7,courses_program2!A:E,5,0)</f>
        <v>0.24510000000000001</v>
      </c>
      <c r="F7" s="5">
        <f>VLOOKUP(C7,courses_program2!A:E,4,0)</f>
        <v>-0.98080000000000001</v>
      </c>
      <c r="G7" s="5">
        <f>VLOOKUP(C7,courses_program2!A:E,5,0)</f>
        <v>0.1951</v>
      </c>
      <c r="H7">
        <v>0</v>
      </c>
    </row>
    <row r="8" spans="1:9" x14ac:dyDescent="0.2">
      <c r="A8">
        <v>9</v>
      </c>
      <c r="B8">
        <v>305</v>
      </c>
      <c r="C8">
        <v>251</v>
      </c>
      <c r="D8">
        <f>VLOOKUP(B8,courses_program2!A:E,4,0)</f>
        <v>-2.488</v>
      </c>
      <c r="E8" s="5">
        <f>VLOOKUP(B8,courses_program2!A:E,5,0)</f>
        <v>0.24510000000000001</v>
      </c>
      <c r="F8" s="5">
        <f>VLOOKUP(C8,courses_program2!A:E,4,0)</f>
        <v>0.66669999999999996</v>
      </c>
      <c r="G8" s="5">
        <f>VLOOKUP(C8,courses_program2!A:E,5,0)</f>
        <v>0.99780000000000002</v>
      </c>
      <c r="H8">
        <v>0</v>
      </c>
    </row>
    <row r="9" spans="1:9" x14ac:dyDescent="0.2">
      <c r="A9">
        <v>9</v>
      </c>
      <c r="B9">
        <v>305</v>
      </c>
      <c r="C9">
        <v>302</v>
      </c>
      <c r="D9">
        <f>VLOOKUP(B9,courses_program2!A:E,4,0)</f>
        <v>-2.488</v>
      </c>
      <c r="E9" s="5">
        <f>VLOOKUP(B9,courses_program2!A:E,5,0)</f>
        <v>0.24510000000000001</v>
      </c>
      <c r="F9" s="5">
        <f>VLOOKUP(C9,courses_program2!A:E,4,0)</f>
        <v>-1.2472000000000001</v>
      </c>
      <c r="G9" s="5">
        <f>VLOOKUP(C9,courses_program2!A:E,5,0)</f>
        <v>0.83340000000000003</v>
      </c>
      <c r="H9">
        <v>1</v>
      </c>
    </row>
    <row r="10" spans="1:9" x14ac:dyDescent="0.2">
      <c r="A10">
        <v>9</v>
      </c>
      <c r="B10">
        <v>305</v>
      </c>
      <c r="C10">
        <v>201</v>
      </c>
      <c r="D10">
        <f>VLOOKUP(B10,courses_program2!A:E,4,0)</f>
        <v>-2.488</v>
      </c>
      <c r="E10" s="5">
        <f>VLOOKUP(B10,courses_program2!A:E,5,0)</f>
        <v>0.24510000000000001</v>
      </c>
      <c r="F10" s="5">
        <f>VLOOKUP(C10,courses_program2!A:E,4,0)</f>
        <v>-1.546</v>
      </c>
      <c r="G10" s="5">
        <f>VLOOKUP(C10,courses_program2!A:E,5,0)</f>
        <v>1.2687999999999999</v>
      </c>
      <c r="H10">
        <v>0</v>
      </c>
    </row>
    <row r="11" spans="1:9" x14ac:dyDescent="0.2">
      <c r="A11">
        <v>11</v>
      </c>
      <c r="B11">
        <v>306</v>
      </c>
      <c r="C11">
        <v>200</v>
      </c>
      <c r="D11">
        <f>VLOOKUP(B11,courses_program2!A:E,4,0)</f>
        <v>-2.2048000000000001</v>
      </c>
      <c r="E11" s="5">
        <f>VLOOKUP(B11,courses_program2!A:E,5,0)</f>
        <v>1.1785000000000001</v>
      </c>
      <c r="F11" s="5">
        <f>VLOOKUP(C11,courses_program2!A:E,4,0)</f>
        <v>1.5</v>
      </c>
      <c r="G11" s="5">
        <f>VLOOKUP(C11,courses_program2!A:E,5,0)</f>
        <v>0</v>
      </c>
      <c r="H11">
        <v>1</v>
      </c>
    </row>
    <row r="12" spans="1:9" x14ac:dyDescent="0.2">
      <c r="A12">
        <v>11</v>
      </c>
      <c r="B12">
        <v>306</v>
      </c>
      <c r="C12">
        <v>251</v>
      </c>
      <c r="D12">
        <f>VLOOKUP(B12,courses_program2!A:E,4,0)</f>
        <v>-2.2048000000000001</v>
      </c>
      <c r="E12" s="5">
        <f>VLOOKUP(B12,courses_program2!A:E,5,0)</f>
        <v>1.1785000000000001</v>
      </c>
      <c r="F12" s="5">
        <f>VLOOKUP(C12,courses_program2!A:E,4,0)</f>
        <v>0.66669999999999996</v>
      </c>
      <c r="G12" s="5">
        <f>VLOOKUP(C12,courses_program2!A:E,5,0)</f>
        <v>0.99780000000000002</v>
      </c>
      <c r="H12">
        <v>0</v>
      </c>
    </row>
    <row r="13" spans="1:9" x14ac:dyDescent="0.2">
      <c r="A13">
        <v>11</v>
      </c>
      <c r="B13">
        <v>306</v>
      </c>
      <c r="C13">
        <v>300</v>
      </c>
      <c r="D13">
        <f>VLOOKUP(B13,courses_program2!A:E,4,0)</f>
        <v>-2.2048000000000001</v>
      </c>
      <c r="E13" s="5">
        <f>VLOOKUP(B13,courses_program2!A:E,5,0)</f>
        <v>1.1785000000000001</v>
      </c>
      <c r="F13" s="5">
        <f>VLOOKUP(C13,courses_program2!A:E,4,0)</f>
        <v>0.76539999999999997</v>
      </c>
      <c r="G13" s="5">
        <f>VLOOKUP(C13,courses_program2!A:E,5,0)</f>
        <v>1.8478000000000001</v>
      </c>
      <c r="H13">
        <v>0</v>
      </c>
    </row>
    <row r="14" spans="1:9" x14ac:dyDescent="0.2">
      <c r="A14">
        <v>12</v>
      </c>
      <c r="B14">
        <v>306</v>
      </c>
      <c r="C14">
        <v>302</v>
      </c>
      <c r="D14">
        <f>VLOOKUP(B14,courses_program2!A:E,4,0)</f>
        <v>-2.2048000000000001</v>
      </c>
      <c r="E14" s="5">
        <f>VLOOKUP(B14,courses_program2!A:E,5,0)</f>
        <v>1.1785000000000001</v>
      </c>
      <c r="F14" s="5">
        <f>VLOOKUP(C14,courses_program2!A:E,4,0)</f>
        <v>-1.2472000000000001</v>
      </c>
      <c r="G14" s="5">
        <f>VLOOKUP(C14,courses_program2!A:E,5,0)</f>
        <v>0.83340000000000003</v>
      </c>
      <c r="H14">
        <v>1</v>
      </c>
    </row>
    <row r="15" spans="1:9" x14ac:dyDescent="0.2">
      <c r="A15">
        <v>13</v>
      </c>
      <c r="B15">
        <v>307</v>
      </c>
      <c r="C15">
        <v>306</v>
      </c>
      <c r="D15">
        <f>VLOOKUP(B15,courses_program2!A:E,4,0)</f>
        <v>1.3889</v>
      </c>
      <c r="E15" s="5">
        <f>VLOOKUP(B15,courses_program2!A:E,5,0)</f>
        <v>-2.0787</v>
      </c>
      <c r="F15" s="5">
        <f>VLOOKUP(C15,courses_program2!A:E,4,0)</f>
        <v>-2.2048000000000001</v>
      </c>
      <c r="G15" s="5">
        <f>VLOOKUP(C15,courses_program2!A:E,5,0)</f>
        <v>1.1785000000000001</v>
      </c>
      <c r="H15">
        <v>1</v>
      </c>
    </row>
    <row r="16" spans="1:9" x14ac:dyDescent="0.2">
      <c r="A16">
        <v>14</v>
      </c>
      <c r="B16">
        <v>321</v>
      </c>
      <c r="C16">
        <v>305</v>
      </c>
      <c r="D16">
        <f>VLOOKUP(B16,courses_program2!A:E,4,0)</f>
        <v>2.7717000000000001</v>
      </c>
      <c r="E16" s="5">
        <f>VLOOKUP(B16,courses_program2!A:E,5,0)</f>
        <v>1.1479999999999999</v>
      </c>
      <c r="F16" s="5">
        <f>VLOOKUP(C16,courses_program2!A:E,4,0)</f>
        <v>-2.488</v>
      </c>
      <c r="G16" s="5">
        <f>VLOOKUP(C16,courses_program2!A:E,5,0)</f>
        <v>0.24510000000000001</v>
      </c>
      <c r="H16">
        <v>1</v>
      </c>
    </row>
    <row r="17" spans="1:8" x14ac:dyDescent="0.2">
      <c r="A17">
        <v>15</v>
      </c>
      <c r="B17">
        <v>335</v>
      </c>
      <c r="C17">
        <v>200</v>
      </c>
      <c r="D17">
        <f>VLOOKUP(B17,courses_program2!A:E,4,0)</f>
        <v>-0.72570000000000001</v>
      </c>
      <c r="E17" s="5">
        <f>VLOOKUP(B17,courses_program2!A:E,5,0)</f>
        <v>2.3923999999999999</v>
      </c>
      <c r="F17" s="5">
        <f>VLOOKUP(C17,courses_program2!A:E,4,0)</f>
        <v>1.5</v>
      </c>
      <c r="G17" s="5">
        <f>VLOOKUP(C17,courses_program2!A:E,5,0)</f>
        <v>0</v>
      </c>
      <c r="H17">
        <v>1</v>
      </c>
    </row>
    <row r="18" spans="1:8" x14ac:dyDescent="0.2">
      <c r="A18">
        <v>15</v>
      </c>
      <c r="B18">
        <v>335</v>
      </c>
      <c r="C18">
        <v>251</v>
      </c>
      <c r="D18">
        <f>VLOOKUP(B18,courses_program2!A:E,4,0)</f>
        <v>-0.72570000000000001</v>
      </c>
      <c r="E18" s="5">
        <f>VLOOKUP(B18,courses_program2!A:E,5,0)</f>
        <v>2.3923999999999999</v>
      </c>
      <c r="F18" s="5">
        <f>VLOOKUP(C18,courses_program2!A:E,4,0)</f>
        <v>0.66669999999999996</v>
      </c>
      <c r="G18" s="5">
        <f>VLOOKUP(C18,courses_program2!A:E,5,0)</f>
        <v>0.99780000000000002</v>
      </c>
      <c r="H18">
        <v>0</v>
      </c>
    </row>
    <row r="19" spans="1:8" x14ac:dyDescent="0.2">
      <c r="A19">
        <v>16</v>
      </c>
      <c r="B19">
        <v>344</v>
      </c>
      <c r="C19">
        <v>200</v>
      </c>
      <c r="D19">
        <f>VLOOKUP(B19,courses_program2!A:E,4,0)</f>
        <v>-2.6793999999999998</v>
      </c>
      <c r="E19" s="5">
        <f>VLOOKUP(B19,courses_program2!A:E,5,0)</f>
        <v>0.81289999999999996</v>
      </c>
      <c r="F19" s="5">
        <f>VLOOKUP(C19,courses_program2!A:E,4,0)</f>
        <v>1.5</v>
      </c>
      <c r="G19" s="5">
        <f>VLOOKUP(C19,courses_program2!A:E,5,0)</f>
        <v>0</v>
      </c>
      <c r="H19">
        <v>1</v>
      </c>
    </row>
    <row r="20" spans="1:8" x14ac:dyDescent="0.2">
      <c r="A20">
        <v>16</v>
      </c>
      <c r="B20">
        <v>344</v>
      </c>
      <c r="C20">
        <v>251</v>
      </c>
      <c r="D20">
        <f>VLOOKUP(B20,courses_program2!A:E,4,0)</f>
        <v>-2.6793999999999998</v>
      </c>
      <c r="E20" s="5">
        <f>VLOOKUP(B20,courses_program2!A:E,5,0)</f>
        <v>0.81289999999999996</v>
      </c>
      <c r="F20" s="5">
        <f>VLOOKUP(C20,courses_program2!A:E,4,0)</f>
        <v>0.66669999999999996</v>
      </c>
      <c r="G20" s="5">
        <f>VLOOKUP(C20,courses_program2!A:E,5,0)</f>
        <v>0.99780000000000002</v>
      </c>
      <c r="H20">
        <v>0</v>
      </c>
    </row>
    <row r="21" spans="1:8" x14ac:dyDescent="0.2">
      <c r="A21">
        <v>17</v>
      </c>
      <c r="B21">
        <v>344</v>
      </c>
      <c r="C21">
        <v>302</v>
      </c>
      <c r="D21">
        <f>VLOOKUP(B21,courses_program2!A:E,4,0)</f>
        <v>-2.6793999999999998</v>
      </c>
      <c r="E21" s="5">
        <f>VLOOKUP(B21,courses_program2!A:E,5,0)</f>
        <v>0.81289999999999996</v>
      </c>
      <c r="F21" s="5">
        <f>VLOOKUP(C21,courses_program2!A:E,4,0)</f>
        <v>-1.2472000000000001</v>
      </c>
      <c r="G21" s="5">
        <f>VLOOKUP(C21,courses_program2!A:E,5,0)</f>
        <v>0.83340000000000003</v>
      </c>
      <c r="H21">
        <v>1</v>
      </c>
    </row>
    <row r="22" spans="1:8" x14ac:dyDescent="0.2">
      <c r="A22">
        <v>18</v>
      </c>
      <c r="B22">
        <v>404</v>
      </c>
      <c r="C22">
        <v>305</v>
      </c>
      <c r="D22">
        <f>VLOOKUP(B22,courses_program2!A:E,4,0)</f>
        <v>-0.29399999999999998</v>
      </c>
      <c r="E22" s="5">
        <f>VLOOKUP(B22,courses_program2!A:E,5,0)</f>
        <v>2.9855999999999998</v>
      </c>
      <c r="F22" s="5">
        <f>VLOOKUP(C22,courses_program2!A:E,4,0)</f>
        <v>-2.488</v>
      </c>
      <c r="G22" s="5">
        <f>VLOOKUP(C22,courses_program2!A:E,5,0)</f>
        <v>0.24510000000000001</v>
      </c>
      <c r="H22">
        <v>1</v>
      </c>
    </row>
    <row r="23" spans="1:8" x14ac:dyDescent="0.2">
      <c r="A23">
        <v>20</v>
      </c>
      <c r="B23">
        <v>404</v>
      </c>
      <c r="C23">
        <v>306</v>
      </c>
      <c r="D23">
        <f>VLOOKUP(B23,courses_program2!A:E,4,0)</f>
        <v>-0.29399999999999998</v>
      </c>
      <c r="E23" s="5">
        <f>VLOOKUP(B23,courses_program2!A:E,5,0)</f>
        <v>2.9855999999999998</v>
      </c>
      <c r="F23" s="5">
        <f>VLOOKUP(C23,courses_program2!A:E,4,0)</f>
        <v>-2.2048000000000001</v>
      </c>
      <c r="G23" s="5">
        <f>VLOOKUP(C23,courses_program2!A:E,5,0)</f>
        <v>1.1785000000000001</v>
      </c>
      <c r="H23">
        <v>1</v>
      </c>
    </row>
    <row r="24" spans="1:8" x14ac:dyDescent="0.2">
      <c r="A24">
        <v>21</v>
      </c>
      <c r="B24">
        <v>405</v>
      </c>
      <c r="C24">
        <v>302</v>
      </c>
      <c r="D24">
        <f>VLOOKUP(B24,courses_program2!A:E,4,0)</f>
        <v>2.4748999999999999</v>
      </c>
      <c r="E24" s="5">
        <f>VLOOKUP(B24,courses_program2!A:E,5,0)</f>
        <v>2.4748000000000001</v>
      </c>
      <c r="F24" s="5">
        <f>VLOOKUP(C24,courses_program2!A:E,4,0)</f>
        <v>-1.2472000000000001</v>
      </c>
      <c r="G24" s="5">
        <f>VLOOKUP(C24,courses_program2!A:E,5,0)</f>
        <v>0.83340000000000003</v>
      </c>
      <c r="H24">
        <v>1</v>
      </c>
    </row>
    <row r="25" spans="1:8" x14ac:dyDescent="0.2">
      <c r="A25">
        <v>22</v>
      </c>
      <c r="B25">
        <v>405</v>
      </c>
      <c r="C25">
        <v>305</v>
      </c>
      <c r="D25">
        <f>VLOOKUP(B25,courses_program2!A:E,4,0)</f>
        <v>2.4748999999999999</v>
      </c>
      <c r="E25" s="5">
        <f>VLOOKUP(B25,courses_program2!A:E,5,0)</f>
        <v>2.4748000000000001</v>
      </c>
      <c r="F25" s="5">
        <f>VLOOKUP(C25,courses_program2!A:E,4,0)</f>
        <v>-2.488</v>
      </c>
      <c r="G25" s="5">
        <f>VLOOKUP(C25,courses_program2!A:E,5,0)</f>
        <v>0.24510000000000001</v>
      </c>
      <c r="H25">
        <v>1</v>
      </c>
    </row>
    <row r="26" spans="1:8" x14ac:dyDescent="0.2">
      <c r="A26">
        <v>22</v>
      </c>
      <c r="B26">
        <v>405</v>
      </c>
      <c r="C26">
        <v>460</v>
      </c>
      <c r="D26">
        <f>VLOOKUP(B26,courses_program2!A:E,4,0)</f>
        <v>2.4748999999999999</v>
      </c>
      <c r="E26" s="5">
        <f>VLOOKUP(B26,courses_program2!A:E,5,0)</f>
        <v>2.4748000000000001</v>
      </c>
      <c r="F26" s="5">
        <f>VLOOKUP(C26,courses_program2!A:E,4,0)</f>
        <v>-1.6498999999999999</v>
      </c>
      <c r="G26" s="5">
        <f>VLOOKUP(C26,courses_program2!A:E,5,0)</f>
        <v>3.0867</v>
      </c>
      <c r="H26">
        <v>0</v>
      </c>
    </row>
    <row r="27" spans="1:8" x14ac:dyDescent="0.2">
      <c r="A27">
        <v>23</v>
      </c>
      <c r="B27">
        <v>406</v>
      </c>
      <c r="C27">
        <v>306</v>
      </c>
      <c r="D27">
        <f>VLOOKUP(B27,courses_program2!A:E,4,0)</f>
        <v>-3.5106999999999999</v>
      </c>
      <c r="E27" s="5">
        <f>VLOOKUP(B27,courses_program2!A:E,5,0)</f>
        <v>1.4542999999999999</v>
      </c>
      <c r="F27" s="5">
        <f>VLOOKUP(C27,courses_program2!A:E,4,0)</f>
        <v>-2.2048000000000001</v>
      </c>
      <c r="G27" s="5">
        <f>VLOOKUP(C27,courses_program2!A:E,5,0)</f>
        <v>1.1785000000000001</v>
      </c>
      <c r="H27">
        <v>1</v>
      </c>
    </row>
    <row r="28" spans="1:8" x14ac:dyDescent="0.2">
      <c r="A28">
        <v>23</v>
      </c>
      <c r="B28">
        <v>406</v>
      </c>
      <c r="C28">
        <v>301</v>
      </c>
      <c r="D28">
        <f>VLOOKUP(B28,courses_program2!A:E,4,0)</f>
        <v>-3.5106999999999999</v>
      </c>
      <c r="E28" s="5">
        <f>VLOOKUP(B28,courses_program2!A:E,5,0)</f>
        <v>1.4542999999999999</v>
      </c>
      <c r="F28" s="5">
        <f>VLOOKUP(C28,courses_program2!A:E,4,0)</f>
        <v>-2.8708</v>
      </c>
      <c r="G28" s="5">
        <f>VLOOKUP(C28,courses_program2!A:E,5,0)</f>
        <v>-0.87080000000000002</v>
      </c>
      <c r="H28">
        <v>0</v>
      </c>
    </row>
    <row r="29" spans="1:8" x14ac:dyDescent="0.2">
      <c r="A29">
        <v>23</v>
      </c>
      <c r="B29">
        <v>406</v>
      </c>
      <c r="C29">
        <v>302</v>
      </c>
      <c r="D29">
        <f>VLOOKUP(B29,courses_program2!A:E,4,0)</f>
        <v>-3.5106999999999999</v>
      </c>
      <c r="E29" s="5">
        <f>VLOOKUP(B29,courses_program2!A:E,5,0)</f>
        <v>1.4542999999999999</v>
      </c>
      <c r="F29" s="5">
        <f>VLOOKUP(C29,courses_program2!A:E,4,0)</f>
        <v>-1.2472000000000001</v>
      </c>
      <c r="G29" s="5">
        <f>VLOOKUP(C29,courses_program2!A:E,5,0)</f>
        <v>0.83340000000000003</v>
      </c>
      <c r="H29">
        <v>0</v>
      </c>
    </row>
    <row r="30" spans="1:8" x14ac:dyDescent="0.2">
      <c r="A30">
        <v>24</v>
      </c>
      <c r="B30">
        <v>443</v>
      </c>
      <c r="C30">
        <v>302</v>
      </c>
      <c r="D30">
        <f>VLOOKUP(B30,courses_program2!A:E,4,0)</f>
        <v>0.62439999999999996</v>
      </c>
      <c r="E30" s="5">
        <f>VLOOKUP(B30,courses_program2!A:E,5,0)</f>
        <v>3.1385000000000001</v>
      </c>
      <c r="F30" s="5">
        <f>VLOOKUP(C30,courses_program2!A:E,4,0)</f>
        <v>-1.2472000000000001</v>
      </c>
      <c r="G30" s="5">
        <f>VLOOKUP(C30,courses_program2!A:E,5,0)</f>
        <v>0.83340000000000003</v>
      </c>
      <c r="H30">
        <v>1</v>
      </c>
    </row>
    <row r="31" spans="1:8" x14ac:dyDescent="0.2">
      <c r="A31">
        <v>25</v>
      </c>
      <c r="B31">
        <v>443</v>
      </c>
      <c r="C31">
        <v>200</v>
      </c>
      <c r="D31">
        <f>VLOOKUP(B31,courses_program2!A:E,4,0)</f>
        <v>0.62439999999999996</v>
      </c>
      <c r="E31" s="5">
        <f>VLOOKUP(B31,courses_program2!A:E,5,0)</f>
        <v>3.1385000000000001</v>
      </c>
      <c r="F31" s="5">
        <f>VLOOKUP(C31,courses_program2!A:E,4,0)</f>
        <v>1.5</v>
      </c>
      <c r="G31" s="5">
        <f>VLOOKUP(C31,courses_program2!A:E,5,0)</f>
        <v>0</v>
      </c>
      <c r="H31">
        <v>1</v>
      </c>
    </row>
    <row r="32" spans="1:8" x14ac:dyDescent="0.2">
      <c r="A32">
        <v>25</v>
      </c>
      <c r="B32">
        <v>443</v>
      </c>
      <c r="C32">
        <v>251</v>
      </c>
      <c r="D32">
        <f>VLOOKUP(B32,courses_program2!A:E,4,0)</f>
        <v>0.62439999999999996</v>
      </c>
      <c r="E32" s="5">
        <f>VLOOKUP(B32,courses_program2!A:E,5,0)</f>
        <v>3.1385000000000001</v>
      </c>
      <c r="F32" s="5">
        <f>VLOOKUP(C32,courses_program2!A:E,4,0)</f>
        <v>0.66669999999999996</v>
      </c>
      <c r="G32" s="5">
        <f>VLOOKUP(C32,courses_program2!A:E,5,0)</f>
        <v>0.99780000000000002</v>
      </c>
      <c r="H32">
        <v>0</v>
      </c>
    </row>
    <row r="33" spans="1:8" x14ac:dyDescent="0.2">
      <c r="A33">
        <v>25</v>
      </c>
      <c r="B33">
        <v>443</v>
      </c>
      <c r="C33">
        <v>300</v>
      </c>
      <c r="D33">
        <f>VLOOKUP(B33,courses_program2!A:E,4,0)</f>
        <v>0.62439999999999996</v>
      </c>
      <c r="E33" s="5">
        <f>VLOOKUP(B33,courses_program2!A:E,5,0)</f>
        <v>3.1385000000000001</v>
      </c>
      <c r="F33" s="5">
        <f>VLOOKUP(C33,courses_program2!A:E,4,0)</f>
        <v>0.76539999999999997</v>
      </c>
      <c r="G33" s="5">
        <f>VLOOKUP(C33,courses_program2!A:E,5,0)</f>
        <v>1.8478000000000001</v>
      </c>
      <c r="H33">
        <v>0</v>
      </c>
    </row>
    <row r="34" spans="1:8" x14ac:dyDescent="0.2">
      <c r="A34">
        <v>26</v>
      </c>
      <c r="B34">
        <v>443</v>
      </c>
      <c r="C34">
        <v>305</v>
      </c>
      <c r="D34">
        <f>VLOOKUP(B34,courses_program2!A:E,4,0)</f>
        <v>0.62439999999999996</v>
      </c>
      <c r="E34" s="5">
        <f>VLOOKUP(B34,courses_program2!A:E,5,0)</f>
        <v>3.1385000000000001</v>
      </c>
      <c r="F34" s="5">
        <f>VLOOKUP(C34,courses_program2!A:E,4,0)</f>
        <v>-2.488</v>
      </c>
      <c r="G34" s="5">
        <f>VLOOKUP(C34,courses_program2!A:E,5,0)</f>
        <v>0.24510000000000001</v>
      </c>
      <c r="H34">
        <v>1</v>
      </c>
    </row>
    <row r="35" spans="1:8" x14ac:dyDescent="0.2">
      <c r="A35">
        <v>27</v>
      </c>
      <c r="B35">
        <v>445</v>
      </c>
      <c r="C35">
        <v>306</v>
      </c>
      <c r="D35">
        <f>VLOOKUP(B35,courses_program2!A:E,4,0)</f>
        <v>2.4693000000000001</v>
      </c>
      <c r="E35" s="5">
        <f>VLOOKUP(B35,courses_program2!A:E,5,0)</f>
        <v>-1.32</v>
      </c>
      <c r="F35" s="5">
        <f>VLOOKUP(C35,courses_program2!A:E,4,0)</f>
        <v>-2.2048000000000001</v>
      </c>
      <c r="G35" s="5">
        <f>VLOOKUP(C35,courses_program2!A:E,5,0)</f>
        <v>1.1785000000000001</v>
      </c>
      <c r="H35">
        <v>1</v>
      </c>
    </row>
    <row r="36" spans="1:8" x14ac:dyDescent="0.2">
      <c r="A36">
        <v>28</v>
      </c>
      <c r="B36">
        <v>447</v>
      </c>
      <c r="C36">
        <v>305</v>
      </c>
      <c r="D36">
        <f>VLOOKUP(B36,courses_program2!A:E,4,0)</f>
        <v>-2.8283999999999998</v>
      </c>
      <c r="E36" s="5">
        <f>VLOOKUP(B36,courses_program2!A:E,5,0)</f>
        <v>-2.8283999999999998</v>
      </c>
      <c r="F36" s="5">
        <f>VLOOKUP(C36,courses_program2!A:E,4,0)</f>
        <v>-2.488</v>
      </c>
      <c r="G36" s="5">
        <f>VLOOKUP(C36,courses_program2!A:E,5,0)</f>
        <v>0.24510000000000001</v>
      </c>
      <c r="H36">
        <v>1</v>
      </c>
    </row>
    <row r="37" spans="1:8" x14ac:dyDescent="0.2">
      <c r="A37">
        <v>30</v>
      </c>
      <c r="B37">
        <v>450</v>
      </c>
      <c r="C37">
        <v>306</v>
      </c>
      <c r="D37">
        <f>VLOOKUP(B37,courses_program2!A:E,4,0)</f>
        <v>-1.1031</v>
      </c>
      <c r="E37" s="5">
        <f>VLOOKUP(B37,courses_program2!A:E,5,0)</f>
        <v>-3.6364000000000001</v>
      </c>
      <c r="F37" s="5">
        <f>VLOOKUP(C37,courses_program2!A:E,4,0)</f>
        <v>-2.2048000000000001</v>
      </c>
      <c r="G37" s="5">
        <f>VLOOKUP(C37,courses_program2!A:E,5,0)</f>
        <v>1.1785000000000001</v>
      </c>
      <c r="H37">
        <v>1</v>
      </c>
    </row>
    <row r="38" spans="1:8" x14ac:dyDescent="0.2">
      <c r="A38">
        <v>32</v>
      </c>
      <c r="B38">
        <v>460</v>
      </c>
      <c r="C38">
        <v>305</v>
      </c>
      <c r="D38">
        <f>VLOOKUP(B38,courses_program2!A:E,4,0)</f>
        <v>-1.6498999999999999</v>
      </c>
      <c r="E38" s="5">
        <f>VLOOKUP(B38,courses_program2!A:E,5,0)</f>
        <v>3.0867</v>
      </c>
      <c r="F38" s="5">
        <f>VLOOKUP(C38,courses_program2!A:E,4,0)</f>
        <v>-2.488</v>
      </c>
      <c r="G38" s="5">
        <f>VLOOKUP(C38,courses_program2!A:E,5,0)</f>
        <v>0.24510000000000001</v>
      </c>
      <c r="H38">
        <v>1</v>
      </c>
    </row>
    <row r="39" spans="1:8" x14ac:dyDescent="0.2">
      <c r="A39">
        <v>34</v>
      </c>
      <c r="B39">
        <v>461</v>
      </c>
      <c r="C39">
        <v>460</v>
      </c>
      <c r="D39">
        <f>VLOOKUP(B39,courses_program2!A:E,4,0)</f>
        <v>-3.3258999999999999</v>
      </c>
      <c r="E39" s="5">
        <f>VLOOKUP(B39,courses_program2!A:E,5,0)</f>
        <v>2.2223000000000002</v>
      </c>
      <c r="F39" s="5">
        <f>VLOOKUP(C39,courses_program2!A:E,4,0)</f>
        <v>-1.6498999999999999</v>
      </c>
      <c r="G39" s="5">
        <f>VLOOKUP(C39,courses_program2!A:E,5,0)</f>
        <v>3.0867</v>
      </c>
      <c r="H39">
        <v>1</v>
      </c>
    </row>
    <row r="40" spans="1:8" x14ac:dyDescent="0.2">
      <c r="E40" s="5"/>
      <c r="F40" s="5"/>
      <c r="G40" s="5"/>
    </row>
    <row r="41" spans="1:8" x14ac:dyDescent="0.2">
      <c r="E41" s="5"/>
      <c r="F41" s="5"/>
      <c r="G41" s="5"/>
    </row>
    <row r="42" spans="1:8" x14ac:dyDescent="0.2">
      <c r="E42" s="5"/>
      <c r="F42" s="5"/>
      <c r="G42" s="5"/>
    </row>
    <row r="43" spans="1:8" x14ac:dyDescent="0.2">
      <c r="E43" s="5"/>
      <c r="F43" s="5"/>
      <c r="G43" s="5"/>
    </row>
    <row r="44" spans="1:8" x14ac:dyDescent="0.2">
      <c r="E44" s="5"/>
      <c r="F44" s="5"/>
      <c r="G44" s="5"/>
    </row>
    <row r="45" spans="1:8" x14ac:dyDescent="0.2">
      <c r="D45" s="5"/>
      <c r="E45" s="5"/>
      <c r="F45" s="5"/>
      <c r="G45" s="5"/>
    </row>
    <row r="46" spans="1:8" x14ac:dyDescent="0.2">
      <c r="D46" s="5"/>
      <c r="E46" s="5"/>
      <c r="F46" s="5"/>
      <c r="G46" s="5"/>
    </row>
    <row r="47" spans="1:8" x14ac:dyDescent="0.2">
      <c r="D47" s="5"/>
      <c r="E47" s="5"/>
      <c r="F47" s="5"/>
      <c r="G47" s="5"/>
    </row>
    <row r="48" spans="1:8" x14ac:dyDescent="0.2">
      <c r="D48" s="5"/>
      <c r="E48" s="5"/>
      <c r="F48" s="5"/>
      <c r="G48" s="5"/>
    </row>
    <row r="49" spans="4:7" x14ac:dyDescent="0.2">
      <c r="D49" s="5"/>
      <c r="E49" s="5"/>
      <c r="F49" s="5"/>
      <c r="G49" s="5"/>
    </row>
    <row r="50" spans="4:7" x14ac:dyDescent="0.2">
      <c r="D50" s="5"/>
      <c r="E50" s="5"/>
      <c r="F50" s="5"/>
      <c r="G50" s="5"/>
    </row>
    <row r="51" spans="4:7" x14ac:dyDescent="0.2">
      <c r="D51" s="5"/>
      <c r="E51" s="5"/>
      <c r="F51" s="5"/>
      <c r="G51" s="5"/>
    </row>
    <row r="52" spans="4:7" x14ac:dyDescent="0.2">
      <c r="D52" s="5"/>
      <c r="E52" s="5"/>
      <c r="F52" s="5"/>
      <c r="G52" s="5"/>
    </row>
    <row r="53" spans="4:7" x14ac:dyDescent="0.2">
      <c r="D53" s="5"/>
      <c r="E53" s="5"/>
      <c r="F53" s="5"/>
      <c r="G53" s="5"/>
    </row>
    <row r="54" spans="4:7" x14ac:dyDescent="0.2">
      <c r="D54" s="5"/>
      <c r="E54" s="5"/>
      <c r="F54" s="5"/>
      <c r="G54" s="5"/>
    </row>
    <row r="55" spans="4:7" x14ac:dyDescent="0.2">
      <c r="D55" s="5"/>
      <c r="E55" s="5"/>
      <c r="F55" s="5"/>
      <c r="G55" s="5"/>
    </row>
    <row r="56" spans="4:7" x14ac:dyDescent="0.2">
      <c r="D56" s="5"/>
      <c r="E56" s="5"/>
      <c r="F56" s="5"/>
      <c r="G56" s="5"/>
    </row>
    <row r="57" spans="4:7" x14ac:dyDescent="0.2">
      <c r="D57" s="5"/>
      <c r="E57" s="5"/>
      <c r="F57" s="5"/>
      <c r="G57" s="5"/>
    </row>
    <row r="58" spans="4:7" x14ac:dyDescent="0.2">
      <c r="D58" s="5"/>
      <c r="E58" s="5"/>
      <c r="F58" s="5"/>
      <c r="G58" s="5"/>
    </row>
    <row r="59" spans="4:7" x14ac:dyDescent="0.2">
      <c r="D59" s="5"/>
      <c r="E59" s="5"/>
      <c r="F59" s="5"/>
      <c r="G59" s="5"/>
    </row>
    <row r="60" spans="4:7" x14ac:dyDescent="0.2">
      <c r="D60" s="5"/>
      <c r="E60" s="5"/>
      <c r="F60" s="5"/>
      <c r="G60" s="5"/>
    </row>
    <row r="61" spans="4:7" x14ac:dyDescent="0.2">
      <c r="D61" s="5"/>
      <c r="E61" s="5"/>
      <c r="F61" s="5"/>
      <c r="G61" s="5"/>
    </row>
    <row r="62" spans="4:7" x14ac:dyDescent="0.2">
      <c r="D62" s="5"/>
      <c r="E62" s="5"/>
      <c r="F62" s="5"/>
      <c r="G62" s="5"/>
    </row>
    <row r="63" spans="4:7" x14ac:dyDescent="0.2">
      <c r="D63" s="5"/>
      <c r="E63" s="5"/>
      <c r="F63" s="5"/>
      <c r="G63" s="5"/>
    </row>
    <row r="64" spans="4:7" x14ac:dyDescent="0.2">
      <c r="D64" s="5"/>
      <c r="E64" s="5"/>
      <c r="F64" s="5"/>
      <c r="G64" s="5"/>
    </row>
    <row r="65" spans="4:8" x14ac:dyDescent="0.2">
      <c r="D65" s="5"/>
      <c r="E65" s="5"/>
      <c r="F65" s="5"/>
      <c r="G65" s="5"/>
    </row>
    <row r="66" spans="4:8" x14ac:dyDescent="0.2">
      <c r="D66" s="5"/>
      <c r="E66" s="5"/>
      <c r="F66" s="5"/>
      <c r="G66" s="5"/>
    </row>
    <row r="67" spans="4:8" x14ac:dyDescent="0.2">
      <c r="D67" s="5"/>
      <c r="E67" s="5"/>
      <c r="F67" s="5"/>
      <c r="G67" s="5"/>
    </row>
    <row r="68" spans="4:8" x14ac:dyDescent="0.2">
      <c r="D68" s="5"/>
      <c r="E68" s="5"/>
      <c r="F68" s="5"/>
      <c r="G68" s="5"/>
    </row>
    <row r="69" spans="4:8" x14ac:dyDescent="0.2">
      <c r="D69" s="5"/>
      <c r="E69" s="5"/>
      <c r="F69" s="5"/>
      <c r="G69" s="5"/>
    </row>
    <row r="70" spans="4:8" x14ac:dyDescent="0.2">
      <c r="D70" s="5"/>
      <c r="E70" s="5"/>
      <c r="F70" s="5"/>
      <c r="G70" s="5"/>
    </row>
    <row r="71" spans="4:8" x14ac:dyDescent="0.2">
      <c r="D71" s="5"/>
      <c r="E71" s="5"/>
      <c r="F71" s="5"/>
      <c r="G71" s="5"/>
    </row>
    <row r="72" spans="4:8" x14ac:dyDescent="0.2">
      <c r="D72" s="5"/>
      <c r="E72" s="5"/>
      <c r="F72" s="5"/>
      <c r="G72" s="5"/>
    </row>
    <row r="73" spans="4:8" x14ac:dyDescent="0.2">
      <c r="D73" s="5"/>
      <c r="E73" s="5"/>
      <c r="F73" s="5"/>
      <c r="G73" s="5"/>
    </row>
    <row r="74" spans="4:8" ht="16" x14ac:dyDescent="0.2">
      <c r="D74" s="5"/>
      <c r="E74" s="5"/>
      <c r="F74" s="5"/>
      <c r="G74" s="5"/>
      <c r="H74" s="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05AED-4C76-1C4D-AFD6-4C1C27E60494}">
  <dimension ref="A1:J10"/>
  <sheetViews>
    <sheetView workbookViewId="0">
      <selection activeCell="C2" sqref="C2"/>
    </sheetView>
  </sheetViews>
  <sheetFormatPr baseColWidth="10" defaultRowHeight="15" x14ac:dyDescent="0.2"/>
  <cols>
    <col min="1" max="3" width="12.6640625" style="8" customWidth="1"/>
    <col min="4" max="4" width="26.83203125" style="8" customWidth="1"/>
    <col min="5" max="5" width="23" style="8" customWidth="1"/>
    <col min="6" max="7" width="29.1640625" style="8" customWidth="1"/>
    <col min="8" max="8" width="24.6640625" style="8" customWidth="1"/>
    <col min="9" max="9" width="22.6640625" style="8" customWidth="1"/>
    <col min="10" max="10" width="74.6640625" style="8" customWidth="1"/>
    <col min="11" max="16384" width="10.83203125" style="8"/>
  </cols>
  <sheetData>
    <row r="1" spans="1:10" ht="16" x14ac:dyDescent="0.2">
      <c r="A1" s="8" t="s">
        <v>125</v>
      </c>
      <c r="B1" s="8" t="s">
        <v>119</v>
      </c>
      <c r="C1" s="8" t="s">
        <v>126</v>
      </c>
      <c r="D1" s="8" t="s">
        <v>127</v>
      </c>
      <c r="E1" s="8" t="s">
        <v>120</v>
      </c>
      <c r="F1" s="8" t="s">
        <v>128</v>
      </c>
      <c r="G1" s="8" t="s">
        <v>129</v>
      </c>
      <c r="H1" s="8" t="s">
        <v>130</v>
      </c>
      <c r="I1" s="8" t="s">
        <v>131</v>
      </c>
      <c r="J1" s="8" t="s">
        <v>132</v>
      </c>
    </row>
    <row r="2" spans="1:10" ht="96" x14ac:dyDescent="0.2">
      <c r="A2" s="8">
        <v>1</v>
      </c>
      <c r="B2" s="8">
        <v>2</v>
      </c>
      <c r="C2" s="8">
        <v>1</v>
      </c>
      <c r="D2" s="8" t="s">
        <v>133</v>
      </c>
      <c r="E2" s="8" t="s">
        <v>134</v>
      </c>
      <c r="F2" s="8" t="s">
        <v>135</v>
      </c>
      <c r="G2" s="8" t="s">
        <v>136</v>
      </c>
      <c r="H2" s="8" t="s">
        <v>137</v>
      </c>
      <c r="I2" s="8" t="s">
        <v>138</v>
      </c>
      <c r="J2" s="8" t="s">
        <v>139</v>
      </c>
    </row>
    <row r="3" spans="1:10" ht="112" x14ac:dyDescent="0.2">
      <c r="A3" s="8">
        <v>2</v>
      </c>
      <c r="B3" s="8">
        <v>2</v>
      </c>
      <c r="C3" s="8">
        <v>2</v>
      </c>
      <c r="D3" s="8" t="s">
        <v>140</v>
      </c>
      <c r="E3" s="8" t="s">
        <v>141</v>
      </c>
      <c r="F3" s="8" t="s">
        <v>142</v>
      </c>
      <c r="G3" s="8" t="s">
        <v>143</v>
      </c>
      <c r="H3" s="8" t="s">
        <v>144</v>
      </c>
      <c r="I3" s="8" t="s">
        <v>145</v>
      </c>
      <c r="J3" s="8" t="s">
        <v>145</v>
      </c>
    </row>
    <row r="4" spans="1:10" ht="192" x14ac:dyDescent="0.2">
      <c r="A4" s="8">
        <v>3</v>
      </c>
      <c r="B4" s="8">
        <v>2</v>
      </c>
      <c r="C4" s="8">
        <v>3</v>
      </c>
      <c r="D4" s="8" t="s">
        <v>146</v>
      </c>
      <c r="E4" s="8" t="s">
        <v>147</v>
      </c>
      <c r="F4" s="8" t="s">
        <v>148</v>
      </c>
      <c r="G4" s="8" t="s">
        <v>149</v>
      </c>
      <c r="H4" s="8" t="s">
        <v>150</v>
      </c>
      <c r="I4" s="8" t="s">
        <v>151</v>
      </c>
      <c r="J4" s="8" t="s">
        <v>152</v>
      </c>
    </row>
    <row r="5" spans="1:10" ht="112" x14ac:dyDescent="0.2">
      <c r="A5" s="8">
        <v>4</v>
      </c>
      <c r="B5" s="8">
        <v>2</v>
      </c>
      <c r="C5" s="8">
        <v>4</v>
      </c>
      <c r="D5" s="8" t="s">
        <v>153</v>
      </c>
      <c r="E5" s="8" t="s">
        <v>154</v>
      </c>
      <c r="F5" s="8" t="s">
        <v>155</v>
      </c>
      <c r="G5" s="8" t="s">
        <v>136</v>
      </c>
      <c r="H5" s="8" t="s">
        <v>156</v>
      </c>
      <c r="I5" s="8" t="s">
        <v>157</v>
      </c>
      <c r="J5" s="8" t="s">
        <v>158</v>
      </c>
    </row>
    <row r="6" spans="1:10" ht="112" x14ac:dyDescent="0.2">
      <c r="A6" s="8">
        <v>5</v>
      </c>
      <c r="B6" s="8">
        <v>2</v>
      </c>
      <c r="C6" s="8">
        <v>5</v>
      </c>
      <c r="D6" s="8" t="s">
        <v>159</v>
      </c>
      <c r="E6" s="8" t="s">
        <v>160</v>
      </c>
      <c r="F6" s="8" t="s">
        <v>161</v>
      </c>
      <c r="G6" s="8" t="s">
        <v>162</v>
      </c>
      <c r="H6" s="8" t="s">
        <v>163</v>
      </c>
      <c r="I6" s="8" t="s">
        <v>164</v>
      </c>
      <c r="J6" s="8" t="s">
        <v>165</v>
      </c>
    </row>
    <row r="7" spans="1:10" ht="96" x14ac:dyDescent="0.2">
      <c r="A7" s="8">
        <v>6</v>
      </c>
      <c r="B7" s="8">
        <v>1</v>
      </c>
      <c r="D7" s="8" t="s">
        <v>166</v>
      </c>
      <c r="E7" s="8" t="s">
        <v>167</v>
      </c>
      <c r="F7" s="8" t="s">
        <v>168</v>
      </c>
      <c r="G7" s="8" t="s">
        <v>162</v>
      </c>
      <c r="H7" s="8" t="s">
        <v>169</v>
      </c>
      <c r="I7" s="8" t="s">
        <v>170</v>
      </c>
      <c r="J7" s="8" t="s">
        <v>171</v>
      </c>
    </row>
    <row r="8" spans="1:10" ht="240" x14ac:dyDescent="0.2">
      <c r="A8" s="8">
        <v>7</v>
      </c>
      <c r="B8" s="8">
        <v>2</v>
      </c>
      <c r="C8" s="8">
        <v>1</v>
      </c>
      <c r="D8" s="8" t="s">
        <v>172</v>
      </c>
      <c r="E8" s="8" t="s">
        <v>173</v>
      </c>
      <c r="F8" s="8" t="s">
        <v>174</v>
      </c>
      <c r="G8" s="8" t="s">
        <v>162</v>
      </c>
      <c r="H8" s="8" t="s">
        <v>175</v>
      </c>
      <c r="I8" s="8" t="s">
        <v>176</v>
      </c>
      <c r="J8" s="8" t="s">
        <v>177</v>
      </c>
    </row>
    <row r="9" spans="1:10" ht="160" x14ac:dyDescent="0.2">
      <c r="A9" s="8">
        <v>8</v>
      </c>
      <c r="B9" s="8">
        <v>2</v>
      </c>
      <c r="C9" s="8">
        <v>4</v>
      </c>
      <c r="D9" s="8" t="s">
        <v>178</v>
      </c>
      <c r="E9" s="8" t="s">
        <v>179</v>
      </c>
      <c r="F9" s="8" t="s">
        <v>180</v>
      </c>
      <c r="G9" s="8" t="s">
        <v>181</v>
      </c>
      <c r="H9" s="8" t="s">
        <v>182</v>
      </c>
      <c r="I9" s="8" t="s">
        <v>183</v>
      </c>
      <c r="J9" s="8" t="s">
        <v>184</v>
      </c>
    </row>
    <row r="10" spans="1:10" ht="176" x14ac:dyDescent="0.2">
      <c r="A10" s="8">
        <v>9</v>
      </c>
      <c r="B10" s="8">
        <v>2</v>
      </c>
      <c r="C10" s="8">
        <v>5</v>
      </c>
      <c r="D10" s="8" t="s">
        <v>185</v>
      </c>
      <c r="E10" s="8" t="s">
        <v>186</v>
      </c>
      <c r="F10" s="8" t="s">
        <v>187</v>
      </c>
      <c r="G10" s="8" t="s">
        <v>162</v>
      </c>
      <c r="H10" s="8" t="s">
        <v>188</v>
      </c>
      <c r="I10" s="8" t="s">
        <v>189</v>
      </c>
      <c r="J10" s="8" t="s">
        <v>190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5"/>
  <sheetViews>
    <sheetView workbookViewId="0">
      <selection activeCell="D27" sqref="D27"/>
    </sheetView>
  </sheetViews>
  <sheetFormatPr baseColWidth="10" defaultColWidth="8.83203125" defaultRowHeight="15" x14ac:dyDescent="0.2"/>
  <cols>
    <col min="4" max="4" width="176.6640625" customWidth="1"/>
  </cols>
  <sheetData>
    <row r="1" spans="1:4" x14ac:dyDescent="0.2">
      <c r="A1" s="1" t="s">
        <v>76</v>
      </c>
      <c r="B1" s="1" t="s">
        <v>0</v>
      </c>
      <c r="C1" s="1" t="s">
        <v>77</v>
      </c>
      <c r="D1" s="1" t="s">
        <v>3</v>
      </c>
    </row>
    <row r="2" spans="1:4" x14ac:dyDescent="0.2">
      <c r="A2">
        <v>1</v>
      </c>
      <c r="B2">
        <v>200</v>
      </c>
      <c r="C2" t="s">
        <v>78</v>
      </c>
      <c r="D2" t="s">
        <v>79</v>
      </c>
    </row>
    <row r="3" spans="1:4" x14ac:dyDescent="0.2">
      <c r="A3">
        <f t="shared" ref="A3:A35" si="0">A2+1</f>
        <v>2</v>
      </c>
      <c r="B3">
        <v>201</v>
      </c>
      <c r="C3" t="s">
        <v>78</v>
      </c>
      <c r="D3" t="s">
        <v>80</v>
      </c>
    </row>
    <row r="4" spans="1:4" x14ac:dyDescent="0.2">
      <c r="A4">
        <f t="shared" si="0"/>
        <v>3</v>
      </c>
      <c r="B4">
        <v>203</v>
      </c>
      <c r="C4" t="s">
        <v>78</v>
      </c>
      <c r="D4" t="s">
        <v>81</v>
      </c>
    </row>
    <row r="5" spans="1:4" x14ac:dyDescent="0.2">
      <c r="A5">
        <f t="shared" si="0"/>
        <v>4</v>
      </c>
      <c r="B5">
        <v>251</v>
      </c>
      <c r="C5" t="s">
        <v>78</v>
      </c>
      <c r="D5" t="s">
        <v>82</v>
      </c>
    </row>
    <row r="6" spans="1:4" x14ac:dyDescent="0.2">
      <c r="A6">
        <f t="shared" si="0"/>
        <v>5</v>
      </c>
      <c r="B6">
        <v>300</v>
      </c>
      <c r="C6" t="s">
        <v>78</v>
      </c>
      <c r="D6" t="s">
        <v>202</v>
      </c>
    </row>
    <row r="7" spans="1:4" x14ac:dyDescent="0.2">
      <c r="A7">
        <f t="shared" si="0"/>
        <v>6</v>
      </c>
      <c r="B7">
        <v>301</v>
      </c>
      <c r="C7" t="s">
        <v>78</v>
      </c>
      <c r="D7" t="s">
        <v>83</v>
      </c>
    </row>
    <row r="8" spans="1:4" x14ac:dyDescent="0.2">
      <c r="A8">
        <f t="shared" si="0"/>
        <v>7</v>
      </c>
      <c r="B8">
        <v>301</v>
      </c>
      <c r="C8" t="s">
        <v>78</v>
      </c>
      <c r="D8" t="s">
        <v>84</v>
      </c>
    </row>
    <row r="9" spans="1:4" x14ac:dyDescent="0.2">
      <c r="A9">
        <f t="shared" si="0"/>
        <v>8</v>
      </c>
      <c r="B9">
        <v>302</v>
      </c>
      <c r="C9" t="s">
        <v>78</v>
      </c>
      <c r="D9" t="s">
        <v>85</v>
      </c>
    </row>
    <row r="10" spans="1:4" x14ac:dyDescent="0.2">
      <c r="A10">
        <f t="shared" si="0"/>
        <v>9</v>
      </c>
      <c r="B10">
        <v>305</v>
      </c>
      <c r="C10" t="s">
        <v>78</v>
      </c>
      <c r="D10" t="s">
        <v>86</v>
      </c>
    </row>
    <row r="11" spans="1:4" x14ac:dyDescent="0.2">
      <c r="A11">
        <f t="shared" si="0"/>
        <v>10</v>
      </c>
      <c r="B11">
        <v>306</v>
      </c>
      <c r="C11" t="s">
        <v>78</v>
      </c>
      <c r="D11" t="s">
        <v>87</v>
      </c>
    </row>
    <row r="12" spans="1:4" x14ac:dyDescent="0.2">
      <c r="A12">
        <f t="shared" si="0"/>
        <v>11</v>
      </c>
      <c r="B12">
        <v>306</v>
      </c>
      <c r="C12" t="s">
        <v>78</v>
      </c>
      <c r="D12" t="s">
        <v>203</v>
      </c>
    </row>
    <row r="13" spans="1:4" x14ac:dyDescent="0.2">
      <c r="A13">
        <f t="shared" si="0"/>
        <v>12</v>
      </c>
      <c r="B13">
        <v>306</v>
      </c>
      <c r="C13" t="s">
        <v>78</v>
      </c>
      <c r="D13" t="s">
        <v>88</v>
      </c>
    </row>
    <row r="14" spans="1:4" x14ac:dyDescent="0.2">
      <c r="A14">
        <f t="shared" si="0"/>
        <v>13</v>
      </c>
      <c r="B14">
        <v>307</v>
      </c>
      <c r="C14" t="s">
        <v>89</v>
      </c>
      <c r="D14" t="s">
        <v>90</v>
      </c>
    </row>
    <row r="15" spans="1:4" x14ac:dyDescent="0.2">
      <c r="A15">
        <f t="shared" si="0"/>
        <v>14</v>
      </c>
      <c r="B15">
        <v>321</v>
      </c>
      <c r="C15" t="s">
        <v>78</v>
      </c>
      <c r="D15" t="s">
        <v>91</v>
      </c>
    </row>
    <row r="16" spans="1:4" x14ac:dyDescent="0.2">
      <c r="A16">
        <f t="shared" si="0"/>
        <v>15</v>
      </c>
      <c r="B16">
        <v>335</v>
      </c>
      <c r="C16" t="s">
        <v>78</v>
      </c>
      <c r="D16" t="s">
        <v>204</v>
      </c>
    </row>
    <row r="17" spans="1:4" x14ac:dyDescent="0.2">
      <c r="A17">
        <f t="shared" si="0"/>
        <v>16</v>
      </c>
      <c r="B17">
        <v>344</v>
      </c>
      <c r="C17" t="s">
        <v>78</v>
      </c>
      <c r="D17" t="s">
        <v>205</v>
      </c>
    </row>
    <row r="18" spans="1:4" x14ac:dyDescent="0.2">
      <c r="A18">
        <f t="shared" si="0"/>
        <v>17</v>
      </c>
      <c r="B18">
        <v>344</v>
      </c>
      <c r="C18" t="s">
        <v>89</v>
      </c>
      <c r="D18" t="s">
        <v>88</v>
      </c>
    </row>
    <row r="19" spans="1:4" x14ac:dyDescent="0.2">
      <c r="A19">
        <f t="shared" si="0"/>
        <v>18</v>
      </c>
      <c r="B19">
        <v>404</v>
      </c>
      <c r="C19" t="s">
        <v>78</v>
      </c>
      <c r="D19" t="s">
        <v>92</v>
      </c>
    </row>
    <row r="20" spans="1:4" x14ac:dyDescent="0.2">
      <c r="A20">
        <f t="shared" si="0"/>
        <v>19</v>
      </c>
      <c r="B20">
        <v>404</v>
      </c>
      <c r="C20" t="s">
        <v>78</v>
      </c>
      <c r="D20" t="s">
        <v>93</v>
      </c>
    </row>
    <row r="21" spans="1:4" x14ac:dyDescent="0.2">
      <c r="A21">
        <f t="shared" si="0"/>
        <v>20</v>
      </c>
      <c r="B21">
        <v>404</v>
      </c>
      <c r="C21" t="s">
        <v>89</v>
      </c>
      <c r="D21" t="s">
        <v>94</v>
      </c>
    </row>
    <row r="22" spans="1:4" x14ac:dyDescent="0.2">
      <c r="A22">
        <f t="shared" si="0"/>
        <v>21</v>
      </c>
      <c r="B22">
        <v>405</v>
      </c>
      <c r="C22" t="s">
        <v>78</v>
      </c>
      <c r="D22" t="s">
        <v>95</v>
      </c>
    </row>
    <row r="23" spans="1:4" x14ac:dyDescent="0.2">
      <c r="A23">
        <f t="shared" si="0"/>
        <v>22</v>
      </c>
      <c r="B23">
        <v>405</v>
      </c>
      <c r="C23" t="s">
        <v>78</v>
      </c>
      <c r="D23" t="s">
        <v>96</v>
      </c>
    </row>
    <row r="24" spans="1:4" x14ac:dyDescent="0.2">
      <c r="A24">
        <f t="shared" si="0"/>
        <v>23</v>
      </c>
      <c r="B24">
        <v>406</v>
      </c>
      <c r="C24" t="s">
        <v>78</v>
      </c>
      <c r="D24" t="s">
        <v>97</v>
      </c>
    </row>
    <row r="25" spans="1:4" x14ac:dyDescent="0.2">
      <c r="A25">
        <f t="shared" si="0"/>
        <v>24</v>
      </c>
      <c r="B25">
        <v>443</v>
      </c>
      <c r="C25" t="s">
        <v>78</v>
      </c>
      <c r="D25" t="s">
        <v>98</v>
      </c>
    </row>
    <row r="26" spans="1:4" x14ac:dyDescent="0.2">
      <c r="A26">
        <f t="shared" si="0"/>
        <v>25</v>
      </c>
      <c r="B26">
        <v>443</v>
      </c>
      <c r="C26" t="s">
        <v>78</v>
      </c>
      <c r="D26" t="s">
        <v>206</v>
      </c>
    </row>
    <row r="27" spans="1:4" x14ac:dyDescent="0.2">
      <c r="A27">
        <f t="shared" si="0"/>
        <v>26</v>
      </c>
      <c r="B27">
        <v>443</v>
      </c>
      <c r="C27" t="s">
        <v>89</v>
      </c>
      <c r="D27" t="s">
        <v>99</v>
      </c>
    </row>
    <row r="28" spans="1:4" x14ac:dyDescent="0.2">
      <c r="A28">
        <f t="shared" si="0"/>
        <v>27</v>
      </c>
      <c r="B28">
        <v>445</v>
      </c>
      <c r="C28" t="s">
        <v>78</v>
      </c>
      <c r="D28" t="s">
        <v>90</v>
      </c>
    </row>
    <row r="29" spans="1:4" x14ac:dyDescent="0.2">
      <c r="A29">
        <f t="shared" si="0"/>
        <v>28</v>
      </c>
      <c r="B29">
        <v>447</v>
      </c>
      <c r="C29" t="s">
        <v>78</v>
      </c>
      <c r="D29" t="s">
        <v>92</v>
      </c>
    </row>
    <row r="30" spans="1:4" x14ac:dyDescent="0.2">
      <c r="A30">
        <f t="shared" si="0"/>
        <v>29</v>
      </c>
      <c r="B30">
        <v>449</v>
      </c>
      <c r="C30" t="s">
        <v>78</v>
      </c>
      <c r="D30" t="s">
        <v>100</v>
      </c>
    </row>
    <row r="31" spans="1:4" x14ac:dyDescent="0.2">
      <c r="A31">
        <f t="shared" si="0"/>
        <v>30</v>
      </c>
      <c r="B31">
        <v>450</v>
      </c>
      <c r="C31" t="s">
        <v>78</v>
      </c>
      <c r="D31" t="s">
        <v>90</v>
      </c>
    </row>
    <row r="32" spans="1:4" x14ac:dyDescent="0.2">
      <c r="A32">
        <f t="shared" si="0"/>
        <v>31</v>
      </c>
      <c r="B32">
        <v>460</v>
      </c>
      <c r="C32" t="s">
        <v>78</v>
      </c>
      <c r="D32" t="s">
        <v>101</v>
      </c>
    </row>
    <row r="33" spans="1:4" x14ac:dyDescent="0.2">
      <c r="A33">
        <f t="shared" si="0"/>
        <v>32</v>
      </c>
      <c r="B33">
        <v>460</v>
      </c>
      <c r="C33" t="s">
        <v>78</v>
      </c>
      <c r="D33" t="s">
        <v>99</v>
      </c>
    </row>
    <row r="34" spans="1:4" x14ac:dyDescent="0.2">
      <c r="A34">
        <f t="shared" si="0"/>
        <v>33</v>
      </c>
      <c r="B34">
        <v>460</v>
      </c>
      <c r="C34" t="s">
        <v>78</v>
      </c>
      <c r="D34" t="s">
        <v>87</v>
      </c>
    </row>
    <row r="35" spans="1:4" x14ac:dyDescent="0.2">
      <c r="A35">
        <f t="shared" si="0"/>
        <v>34</v>
      </c>
      <c r="B35">
        <v>461</v>
      </c>
      <c r="C35" t="s">
        <v>78</v>
      </c>
      <c r="D35" t="s">
        <v>102</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9"/>
  <sheetViews>
    <sheetView workbookViewId="0">
      <selection activeCell="A2" sqref="A2:D39"/>
    </sheetView>
  </sheetViews>
  <sheetFormatPr baseColWidth="10" defaultColWidth="8.83203125" defaultRowHeight="15" x14ac:dyDescent="0.2"/>
  <cols>
    <col min="1" max="1" width="12.6640625" customWidth="1"/>
    <col min="2" max="2" width="14.5" customWidth="1"/>
    <col min="3" max="3" width="15.5" customWidth="1"/>
    <col min="4" max="4" width="9.83203125" customWidth="1"/>
  </cols>
  <sheetData>
    <row r="1" spans="1:4" x14ac:dyDescent="0.2">
      <c r="A1" s="2" t="s">
        <v>76</v>
      </c>
      <c r="B1" s="2" t="s">
        <v>0</v>
      </c>
      <c r="C1" s="2" t="s">
        <v>103</v>
      </c>
      <c r="D1" s="2" t="s">
        <v>104</v>
      </c>
    </row>
    <row r="2" spans="1:4" x14ac:dyDescent="0.2">
      <c r="A2">
        <v>5</v>
      </c>
      <c r="B2">
        <v>300</v>
      </c>
      <c r="C2">
        <v>200</v>
      </c>
      <c r="D2">
        <v>1</v>
      </c>
    </row>
    <row r="3" spans="1:4" x14ac:dyDescent="0.2">
      <c r="A3">
        <v>5</v>
      </c>
      <c r="B3">
        <v>300</v>
      </c>
      <c r="C3">
        <v>203</v>
      </c>
      <c r="D3">
        <v>0</v>
      </c>
    </row>
    <row r="4" spans="1:4" x14ac:dyDescent="0.2">
      <c r="A4">
        <v>5</v>
      </c>
      <c r="B4">
        <v>300</v>
      </c>
      <c r="C4">
        <v>251</v>
      </c>
      <c r="D4">
        <v>0</v>
      </c>
    </row>
    <row r="5" spans="1:4" x14ac:dyDescent="0.2">
      <c r="A5">
        <v>6</v>
      </c>
      <c r="B5">
        <v>301</v>
      </c>
      <c r="C5">
        <v>201</v>
      </c>
      <c r="D5">
        <v>1</v>
      </c>
    </row>
    <row r="6" spans="1:4" x14ac:dyDescent="0.2">
      <c r="A6">
        <v>9</v>
      </c>
      <c r="B6">
        <v>305</v>
      </c>
      <c r="C6">
        <v>200</v>
      </c>
      <c r="D6">
        <v>1</v>
      </c>
    </row>
    <row r="7" spans="1:4" x14ac:dyDescent="0.2">
      <c r="A7">
        <v>9</v>
      </c>
      <c r="B7">
        <v>305</v>
      </c>
      <c r="C7">
        <v>203</v>
      </c>
      <c r="D7">
        <v>0</v>
      </c>
    </row>
    <row r="8" spans="1:4" x14ac:dyDescent="0.2">
      <c r="A8">
        <v>9</v>
      </c>
      <c r="B8">
        <v>305</v>
      </c>
      <c r="C8">
        <v>251</v>
      </c>
      <c r="D8">
        <v>0</v>
      </c>
    </row>
    <row r="9" spans="1:4" x14ac:dyDescent="0.2">
      <c r="A9">
        <v>9</v>
      </c>
      <c r="B9">
        <v>305</v>
      </c>
      <c r="C9">
        <v>302</v>
      </c>
      <c r="D9">
        <v>1</v>
      </c>
    </row>
    <row r="10" spans="1:4" x14ac:dyDescent="0.2">
      <c r="A10">
        <v>9</v>
      </c>
      <c r="B10">
        <v>305</v>
      </c>
      <c r="C10">
        <v>201</v>
      </c>
      <c r="D10">
        <v>0</v>
      </c>
    </row>
    <row r="11" spans="1:4" x14ac:dyDescent="0.2">
      <c r="A11">
        <v>11</v>
      </c>
      <c r="B11">
        <v>306</v>
      </c>
      <c r="C11">
        <v>200</v>
      </c>
      <c r="D11">
        <v>1</v>
      </c>
    </row>
    <row r="12" spans="1:4" x14ac:dyDescent="0.2">
      <c r="A12">
        <v>11</v>
      </c>
      <c r="B12">
        <v>306</v>
      </c>
      <c r="C12">
        <v>251</v>
      </c>
      <c r="D12">
        <v>0</v>
      </c>
    </row>
    <row r="13" spans="1:4" x14ac:dyDescent="0.2">
      <c r="A13">
        <v>11</v>
      </c>
      <c r="B13">
        <v>306</v>
      </c>
      <c r="C13">
        <v>300</v>
      </c>
      <c r="D13">
        <v>0</v>
      </c>
    </row>
    <row r="14" spans="1:4" x14ac:dyDescent="0.2">
      <c r="A14">
        <v>12</v>
      </c>
      <c r="B14">
        <v>306</v>
      </c>
      <c r="C14">
        <v>302</v>
      </c>
      <c r="D14">
        <v>1</v>
      </c>
    </row>
    <row r="15" spans="1:4" x14ac:dyDescent="0.2">
      <c r="A15">
        <v>13</v>
      </c>
      <c r="B15">
        <v>307</v>
      </c>
      <c r="C15">
        <v>306</v>
      </c>
      <c r="D15">
        <v>1</v>
      </c>
    </row>
    <row r="16" spans="1:4" x14ac:dyDescent="0.2">
      <c r="A16">
        <v>14</v>
      </c>
      <c r="B16">
        <v>321</v>
      </c>
      <c r="C16">
        <v>305</v>
      </c>
      <c r="D16">
        <v>1</v>
      </c>
    </row>
    <row r="17" spans="1:4" x14ac:dyDescent="0.2">
      <c r="A17">
        <v>15</v>
      </c>
      <c r="B17">
        <v>335</v>
      </c>
      <c r="C17">
        <v>200</v>
      </c>
      <c r="D17">
        <v>1</v>
      </c>
    </row>
    <row r="18" spans="1:4" x14ac:dyDescent="0.2">
      <c r="A18">
        <v>15</v>
      </c>
      <c r="B18">
        <v>335</v>
      </c>
      <c r="C18">
        <v>251</v>
      </c>
      <c r="D18">
        <v>0</v>
      </c>
    </row>
    <row r="19" spans="1:4" x14ac:dyDescent="0.2">
      <c r="A19">
        <v>16</v>
      </c>
      <c r="B19">
        <v>344</v>
      </c>
      <c r="C19">
        <v>200</v>
      </c>
      <c r="D19">
        <v>1</v>
      </c>
    </row>
    <row r="20" spans="1:4" x14ac:dyDescent="0.2">
      <c r="A20">
        <v>16</v>
      </c>
      <c r="B20">
        <v>344</v>
      </c>
      <c r="C20">
        <v>251</v>
      </c>
      <c r="D20">
        <v>0</v>
      </c>
    </row>
    <row r="21" spans="1:4" x14ac:dyDescent="0.2">
      <c r="A21">
        <v>17</v>
      </c>
      <c r="B21">
        <v>344</v>
      </c>
      <c r="C21">
        <v>302</v>
      </c>
      <c r="D21">
        <v>1</v>
      </c>
    </row>
    <row r="22" spans="1:4" x14ac:dyDescent="0.2">
      <c r="A22">
        <v>18</v>
      </c>
      <c r="B22">
        <v>404</v>
      </c>
      <c r="C22">
        <v>305</v>
      </c>
      <c r="D22">
        <v>1</v>
      </c>
    </row>
    <row r="23" spans="1:4" x14ac:dyDescent="0.2">
      <c r="A23">
        <v>20</v>
      </c>
      <c r="B23">
        <v>404</v>
      </c>
      <c r="C23">
        <v>306</v>
      </c>
      <c r="D23">
        <v>1</v>
      </c>
    </row>
    <row r="24" spans="1:4" x14ac:dyDescent="0.2">
      <c r="A24">
        <v>21</v>
      </c>
      <c r="B24">
        <v>405</v>
      </c>
      <c r="C24">
        <v>302</v>
      </c>
      <c r="D24">
        <v>1</v>
      </c>
    </row>
    <row r="25" spans="1:4" x14ac:dyDescent="0.2">
      <c r="A25">
        <v>22</v>
      </c>
      <c r="B25">
        <v>405</v>
      </c>
      <c r="C25">
        <v>305</v>
      </c>
      <c r="D25">
        <v>1</v>
      </c>
    </row>
    <row r="26" spans="1:4" x14ac:dyDescent="0.2">
      <c r="A26">
        <v>22</v>
      </c>
      <c r="B26">
        <v>405</v>
      </c>
      <c r="C26">
        <v>460</v>
      </c>
      <c r="D26">
        <v>0</v>
      </c>
    </row>
    <row r="27" spans="1:4" x14ac:dyDescent="0.2">
      <c r="A27">
        <v>23</v>
      </c>
      <c r="B27">
        <v>406</v>
      </c>
      <c r="C27">
        <v>306</v>
      </c>
      <c r="D27">
        <v>1</v>
      </c>
    </row>
    <row r="28" spans="1:4" x14ac:dyDescent="0.2">
      <c r="A28">
        <v>23</v>
      </c>
      <c r="B28">
        <v>406</v>
      </c>
      <c r="C28">
        <v>301</v>
      </c>
      <c r="D28">
        <v>0</v>
      </c>
    </row>
    <row r="29" spans="1:4" x14ac:dyDescent="0.2">
      <c r="A29">
        <v>23</v>
      </c>
      <c r="B29">
        <v>406</v>
      </c>
      <c r="C29">
        <v>302</v>
      </c>
      <c r="D29">
        <v>0</v>
      </c>
    </row>
    <row r="30" spans="1:4" x14ac:dyDescent="0.2">
      <c r="A30">
        <v>24</v>
      </c>
      <c r="B30">
        <v>443</v>
      </c>
      <c r="C30">
        <v>302</v>
      </c>
      <c r="D30">
        <v>1</v>
      </c>
    </row>
    <row r="31" spans="1:4" x14ac:dyDescent="0.2">
      <c r="A31">
        <v>25</v>
      </c>
      <c r="B31">
        <v>443</v>
      </c>
      <c r="C31">
        <v>200</v>
      </c>
      <c r="D31">
        <v>1</v>
      </c>
    </row>
    <row r="32" spans="1:4" x14ac:dyDescent="0.2">
      <c r="A32">
        <v>25</v>
      </c>
      <c r="B32">
        <v>443</v>
      </c>
      <c r="C32">
        <v>251</v>
      </c>
      <c r="D32">
        <v>0</v>
      </c>
    </row>
    <row r="33" spans="1:4" x14ac:dyDescent="0.2">
      <c r="A33">
        <v>25</v>
      </c>
      <c r="B33">
        <v>443</v>
      </c>
      <c r="C33">
        <v>300</v>
      </c>
      <c r="D33">
        <v>0</v>
      </c>
    </row>
    <row r="34" spans="1:4" x14ac:dyDescent="0.2">
      <c r="A34">
        <v>26</v>
      </c>
      <c r="B34">
        <v>443</v>
      </c>
      <c r="C34">
        <v>305</v>
      </c>
      <c r="D34">
        <v>1</v>
      </c>
    </row>
    <row r="35" spans="1:4" x14ac:dyDescent="0.2">
      <c r="A35">
        <v>27</v>
      </c>
      <c r="B35">
        <v>445</v>
      </c>
      <c r="C35">
        <v>306</v>
      </c>
      <c r="D35">
        <v>1</v>
      </c>
    </row>
    <row r="36" spans="1:4" x14ac:dyDescent="0.2">
      <c r="A36">
        <v>28</v>
      </c>
      <c r="B36">
        <v>447</v>
      </c>
      <c r="C36">
        <v>305</v>
      </c>
      <c r="D36">
        <v>1</v>
      </c>
    </row>
    <row r="37" spans="1:4" x14ac:dyDescent="0.2">
      <c r="A37">
        <v>30</v>
      </c>
      <c r="B37">
        <v>450</v>
      </c>
      <c r="C37">
        <v>306</v>
      </c>
      <c r="D37">
        <v>1</v>
      </c>
    </row>
    <row r="38" spans="1:4" x14ac:dyDescent="0.2">
      <c r="A38">
        <v>32</v>
      </c>
      <c r="B38">
        <v>460</v>
      </c>
      <c r="C38">
        <v>305</v>
      </c>
      <c r="D38">
        <v>1</v>
      </c>
    </row>
    <row r="39" spans="1:4" x14ac:dyDescent="0.2">
      <c r="A39">
        <v>34</v>
      </c>
      <c r="B39">
        <v>461</v>
      </c>
      <c r="C39">
        <v>460</v>
      </c>
      <c r="D39">
        <v>1</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workbookViewId="0">
      <selection activeCell="B11" sqref="B11"/>
    </sheetView>
  </sheetViews>
  <sheetFormatPr baseColWidth="10" defaultColWidth="8.83203125" defaultRowHeight="15" x14ac:dyDescent="0.2"/>
  <cols>
    <col min="1" max="1" width="12.5" customWidth="1"/>
    <col min="2" max="2" width="175" customWidth="1"/>
  </cols>
  <sheetData>
    <row r="1" spans="1:2" x14ac:dyDescent="0.2">
      <c r="A1" s="3" t="s">
        <v>105</v>
      </c>
      <c r="B1" s="3" t="s">
        <v>3</v>
      </c>
    </row>
    <row r="2" spans="1:2" x14ac:dyDescent="0.2">
      <c r="A2">
        <v>1</v>
      </c>
      <c r="B2" t="s">
        <v>106</v>
      </c>
    </row>
    <row r="3" spans="1:2" x14ac:dyDescent="0.2">
      <c r="A3">
        <v>2</v>
      </c>
      <c r="B3" t="s">
        <v>107</v>
      </c>
    </row>
    <row r="4" spans="1:2" x14ac:dyDescent="0.2">
      <c r="A4">
        <v>3</v>
      </c>
      <c r="B4" t="s">
        <v>108</v>
      </c>
    </row>
    <row r="5" spans="1:2" x14ac:dyDescent="0.2">
      <c r="A5">
        <v>4</v>
      </c>
      <c r="B5" t="s">
        <v>109</v>
      </c>
    </row>
    <row r="6" spans="1:2" x14ac:dyDescent="0.2">
      <c r="A6">
        <v>5</v>
      </c>
      <c r="B6" t="s">
        <v>110</v>
      </c>
    </row>
    <row r="7" spans="1:2" x14ac:dyDescent="0.2">
      <c r="A7">
        <v>6</v>
      </c>
      <c r="B7" t="s">
        <v>111</v>
      </c>
    </row>
    <row r="8" spans="1:2" x14ac:dyDescent="0.2">
      <c r="A8">
        <v>7</v>
      </c>
      <c r="B8" t="s">
        <v>112</v>
      </c>
    </row>
    <row r="9" spans="1:2" x14ac:dyDescent="0.2">
      <c r="A9">
        <v>8</v>
      </c>
      <c r="B9" t="s">
        <v>113</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
  <sheetViews>
    <sheetView workbookViewId="0"/>
  </sheetViews>
  <sheetFormatPr baseColWidth="10" defaultColWidth="8.83203125" defaultRowHeight="15" x14ac:dyDescent="0.2"/>
  <cols>
    <col min="1" max="1" width="11.6640625" customWidth="1"/>
    <col min="2" max="2" width="10.1640625" customWidth="1"/>
  </cols>
  <sheetData>
    <row r="1" spans="1:2" x14ac:dyDescent="0.2">
      <c r="A1" s="4" t="s">
        <v>105</v>
      </c>
      <c r="B1" s="4" t="s">
        <v>0</v>
      </c>
    </row>
    <row r="2" spans="1:2" x14ac:dyDescent="0.2">
      <c r="A2">
        <v>1</v>
      </c>
      <c r="B2">
        <v>200</v>
      </c>
    </row>
    <row r="3" spans="1:2" x14ac:dyDescent="0.2">
      <c r="A3">
        <v>1</v>
      </c>
      <c r="B3">
        <v>203</v>
      </c>
    </row>
    <row r="4" spans="1:2" x14ac:dyDescent="0.2">
      <c r="A4">
        <v>2</v>
      </c>
      <c r="B4">
        <v>251</v>
      </c>
    </row>
    <row r="5" spans="1:2" x14ac:dyDescent="0.2">
      <c r="A5">
        <v>3</v>
      </c>
      <c r="B5">
        <v>300</v>
      </c>
    </row>
    <row r="6" spans="1:2" x14ac:dyDescent="0.2">
      <c r="A6">
        <v>4</v>
      </c>
      <c r="B6">
        <v>302</v>
      </c>
    </row>
    <row r="7" spans="1:2" x14ac:dyDescent="0.2">
      <c r="A7">
        <v>5</v>
      </c>
      <c r="B7">
        <v>306</v>
      </c>
    </row>
    <row r="8" spans="1:2" x14ac:dyDescent="0.2">
      <c r="A8">
        <v>6</v>
      </c>
      <c r="B8">
        <v>321</v>
      </c>
    </row>
    <row r="9" spans="1:2" x14ac:dyDescent="0.2">
      <c r="A9">
        <v>7</v>
      </c>
      <c r="B9">
        <v>335</v>
      </c>
    </row>
    <row r="10" spans="1:2" x14ac:dyDescent="0.2">
      <c r="A10">
        <v>8</v>
      </c>
      <c r="B10">
        <v>404</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07368-59B8-DE40-9D8C-8613F2AD3E7C}">
  <dimension ref="A1:D5"/>
  <sheetViews>
    <sheetView workbookViewId="0">
      <selection activeCell="E24" sqref="E24"/>
    </sheetView>
  </sheetViews>
  <sheetFormatPr baseColWidth="10" defaultRowHeight="15" x14ac:dyDescent="0.2"/>
  <cols>
    <col min="2" max="2" width="15" customWidth="1"/>
    <col min="3" max="4" width="75.83203125" customWidth="1"/>
  </cols>
  <sheetData>
    <row r="1" spans="1:4" x14ac:dyDescent="0.2">
      <c r="A1" t="s">
        <v>119</v>
      </c>
      <c r="B1" t="s">
        <v>120</v>
      </c>
      <c r="C1" t="s">
        <v>121</v>
      </c>
      <c r="D1" t="s">
        <v>122</v>
      </c>
    </row>
    <row r="2" spans="1:4" ht="16" x14ac:dyDescent="0.2">
      <c r="A2" s="7">
        <v>1</v>
      </c>
      <c r="B2" s="7" t="s">
        <v>123</v>
      </c>
      <c r="C2" s="7" t="s">
        <v>194</v>
      </c>
      <c r="D2" s="7" t="s">
        <v>195</v>
      </c>
    </row>
    <row r="3" spans="1:4" ht="16" x14ac:dyDescent="0.2">
      <c r="A3" s="7">
        <v>2</v>
      </c>
      <c r="B3" s="7" t="s">
        <v>191</v>
      </c>
      <c r="C3" s="7" t="s">
        <v>194</v>
      </c>
      <c r="D3" s="7" t="s">
        <v>195</v>
      </c>
    </row>
    <row r="4" spans="1:4" ht="32" x14ac:dyDescent="0.2">
      <c r="A4" s="7">
        <v>3</v>
      </c>
      <c r="B4" s="7" t="s">
        <v>192</v>
      </c>
      <c r="C4" s="7" t="s">
        <v>194</v>
      </c>
      <c r="D4" s="7" t="s">
        <v>195</v>
      </c>
    </row>
    <row r="5" spans="1:4" ht="16" x14ac:dyDescent="0.2">
      <c r="A5" s="7">
        <v>4</v>
      </c>
      <c r="B5" s="7" t="s">
        <v>193</v>
      </c>
      <c r="C5" s="7" t="s">
        <v>194</v>
      </c>
      <c r="D5" s="7" t="s">
        <v>195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88CFB-8961-7047-9ACD-214BDDEDED3D}">
  <dimension ref="A1:F42"/>
  <sheetViews>
    <sheetView workbookViewId="0">
      <selection activeCell="K39" sqref="K39"/>
    </sheetView>
  </sheetViews>
  <sheetFormatPr baseColWidth="10" defaultRowHeight="15" x14ac:dyDescent="0.2"/>
  <cols>
    <col min="1" max="1" width="14.33203125" customWidth="1"/>
  </cols>
  <sheetData>
    <row r="1" spans="1:6" x14ac:dyDescent="0.2">
      <c r="A1" s="1" t="s">
        <v>0</v>
      </c>
      <c r="B1" t="s">
        <v>114</v>
      </c>
      <c r="C1" t="s">
        <v>115</v>
      </c>
      <c r="D1" t="s">
        <v>116</v>
      </c>
      <c r="E1" t="s">
        <v>117</v>
      </c>
      <c r="F1" t="s">
        <v>118</v>
      </c>
    </row>
    <row r="2" spans="1:6" x14ac:dyDescent="0.2">
      <c r="A2">
        <v>200</v>
      </c>
      <c r="B2">
        <v>1.5</v>
      </c>
      <c r="C2">
        <v>0</v>
      </c>
      <c r="D2" s="5">
        <f t="shared" ref="D2:D42" si="0">B2*COS(C2/32*3.14159)</f>
        <v>1.5</v>
      </c>
      <c r="E2" s="5">
        <f t="shared" ref="E2:E42" si="1">B2*SIN(C2/32*3.14159)</f>
        <v>0</v>
      </c>
      <c r="F2">
        <v>0</v>
      </c>
    </row>
    <row r="3" spans="1:6" x14ac:dyDescent="0.2">
      <c r="A3">
        <v>201</v>
      </c>
      <c r="B3">
        <v>2</v>
      </c>
      <c r="C3">
        <v>25</v>
      </c>
      <c r="D3" s="5">
        <f t="shared" si="0"/>
        <v>-1.5460182763791144</v>
      </c>
      <c r="E3" s="5">
        <f t="shared" si="1"/>
        <v>1.2687897734068287</v>
      </c>
      <c r="F3">
        <v>0</v>
      </c>
    </row>
    <row r="4" spans="1:6" x14ac:dyDescent="0.2">
      <c r="A4">
        <v>203</v>
      </c>
      <c r="B4">
        <v>1</v>
      </c>
      <c r="C4">
        <v>350</v>
      </c>
      <c r="D4" s="5">
        <f t="shared" si="0"/>
        <v>-0.98077961775918343</v>
      </c>
      <c r="E4" s="5">
        <f t="shared" si="1"/>
        <v>0.19511878789124834</v>
      </c>
      <c r="F4">
        <v>0</v>
      </c>
    </row>
    <row r="5" spans="1:6" x14ac:dyDescent="0.2">
      <c r="A5">
        <v>251</v>
      </c>
      <c r="B5">
        <v>1.2</v>
      </c>
      <c r="C5">
        <v>10</v>
      </c>
      <c r="D5" s="5">
        <f t="shared" si="0"/>
        <v>0.66668510701552219</v>
      </c>
      <c r="E5" s="5">
        <f t="shared" si="1"/>
        <v>0.99776298191689872</v>
      </c>
      <c r="F5">
        <v>0</v>
      </c>
    </row>
    <row r="6" spans="1:6" x14ac:dyDescent="0.2">
      <c r="A6">
        <v>300</v>
      </c>
      <c r="B6">
        <v>2</v>
      </c>
      <c r="C6">
        <v>140</v>
      </c>
      <c r="D6" s="5">
        <f t="shared" si="0"/>
        <v>0.76538831615495762</v>
      </c>
      <c r="E6" s="5">
        <f t="shared" si="1"/>
        <v>1.8477501794056139</v>
      </c>
      <c r="F6">
        <v>0</v>
      </c>
    </row>
    <row r="7" spans="1:6" x14ac:dyDescent="0.2">
      <c r="A7">
        <v>301</v>
      </c>
      <c r="B7">
        <v>3</v>
      </c>
      <c r="C7">
        <v>35</v>
      </c>
      <c r="D7" s="5">
        <f t="shared" si="0"/>
        <v>-2.8708235347197837</v>
      </c>
      <c r="E7" s="5">
        <f t="shared" si="1"/>
        <v>-0.87084569959264646</v>
      </c>
      <c r="F7">
        <v>0</v>
      </c>
    </row>
    <row r="8" spans="1:6" x14ac:dyDescent="0.2">
      <c r="A8">
        <v>302</v>
      </c>
      <c r="B8">
        <v>1.5</v>
      </c>
      <c r="C8">
        <v>90</v>
      </c>
      <c r="D8" s="5">
        <f t="shared" si="0"/>
        <v>-1.2471981989036931</v>
      </c>
      <c r="E8" s="5">
        <f t="shared" si="1"/>
        <v>0.83336465766876877</v>
      </c>
      <c r="F8">
        <v>0</v>
      </c>
    </row>
    <row r="9" spans="1:6" x14ac:dyDescent="0.2">
      <c r="A9">
        <v>305</v>
      </c>
      <c r="B9">
        <v>2.5</v>
      </c>
      <c r="C9">
        <v>95</v>
      </c>
      <c r="D9" s="5">
        <f t="shared" si="0"/>
        <v>-2.4879598861937673</v>
      </c>
      <c r="E9" s="5">
        <f t="shared" si="1"/>
        <v>0.24506245059310489</v>
      </c>
      <c r="F9">
        <v>0</v>
      </c>
    </row>
    <row r="10" spans="1:6" x14ac:dyDescent="0.2">
      <c r="A10">
        <v>306</v>
      </c>
      <c r="B10">
        <v>2.5</v>
      </c>
      <c r="C10">
        <v>155</v>
      </c>
      <c r="D10" s="5">
        <f t="shared" si="0"/>
        <v>-2.2047880131494444</v>
      </c>
      <c r="E10" s="5">
        <f t="shared" si="1"/>
        <v>1.1785201810204717</v>
      </c>
      <c r="F10">
        <v>0</v>
      </c>
    </row>
    <row r="11" spans="1:6" x14ac:dyDescent="0.2">
      <c r="A11">
        <v>307</v>
      </c>
      <c r="B11">
        <v>2.5</v>
      </c>
      <c r="C11">
        <v>310</v>
      </c>
      <c r="D11" s="5">
        <f t="shared" si="0"/>
        <v>1.3888721463419793</v>
      </c>
      <c r="E11" s="5">
        <f t="shared" si="1"/>
        <v>-2.0787097346949195</v>
      </c>
      <c r="F11">
        <v>0</v>
      </c>
    </row>
    <row r="12" spans="1:6" ht="16" x14ac:dyDescent="0.2">
      <c r="A12">
        <v>308</v>
      </c>
      <c r="B12" s="6">
        <v>2.2000000000000002</v>
      </c>
      <c r="C12" s="6">
        <v>320</v>
      </c>
      <c r="D12" s="5">
        <f t="shared" si="0"/>
        <v>2.1999999992254309</v>
      </c>
      <c r="E12" s="5">
        <f t="shared" si="1"/>
        <v>-5.8378975443069297E-5</v>
      </c>
      <c r="F12">
        <v>0</v>
      </c>
    </row>
    <row r="13" spans="1:6" x14ac:dyDescent="0.2">
      <c r="A13">
        <v>321</v>
      </c>
      <c r="B13">
        <v>3</v>
      </c>
      <c r="C13">
        <v>260</v>
      </c>
      <c r="D13" s="5">
        <f t="shared" si="0"/>
        <v>2.7716633493328811</v>
      </c>
      <c r="E13" s="5">
        <f t="shared" si="1"/>
        <v>1.1479905391443073</v>
      </c>
      <c r="F13">
        <v>0</v>
      </c>
    </row>
    <row r="14" spans="1:6" x14ac:dyDescent="0.2">
      <c r="A14">
        <v>335</v>
      </c>
      <c r="B14">
        <v>2.5</v>
      </c>
      <c r="C14">
        <v>275</v>
      </c>
      <c r="D14" s="5">
        <f t="shared" si="0"/>
        <v>-0.72565713709163082</v>
      </c>
      <c r="E14" s="5">
        <f t="shared" si="1"/>
        <v>2.3923673880464049</v>
      </c>
      <c r="F14">
        <v>0</v>
      </c>
    </row>
    <row r="15" spans="1:6" x14ac:dyDescent="0.2">
      <c r="A15">
        <v>344</v>
      </c>
      <c r="B15">
        <v>2.8</v>
      </c>
      <c r="C15">
        <v>285</v>
      </c>
      <c r="D15" s="5">
        <f t="shared" si="0"/>
        <v>-2.6794137300340051</v>
      </c>
      <c r="E15" s="5">
        <f t="shared" si="1"/>
        <v>0.8128604205552511</v>
      </c>
      <c r="F15">
        <v>0</v>
      </c>
    </row>
    <row r="16" spans="1:6" x14ac:dyDescent="0.2">
      <c r="A16">
        <v>404</v>
      </c>
      <c r="B16">
        <v>3</v>
      </c>
      <c r="C16">
        <v>145</v>
      </c>
      <c r="D16" s="5">
        <f t="shared" si="0"/>
        <v>-0.29401552242885165</v>
      </c>
      <c r="E16" s="5">
        <f t="shared" si="1"/>
        <v>2.98555771549821</v>
      </c>
      <c r="F16">
        <v>0</v>
      </c>
    </row>
    <row r="17" spans="1:6" x14ac:dyDescent="0.2">
      <c r="A17">
        <v>405</v>
      </c>
      <c r="B17">
        <v>3.5</v>
      </c>
      <c r="C17">
        <v>200</v>
      </c>
      <c r="D17" s="5">
        <f t="shared" si="0"/>
        <v>2.4749147794355495</v>
      </c>
      <c r="E17" s="5">
        <f t="shared" si="1"/>
        <v>2.4748326881895446</v>
      </c>
      <c r="F17">
        <v>0</v>
      </c>
    </row>
    <row r="18" spans="1:6" x14ac:dyDescent="0.2">
      <c r="A18">
        <v>406</v>
      </c>
      <c r="B18">
        <v>3.8</v>
      </c>
      <c r="C18">
        <v>220</v>
      </c>
      <c r="D18" s="5">
        <f t="shared" si="0"/>
        <v>-3.5107156934169543</v>
      </c>
      <c r="E18" s="5">
        <f t="shared" si="1"/>
        <v>1.4542610907247409</v>
      </c>
      <c r="F18">
        <v>0</v>
      </c>
    </row>
    <row r="19" spans="1:6" ht="16" x14ac:dyDescent="0.2">
      <c r="A19">
        <v>443</v>
      </c>
      <c r="B19" s="6">
        <v>3.2</v>
      </c>
      <c r="C19" s="6">
        <v>270</v>
      </c>
      <c r="D19" s="5">
        <f t="shared" si="0"/>
        <v>0.62435930054398558</v>
      </c>
      <c r="E19" s="5">
        <f t="shared" si="1"/>
        <v>3.1384989188821186</v>
      </c>
      <c r="F19">
        <v>0</v>
      </c>
    </row>
    <row r="20" spans="1:6" ht="16" x14ac:dyDescent="0.2">
      <c r="A20">
        <v>445</v>
      </c>
      <c r="B20" s="6">
        <v>2.8</v>
      </c>
      <c r="C20" s="6">
        <v>315</v>
      </c>
      <c r="D20" s="5">
        <f t="shared" si="0"/>
        <v>2.4693450615789332</v>
      </c>
      <c r="E20" s="5">
        <f t="shared" si="1"/>
        <v>-1.3199753660033713</v>
      </c>
      <c r="F20">
        <v>0</v>
      </c>
    </row>
    <row r="21" spans="1:6" x14ac:dyDescent="0.2">
      <c r="A21">
        <v>447</v>
      </c>
      <c r="B21">
        <v>4</v>
      </c>
      <c r="C21">
        <v>40</v>
      </c>
      <c r="D21" s="5">
        <f t="shared" si="0"/>
        <v>-2.8284365065873165</v>
      </c>
      <c r="E21" s="5">
        <f t="shared" si="1"/>
        <v>-2.8284177428739441</v>
      </c>
      <c r="F21">
        <v>0</v>
      </c>
    </row>
    <row r="22" spans="1:6" ht="16" x14ac:dyDescent="0.2">
      <c r="A22">
        <v>449</v>
      </c>
      <c r="B22" s="6">
        <v>4.5</v>
      </c>
      <c r="C22" s="6">
        <v>50</v>
      </c>
      <c r="D22" s="5">
        <f t="shared" si="0"/>
        <v>0.87788814952105787</v>
      </c>
      <c r="E22" s="5">
        <f t="shared" si="1"/>
        <v>-4.4135374017822135</v>
      </c>
      <c r="F22">
        <v>0</v>
      </c>
    </row>
    <row r="23" spans="1:6" ht="16" x14ac:dyDescent="0.2">
      <c r="A23">
        <v>450</v>
      </c>
      <c r="B23" s="6">
        <v>3.8</v>
      </c>
      <c r="C23" s="6">
        <v>45</v>
      </c>
      <c r="D23" s="5">
        <f t="shared" si="0"/>
        <v>-1.1030953430885098</v>
      </c>
      <c r="E23" s="5">
        <f t="shared" si="1"/>
        <v>-3.6363691594853846</v>
      </c>
      <c r="F23">
        <v>0</v>
      </c>
    </row>
    <row r="24" spans="1:6" ht="16" x14ac:dyDescent="0.2">
      <c r="A24">
        <v>460</v>
      </c>
      <c r="B24" s="6">
        <v>3.5</v>
      </c>
      <c r="C24" s="6">
        <v>85</v>
      </c>
      <c r="D24" s="5">
        <f t="shared" si="0"/>
        <v>-1.6498668217707397</v>
      </c>
      <c r="E24" s="5">
        <f t="shared" si="1"/>
        <v>3.0867360545437177</v>
      </c>
      <c r="F24">
        <v>0</v>
      </c>
    </row>
    <row r="25" spans="1:6" ht="16" x14ac:dyDescent="0.2">
      <c r="A25">
        <v>461</v>
      </c>
      <c r="B25" s="6">
        <v>4</v>
      </c>
      <c r="C25" s="6">
        <v>90</v>
      </c>
      <c r="D25" s="5">
        <f t="shared" si="0"/>
        <v>-3.3258618637431816</v>
      </c>
      <c r="E25" s="5">
        <f t="shared" si="1"/>
        <v>2.2223057537833832</v>
      </c>
      <c r="F25">
        <v>0</v>
      </c>
    </row>
    <row r="26" spans="1:6" x14ac:dyDescent="0.2">
      <c r="D26" s="5"/>
      <c r="E26" s="5"/>
    </row>
    <row r="27" spans="1:6" x14ac:dyDescent="0.2">
      <c r="D27" s="5"/>
      <c r="E27" s="5"/>
    </row>
    <row r="28" spans="1:6" x14ac:dyDescent="0.2">
      <c r="D28" s="5"/>
      <c r="E28" s="5"/>
    </row>
    <row r="29" spans="1:6" x14ac:dyDescent="0.2">
      <c r="D29" s="5"/>
      <c r="E29" s="5"/>
    </row>
    <row r="30" spans="1:6" ht="16" x14ac:dyDescent="0.2">
      <c r="B30" s="6"/>
      <c r="C30" s="6"/>
      <c r="D30" s="5"/>
      <c r="E30" s="5"/>
    </row>
    <row r="31" spans="1:6" x14ac:dyDescent="0.2">
      <c r="D31" s="5"/>
      <c r="E31" s="5"/>
    </row>
    <row r="32" spans="1:6" x14ac:dyDescent="0.2">
      <c r="D32" s="5"/>
      <c r="E32" s="5"/>
    </row>
    <row r="33" spans="2:5" x14ac:dyDescent="0.2">
      <c r="D33" s="5"/>
      <c r="E33" s="5"/>
    </row>
    <row r="34" spans="2:5" x14ac:dyDescent="0.2">
      <c r="D34" s="5"/>
      <c r="E34" s="5"/>
    </row>
    <row r="35" spans="2:5" x14ac:dyDescent="0.2">
      <c r="D35" s="5"/>
      <c r="E35" s="5"/>
    </row>
    <row r="36" spans="2:5" x14ac:dyDescent="0.2">
      <c r="D36" s="5"/>
      <c r="E36" s="5"/>
    </row>
    <row r="37" spans="2:5" x14ac:dyDescent="0.2">
      <c r="D37" s="5"/>
      <c r="E37" s="5"/>
    </row>
    <row r="38" spans="2:5" x14ac:dyDescent="0.2">
      <c r="D38" s="5"/>
      <c r="E38" s="5"/>
    </row>
    <row r="39" spans="2:5" ht="16" x14ac:dyDescent="0.2">
      <c r="B39" s="6"/>
      <c r="C39" s="6"/>
      <c r="D39" s="5"/>
      <c r="E39" s="5"/>
    </row>
    <row r="40" spans="2:5" ht="16" x14ac:dyDescent="0.2">
      <c r="B40" s="6"/>
      <c r="C40" s="6"/>
      <c r="D40" s="5"/>
      <c r="E40" s="5"/>
    </row>
    <row r="41" spans="2:5" x14ac:dyDescent="0.2">
      <c r="D41" s="5"/>
      <c r="E41" s="5"/>
    </row>
    <row r="42" spans="2:5" x14ac:dyDescent="0.2">
      <c r="D42" s="5"/>
      <c r="E42" s="5"/>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51F12-2DF2-AB46-AFC9-D0C4146F3C44}">
  <dimension ref="A1:I74"/>
  <sheetViews>
    <sheetView workbookViewId="0">
      <selection sqref="A1:XFD1048576"/>
    </sheetView>
  </sheetViews>
  <sheetFormatPr baseColWidth="10" defaultRowHeight="15" x14ac:dyDescent="0.2"/>
  <cols>
    <col min="2" max="2" width="13.83203125" customWidth="1"/>
    <col min="3" max="3" width="15" customWidth="1"/>
    <col min="8" max="8" width="16.83203125" customWidth="1"/>
    <col min="9" max="9" width="21" customWidth="1"/>
  </cols>
  <sheetData>
    <row r="1" spans="1:9" x14ac:dyDescent="0.2">
      <c r="A1" t="s">
        <v>76</v>
      </c>
      <c r="B1" t="s">
        <v>0</v>
      </c>
      <c r="C1" s="12" t="s">
        <v>103</v>
      </c>
      <c r="D1" s="5" t="s">
        <v>196</v>
      </c>
      <c r="E1" s="5" t="s">
        <v>197</v>
      </c>
      <c r="F1" s="5" t="s">
        <v>198</v>
      </c>
      <c r="G1" s="5" t="s">
        <v>199</v>
      </c>
      <c r="H1" s="5" t="s">
        <v>200</v>
      </c>
      <c r="I1" s="5" t="s">
        <v>201</v>
      </c>
    </row>
    <row r="2" spans="1:9" x14ac:dyDescent="0.2">
      <c r="A2">
        <v>5</v>
      </c>
      <c r="B2">
        <v>300</v>
      </c>
      <c r="C2">
        <v>200</v>
      </c>
      <c r="D2">
        <f>VLOOKUP(B2,courses_program2!A:E,4,0)</f>
        <v>0.76539999999999997</v>
      </c>
      <c r="E2" s="5">
        <f>VLOOKUP(B2,courses_program2!A:E,5,0)</f>
        <v>1.8478000000000001</v>
      </c>
      <c r="F2" s="5">
        <f>VLOOKUP(C2,courses_program2!A:E,4,0)</f>
        <v>1.5</v>
      </c>
      <c r="G2" s="5">
        <f>VLOOKUP(C2,courses_program2!A:E,5,0)</f>
        <v>0</v>
      </c>
      <c r="H2">
        <v>1</v>
      </c>
    </row>
    <row r="3" spans="1:9" x14ac:dyDescent="0.2">
      <c r="A3">
        <v>5</v>
      </c>
      <c r="B3">
        <v>300</v>
      </c>
      <c r="C3">
        <v>203</v>
      </c>
      <c r="D3">
        <f>VLOOKUP(B3,courses_program2!A:E,4,0)</f>
        <v>0.76539999999999997</v>
      </c>
      <c r="E3" s="5">
        <f>VLOOKUP(B3,courses_program2!A:E,5,0)</f>
        <v>1.8478000000000001</v>
      </c>
      <c r="F3" s="5">
        <f>VLOOKUP(C3,courses_program2!A:E,4,0)</f>
        <v>-0.98080000000000001</v>
      </c>
      <c r="G3" s="5">
        <f>VLOOKUP(C3,courses_program2!A:E,5,0)</f>
        <v>0.1951</v>
      </c>
      <c r="H3">
        <v>0</v>
      </c>
    </row>
    <row r="4" spans="1:9" x14ac:dyDescent="0.2">
      <c r="A4">
        <v>5</v>
      </c>
      <c r="B4">
        <v>300</v>
      </c>
      <c r="C4">
        <v>251</v>
      </c>
      <c r="D4">
        <f>VLOOKUP(B4,courses_program2!A:E,4,0)</f>
        <v>0.76539999999999997</v>
      </c>
      <c r="E4" s="5">
        <f>VLOOKUP(B4,courses_program2!A:E,5,0)</f>
        <v>1.8478000000000001</v>
      </c>
      <c r="F4" s="5">
        <f>VLOOKUP(C4,courses_program2!A:E,4,0)</f>
        <v>0.66669999999999996</v>
      </c>
      <c r="G4" s="5">
        <f>VLOOKUP(C4,courses_program2!A:E,5,0)</f>
        <v>0.99780000000000002</v>
      </c>
      <c r="H4">
        <v>0</v>
      </c>
    </row>
    <row r="5" spans="1:9" x14ac:dyDescent="0.2">
      <c r="A5">
        <v>6</v>
      </c>
      <c r="B5">
        <v>301</v>
      </c>
      <c r="C5">
        <v>201</v>
      </c>
      <c r="D5">
        <f>VLOOKUP(B5,courses_program2!A:E,4,0)</f>
        <v>-2.8708</v>
      </c>
      <c r="E5" s="5">
        <f>VLOOKUP(B5,courses_program2!A:E,5,0)</f>
        <v>-0.87080000000000002</v>
      </c>
      <c r="F5" s="5">
        <f>VLOOKUP(C5,courses_program2!A:E,4,0)</f>
        <v>-1.546</v>
      </c>
      <c r="G5" s="5">
        <f>VLOOKUP(C5,courses_program2!A:E,5,0)</f>
        <v>1.2687999999999999</v>
      </c>
      <c r="H5">
        <v>1</v>
      </c>
    </row>
    <row r="6" spans="1:9" x14ac:dyDescent="0.2">
      <c r="A6">
        <v>9</v>
      </c>
      <c r="B6">
        <v>305</v>
      </c>
      <c r="C6">
        <v>200</v>
      </c>
      <c r="D6">
        <f>VLOOKUP(B6,courses_program2!A:E,4,0)</f>
        <v>-2.488</v>
      </c>
      <c r="E6" s="5">
        <f>VLOOKUP(B6,courses_program2!A:E,5,0)</f>
        <v>0.24510000000000001</v>
      </c>
      <c r="F6" s="5">
        <f>VLOOKUP(C6,courses_program2!A:E,4,0)</f>
        <v>1.5</v>
      </c>
      <c r="G6" s="5">
        <f>VLOOKUP(C6,courses_program2!A:E,5,0)</f>
        <v>0</v>
      </c>
      <c r="H6">
        <v>1</v>
      </c>
    </row>
    <row r="7" spans="1:9" x14ac:dyDescent="0.2">
      <c r="A7">
        <v>9</v>
      </c>
      <c r="B7">
        <v>305</v>
      </c>
      <c r="C7">
        <v>203</v>
      </c>
      <c r="D7">
        <f>VLOOKUP(B7,courses_program2!A:E,4,0)</f>
        <v>-2.488</v>
      </c>
      <c r="E7" s="5">
        <f>VLOOKUP(B7,courses_program2!A:E,5,0)</f>
        <v>0.24510000000000001</v>
      </c>
      <c r="F7" s="5">
        <f>VLOOKUP(C7,courses_program2!A:E,4,0)</f>
        <v>-0.98080000000000001</v>
      </c>
      <c r="G7" s="5">
        <f>VLOOKUP(C7,courses_program2!A:E,5,0)</f>
        <v>0.1951</v>
      </c>
      <c r="H7">
        <v>0</v>
      </c>
    </row>
    <row r="8" spans="1:9" x14ac:dyDescent="0.2">
      <c r="A8">
        <v>9</v>
      </c>
      <c r="B8">
        <v>305</v>
      </c>
      <c r="C8">
        <v>251</v>
      </c>
      <c r="D8">
        <f>VLOOKUP(B8,courses_program2!A:E,4,0)</f>
        <v>-2.488</v>
      </c>
      <c r="E8" s="5">
        <f>VLOOKUP(B8,courses_program2!A:E,5,0)</f>
        <v>0.24510000000000001</v>
      </c>
      <c r="F8" s="5">
        <f>VLOOKUP(C8,courses_program2!A:E,4,0)</f>
        <v>0.66669999999999996</v>
      </c>
      <c r="G8" s="5">
        <f>VLOOKUP(C8,courses_program2!A:E,5,0)</f>
        <v>0.99780000000000002</v>
      </c>
      <c r="H8">
        <v>0</v>
      </c>
    </row>
    <row r="9" spans="1:9" x14ac:dyDescent="0.2">
      <c r="A9">
        <v>9</v>
      </c>
      <c r="B9">
        <v>305</v>
      </c>
      <c r="C9">
        <v>302</v>
      </c>
      <c r="D9">
        <f>VLOOKUP(B9,courses_program2!A:E,4,0)</f>
        <v>-2.488</v>
      </c>
      <c r="E9" s="5">
        <f>VLOOKUP(B9,courses_program2!A:E,5,0)</f>
        <v>0.24510000000000001</v>
      </c>
      <c r="F9" s="5">
        <f>VLOOKUP(C9,courses_program2!A:E,4,0)</f>
        <v>-1.2472000000000001</v>
      </c>
      <c r="G9" s="5">
        <f>VLOOKUP(C9,courses_program2!A:E,5,0)</f>
        <v>0.83340000000000003</v>
      </c>
      <c r="H9">
        <v>1</v>
      </c>
    </row>
    <row r="10" spans="1:9" x14ac:dyDescent="0.2">
      <c r="A10">
        <v>9</v>
      </c>
      <c r="B10">
        <v>305</v>
      </c>
      <c r="C10">
        <v>201</v>
      </c>
      <c r="D10">
        <f>VLOOKUP(B10,courses_program2!A:E,4,0)</f>
        <v>-2.488</v>
      </c>
      <c r="E10" s="5">
        <f>VLOOKUP(B10,courses_program2!A:E,5,0)</f>
        <v>0.24510000000000001</v>
      </c>
      <c r="F10" s="5">
        <f>VLOOKUP(C10,courses_program2!A:E,4,0)</f>
        <v>-1.546</v>
      </c>
      <c r="G10" s="5">
        <f>VLOOKUP(C10,courses_program2!A:E,5,0)</f>
        <v>1.2687999999999999</v>
      </c>
      <c r="H10">
        <v>0</v>
      </c>
    </row>
    <row r="11" spans="1:9" x14ac:dyDescent="0.2">
      <c r="A11">
        <v>11</v>
      </c>
      <c r="B11">
        <v>306</v>
      </c>
      <c r="C11">
        <v>200</v>
      </c>
      <c r="D11">
        <f>VLOOKUP(B11,courses_program2!A:E,4,0)</f>
        <v>-2.2048000000000001</v>
      </c>
      <c r="E11" s="5">
        <f>VLOOKUP(B11,courses_program2!A:E,5,0)</f>
        <v>1.1785000000000001</v>
      </c>
      <c r="F11" s="5">
        <f>VLOOKUP(C11,courses_program2!A:E,4,0)</f>
        <v>1.5</v>
      </c>
      <c r="G11" s="5">
        <f>VLOOKUP(C11,courses_program2!A:E,5,0)</f>
        <v>0</v>
      </c>
      <c r="H11">
        <v>1</v>
      </c>
    </row>
    <row r="12" spans="1:9" x14ac:dyDescent="0.2">
      <c r="A12">
        <v>11</v>
      </c>
      <c r="B12">
        <v>306</v>
      </c>
      <c r="C12">
        <v>251</v>
      </c>
      <c r="D12">
        <f>VLOOKUP(B12,courses_program2!A:E,4,0)</f>
        <v>-2.2048000000000001</v>
      </c>
      <c r="E12" s="5">
        <f>VLOOKUP(B12,courses_program2!A:E,5,0)</f>
        <v>1.1785000000000001</v>
      </c>
      <c r="F12" s="5">
        <f>VLOOKUP(C12,courses_program2!A:E,4,0)</f>
        <v>0.66669999999999996</v>
      </c>
      <c r="G12" s="5">
        <f>VLOOKUP(C12,courses_program2!A:E,5,0)</f>
        <v>0.99780000000000002</v>
      </c>
      <c r="H12">
        <v>0</v>
      </c>
    </row>
    <row r="13" spans="1:9" x14ac:dyDescent="0.2">
      <c r="A13">
        <v>11</v>
      </c>
      <c r="B13">
        <v>306</v>
      </c>
      <c r="C13">
        <v>300</v>
      </c>
      <c r="D13">
        <f>VLOOKUP(B13,courses_program2!A:E,4,0)</f>
        <v>-2.2048000000000001</v>
      </c>
      <c r="E13" s="5">
        <f>VLOOKUP(B13,courses_program2!A:E,5,0)</f>
        <v>1.1785000000000001</v>
      </c>
      <c r="F13" s="5">
        <f>VLOOKUP(C13,courses_program2!A:E,4,0)</f>
        <v>0.76539999999999997</v>
      </c>
      <c r="G13" s="5">
        <f>VLOOKUP(C13,courses_program2!A:E,5,0)</f>
        <v>1.8478000000000001</v>
      </c>
      <c r="H13">
        <v>0</v>
      </c>
    </row>
    <row r="14" spans="1:9" x14ac:dyDescent="0.2">
      <c r="A14">
        <v>12</v>
      </c>
      <c r="B14">
        <v>306</v>
      </c>
      <c r="C14">
        <v>302</v>
      </c>
      <c r="D14">
        <f>VLOOKUP(B14,courses_program2!A:E,4,0)</f>
        <v>-2.2048000000000001</v>
      </c>
      <c r="E14" s="5">
        <f>VLOOKUP(B14,courses_program2!A:E,5,0)</f>
        <v>1.1785000000000001</v>
      </c>
      <c r="F14" s="5">
        <f>VLOOKUP(C14,courses_program2!A:E,4,0)</f>
        <v>-1.2472000000000001</v>
      </c>
      <c r="G14" s="5">
        <f>VLOOKUP(C14,courses_program2!A:E,5,0)</f>
        <v>0.83340000000000003</v>
      </c>
      <c r="H14">
        <v>1</v>
      </c>
    </row>
    <row r="15" spans="1:9" x14ac:dyDescent="0.2">
      <c r="A15">
        <v>13</v>
      </c>
      <c r="B15">
        <v>307</v>
      </c>
      <c r="C15">
        <v>306</v>
      </c>
      <c r="D15">
        <f>VLOOKUP(B15,courses_program2!A:E,4,0)</f>
        <v>1.3889</v>
      </c>
      <c r="E15" s="5">
        <f>VLOOKUP(B15,courses_program2!A:E,5,0)</f>
        <v>-2.0787</v>
      </c>
      <c r="F15" s="5">
        <f>VLOOKUP(C15,courses_program2!A:E,4,0)</f>
        <v>-2.2048000000000001</v>
      </c>
      <c r="G15" s="5">
        <f>VLOOKUP(C15,courses_program2!A:E,5,0)</f>
        <v>1.1785000000000001</v>
      </c>
      <c r="H15">
        <v>1</v>
      </c>
    </row>
    <row r="16" spans="1:9" x14ac:dyDescent="0.2">
      <c r="A16">
        <v>14</v>
      </c>
      <c r="B16">
        <v>321</v>
      </c>
      <c r="C16">
        <v>305</v>
      </c>
      <c r="D16">
        <f>VLOOKUP(B16,courses_program2!A:E,4,0)</f>
        <v>2.7717000000000001</v>
      </c>
      <c r="E16" s="5">
        <f>VLOOKUP(B16,courses_program2!A:E,5,0)</f>
        <v>1.1479999999999999</v>
      </c>
      <c r="F16" s="5">
        <f>VLOOKUP(C16,courses_program2!A:E,4,0)</f>
        <v>-2.488</v>
      </c>
      <c r="G16" s="5">
        <f>VLOOKUP(C16,courses_program2!A:E,5,0)</f>
        <v>0.24510000000000001</v>
      </c>
      <c r="H16">
        <v>1</v>
      </c>
    </row>
    <row r="17" spans="1:8" x14ac:dyDescent="0.2">
      <c r="A17">
        <v>15</v>
      </c>
      <c r="B17">
        <v>335</v>
      </c>
      <c r="C17">
        <v>200</v>
      </c>
      <c r="D17">
        <f>VLOOKUP(B17,courses_program2!A:E,4,0)</f>
        <v>-0.72570000000000001</v>
      </c>
      <c r="E17" s="5">
        <f>VLOOKUP(B17,courses_program2!A:E,5,0)</f>
        <v>2.3923999999999999</v>
      </c>
      <c r="F17" s="5">
        <f>VLOOKUP(C17,courses_program2!A:E,4,0)</f>
        <v>1.5</v>
      </c>
      <c r="G17" s="5">
        <f>VLOOKUP(C17,courses_program2!A:E,5,0)</f>
        <v>0</v>
      </c>
      <c r="H17">
        <v>1</v>
      </c>
    </row>
    <row r="18" spans="1:8" x14ac:dyDescent="0.2">
      <c r="A18">
        <v>15</v>
      </c>
      <c r="B18">
        <v>335</v>
      </c>
      <c r="C18">
        <v>251</v>
      </c>
      <c r="D18">
        <f>VLOOKUP(B18,courses_program2!A:E,4,0)</f>
        <v>-0.72570000000000001</v>
      </c>
      <c r="E18" s="5">
        <f>VLOOKUP(B18,courses_program2!A:E,5,0)</f>
        <v>2.3923999999999999</v>
      </c>
      <c r="F18" s="5">
        <f>VLOOKUP(C18,courses_program2!A:E,4,0)</f>
        <v>0.66669999999999996</v>
      </c>
      <c r="G18" s="5">
        <f>VLOOKUP(C18,courses_program2!A:E,5,0)</f>
        <v>0.99780000000000002</v>
      </c>
      <c r="H18">
        <v>0</v>
      </c>
    </row>
    <row r="19" spans="1:8" x14ac:dyDescent="0.2">
      <c r="A19">
        <v>16</v>
      </c>
      <c r="B19">
        <v>344</v>
      </c>
      <c r="C19">
        <v>200</v>
      </c>
      <c r="D19">
        <f>VLOOKUP(B19,courses_program2!A:E,4,0)</f>
        <v>-2.6793999999999998</v>
      </c>
      <c r="E19" s="5">
        <f>VLOOKUP(B19,courses_program2!A:E,5,0)</f>
        <v>0.81289999999999996</v>
      </c>
      <c r="F19" s="5">
        <f>VLOOKUP(C19,courses_program2!A:E,4,0)</f>
        <v>1.5</v>
      </c>
      <c r="G19" s="5">
        <f>VLOOKUP(C19,courses_program2!A:E,5,0)</f>
        <v>0</v>
      </c>
      <c r="H19">
        <v>1</v>
      </c>
    </row>
    <row r="20" spans="1:8" x14ac:dyDescent="0.2">
      <c r="A20">
        <v>16</v>
      </c>
      <c r="B20">
        <v>344</v>
      </c>
      <c r="C20">
        <v>251</v>
      </c>
      <c r="D20">
        <f>VLOOKUP(B20,courses_program2!A:E,4,0)</f>
        <v>-2.6793999999999998</v>
      </c>
      <c r="E20" s="5">
        <f>VLOOKUP(B20,courses_program2!A:E,5,0)</f>
        <v>0.81289999999999996</v>
      </c>
      <c r="F20" s="5">
        <f>VLOOKUP(C20,courses_program2!A:E,4,0)</f>
        <v>0.66669999999999996</v>
      </c>
      <c r="G20" s="5">
        <f>VLOOKUP(C20,courses_program2!A:E,5,0)</f>
        <v>0.99780000000000002</v>
      </c>
      <c r="H20">
        <v>0</v>
      </c>
    </row>
    <row r="21" spans="1:8" x14ac:dyDescent="0.2">
      <c r="A21">
        <v>17</v>
      </c>
      <c r="B21">
        <v>344</v>
      </c>
      <c r="C21">
        <v>302</v>
      </c>
      <c r="D21">
        <f>VLOOKUP(B21,courses_program2!A:E,4,0)</f>
        <v>-2.6793999999999998</v>
      </c>
      <c r="E21" s="5">
        <f>VLOOKUP(B21,courses_program2!A:E,5,0)</f>
        <v>0.81289999999999996</v>
      </c>
      <c r="F21" s="5">
        <f>VLOOKUP(C21,courses_program2!A:E,4,0)</f>
        <v>-1.2472000000000001</v>
      </c>
      <c r="G21" s="5">
        <f>VLOOKUP(C21,courses_program2!A:E,5,0)</f>
        <v>0.83340000000000003</v>
      </c>
      <c r="H21">
        <v>1</v>
      </c>
    </row>
    <row r="22" spans="1:8" x14ac:dyDescent="0.2">
      <c r="A22">
        <v>18</v>
      </c>
      <c r="B22">
        <v>404</v>
      </c>
      <c r="C22">
        <v>305</v>
      </c>
      <c r="D22">
        <f>VLOOKUP(B22,courses_program2!A:E,4,0)</f>
        <v>-0.29399999999999998</v>
      </c>
      <c r="E22" s="5">
        <f>VLOOKUP(B22,courses_program2!A:E,5,0)</f>
        <v>2.9855999999999998</v>
      </c>
      <c r="F22" s="5">
        <f>VLOOKUP(C22,courses_program2!A:E,4,0)</f>
        <v>-2.488</v>
      </c>
      <c r="G22" s="5">
        <f>VLOOKUP(C22,courses_program2!A:E,5,0)</f>
        <v>0.24510000000000001</v>
      </c>
      <c r="H22">
        <v>1</v>
      </c>
    </row>
    <row r="23" spans="1:8" x14ac:dyDescent="0.2">
      <c r="A23">
        <v>20</v>
      </c>
      <c r="B23">
        <v>404</v>
      </c>
      <c r="C23">
        <v>306</v>
      </c>
      <c r="D23">
        <f>VLOOKUP(B23,courses_program2!A:E,4,0)</f>
        <v>-0.29399999999999998</v>
      </c>
      <c r="E23" s="5">
        <f>VLOOKUP(B23,courses_program2!A:E,5,0)</f>
        <v>2.9855999999999998</v>
      </c>
      <c r="F23" s="5">
        <f>VLOOKUP(C23,courses_program2!A:E,4,0)</f>
        <v>-2.2048000000000001</v>
      </c>
      <c r="G23" s="5">
        <f>VLOOKUP(C23,courses_program2!A:E,5,0)</f>
        <v>1.1785000000000001</v>
      </c>
      <c r="H23">
        <v>1</v>
      </c>
    </row>
    <row r="24" spans="1:8" x14ac:dyDescent="0.2">
      <c r="A24">
        <v>21</v>
      </c>
      <c r="B24">
        <v>405</v>
      </c>
      <c r="C24">
        <v>302</v>
      </c>
      <c r="D24">
        <f>VLOOKUP(B24,courses_program2!A:E,4,0)</f>
        <v>2.4748999999999999</v>
      </c>
      <c r="E24" s="5">
        <f>VLOOKUP(B24,courses_program2!A:E,5,0)</f>
        <v>2.4748000000000001</v>
      </c>
      <c r="F24" s="5">
        <f>VLOOKUP(C24,courses_program2!A:E,4,0)</f>
        <v>-1.2472000000000001</v>
      </c>
      <c r="G24" s="5">
        <f>VLOOKUP(C24,courses_program2!A:E,5,0)</f>
        <v>0.83340000000000003</v>
      </c>
      <c r="H24">
        <v>1</v>
      </c>
    </row>
    <row r="25" spans="1:8" x14ac:dyDescent="0.2">
      <c r="A25">
        <v>22</v>
      </c>
      <c r="B25">
        <v>405</v>
      </c>
      <c r="C25">
        <v>305</v>
      </c>
      <c r="D25">
        <f>VLOOKUP(B25,courses_program2!A:E,4,0)</f>
        <v>2.4748999999999999</v>
      </c>
      <c r="E25" s="5">
        <f>VLOOKUP(B25,courses_program2!A:E,5,0)</f>
        <v>2.4748000000000001</v>
      </c>
      <c r="F25" s="5">
        <f>VLOOKUP(C25,courses_program2!A:E,4,0)</f>
        <v>-2.488</v>
      </c>
      <c r="G25" s="5">
        <f>VLOOKUP(C25,courses_program2!A:E,5,0)</f>
        <v>0.24510000000000001</v>
      </c>
      <c r="H25">
        <v>1</v>
      </c>
    </row>
    <row r="26" spans="1:8" x14ac:dyDescent="0.2">
      <c r="A26">
        <v>22</v>
      </c>
      <c r="B26">
        <v>405</v>
      </c>
      <c r="C26">
        <v>460</v>
      </c>
      <c r="D26">
        <f>VLOOKUP(B26,courses_program2!A:E,4,0)</f>
        <v>2.4748999999999999</v>
      </c>
      <c r="E26" s="5">
        <f>VLOOKUP(B26,courses_program2!A:E,5,0)</f>
        <v>2.4748000000000001</v>
      </c>
      <c r="F26" s="5">
        <f>VLOOKUP(C26,courses_program2!A:E,4,0)</f>
        <v>-1.6498999999999999</v>
      </c>
      <c r="G26" s="5">
        <f>VLOOKUP(C26,courses_program2!A:E,5,0)</f>
        <v>3.0867</v>
      </c>
      <c r="H26">
        <v>0</v>
      </c>
    </row>
    <row r="27" spans="1:8" x14ac:dyDescent="0.2">
      <c r="A27">
        <v>23</v>
      </c>
      <c r="B27">
        <v>406</v>
      </c>
      <c r="C27">
        <v>306</v>
      </c>
      <c r="D27">
        <f>VLOOKUP(B27,courses_program2!A:E,4,0)</f>
        <v>-3.5106999999999999</v>
      </c>
      <c r="E27" s="5">
        <f>VLOOKUP(B27,courses_program2!A:E,5,0)</f>
        <v>1.4542999999999999</v>
      </c>
      <c r="F27" s="5">
        <f>VLOOKUP(C27,courses_program2!A:E,4,0)</f>
        <v>-2.2048000000000001</v>
      </c>
      <c r="G27" s="5">
        <f>VLOOKUP(C27,courses_program2!A:E,5,0)</f>
        <v>1.1785000000000001</v>
      </c>
      <c r="H27">
        <v>1</v>
      </c>
    </row>
    <row r="28" spans="1:8" x14ac:dyDescent="0.2">
      <c r="A28">
        <v>23</v>
      </c>
      <c r="B28">
        <v>406</v>
      </c>
      <c r="C28">
        <v>301</v>
      </c>
      <c r="D28">
        <f>VLOOKUP(B28,courses_program2!A:E,4,0)</f>
        <v>-3.5106999999999999</v>
      </c>
      <c r="E28" s="5">
        <f>VLOOKUP(B28,courses_program2!A:E,5,0)</f>
        <v>1.4542999999999999</v>
      </c>
      <c r="F28" s="5">
        <f>VLOOKUP(C28,courses_program2!A:E,4,0)</f>
        <v>-2.8708</v>
      </c>
      <c r="G28" s="5">
        <f>VLOOKUP(C28,courses_program2!A:E,5,0)</f>
        <v>-0.87080000000000002</v>
      </c>
      <c r="H28">
        <v>0</v>
      </c>
    </row>
    <row r="29" spans="1:8" x14ac:dyDescent="0.2">
      <c r="A29">
        <v>23</v>
      </c>
      <c r="B29">
        <v>406</v>
      </c>
      <c r="C29">
        <v>302</v>
      </c>
      <c r="D29">
        <f>VLOOKUP(B29,courses_program2!A:E,4,0)</f>
        <v>-3.5106999999999999</v>
      </c>
      <c r="E29" s="5">
        <f>VLOOKUP(B29,courses_program2!A:E,5,0)</f>
        <v>1.4542999999999999</v>
      </c>
      <c r="F29" s="5">
        <f>VLOOKUP(C29,courses_program2!A:E,4,0)</f>
        <v>-1.2472000000000001</v>
      </c>
      <c r="G29" s="5">
        <f>VLOOKUP(C29,courses_program2!A:E,5,0)</f>
        <v>0.83340000000000003</v>
      </c>
      <c r="H29">
        <v>0</v>
      </c>
    </row>
    <row r="30" spans="1:8" x14ac:dyDescent="0.2">
      <c r="A30">
        <v>24</v>
      </c>
      <c r="B30">
        <v>443</v>
      </c>
      <c r="C30">
        <v>302</v>
      </c>
      <c r="D30">
        <f>VLOOKUP(B30,courses_program2!A:E,4,0)</f>
        <v>0.62439999999999996</v>
      </c>
      <c r="E30" s="5">
        <f>VLOOKUP(B30,courses_program2!A:E,5,0)</f>
        <v>3.1385000000000001</v>
      </c>
      <c r="F30" s="5">
        <f>VLOOKUP(C30,courses_program2!A:E,4,0)</f>
        <v>-1.2472000000000001</v>
      </c>
      <c r="G30" s="5">
        <f>VLOOKUP(C30,courses_program2!A:E,5,0)</f>
        <v>0.83340000000000003</v>
      </c>
      <c r="H30">
        <v>1</v>
      </c>
    </row>
    <row r="31" spans="1:8" x14ac:dyDescent="0.2">
      <c r="A31">
        <v>25</v>
      </c>
      <c r="B31">
        <v>443</v>
      </c>
      <c r="C31">
        <v>200</v>
      </c>
      <c r="D31">
        <f>VLOOKUP(B31,courses_program2!A:E,4,0)</f>
        <v>0.62439999999999996</v>
      </c>
      <c r="E31" s="5">
        <f>VLOOKUP(B31,courses_program2!A:E,5,0)</f>
        <v>3.1385000000000001</v>
      </c>
      <c r="F31" s="5">
        <f>VLOOKUP(C31,courses_program2!A:E,4,0)</f>
        <v>1.5</v>
      </c>
      <c r="G31" s="5">
        <f>VLOOKUP(C31,courses_program2!A:E,5,0)</f>
        <v>0</v>
      </c>
      <c r="H31">
        <v>1</v>
      </c>
    </row>
    <row r="32" spans="1:8" x14ac:dyDescent="0.2">
      <c r="A32">
        <v>25</v>
      </c>
      <c r="B32">
        <v>443</v>
      </c>
      <c r="C32">
        <v>251</v>
      </c>
      <c r="D32">
        <f>VLOOKUP(B32,courses_program2!A:E,4,0)</f>
        <v>0.62439999999999996</v>
      </c>
      <c r="E32" s="5">
        <f>VLOOKUP(B32,courses_program2!A:E,5,0)</f>
        <v>3.1385000000000001</v>
      </c>
      <c r="F32" s="5">
        <f>VLOOKUP(C32,courses_program2!A:E,4,0)</f>
        <v>0.66669999999999996</v>
      </c>
      <c r="G32" s="5">
        <f>VLOOKUP(C32,courses_program2!A:E,5,0)</f>
        <v>0.99780000000000002</v>
      </c>
      <c r="H32">
        <v>0</v>
      </c>
    </row>
    <row r="33" spans="1:8" x14ac:dyDescent="0.2">
      <c r="A33">
        <v>25</v>
      </c>
      <c r="B33">
        <v>443</v>
      </c>
      <c r="C33">
        <v>300</v>
      </c>
      <c r="D33">
        <f>VLOOKUP(B33,courses_program2!A:E,4,0)</f>
        <v>0.62439999999999996</v>
      </c>
      <c r="E33" s="5">
        <f>VLOOKUP(B33,courses_program2!A:E,5,0)</f>
        <v>3.1385000000000001</v>
      </c>
      <c r="F33" s="5">
        <f>VLOOKUP(C33,courses_program2!A:E,4,0)</f>
        <v>0.76539999999999997</v>
      </c>
      <c r="G33" s="5">
        <f>VLOOKUP(C33,courses_program2!A:E,5,0)</f>
        <v>1.8478000000000001</v>
      </c>
      <c r="H33">
        <v>0</v>
      </c>
    </row>
    <row r="34" spans="1:8" x14ac:dyDescent="0.2">
      <c r="A34">
        <v>26</v>
      </c>
      <c r="B34">
        <v>443</v>
      </c>
      <c r="C34">
        <v>305</v>
      </c>
      <c r="D34">
        <f>VLOOKUP(B34,courses_program2!A:E,4,0)</f>
        <v>0.62439999999999996</v>
      </c>
      <c r="E34" s="5">
        <f>VLOOKUP(B34,courses_program2!A:E,5,0)</f>
        <v>3.1385000000000001</v>
      </c>
      <c r="F34" s="5">
        <f>VLOOKUP(C34,courses_program2!A:E,4,0)</f>
        <v>-2.488</v>
      </c>
      <c r="G34" s="5">
        <f>VLOOKUP(C34,courses_program2!A:E,5,0)</f>
        <v>0.24510000000000001</v>
      </c>
      <c r="H34">
        <v>1</v>
      </c>
    </row>
    <row r="35" spans="1:8" x14ac:dyDescent="0.2">
      <c r="A35">
        <v>27</v>
      </c>
      <c r="B35">
        <v>445</v>
      </c>
      <c r="C35">
        <v>306</v>
      </c>
      <c r="D35">
        <f>VLOOKUP(B35,courses_program2!A:E,4,0)</f>
        <v>2.4693000000000001</v>
      </c>
      <c r="E35" s="5">
        <f>VLOOKUP(B35,courses_program2!A:E,5,0)</f>
        <v>-1.32</v>
      </c>
      <c r="F35" s="5">
        <f>VLOOKUP(C35,courses_program2!A:E,4,0)</f>
        <v>-2.2048000000000001</v>
      </c>
      <c r="G35" s="5">
        <f>VLOOKUP(C35,courses_program2!A:E,5,0)</f>
        <v>1.1785000000000001</v>
      </c>
      <c r="H35">
        <v>1</v>
      </c>
    </row>
    <row r="36" spans="1:8" x14ac:dyDescent="0.2">
      <c r="A36">
        <v>28</v>
      </c>
      <c r="B36">
        <v>447</v>
      </c>
      <c r="C36">
        <v>305</v>
      </c>
      <c r="D36">
        <f>VLOOKUP(B36,courses_program2!A:E,4,0)</f>
        <v>-2.8283999999999998</v>
      </c>
      <c r="E36" s="5">
        <f>VLOOKUP(B36,courses_program2!A:E,5,0)</f>
        <v>-2.8283999999999998</v>
      </c>
      <c r="F36" s="5">
        <f>VLOOKUP(C36,courses_program2!A:E,4,0)</f>
        <v>-2.488</v>
      </c>
      <c r="G36" s="5">
        <f>VLOOKUP(C36,courses_program2!A:E,5,0)</f>
        <v>0.24510000000000001</v>
      </c>
      <c r="H36">
        <v>1</v>
      </c>
    </row>
    <row r="37" spans="1:8" x14ac:dyDescent="0.2">
      <c r="A37">
        <v>30</v>
      </c>
      <c r="B37">
        <v>450</v>
      </c>
      <c r="C37">
        <v>306</v>
      </c>
      <c r="D37">
        <f>VLOOKUP(B37,courses_program2!A:E,4,0)</f>
        <v>-1.1031</v>
      </c>
      <c r="E37" s="5">
        <f>VLOOKUP(B37,courses_program2!A:E,5,0)</f>
        <v>-3.6364000000000001</v>
      </c>
      <c r="F37" s="5">
        <f>VLOOKUP(C37,courses_program2!A:E,4,0)</f>
        <v>-2.2048000000000001</v>
      </c>
      <c r="G37" s="5">
        <f>VLOOKUP(C37,courses_program2!A:E,5,0)</f>
        <v>1.1785000000000001</v>
      </c>
      <c r="H37">
        <v>1</v>
      </c>
    </row>
    <row r="38" spans="1:8" x14ac:dyDescent="0.2">
      <c r="A38">
        <v>32</v>
      </c>
      <c r="B38">
        <v>460</v>
      </c>
      <c r="C38">
        <v>305</v>
      </c>
      <c r="D38">
        <f>VLOOKUP(B38,courses_program2!A:E,4,0)</f>
        <v>-1.6498999999999999</v>
      </c>
      <c r="E38" s="5">
        <f>VLOOKUP(B38,courses_program2!A:E,5,0)</f>
        <v>3.0867</v>
      </c>
      <c r="F38" s="5">
        <f>VLOOKUP(C38,courses_program2!A:E,4,0)</f>
        <v>-2.488</v>
      </c>
      <c r="G38" s="5">
        <f>VLOOKUP(C38,courses_program2!A:E,5,0)</f>
        <v>0.24510000000000001</v>
      </c>
      <c r="H38">
        <v>1</v>
      </c>
    </row>
    <row r="39" spans="1:8" x14ac:dyDescent="0.2">
      <c r="A39">
        <v>34</v>
      </c>
      <c r="B39">
        <v>461</v>
      </c>
      <c r="C39">
        <v>460</v>
      </c>
      <c r="D39">
        <f>VLOOKUP(B39,courses_program2!A:E,4,0)</f>
        <v>-3.3258999999999999</v>
      </c>
      <c r="E39" s="5">
        <f>VLOOKUP(B39,courses_program2!A:E,5,0)</f>
        <v>2.2223000000000002</v>
      </c>
      <c r="F39" s="5">
        <f>VLOOKUP(C39,courses_program2!A:E,4,0)</f>
        <v>-1.6498999999999999</v>
      </c>
      <c r="G39" s="5">
        <f>VLOOKUP(C39,courses_program2!A:E,5,0)</f>
        <v>3.0867</v>
      </c>
      <c r="H39">
        <v>1</v>
      </c>
    </row>
    <row r="40" spans="1:8" x14ac:dyDescent="0.2">
      <c r="E40" s="5"/>
      <c r="F40" s="5"/>
      <c r="G40" s="5"/>
    </row>
    <row r="41" spans="1:8" x14ac:dyDescent="0.2">
      <c r="E41" s="5"/>
      <c r="F41" s="5"/>
      <c r="G41" s="5"/>
    </row>
    <row r="42" spans="1:8" x14ac:dyDescent="0.2">
      <c r="E42" s="5"/>
      <c r="F42" s="5"/>
      <c r="G42" s="5"/>
    </row>
    <row r="43" spans="1:8" x14ac:dyDescent="0.2">
      <c r="E43" s="5"/>
      <c r="F43" s="5"/>
      <c r="G43" s="5"/>
    </row>
    <row r="44" spans="1:8" x14ac:dyDescent="0.2">
      <c r="E44" s="5"/>
      <c r="F44" s="5"/>
      <c r="G44" s="5"/>
    </row>
    <row r="45" spans="1:8" x14ac:dyDescent="0.2">
      <c r="D45" s="5"/>
      <c r="E45" s="5"/>
      <c r="F45" s="5"/>
      <c r="G45" s="5"/>
    </row>
    <row r="46" spans="1:8" x14ac:dyDescent="0.2">
      <c r="D46" s="5"/>
      <c r="E46" s="5"/>
      <c r="F46" s="5"/>
      <c r="G46" s="5"/>
    </row>
    <row r="47" spans="1:8" x14ac:dyDescent="0.2">
      <c r="D47" s="5"/>
      <c r="E47" s="5"/>
      <c r="F47" s="5"/>
      <c r="G47" s="5"/>
    </row>
    <row r="48" spans="1:8" x14ac:dyDescent="0.2">
      <c r="D48" s="5"/>
      <c r="E48" s="5"/>
      <c r="F48" s="5"/>
      <c r="G48" s="5"/>
    </row>
    <row r="49" spans="4:7" x14ac:dyDescent="0.2">
      <c r="D49" s="5"/>
      <c r="E49" s="5"/>
      <c r="F49" s="5"/>
      <c r="G49" s="5"/>
    </row>
    <row r="50" spans="4:7" x14ac:dyDescent="0.2">
      <c r="D50" s="5"/>
      <c r="E50" s="5"/>
      <c r="F50" s="5"/>
      <c r="G50" s="5"/>
    </row>
    <row r="51" spans="4:7" x14ac:dyDescent="0.2">
      <c r="D51" s="5"/>
      <c r="E51" s="5"/>
      <c r="F51" s="5"/>
      <c r="G51" s="5"/>
    </row>
    <row r="52" spans="4:7" x14ac:dyDescent="0.2">
      <c r="D52" s="5"/>
      <c r="E52" s="5"/>
      <c r="F52" s="5"/>
      <c r="G52" s="5"/>
    </row>
    <row r="53" spans="4:7" x14ac:dyDescent="0.2">
      <c r="D53" s="5"/>
      <c r="E53" s="5"/>
      <c r="F53" s="5"/>
      <c r="G53" s="5"/>
    </row>
    <row r="54" spans="4:7" x14ac:dyDescent="0.2">
      <c r="D54" s="5"/>
      <c r="E54" s="5"/>
      <c r="F54" s="5"/>
      <c r="G54" s="5"/>
    </row>
    <row r="55" spans="4:7" x14ac:dyDescent="0.2">
      <c r="D55" s="5"/>
      <c r="E55" s="5"/>
      <c r="F55" s="5"/>
      <c r="G55" s="5"/>
    </row>
    <row r="56" spans="4:7" x14ac:dyDescent="0.2">
      <c r="D56" s="5"/>
      <c r="E56" s="5"/>
      <c r="F56" s="5"/>
      <c r="G56" s="5"/>
    </row>
    <row r="57" spans="4:7" x14ac:dyDescent="0.2">
      <c r="D57" s="5"/>
      <c r="E57" s="5"/>
      <c r="F57" s="5"/>
      <c r="G57" s="5"/>
    </row>
    <row r="58" spans="4:7" x14ac:dyDescent="0.2">
      <c r="D58" s="5"/>
      <c r="E58" s="5"/>
      <c r="F58" s="5"/>
      <c r="G58" s="5"/>
    </row>
    <row r="59" spans="4:7" x14ac:dyDescent="0.2">
      <c r="D59" s="5"/>
      <c r="E59" s="5"/>
      <c r="F59" s="5"/>
      <c r="G59" s="5"/>
    </row>
    <row r="60" spans="4:7" x14ac:dyDescent="0.2">
      <c r="D60" s="5"/>
      <c r="E60" s="5"/>
      <c r="F60" s="5"/>
      <c r="G60" s="5"/>
    </row>
    <row r="61" spans="4:7" x14ac:dyDescent="0.2">
      <c r="D61" s="5"/>
      <c r="E61" s="5"/>
      <c r="F61" s="5"/>
      <c r="G61" s="5"/>
    </row>
    <row r="62" spans="4:7" x14ac:dyDescent="0.2">
      <c r="D62" s="5"/>
      <c r="E62" s="5"/>
      <c r="F62" s="5"/>
      <c r="G62" s="5"/>
    </row>
    <row r="63" spans="4:7" x14ac:dyDescent="0.2">
      <c r="D63" s="5"/>
      <c r="E63" s="5"/>
      <c r="F63" s="5"/>
      <c r="G63" s="5"/>
    </row>
    <row r="64" spans="4:7" x14ac:dyDescent="0.2">
      <c r="D64" s="5"/>
      <c r="E64" s="5"/>
      <c r="F64" s="5"/>
      <c r="G64" s="5"/>
    </row>
    <row r="65" spans="4:8" x14ac:dyDescent="0.2">
      <c r="D65" s="5"/>
      <c r="E65" s="5"/>
      <c r="F65" s="5"/>
      <c r="G65" s="5"/>
    </row>
    <row r="66" spans="4:8" x14ac:dyDescent="0.2">
      <c r="D66" s="5"/>
      <c r="E66" s="5"/>
      <c r="F66" s="5"/>
      <c r="G66" s="5"/>
    </row>
    <row r="67" spans="4:8" x14ac:dyDescent="0.2">
      <c r="D67" s="5"/>
      <c r="E67" s="5"/>
      <c r="F67" s="5"/>
      <c r="G67" s="5"/>
    </row>
    <row r="68" spans="4:8" x14ac:dyDescent="0.2">
      <c r="D68" s="5"/>
      <c r="E68" s="5"/>
      <c r="F68" s="5"/>
      <c r="G68" s="5"/>
    </row>
    <row r="69" spans="4:8" x14ac:dyDescent="0.2">
      <c r="D69" s="5"/>
      <c r="E69" s="5"/>
      <c r="F69" s="5"/>
      <c r="G69" s="5"/>
    </row>
    <row r="70" spans="4:8" x14ac:dyDescent="0.2">
      <c r="D70" s="5"/>
      <c r="E70" s="5"/>
      <c r="F70" s="5"/>
      <c r="G70" s="5"/>
    </row>
    <row r="71" spans="4:8" x14ac:dyDescent="0.2">
      <c r="D71" s="5"/>
      <c r="E71" s="5"/>
      <c r="F71" s="5"/>
      <c r="G71" s="5"/>
    </row>
    <row r="72" spans="4:8" x14ac:dyDescent="0.2">
      <c r="D72" s="5"/>
      <c r="E72" s="5"/>
      <c r="F72" s="5"/>
      <c r="G72" s="5"/>
    </row>
    <row r="73" spans="4:8" x14ac:dyDescent="0.2">
      <c r="D73" s="5"/>
      <c r="E73" s="5"/>
      <c r="F73" s="5"/>
      <c r="G73" s="5"/>
    </row>
    <row r="74" spans="4:8" ht="16" x14ac:dyDescent="0.2">
      <c r="D74" s="5"/>
      <c r="E74" s="5"/>
      <c r="F74" s="5"/>
      <c r="G74" s="5"/>
      <c r="H74" s="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F287A-8B9D-194E-B2E9-AC5C41EEB0E9}">
  <dimension ref="A1:G6"/>
  <sheetViews>
    <sheetView tabSelected="1" workbookViewId="0">
      <selection activeCell="P2" sqref="P2"/>
    </sheetView>
  </sheetViews>
  <sheetFormatPr baseColWidth="10" defaultRowHeight="15" x14ac:dyDescent="0.2"/>
  <sheetData>
    <row r="1" spans="1:7" ht="16" x14ac:dyDescent="0.2">
      <c r="A1" s="6" t="s">
        <v>126</v>
      </c>
      <c r="B1" s="6" t="s">
        <v>119</v>
      </c>
      <c r="C1" s="6" t="s">
        <v>120</v>
      </c>
      <c r="D1" s="6" t="s">
        <v>130</v>
      </c>
      <c r="E1" s="6" t="s">
        <v>207</v>
      </c>
      <c r="F1" s="6" t="s">
        <v>121</v>
      </c>
      <c r="G1" s="6" t="s">
        <v>122</v>
      </c>
    </row>
    <row r="2" spans="1:7" ht="409.6" x14ac:dyDescent="0.2">
      <c r="A2" s="6">
        <v>1</v>
      </c>
      <c r="B2" s="6">
        <v>2</v>
      </c>
      <c r="C2" s="6" t="s">
        <v>208</v>
      </c>
      <c r="D2" s="6" t="s">
        <v>209</v>
      </c>
      <c r="E2" s="6" t="s">
        <v>210</v>
      </c>
      <c r="F2" s="13" t="s">
        <v>211</v>
      </c>
      <c r="G2" s="13" t="s">
        <v>124</v>
      </c>
    </row>
    <row r="3" spans="1:7" ht="409.6" x14ac:dyDescent="0.2">
      <c r="A3" s="6">
        <v>2</v>
      </c>
      <c r="B3" s="6">
        <v>2</v>
      </c>
      <c r="C3" s="6" t="s">
        <v>212</v>
      </c>
      <c r="D3" s="6" t="s">
        <v>213</v>
      </c>
      <c r="E3" s="6" t="s">
        <v>214</v>
      </c>
      <c r="F3" s="13" t="s">
        <v>215</v>
      </c>
      <c r="G3" s="13" t="s">
        <v>124</v>
      </c>
    </row>
    <row r="4" spans="1:7" ht="409.6" x14ac:dyDescent="0.2">
      <c r="A4" s="6">
        <v>3</v>
      </c>
      <c r="B4" s="6">
        <v>2</v>
      </c>
      <c r="C4" s="6" t="s">
        <v>216</v>
      </c>
      <c r="D4" s="6" t="s">
        <v>217</v>
      </c>
      <c r="E4" s="6" t="s">
        <v>218</v>
      </c>
      <c r="F4" s="13" t="s">
        <v>219</v>
      </c>
      <c r="G4" s="13" t="s">
        <v>124</v>
      </c>
    </row>
    <row r="5" spans="1:7" ht="409.6" x14ac:dyDescent="0.2">
      <c r="A5" s="6">
        <v>4</v>
      </c>
      <c r="B5" s="6">
        <v>2</v>
      </c>
      <c r="C5" s="6" t="s">
        <v>220</v>
      </c>
      <c r="D5" s="6" t="s">
        <v>221</v>
      </c>
      <c r="E5" s="6" t="s">
        <v>222</v>
      </c>
      <c r="F5" s="13" t="s">
        <v>223</v>
      </c>
      <c r="G5" s="13" t="s">
        <v>124</v>
      </c>
    </row>
    <row r="6" spans="1:7" ht="409.6" x14ac:dyDescent="0.2">
      <c r="A6" s="6">
        <v>5</v>
      </c>
      <c r="B6" s="6">
        <v>2</v>
      </c>
      <c r="C6" s="6" t="s">
        <v>224</v>
      </c>
      <c r="D6" s="6" t="s">
        <v>225</v>
      </c>
      <c r="E6" s="6" t="s">
        <v>226</v>
      </c>
      <c r="F6" s="13" t="s">
        <v>227</v>
      </c>
      <c r="G6" s="13" t="s">
        <v>124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courses</vt:lpstr>
      <vt:lpstr>requisites</vt:lpstr>
      <vt:lpstr>course_requisites</vt:lpstr>
      <vt:lpstr>exclusions</vt:lpstr>
      <vt:lpstr>course_exclusions</vt:lpstr>
      <vt:lpstr>programs</vt:lpstr>
      <vt:lpstr>courses_program1</vt:lpstr>
      <vt:lpstr>requisites_program1</vt:lpstr>
      <vt:lpstr>tracks</vt:lpstr>
      <vt:lpstr>courses_program2</vt:lpstr>
      <vt:lpstr>requisites_program2</vt:lpstr>
      <vt:lpstr>reflections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Work Learn</cp:lastModifiedBy>
  <dcterms:created xsi:type="dcterms:W3CDTF">2025-09-24T21:16:38Z</dcterms:created>
  <dcterms:modified xsi:type="dcterms:W3CDTF">2025-09-26T20:31:32Z</dcterms:modified>
</cp:coreProperties>
</file>