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worklearn/Documents/course-mapper/data/"/>
    </mc:Choice>
  </mc:AlternateContent>
  <xr:revisionPtr revIDLastSave="0" documentId="8_{A2A1FB08-C489-7849-8139-6583A1165FD1}" xr6:coauthVersionLast="47" xr6:coauthVersionMax="47" xr10:uidLastSave="{00000000-0000-0000-0000-000000000000}"/>
  <bookViews>
    <workbookView xWindow="740" yWindow="740" windowWidth="38400" windowHeight="21800" activeTab="9" xr2:uid="{00000000-000D-0000-FFFF-FFFF00000000}"/>
  </bookViews>
  <sheets>
    <sheet name="courses" sheetId="1" r:id="rId1"/>
    <sheet name="requisites" sheetId="2" r:id="rId2"/>
    <sheet name="course_requisites" sheetId="3" r:id="rId3"/>
    <sheet name="exclusions" sheetId="4" r:id="rId4"/>
    <sheet name="course_exclusions" sheetId="5" r:id="rId5"/>
    <sheet name="programs" sheetId="6" r:id="rId6"/>
    <sheet name="courses_program1" sheetId="7" r:id="rId7"/>
    <sheet name="requisites_program1" sheetId="8" r:id="rId8"/>
    <sheet name="courses_program2" sheetId="10" r:id="rId9"/>
    <sheet name="requisites_program2" sheetId="11" r:id="rId10"/>
    <sheet name="tracks" sheetId="9" r:id="rId11"/>
    <sheet name="reflection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55" i="11" l="1"/>
  <c r="G55" i="11"/>
  <c r="F55" i="11"/>
  <c r="E55" i="11"/>
  <c r="D55" i="11"/>
  <c r="I54" i="11"/>
  <c r="G54" i="11"/>
  <c r="F54" i="11"/>
  <c r="E54" i="11"/>
  <c r="D54" i="11"/>
  <c r="I53" i="11"/>
  <c r="G53" i="11"/>
  <c r="F53" i="11"/>
  <c r="E53" i="11"/>
  <c r="D53" i="11"/>
  <c r="I52" i="11"/>
  <c r="G52" i="11"/>
  <c r="F52" i="11"/>
  <c r="E52" i="11"/>
  <c r="D52" i="11"/>
  <c r="I51" i="11"/>
  <c r="G51" i="11"/>
  <c r="F51" i="11"/>
  <c r="E51" i="11"/>
  <c r="D51" i="11"/>
  <c r="I50" i="11"/>
  <c r="G50" i="11"/>
  <c r="F50" i="11"/>
  <c r="E50" i="11"/>
  <c r="D50" i="11"/>
  <c r="I49" i="11"/>
  <c r="G49" i="11"/>
  <c r="F49" i="11"/>
  <c r="E49" i="11"/>
  <c r="D49" i="11"/>
  <c r="I48" i="11"/>
  <c r="G48" i="11"/>
  <c r="F48" i="11"/>
  <c r="E48" i="11"/>
  <c r="D48" i="11"/>
  <c r="I47" i="11"/>
  <c r="G47" i="11"/>
  <c r="F47" i="11"/>
  <c r="E47" i="11"/>
  <c r="D47" i="11"/>
  <c r="I46" i="11"/>
  <c r="G46" i="11"/>
  <c r="F46" i="11"/>
  <c r="E46" i="11"/>
  <c r="D46" i="11"/>
  <c r="I45" i="11"/>
  <c r="G45" i="11"/>
  <c r="F45" i="11"/>
  <c r="E45" i="11"/>
  <c r="D45" i="11"/>
  <c r="I44" i="11"/>
  <c r="G44" i="11"/>
  <c r="F44" i="11"/>
  <c r="E44" i="11"/>
  <c r="D44" i="11"/>
  <c r="I43" i="11"/>
  <c r="G43" i="11"/>
  <c r="F43" i="11"/>
  <c r="E43" i="11"/>
  <c r="D43" i="11"/>
  <c r="I42" i="11"/>
  <c r="G42" i="11"/>
  <c r="F42" i="11"/>
  <c r="E42" i="11"/>
  <c r="D42" i="11"/>
  <c r="I41" i="11"/>
  <c r="G41" i="11"/>
  <c r="F41" i="11"/>
  <c r="E41" i="11"/>
  <c r="D41" i="11"/>
  <c r="I40" i="11"/>
  <c r="G40" i="11"/>
  <c r="F40" i="11"/>
  <c r="E40" i="11"/>
  <c r="D40" i="11"/>
  <c r="I39" i="11"/>
  <c r="G39" i="11"/>
  <c r="F39" i="11"/>
  <c r="E39" i="11"/>
  <c r="D39" i="11"/>
  <c r="I38" i="11"/>
  <c r="G38" i="11"/>
  <c r="F38" i="11"/>
  <c r="E38" i="11"/>
  <c r="D38" i="11"/>
  <c r="I37" i="11"/>
  <c r="G37" i="11"/>
  <c r="F37" i="11"/>
  <c r="E37" i="11"/>
  <c r="D37" i="11"/>
  <c r="I36" i="11"/>
  <c r="G36" i="11"/>
  <c r="F36" i="11"/>
  <c r="E36" i="11"/>
  <c r="D36" i="11"/>
  <c r="I35" i="11"/>
  <c r="G35" i="11"/>
  <c r="F35" i="11"/>
  <c r="E35" i="11"/>
  <c r="D35" i="11"/>
  <c r="I34" i="11"/>
  <c r="G34" i="11"/>
  <c r="F34" i="11"/>
  <c r="E34" i="11"/>
  <c r="D34" i="11"/>
  <c r="I33" i="11"/>
  <c r="G33" i="11"/>
  <c r="F33" i="11"/>
  <c r="E33" i="11"/>
  <c r="D33" i="11"/>
  <c r="I32" i="11"/>
  <c r="G32" i="11"/>
  <c r="F32" i="11"/>
  <c r="E32" i="11"/>
  <c r="D32" i="11"/>
  <c r="I31" i="11"/>
  <c r="G31" i="11"/>
  <c r="F31" i="11"/>
  <c r="E31" i="11"/>
  <c r="D31" i="11"/>
  <c r="I30" i="11"/>
  <c r="G30" i="11"/>
  <c r="F30" i="11"/>
  <c r="E30" i="11"/>
  <c r="D30" i="11"/>
  <c r="I29" i="11"/>
  <c r="G29" i="11"/>
  <c r="F29" i="11"/>
  <c r="E29" i="11"/>
  <c r="D29" i="11"/>
  <c r="I28" i="11"/>
  <c r="G28" i="11"/>
  <c r="F28" i="11"/>
  <c r="E28" i="11"/>
  <c r="D28" i="11"/>
  <c r="I27" i="11"/>
  <c r="G27" i="11"/>
  <c r="F27" i="11"/>
  <c r="E27" i="11"/>
  <c r="D27" i="11"/>
  <c r="I26" i="11"/>
  <c r="G26" i="11"/>
  <c r="F26" i="11"/>
  <c r="E26" i="11"/>
  <c r="D26" i="11"/>
  <c r="I25" i="11"/>
  <c r="G25" i="11"/>
  <c r="F25" i="11"/>
  <c r="E25" i="11"/>
  <c r="D25" i="11"/>
  <c r="I24" i="11"/>
  <c r="G24" i="11"/>
  <c r="F24" i="11"/>
  <c r="E24" i="11"/>
  <c r="D24" i="11"/>
  <c r="I23" i="11"/>
  <c r="G23" i="11"/>
  <c r="F23" i="11"/>
  <c r="E23" i="11"/>
  <c r="D23" i="11"/>
  <c r="I22" i="11"/>
  <c r="G22" i="11"/>
  <c r="F22" i="11"/>
  <c r="E22" i="11"/>
  <c r="D22" i="11"/>
  <c r="I21" i="11"/>
  <c r="G21" i="11"/>
  <c r="F21" i="11"/>
  <c r="E21" i="11"/>
  <c r="D21" i="11"/>
  <c r="I20" i="11"/>
  <c r="G20" i="11"/>
  <c r="F20" i="11"/>
  <c r="E20" i="11"/>
  <c r="D20" i="11"/>
  <c r="I19" i="11"/>
  <c r="G19" i="11"/>
  <c r="F19" i="11"/>
  <c r="E19" i="11"/>
  <c r="D19" i="11"/>
  <c r="I18" i="11"/>
  <c r="G18" i="11"/>
  <c r="F18" i="11"/>
  <c r="E18" i="11"/>
  <c r="D18" i="11"/>
  <c r="I17" i="11"/>
  <c r="G17" i="11"/>
  <c r="F17" i="11"/>
  <c r="E17" i="11"/>
  <c r="D17" i="11"/>
  <c r="I16" i="11"/>
  <c r="G16" i="11"/>
  <c r="F16" i="11"/>
  <c r="E16" i="11"/>
  <c r="D16" i="11"/>
  <c r="I15" i="11"/>
  <c r="G15" i="11"/>
  <c r="F15" i="11"/>
  <c r="E15" i="11"/>
  <c r="D15" i="11"/>
  <c r="I14" i="11"/>
  <c r="G14" i="11"/>
  <c r="F14" i="11"/>
  <c r="E14" i="11"/>
  <c r="D14" i="11"/>
  <c r="I13" i="11"/>
  <c r="G13" i="11"/>
  <c r="F13" i="11"/>
  <c r="E13" i="11"/>
  <c r="D13" i="11"/>
  <c r="I12" i="11"/>
  <c r="G12" i="11"/>
  <c r="F12" i="11"/>
  <c r="E12" i="11"/>
  <c r="D12" i="11"/>
  <c r="I11" i="11"/>
  <c r="G11" i="11"/>
  <c r="F11" i="11"/>
  <c r="E11" i="11"/>
  <c r="D11" i="11"/>
  <c r="I10" i="11"/>
  <c r="G10" i="11"/>
  <c r="F10" i="11"/>
  <c r="E10" i="11"/>
  <c r="D10" i="11"/>
  <c r="I9" i="11"/>
  <c r="G9" i="11"/>
  <c r="F9" i="11"/>
  <c r="E9" i="11"/>
  <c r="D9" i="11"/>
  <c r="I8" i="11"/>
  <c r="G8" i="11"/>
  <c r="F8" i="11"/>
  <c r="E8" i="11"/>
  <c r="D8" i="11"/>
  <c r="I7" i="11"/>
  <c r="G7" i="11"/>
  <c r="F7" i="11"/>
  <c r="E7" i="11"/>
  <c r="D7" i="11"/>
  <c r="I6" i="11"/>
  <c r="G6" i="11"/>
  <c r="F6" i="11"/>
  <c r="E6" i="11"/>
  <c r="D6" i="11"/>
  <c r="I5" i="11"/>
  <c r="G5" i="11"/>
  <c r="F5" i="11"/>
  <c r="E5" i="11"/>
  <c r="D5" i="11"/>
  <c r="I4" i="11"/>
  <c r="G4" i="11"/>
  <c r="F4" i="11"/>
  <c r="E4" i="11"/>
  <c r="D4" i="11"/>
  <c r="I3" i="11"/>
  <c r="G3" i="11"/>
  <c r="F3" i="11"/>
  <c r="E3" i="11"/>
  <c r="D3" i="11"/>
  <c r="I2" i="11"/>
  <c r="G2" i="11"/>
  <c r="F2" i="11"/>
  <c r="E2" i="11"/>
  <c r="D2" i="11"/>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2" i="8"/>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D3" i="8"/>
  <c r="E3" i="8"/>
  <c r="F3" i="8"/>
  <c r="G3" i="8"/>
  <c r="D4" i="8"/>
  <c r="E4" i="8"/>
  <c r="F4" i="8"/>
  <c r="G4" i="8"/>
  <c r="D5" i="8"/>
  <c r="E5" i="8"/>
  <c r="F5" i="8"/>
  <c r="G5" i="8"/>
  <c r="D6" i="8"/>
  <c r="E6" i="8"/>
  <c r="F6" i="8"/>
  <c r="G6" i="8"/>
  <c r="D7" i="8"/>
  <c r="E7" i="8"/>
  <c r="F7" i="8"/>
  <c r="G7" i="8"/>
  <c r="D8" i="8"/>
  <c r="E8" i="8"/>
  <c r="F8" i="8"/>
  <c r="G8" i="8"/>
  <c r="D9" i="8"/>
  <c r="E9" i="8"/>
  <c r="F9" i="8"/>
  <c r="G9" i="8"/>
  <c r="D10" i="8"/>
  <c r="E10" i="8"/>
  <c r="F10" i="8"/>
  <c r="G10" i="8"/>
  <c r="D11" i="8"/>
  <c r="E11" i="8"/>
  <c r="F11" i="8"/>
  <c r="G11" i="8"/>
  <c r="D12" i="8"/>
  <c r="E12" i="8"/>
  <c r="F12" i="8"/>
  <c r="G12" i="8"/>
  <c r="D13" i="8"/>
  <c r="E13" i="8"/>
  <c r="F13" i="8"/>
  <c r="G13" i="8"/>
  <c r="D14" i="8"/>
  <c r="E14" i="8"/>
  <c r="F14" i="8"/>
  <c r="G14" i="8"/>
  <c r="D15" i="8"/>
  <c r="E15" i="8"/>
  <c r="F15" i="8"/>
  <c r="G15" i="8"/>
  <c r="D16" i="8"/>
  <c r="E16" i="8"/>
  <c r="F16" i="8"/>
  <c r="G16" i="8"/>
  <c r="D17" i="8"/>
  <c r="E17" i="8"/>
  <c r="F17" i="8"/>
  <c r="G17" i="8"/>
  <c r="D18" i="8"/>
  <c r="E18" i="8"/>
  <c r="F18" i="8"/>
  <c r="G18" i="8"/>
  <c r="D19" i="8"/>
  <c r="E19" i="8"/>
  <c r="F19" i="8"/>
  <c r="G19" i="8"/>
  <c r="D20" i="8"/>
  <c r="E20" i="8"/>
  <c r="F20" i="8"/>
  <c r="G20" i="8"/>
  <c r="D21" i="8"/>
  <c r="E21" i="8"/>
  <c r="F21" i="8"/>
  <c r="G21" i="8"/>
  <c r="D22" i="8"/>
  <c r="E22" i="8"/>
  <c r="F22" i="8"/>
  <c r="G22" i="8"/>
  <c r="D23" i="8"/>
  <c r="E23" i="8"/>
  <c r="F23" i="8"/>
  <c r="G23" i="8"/>
  <c r="D24" i="8"/>
  <c r="E24" i="8"/>
  <c r="F24" i="8"/>
  <c r="G24" i="8"/>
  <c r="D25" i="8"/>
  <c r="E25" i="8"/>
  <c r="F25" i="8"/>
  <c r="G25" i="8"/>
  <c r="D26" i="8"/>
  <c r="E26" i="8"/>
  <c r="F26" i="8"/>
  <c r="G26" i="8"/>
  <c r="D27" i="8"/>
  <c r="E27" i="8"/>
  <c r="F27" i="8"/>
  <c r="G27" i="8"/>
  <c r="D28" i="8"/>
  <c r="E28" i="8"/>
  <c r="F28" i="8"/>
  <c r="G28" i="8"/>
  <c r="D29" i="8"/>
  <c r="E29" i="8"/>
  <c r="F29" i="8"/>
  <c r="G29" i="8"/>
  <c r="D30" i="8"/>
  <c r="E30" i="8"/>
  <c r="F30" i="8"/>
  <c r="G30" i="8"/>
  <c r="D31" i="8"/>
  <c r="E31" i="8"/>
  <c r="F31" i="8"/>
  <c r="G31" i="8"/>
  <c r="D32" i="8"/>
  <c r="E32" i="8"/>
  <c r="F32" i="8"/>
  <c r="G32" i="8"/>
  <c r="D33" i="8"/>
  <c r="E33" i="8"/>
  <c r="F33" i="8"/>
  <c r="G33" i="8"/>
  <c r="D34" i="8"/>
  <c r="E34" i="8"/>
  <c r="F34" i="8"/>
  <c r="G34" i="8"/>
  <c r="D35" i="8"/>
  <c r="E35" i="8"/>
  <c r="F35" i="8"/>
  <c r="G35" i="8"/>
  <c r="D36" i="8"/>
  <c r="E36" i="8"/>
  <c r="F36" i="8"/>
  <c r="G36" i="8"/>
  <c r="D37" i="8"/>
  <c r="E37" i="8"/>
  <c r="F37" i="8"/>
  <c r="G37" i="8"/>
  <c r="D38" i="8"/>
  <c r="E38" i="8"/>
  <c r="F38" i="8"/>
  <c r="G38" i="8"/>
  <c r="D39" i="8"/>
  <c r="E39" i="8"/>
  <c r="F39" i="8"/>
  <c r="G39" i="8"/>
  <c r="D40" i="8"/>
  <c r="E40" i="8"/>
  <c r="F40" i="8"/>
  <c r="G40" i="8"/>
  <c r="D41" i="8"/>
  <c r="E41" i="8"/>
  <c r="F41" i="8"/>
  <c r="G41" i="8"/>
  <c r="D42" i="8"/>
  <c r="E42" i="8"/>
  <c r="F42" i="8"/>
  <c r="G42" i="8"/>
  <c r="D43" i="8"/>
  <c r="E43" i="8"/>
  <c r="F43" i="8"/>
  <c r="G43" i="8"/>
  <c r="D44" i="8"/>
  <c r="E44" i="8"/>
  <c r="F44" i="8"/>
  <c r="G44" i="8"/>
  <c r="D45" i="8"/>
  <c r="E45" i="8"/>
  <c r="F45" i="8"/>
  <c r="G45" i="8"/>
  <c r="D46" i="8"/>
  <c r="E46" i="8"/>
  <c r="F46" i="8"/>
  <c r="G46" i="8"/>
  <c r="D47" i="8"/>
  <c r="E47" i="8"/>
  <c r="F47" i="8"/>
  <c r="G47" i="8"/>
  <c r="D48" i="8"/>
  <c r="E48" i="8"/>
  <c r="F48" i="8"/>
  <c r="G48" i="8"/>
  <c r="D49" i="8"/>
  <c r="E49" i="8"/>
  <c r="F49" i="8"/>
  <c r="G49" i="8"/>
  <c r="D50" i="8"/>
  <c r="E50" i="8"/>
  <c r="F50" i="8"/>
  <c r="G50" i="8"/>
  <c r="D51" i="8"/>
  <c r="E51" i="8"/>
  <c r="F51" i="8"/>
  <c r="G51" i="8"/>
  <c r="D52" i="8"/>
  <c r="E52" i="8"/>
  <c r="F52" i="8"/>
  <c r="G52" i="8"/>
  <c r="D53" i="8"/>
  <c r="E53" i="8"/>
  <c r="F53" i="8"/>
  <c r="G53" i="8"/>
  <c r="D54" i="8"/>
  <c r="E54" i="8"/>
  <c r="F54" i="8"/>
  <c r="G54" i="8"/>
  <c r="D55" i="8"/>
  <c r="E55" i="8"/>
  <c r="F55" i="8"/>
  <c r="G55" i="8"/>
  <c r="D32" i="7"/>
  <c r="E32" i="7"/>
  <c r="D31" i="7"/>
  <c r="E31" i="7"/>
  <c r="D30" i="7"/>
  <c r="E30" i="7"/>
  <c r="D29" i="7"/>
  <c r="E29" i="7"/>
  <c r="D28" i="7"/>
  <c r="E28" i="7"/>
  <c r="D27" i="7"/>
  <c r="E27" i="7"/>
  <c r="D26" i="7"/>
  <c r="E26" i="7"/>
  <c r="E25" i="7"/>
  <c r="D25" i="7"/>
  <c r="E24" i="7"/>
  <c r="D24" i="7"/>
  <c r="E23" i="7"/>
  <c r="D23" i="7"/>
  <c r="E22" i="7"/>
  <c r="D22" i="7"/>
  <c r="E21" i="7"/>
  <c r="D21" i="7"/>
  <c r="E20" i="7"/>
  <c r="D20" i="7"/>
  <c r="E19" i="7"/>
  <c r="D19" i="7"/>
  <c r="E18" i="7"/>
  <c r="D18" i="7"/>
  <c r="E17" i="7"/>
  <c r="D17" i="7"/>
  <c r="E16" i="7"/>
  <c r="D16" i="7"/>
  <c r="E15" i="7"/>
  <c r="D15" i="7"/>
  <c r="E14" i="7"/>
  <c r="D14" i="7"/>
  <c r="E13" i="7"/>
  <c r="D13" i="7"/>
  <c r="E12" i="7"/>
  <c r="D12" i="7"/>
  <c r="E11" i="7"/>
  <c r="D11" i="7"/>
  <c r="E10" i="7"/>
  <c r="D10" i="7"/>
  <c r="E9" i="7"/>
  <c r="D9" i="7"/>
  <c r="E8" i="7"/>
  <c r="D8" i="7"/>
  <c r="E7" i="7"/>
  <c r="D7" i="7"/>
  <c r="E6" i="7"/>
  <c r="D6" i="7"/>
  <c r="E5" i="7"/>
  <c r="D5" i="7"/>
  <c r="E4" i="7"/>
  <c r="D4" i="7"/>
  <c r="E3" i="7"/>
  <c r="D3" i="7"/>
  <c r="E2" i="7"/>
  <c r="D2" i="7"/>
  <c r="F2" i="8" l="1"/>
  <c r="D2" i="8"/>
  <c r="E2" i="8"/>
  <c r="G2" i="8"/>
</calcChain>
</file>

<file path=xl/sharedStrings.xml><?xml version="1.0" encoding="utf-8"?>
<sst xmlns="http://schemas.openxmlformats.org/spreadsheetml/2006/main" count="848" uniqueCount="283">
  <si>
    <t>course_number</t>
  </si>
  <si>
    <t>credits</t>
  </si>
  <si>
    <t>title</t>
  </si>
  <si>
    <t>description</t>
  </si>
  <si>
    <t>vector</t>
  </si>
  <si>
    <t>notes</t>
  </si>
  <si>
    <t>3</t>
  </si>
  <si>
    <t>Elementary Statistics for Applications</t>
  </si>
  <si>
    <t>Classical, nonparametric, and robust inferences about means, variances, and analysis of variance, using computers. Emphasis on problem formulation, assumptions, and interpretation.</t>
  </si>
  <si>
    <t>[3-1-0]</t>
  </si>
  <si>
    <t>Credit excluded with STAT_V 203, BIOL_V 300, BUSI_V 291, COMM_V 191, 291, ECON_V 325, 327, EPSE_V 482, FRST_V 231, GEOG_V 374, KIN_V 206, 371, LFS_V 252, POLI_V 380, PSYC_V 218, 278, SOCI_V 328</t>
  </si>
  <si>
    <t>Statistical Inference for Data Science</t>
  </si>
  <si>
    <t>Classical and simulation-based techniques for estimation and hypothesis testing, including inference for means and proportions. Emphasis on case studies and real data sets, as well as reproducible and transparent workflows when writing computer scripts for analysis and reports.</t>
  </si>
  <si>
    <t>[3-0-1]</t>
  </si>
  <si>
    <t>Statistical Methods</t>
  </si>
  <si>
    <t xml:space="preserve">Organizing, displaying and summarizing data. Inference estimation and testing for elementary probability models. </t>
  </si>
  <si>
    <t>Not for credit towards a B.Sc. Credit excluded with STAT_V 200, BIOL_V 300, BUSI_V 291, COMM_V 191, 291, ECON_V 325, 327, EPSE_V 482, FRST_V 231, GEOG_V 374, KIN_V 206, 371, LFS_V 252, POLI_V 380, PSYC_V 218, 278, SOCI_V 328</t>
  </si>
  <si>
    <t>Elementary Statistics</t>
  </si>
  <si>
    <t xml:space="preserve">Probability, discrete and continuous random variables, joint probability distributions, estimation, hypothesis testing, regression, analysis of variance, goodness of fit. </t>
  </si>
  <si>
    <t>Credit excluded with ECON_V 325, 327, PSYC_V 366, COMM_V 290</t>
  </si>
  <si>
    <t>Intermediate Statistics for Applications</t>
  </si>
  <si>
    <t xml:space="preserve">Further topics in statistical inference, including parametric and non-parametric methods, goodness-of-fit methods, analysis of variance and covariance, regression analysis, categorical data analysis, experimental designs, time series, model fitting, and statistical computing. </t>
  </si>
  <si>
    <t>Credit excluded with COMM_V 411</t>
  </si>
  <si>
    <t>Statistical Modelling for Data Science</t>
  </si>
  <si>
    <t xml:space="preserve">Data analysis using statistical models and algorithms (e.g., linear and logistic regression, peeking, bandit, and variable selection algorithms) in case studies from different disciplines. Generative versus out-of-sample predictive models. Reproducible and transparent workflows for computer scripts and reports. </t>
  </si>
  <si>
    <t>Introduction to Probability</t>
  </si>
  <si>
    <t xml:space="preserve">Basic notions of probability, random variables, expectation and conditional expectation, limit theorems. </t>
  </si>
  <si>
    <t>[3-0-0]</t>
  </si>
  <si>
    <t>Credit excluded with MATH_V 302, 318</t>
  </si>
  <si>
    <t>Introduction to Statistical Inference</t>
  </si>
  <si>
    <t xml:space="preserve">Review of probability theory. Sampling distribution theory, large sample theory and methods of estimation and hypothesis testing, including maximum likelihood estimation, likelihood ratio testing and confidence interval construction. </t>
  </si>
  <si>
    <t>Finding Relationships in Data</t>
  </si>
  <si>
    <t xml:space="preserve">Modelling a response (output) variable as a function of several explanatory (input) variables: multiple regression for a continuous response, logistic regression for a binary response, and log-linear models for count data. Finding low-dimensional structure: principal components analysis. Cluster analysis. </t>
  </si>
  <si>
    <t>Credit excluded with ECON_V 326, 328</t>
  </si>
  <si>
    <t>2</t>
  </si>
  <si>
    <t>Statistics Laboratory I</t>
  </si>
  <si>
    <t xml:space="preserve">Implementing theory in applications. Problem based learning. Generation and analysis of case data. Modelling, computation and reporting. </t>
  </si>
  <si>
    <t>[0-4-0]</t>
  </si>
  <si>
    <t>1</t>
  </si>
  <si>
    <t>Statistics Laboratory II</t>
  </si>
  <si>
    <t xml:space="preserve">Continuation of STAT 307. </t>
  </si>
  <si>
    <t>[0-2-0]</t>
  </si>
  <si>
    <t>4</t>
  </si>
  <si>
    <t>Stochastic Signals and Systems</t>
  </si>
  <si>
    <t>Stochastic behaviour of signals and systems (e.g., communication systems); discrete and continuous probability; random processes; modelling and identification of linear time-invariant systems; binary hypothesis testing and decision making.</t>
  </si>
  <si>
    <t>[3-0-2]</t>
  </si>
  <si>
    <t>STAT 305 may be taken concurrently, with registration assistance from the Student Programs Coordinator in the Department of Statistics. Equivalency: ELEC321. Credit excluded with ELEC_V 321</t>
  </si>
  <si>
    <t>Statistics in Quality Assurance</t>
  </si>
  <si>
    <t>Philosophy of quality improvement and total quality control. Definitions of quality. Deming's principles, Ishikawa's tools, control charts, acceptance sampling, continuous improvement, quality design.</t>
  </si>
  <si>
    <t>Credit cannot be obtained for both STAT 335 and WOOD 335. Credit excluded with WOOD_V 335</t>
  </si>
  <si>
    <t>Sample Surveys</t>
  </si>
  <si>
    <t>Planning and practice of sample surveys. Random sampling, bias and variance, unequal probability sampling, systematic, multistage and stratified sampling, ratio and regression estimators, post-stratification, establishing a frame, pretesting, pilot studies, nonresponse and additional topics.</t>
  </si>
  <si>
    <t>Design and Analysis of Experiments</t>
  </si>
  <si>
    <t>Theory and application of analysis of variance for standard experimental designs, including blocked, nested, factorial and split plot designs. Fixed and random effects, multiple comparisons, analysis of covariance.</t>
  </si>
  <si>
    <t>Credit excluded with FRST_V 430, PSYC_V 359</t>
  </si>
  <si>
    <t>Bayesian Statistics</t>
  </si>
  <si>
    <t xml:space="preserve">Bayesian approaches to statistical inference: probabilistic modelling, Bayesian inference workflows, approximation of posterior distributions supported by modelling languages, analysis of Bayesian procedures and posterior approximation methods. </t>
  </si>
  <si>
    <t>Methods for Statistical Learning</t>
  </si>
  <si>
    <t xml:space="preserve">Flexible, data-adaptive methods for regression and classification models; regression smoothers; penalty methods; assessing accuracy of prediction; model selection; robustness; classification and regression trees; nearest-neighbour methods; neural networks; model averaging and ensembles; computational time and visualization for large data sets. </t>
  </si>
  <si>
    <t>Time Series and Forecasting</t>
  </si>
  <si>
    <t xml:space="preserve">Trend and seasonality, autocorrelation, stationarity, stochastic models, exponential smoothing, Holt-Winters methods, Box-Jenkins approach, frequency domain analysis. </t>
  </si>
  <si>
    <t>Introduction to Exploratory Data Analysis</t>
  </si>
  <si>
    <t xml:space="preserve">Methods for exploring and presenting the structure of data: one group of numbers, several groups, bivariate data, time series data and two-way tables. Data displays, outlier identification, transformations, resistant regression, several types of data smoothing, comparisons with standard statistical methods. </t>
  </si>
  <si>
    <t>2-6</t>
  </si>
  <si>
    <t>Special Topics in Statistics</t>
  </si>
  <si>
    <t xml:space="preserve">Students should consult the Statistics Department for the particular topics offered in a given year. </t>
  </si>
  <si>
    <t>3-6</t>
  </si>
  <si>
    <t>Statistics Honours Project</t>
  </si>
  <si>
    <t xml:space="preserve">A research project, undertaken under the supervision of a faculty member, resulting in a written report. </t>
  </si>
  <si>
    <t>Case Studies in Statistics</t>
  </si>
  <si>
    <t xml:space="preserve">Readings and projects in areas of current statistical application including environmental science, industrial statistics, official statistics, actuarial statistics, and medical statistics. </t>
  </si>
  <si>
    <t>Statistical Inference I</t>
  </si>
  <si>
    <t>Statistical models and their properties, estimation methods, properties of point and interval estimation, likelihood, Bayesian inference.</t>
  </si>
  <si>
    <t xml:space="preserve">Intended for Honours students. </t>
  </si>
  <si>
    <t>Statistical Inference II</t>
  </si>
  <si>
    <t>Hypothesis testing and model selection in modern statistics, confidence regions, multiple testing, model comparison criteria.</t>
  </si>
  <si>
    <t>requisite_id</t>
  </si>
  <si>
    <t>type</t>
  </si>
  <si>
    <t>pre</t>
  </si>
  <si>
    <t>One of any course on the MATH 100 credit exclusion list [https://vancouver.calendar.ubc.ca/faculties-colleges-and-schools/facult…], MATH 190, SCIE 001</t>
  </si>
  <si>
    <t>DSCI 100</t>
  </si>
  <si>
    <t>MATH 11. Or Pre-calculus 11</t>
  </si>
  <si>
    <t>One of MATH 101, MATH 103, MATH 105, MATH 121, SCIE 001</t>
  </si>
  <si>
    <t>One of STAT 200, STAT 203,  STAT 251, BIOL 300, BUSI 291, COMM 191, COMM 291, ECON 325, ECON 327, FRST 231, KIN 206, LFS 252, POLI 380, PSYC 218, PSYC 278</t>
  </si>
  <si>
    <t>STAT 201</t>
  </si>
  <si>
    <t>One of MATH 100, MATH 102, MATH 104, MATH 110, MATH 120, MATH 180, MATH 184, SCIE 001</t>
  </si>
  <si>
    <t>One of MATH 200, MATH 226, MATH 217, MATH 253, MATH 254</t>
  </si>
  <si>
    <t>One of MATH 152, MATH 221, MATH 223</t>
  </si>
  <si>
    <t>One of STAT 200,  STAT 251, STAT 300, BIOL 300, BUSI 291, COMM 191, COMM 291, ECON 325, ECON 327, FRST 231, PSYC 218, PSYC 278</t>
  </si>
  <si>
    <t>co</t>
  </si>
  <si>
    <t>One of ELEC 221, STAT 305. STAT 305 may be taken concurrently, with registration assistance from the Student Programs Coordinator in the Department of Statistics.</t>
  </si>
  <si>
    <t>One of STAT 200,  STAT 251, BIOL 300</t>
  </si>
  <si>
    <t>One of STAT 200,  STAT 251, BIOL 300, COMM 291, ECON 325, ECON 327, FRST 231, PSYC 218, PSYC 278, PSYC 366</t>
  </si>
  <si>
    <t>One of MATH 152, MATH 221, or MATH 223</t>
  </si>
  <si>
    <t>ECON 326 or STAT 306</t>
  </si>
  <si>
    <t>One of MATH 302, MATH 318, STAT 302</t>
  </si>
  <si>
    <t>One of STAT 200,  STAT 251, STAT 300, BIOL 300, COMM 291, ECON 325, ECON 327, FRST 231, POLI 380, PSYC 218, PSYC 278, PSYC 366</t>
  </si>
  <si>
    <t>STAT 305</t>
  </si>
  <si>
    <t>Open to students enrolled in a Statistics Honours specialization and at class standing 4. Permission of the Undergraduate Advisor and supervising faculty member is required</t>
  </si>
  <si>
    <t>MATH 320</t>
  </si>
  <si>
    <t>requisite_number</t>
  </si>
  <si>
    <t>is_primary</t>
  </si>
  <si>
    <t>exclusion_id</t>
  </si>
  <si>
    <t>STAT_V 200, STAT_V 203, BIOL_V 300, BUSI_V 291, COMM_V 191, COMM_V 291, ECON_V 325, ECON_V 327, EPSE_V 482, FRST_V 231, GEOG_V 374, KIN_V 206, KIN_V 371, LFS_V 252, POLI_V 380, PSYC_V 218, PSYC_V 278, SOCI_V 328</t>
  </si>
  <si>
    <t>STAT_V 251, ECON_V 325, ECON_V 327, PSYC_V 366, COMM_V 290</t>
  </si>
  <si>
    <t>STAT_V 300, COMM_V 411</t>
  </si>
  <si>
    <t>STAT_V 302, MATH_V 302, MATH_V 318</t>
  </si>
  <si>
    <t>STAT_V 306, ECON_V 326, ECON_V 328</t>
  </si>
  <si>
    <t>STAT_V 321, ELEC_V 321</t>
  </si>
  <si>
    <t>STAT_V 335, WOOD_V 335</t>
  </si>
  <si>
    <t>STAT_V 404, FRST_V 430, PSYC_V 359</t>
  </si>
  <si>
    <t>program_id</t>
  </si>
  <si>
    <t>name</t>
  </si>
  <si>
    <t>description1</t>
  </si>
  <si>
    <t>description2</t>
  </si>
  <si>
    <t>All Courses</t>
  </si>
  <si>
    <t>[DESCRIPTION 1]</t>
  </si>
  <si>
    <t>[DESCRIPTION 2]</t>
  </si>
  <si>
    <t>Major in Statistics</t>
  </si>
  <si>
    <t>Honours in Statistics</t>
  </si>
  <si>
    <t>Minor in Statistics</t>
  </si>
  <si>
    <t>r</t>
  </si>
  <si>
    <t>theta</t>
  </si>
  <si>
    <t>x</t>
  </si>
  <si>
    <t>y</t>
  </si>
  <si>
    <t>required</t>
  </si>
  <si>
    <t>course_x</t>
  </si>
  <si>
    <t>course_y</t>
  </si>
  <si>
    <t>requisite_x</t>
  </si>
  <si>
    <t>requisite_y</t>
  </si>
  <si>
    <t>requisite_is_primary</t>
  </si>
  <si>
    <t>course_requisite_number</t>
  </si>
  <si>
    <t>track_id</t>
  </si>
  <si>
    <t>courses</t>
  </si>
  <si>
    <t>suggested</t>
  </si>
  <si>
    <t>Differential Equations and Analysis</t>
  </si>
  <si>
    <t>MATH 300, 301, 316, 317, 319, 329, 345, 400, 405</t>
  </si>
  <si>
    <t>PHYS 301, 304, 306</t>
  </si>
  <si>
    <t>This concentration is centred on the analysis of functions and the phenomena they describe, from quantum mechanics to celestial motion. Topics in this stream have many applications in physics and engineering. If you like calculus and want to learn about some of its most important applications, this concentration is for you.</t>
  </si>
  <si>
    <t>Degree requirements for BA/BSc Major in Mathematics include:&lt;ul&gt;&lt;li&gt;Calculus I (MATH 100, 102, 104, 180, 184, 110 or 120)&lt;/li&gt;&lt;li&gt;Calculus II (MATH 101, 103, 105 or 121)&lt;/li&gt;&lt;li&gt;Calculus III (MATH 200, 217 or 226)&lt;/li&gt;&lt;li&gt;Mathematical Proof (MATH 220)&lt;/li&gt;&lt;li&gt;Linear Algebra (MATH 221 or 223)&lt;/li&gt;&lt;li&gt;Differential Equations (MATH 215)&lt;/li&gt;&lt;li&gt;Mathematical Computing (MATH 210 or CPSC 210)&lt;/li&gt;&lt;li&gt;24 credits of MATH courses numbered 300 or above&lt;/li&gt;&lt;/ul&gt;</t>
  </si>
  <si>
    <t>Computational Mathematics</t>
  </si>
  <si>
    <t>MATH 307, 316, 319, 329, 340, 360, 405, 441, 461</t>
  </si>
  <si>
    <t>CPSC 302, 303, 402, 406; PHYS 210, 410</t>
  </si>
  <si>
    <t>This concentration is centred on solving problems using numerical techniques and approximations. Topics in this concentration have many applications in engineering, economics and computing. If you like solving math problems using software and programming, this concentration is for you.</t>
  </si>
  <si>
    <t>Mathematics of Information</t>
  </si>
  <si>
    <t>MATH 302, 303, 307, 319, 329, 340, 344, 441, 442</t>
  </si>
  <si>
    <t>CPSC 340, 440; PHIL 320, 321; PHYS 310; STAT 301, 305, 306, 406</t>
  </si>
  <si>
    <t>This concentration is centred on the theoretical foundations of data science. Topics in this concentration have many applications in machine learning and signal processing. If you like algorithms and making sense of large data sets, this concentration is for you.</t>
  </si>
  <si>
    <t>Mathematical Modelling</t>
  </si>
  <si>
    <t>MATH 302, 303, 316, 319, 329, 344, 345, 360+461 &lt;strong&gt;or&lt;/strong&gt; 361+462</t>
  </si>
  <si>
    <t>CPSC 330, 421; PHIL 321; PHYS 305</t>
  </si>
  <si>
    <t>This concentration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concentration is for you.</t>
  </si>
  <si>
    <t>Classical Mathematical Structures</t>
  </si>
  <si>
    <t>MATH 308, 309, 312, 313, 319, 329, 341, 342, 442</t>
  </si>
  <si>
    <t>CPSC 424; PHIL 320, 322, 323, 420</t>
  </si>
  <si>
    <t>This concentration is centred on classical problems in two of the most enduring branches of mathematics. Topics in this concentration have modern applications in areas including cryptography and computer graphics. If you like patterns and puzzles, this concentration is for you.</t>
  </si>
  <si>
    <t>reflection_id</t>
  </si>
  <si>
    <t>image</t>
  </si>
  <si>
    <t>currently</t>
  </si>
  <si>
    <t>degrees</t>
  </si>
  <si>
    <t>quote</t>
  </si>
  <si>
    <t>reflection</t>
  </si>
  <si>
    <t>JingyuanHu.jpg</t>
  </si>
  <si>
    <t>Jingyuan Hu</t>
  </si>
  <si>
    <t>PhD Student in Operations Research</t>
  </si>
  <si>
    <t>UBC Math 2019</t>
  </si>
  <si>
    <t>MATH 300, 302, 317</t>
  </si>
  <si>
    <t>My thorough training in analysis and probability has proved immensely valuable.</t>
  </si>
  <si>
    <t>As a PhD student in Operations Research, I frequently grapple with problems related to optimization and machine learning, and my thorough training in analysis and probability has proved immensely valuable. Whether you're engaged in research or an internship, acquiring knowledge in advanced courses sooner rather than later will give you a competitive edge. After all, the earlier you start, the more margin for error you have. Talk to your teachers and classmates often – having diverse perspectives and ideas is always beneficial.</t>
  </si>
  <si>
    <t>ShuwenJiang.jpg</t>
  </si>
  <si>
    <t>Shuwen Jiang</t>
  </si>
  <si>
    <t>MSc in Finance</t>
  </si>
  <si>
    <t>UBC Math and Economics 2021</t>
  </si>
  <si>
    <t>MATH 307, 316, 340</t>
  </si>
  <si>
    <t>MATH 340 (Introduction to Linear Programming) taught me how to think about optimization problems, such as how to maximize profit with constraints on risk.</t>
  </si>
  <si>
    <t>JamesYu.png</t>
  </si>
  <si>
    <t>James Yu</t>
  </si>
  <si>
    <t>PhD Student in Economics</t>
  </si>
  <si>
    <t>UBC Math and Economics 2022</t>
  </si>
  <si>
    <t>MATH 302, 307, 340, 442</t>
  </si>
  <si>
    <t>Many everyday optimization problems can be solved through the lens of graph-analyzing algorithms.</t>
  </si>
  <si>
    <t>I took Math 442 (Graphs and Networks) to formalize my interest in studying networks, an area I now explore in studying game theory as a PhD student in Economics. My biggest takeaway from the course was the idea that many everyday optimization problems can be solved through the lens of graph-analyzing algorithms: pathfinding, scheduling, searching and more. I learned that by representing a problem as a graph of vertices and edges, we give structure to difficult, high-dimensional scenarios. These structures then allow us to efficiently solve problems via algorithmic analysis, unlocking improvements in our lives that were previously inaccessible. In my research and graduate studies, I now use many of these models to gain insight into the welfare of individuals interacting in network environments such as markets and social media. By modeling these environments with graphs, we can determine if there are opportunities for systemic change, which can lead to beneficial welfare improvements in the lives of these individuals.</t>
  </si>
  <si>
    <t>FanerChen.jpg</t>
  </si>
  <si>
    <t>Faner Chen</t>
  </si>
  <si>
    <t>Investment Banker</t>
  </si>
  <si>
    <t>MATH 302, 345, 360</t>
  </si>
  <si>
    <t>Every time I encounter big problems, I always try to break them into smaller ones and approach them step by step.</t>
  </si>
  <si>
    <t>I might not remember every single theorem I learned in class, but what I value most is the skill of problem solving and logical thinking. During my first two years at UBC, I always wondered how I can apply what I have learned to something practical. Then I took some courses in mathematical modelling, like MATH 345 and MATH 360. In these courses, some real-world problems were seemingly impossible to solve. We were expected to break them down into smaller pieces and make reasonable assumptions. In my job, every time I encounter big problems, I always try to break them into smaller ones and approach them step by step.</t>
  </si>
  <si>
    <t>JoshuaRenault.png</t>
  </si>
  <si>
    <t>Joshua Renault</t>
  </si>
  <si>
    <t>MSc Student in Math</t>
  </si>
  <si>
    <t>UBC Math 2020</t>
  </si>
  <si>
    <t>MATH 310, 312, 313</t>
  </si>
  <si>
    <t>If you allow yourself to be amazed by the discipline, you will excel.</t>
  </si>
  <si>
    <t>The abstract nature of MATH 313 (Topics in Number Theory) is fascinating. I believe that this course gave me the skills to be confident starting any proof. This course will definitely have you closing your eyes and trying to imagine different spaces, and it is totally worth it.  (Take MATH 312 not STAT 312 as a prerequisite. It’s tougher but what you learn doing the proofs is invaluable.)&lt;br&gt;&lt;br&gt;I think the best advice I can offer is to enjoy the math you are taking. It is definitely a challenging degree, but if you allow yourself to be amazed by the discipline, you will excel.</t>
  </si>
  <si>
    <t>ubc.png</t>
  </si>
  <si>
    <t>Fiona Sudihok</t>
  </si>
  <si>
    <t>Systems Engineer</t>
  </si>
  <si>
    <t>-</t>
  </si>
  <si>
    <t>Math courses are not easy and fairly rigorous, and I think that having gone through them during undergrad in general made me a better problem solver.</t>
  </si>
  <si>
    <t>Math courses are not easy and fairly rigorous, and I think that having gone through them during undergrad in general made me a better problem solver, which is a very crucial skill in my day to day work. I really enjoyed a lot of the courses I took while I was in the program, but if I could change things up I would have liked to take courses that are more connected to each other to gain deeper knowledge on certain topics, as opposed to taking a more "introductory" course at every level.</t>
  </si>
  <si>
    <t>MeganOxland.jpeg</t>
  </si>
  <si>
    <t>Megan Oxland</t>
  </si>
  <si>
    <t>MSc Student in Astrophysics</t>
  </si>
  <si>
    <t>MATH 300, 301, 316, 317, 400</t>
  </si>
  <si>
    <t>The math courses that were heavily focused on linear algebra, calculus, and differential equations turned out to be the most useful.</t>
  </si>
  <si>
    <t>The math courses I took at UBC allowed me to explore my passions and taught me the foundational problem-solving skills I still use on a daily basis. I learned early on I was much more interested in applied math, yet every course I took still turned out to be valuable. In my day-to-day work in Astrophysics, the math courses that were heavily focused on linear algebra, calculus, and differential equations turned out to be the most useful. If you like MATH 316, MATH 400 is a natural continuation. And in MATH 317 the vector operators (i.e. gradient, divergence, curl, etc.) and theorems (i.e. Gauss, Stokes etc.) are extremely important topics that always arise in physics.&lt;br&gt;&lt;br&gt;There are a large number of electives Math students are able to take. Take the opportunity to select courses that are of interest, and not just ones that your friends are taking or are known to boost your average. This is the time to learn about all disciplines, and if you find something you are truly passionate about, stick with it and consider adding a minor to your degree. No only will you enjoy your electives, but a minor will organize your electives in a logical way and may provide you with future opportunities. One final piece of advice: go to office hours! I cannot stress this enough. Your professors are there to help you, and although it may be intimidating at first you will always feel much better after leaving.</t>
  </si>
  <si>
    <t>ChuxuanZhang.jpg</t>
  </si>
  <si>
    <t>Chuxuan Zhang</t>
  </si>
  <si>
    <t>MSc Student in Computer Science</t>
  </si>
  <si>
    <t>UBC Math 2022</t>
  </si>
  <si>
    <t>MATH 302, 303, 361</t>
  </si>
  <si>
    <t>You can learn classical biological models and get inspired by them even if your research interest seems in a completely different domain.</t>
  </si>
  <si>
    <t>MATH 361 helped me gain a lot of insight. I'm now doing research in the area of affective computing where I refine existing models which predict/classify human emotions. It is intuitive and straightforward to draw analogies between human emotions and biological systems. As humans, we experience complex emotions instead of monotone discrete emotions at any time. For example, if you are into horror movies, you probably have the combined feeling of being scared and thrilled when watching them. But too much fear might kill your joy, and too much joy won’t give you a sense of dread at all. The dynamic equilibrium is similar to the classical Lotka-Volterra predator-prey model which is taught in MATH 361! MATH 361 is a course where you can learn classical biological models and get inspired by them even if your research interest seems in a completely different domain.</t>
  </si>
  <si>
    <t>KarishmaSharma.jpg</t>
  </si>
  <si>
    <t>Karishma Sharma</t>
  </si>
  <si>
    <t>High School Math Teacher</t>
  </si>
  <si>
    <t>MATH 308, 310, 312, 342</t>
  </si>
  <si>
    <t>MATH 308 is where I really began to develop a love of proofs.</t>
  </si>
  <si>
    <t>MATH 308 is where I really began to develop a love of proofs. It was the first time I really understood how to approach proofs and how much fun they could be. This later directly applied to my job as I taught Foundations of Math 11/12 during my Teacher Education Practicum and had to be familiar with geometry proofs in particular. I learned relevant math teaching skills from this course as well. The way it was designed allowed us to problem-solve in less traditional ways. Assignments were formatted in a way that promoted student learning, so now I am able to apply those same strategies when assigning work to students. The prof I had for this course helped inspire me to dig deeper with my learning by asking guiding questions, and also engaging in teaching strategy discussions during office hours, which again has influenced my current teaching practices. I will be forever grateful for this course and the prof I had for inspiring and empowering me in so many different ways.</t>
  </si>
  <si>
    <t>S200</t>
  </si>
  <si>
    <t>S201</t>
  </si>
  <si>
    <t>S203</t>
  </si>
  <si>
    <t>S251</t>
  </si>
  <si>
    <t>S300</t>
  </si>
  <si>
    <t>S301</t>
  </si>
  <si>
    <t>S302</t>
  </si>
  <si>
    <t>S305</t>
  </si>
  <si>
    <t>S306</t>
  </si>
  <si>
    <t>S307</t>
  </si>
  <si>
    <t>S308</t>
  </si>
  <si>
    <t>S321</t>
  </si>
  <si>
    <t>S335</t>
  </si>
  <si>
    <t>S344</t>
  </si>
  <si>
    <t>S404</t>
  </si>
  <si>
    <t>S405</t>
  </si>
  <si>
    <t>S406</t>
  </si>
  <si>
    <t>S443</t>
  </si>
  <si>
    <t>S445</t>
  </si>
  <si>
    <t>S447</t>
  </si>
  <si>
    <t>S449</t>
  </si>
  <si>
    <t>S450</t>
  </si>
  <si>
    <t>S460</t>
  </si>
  <si>
    <t>S461</t>
  </si>
  <si>
    <t>M100</t>
  </si>
  <si>
    <t>Differential Calculus with Applications</t>
  </si>
  <si>
    <t>Derivatives of elementary functions. Applications and modelling: graphing, optimization.</t>
  </si>
  <si>
    <t>Credit Exclusion List: https://vancouver.calendar.ubc.ca/faculties-colleges-and-schools/faculty-science/bachelor-science/credit-exclusion-lists</t>
  </si>
  <si>
    <t>M101</t>
  </si>
  <si>
    <t>Integral Calculus with Applications</t>
  </si>
  <si>
    <t>The definite integral, integration techniques, applications, modelling, infinite series.</t>
  </si>
  <si>
    <t>Equivalency: MATH_V 103, 105.</t>
  </si>
  <si>
    <t>M200</t>
  </si>
  <si>
    <t>Calculus III</t>
  </si>
  <si>
    <t>Analytic geometry in 2 and 3 dimensions, partial and directional derivatives, chain rule, maxima and minima, second derivative test, Lagrange multipliers, multiple integrals with applications.</t>
  </si>
  <si>
    <t>Please consult the Faculty of Science Credit Exclusion List: https://vancouver.calendar.ubc.ca/faculties-colleges-and-schools/faculty-science/bachelor-science/credit-exclusion-lists</t>
  </si>
  <si>
    <t>M221</t>
  </si>
  <si>
    <t>Matrix Algebra</t>
  </si>
  <si>
    <t>Systems of linear equations, operations on matrices, determinants, eigenvalues and eigenvectors, diagonalization of symmetric matrices. </t>
  </si>
  <si>
    <t>This course is intended for first and second year students. Please consult the Faculty of Science Credit Exclusion List: https://vancouver.calendar.ubc.ca/faculties-colleges-and-schools/faculty-science/bachelor-science/credit-exclusion-lists. Equivalency: MATH_V 111</t>
  </si>
  <si>
    <t>M320</t>
  </si>
  <si>
    <t>Real Variables I</t>
  </si>
  <si>
    <t>The real number system; real Euclidean n-space; open, closed, compact, and connected sets; Bolzano-Weierstrass theorem; sequences and series. Continuity and uniform continuity. Differentiability and mean-value theorems.</t>
  </si>
  <si>
    <t>D100</t>
  </si>
  <si>
    <t>Introduction to Data Science</t>
  </si>
  <si>
    <t>Use of data science tools to summarize, visualize, and analyze data. Sensible workflows and clear interpretations are emphasized.</t>
  </si>
  <si>
    <t>D200</t>
  </si>
  <si>
    <t>Navigating Data: Acquisition, Exploration and Management</t>
  </si>
  <si>
    <t>Acquiring data through web scraping and generating synthetic data via simulations. Sampling and experimental designs. Reporting and visualizing data and data quality. Data privacy and ownership. Emphasis on case studies and real data sets.</t>
  </si>
  <si>
    <t>Either (a) one of STAT 200, STAT 203, BIOL 300, STAT 251, COMM 291, ECON 325, FRST 231, PSYC 218, PSYC 366 and one of MATH 302, STAT 302; or (b) DSCI 200 and STAT 201 and one of MATH 302, STAT 302; or (c) a score of 65% or higher in one of MATH 302, STAT 302</t>
  </si>
  <si>
    <t>One of STAT 302, MATH 302</t>
  </si>
  <si>
    <t>STAT 306</t>
  </si>
  <si>
    <t>One of MATH 302, STAT 302, or MATH 418</t>
  </si>
  <si>
    <t>One of STAT 305, STAT 460</t>
  </si>
  <si>
    <t>a) One of STAT 306, CPSC 340, or b) STAT 301 and one of MATH 152, MATH 221, MATH 223 and one of STAT 302, MATH 302</t>
  </si>
  <si>
    <t>STAT 460</t>
  </si>
  <si>
    <t>A score of 80% or higher in BC Pre-calculus 12. High school calculus is strongly recommended.</t>
  </si>
  <si>
    <t>One of MATH 100, MATH 102, MATH 104, MATH 110, MATH 120, MATH 180, MATH 184.</t>
  </si>
  <si>
    <t>One of MATH 101, MATH 103, MATH 105, MATH 121, SCIE 001.</t>
  </si>
  <si>
    <t>Either (a) one of MATH 100, MATH 102, MATH 104, MATH 110, MATH 120, MATH 180, MATH 184, SCIE 001 or (b) advanced credit for MATH 100, or (c) SCIE 001 as a corequisite.</t>
  </si>
  <si>
    <t>Either (a) a score of 68% or higher in MATH 226 or (b) one of MATH 200, MATH 217, MATH 226, MATH 253, MATH 254 and a score of 80% or higher in MATH 220.</t>
  </si>
  <si>
    <t>MATH 12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</si>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</sst>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scheme val="minor"/>
    </font>
    <font>
      <b/>
      <sz val="11"/>
      <color theme="1"/>
      <name val="Calibri"/>
      <family val="2"/>
    </font>
    <font>
      <sz val="11"/>
      <color theme="1"/>
      <name val="Calibri"/>
      <family val="2"/>
      <scheme val="minor"/>
    </font>
    <font>
      <sz val="11"/>
      <color theme="1"/>
      <name val="Calibri"/>
      <family val="2"/>
    </font>
    <font>
      <sz val="11"/>
      <color rgb="FF000000"/>
      <name val="Calibri"/>
      <family val="2"/>
    </font>
    <font>
      <sz val="12"/>
      <color rgb="FF000000"/>
      <name val="Calibri"/>
      <family val="2"/>
    </font>
    <font>
      <b/>
      <sz val="11"/>
      <name val="Calibri"/>
      <family val="2"/>
    </font>
    <font>
      <b/>
      <sz val="11"/>
      <name val="Calibri"/>
      <family val="2"/>
      <scheme val="minor"/>
    </font>
    <font>
      <sz val="11"/>
      <color rgb="FF000000"/>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applyAlignment="1">
      <alignment vertical="top" wrapText="1"/>
    </xf>
    <xf numFmtId="164" fontId="3" fillId="0" borderId="0" xfId="0" applyNumberFormat="1" applyFont="1"/>
    <xf numFmtId="0" fontId="4" fillId="0" borderId="0" xfId="0" applyFont="1"/>
    <xf numFmtId="0" fontId="5" fillId="0" borderId="0" xfId="0" applyFont="1"/>
    <xf numFmtId="1" fontId="3" fillId="0" borderId="0" xfId="0" applyNumberFormat="1" applyFont="1"/>
    <xf numFmtId="164" fontId="2" fillId="0" borderId="0" xfId="0" applyNumberFormat="1" applyFont="1"/>
    <xf numFmtId="0" fontId="5" fillId="0" borderId="0" xfId="0" applyFont="1" applyAlignment="1">
      <alignment wrapText="1"/>
    </xf>
    <xf numFmtId="164" fontId="4" fillId="0" borderId="0" xfId="0" applyNumberFormat="1" applyFont="1"/>
    <xf numFmtId="0" fontId="3" fillId="0" borderId="0" xfId="0" applyFont="1" applyAlignment="1">
      <alignment vertical="center" wrapText="1"/>
    </xf>
    <xf numFmtId="0" fontId="6" fillId="0" borderId="2" xfId="0" applyFont="1" applyBorder="1" applyAlignment="1">
      <alignment horizontal="center" vertical="top"/>
    </xf>
    <xf numFmtId="0" fontId="7" fillId="0" borderId="2" xfId="0" applyFont="1" applyBorder="1" applyAlignment="1">
      <alignment horizontal="center" vertical="top"/>
    </xf>
    <xf numFmtId="0" fontId="7" fillId="0" borderId="3" xfId="0" applyFont="1" applyBorder="1" applyAlignment="1">
      <alignment horizontal="center" vertical="top"/>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B25" sqref="B25"/>
    </sheetView>
  </sheetViews>
  <sheetFormatPr baseColWidth="10" defaultColWidth="8.83203125" defaultRowHeight="15" customHeight="1" x14ac:dyDescent="0.2"/>
  <cols>
    <col min="1" max="1" width="14.1640625" customWidth="1"/>
    <col min="3" max="3" width="46.5" customWidth="1"/>
    <col min="4" max="4" width="218.5" customWidth="1"/>
  </cols>
  <sheetData>
    <row r="1" spans="1:6" x14ac:dyDescent="0.2">
      <c r="A1" s="12" t="s">
        <v>0</v>
      </c>
      <c r="B1" s="12" t="s">
        <v>1</v>
      </c>
      <c r="C1" s="12" t="s">
        <v>2</v>
      </c>
      <c r="D1" s="12" t="s">
        <v>3</v>
      </c>
      <c r="E1" s="12" t="s">
        <v>4</v>
      </c>
      <c r="F1" s="12" t="s">
        <v>5</v>
      </c>
    </row>
    <row r="2" spans="1:6" x14ac:dyDescent="0.2">
      <c r="A2" t="s">
        <v>220</v>
      </c>
      <c r="B2" t="s">
        <v>6</v>
      </c>
      <c r="C2" t="s">
        <v>7</v>
      </c>
      <c r="D2" t="s">
        <v>8</v>
      </c>
      <c r="E2" t="s">
        <v>9</v>
      </c>
      <c r="F2" t="s">
        <v>10</v>
      </c>
    </row>
    <row r="3" spans="1:6" x14ac:dyDescent="0.2">
      <c r="A3" t="s">
        <v>221</v>
      </c>
      <c r="B3" t="s">
        <v>6</v>
      </c>
      <c r="C3" t="s">
        <v>11</v>
      </c>
      <c r="D3" t="s">
        <v>12</v>
      </c>
      <c r="E3" t="s">
        <v>13</v>
      </c>
    </row>
    <row r="4" spans="1:6" x14ac:dyDescent="0.2">
      <c r="A4" t="s">
        <v>222</v>
      </c>
      <c r="B4" t="s">
        <v>6</v>
      </c>
      <c r="C4" t="s">
        <v>14</v>
      </c>
      <c r="D4" t="s">
        <v>15</v>
      </c>
      <c r="E4" t="s">
        <v>9</v>
      </c>
      <c r="F4" t="s">
        <v>16</v>
      </c>
    </row>
    <row r="5" spans="1:6" x14ac:dyDescent="0.2">
      <c r="A5" t="s">
        <v>223</v>
      </c>
      <c r="B5" t="s">
        <v>6</v>
      </c>
      <c r="C5" t="s">
        <v>17</v>
      </c>
      <c r="D5" t="s">
        <v>18</v>
      </c>
      <c r="E5" t="s">
        <v>9</v>
      </c>
      <c r="F5" t="s">
        <v>19</v>
      </c>
    </row>
    <row r="6" spans="1:6" x14ac:dyDescent="0.2">
      <c r="A6" t="s">
        <v>224</v>
      </c>
      <c r="B6" t="s">
        <v>6</v>
      </c>
      <c r="C6" t="s">
        <v>20</v>
      </c>
      <c r="D6" t="s">
        <v>21</v>
      </c>
      <c r="E6" t="s">
        <v>9</v>
      </c>
      <c r="F6" t="s">
        <v>22</v>
      </c>
    </row>
    <row r="7" spans="1:6" x14ac:dyDescent="0.2">
      <c r="A7" t="s">
        <v>225</v>
      </c>
      <c r="B7" t="s">
        <v>6</v>
      </c>
      <c r="C7" t="s">
        <v>23</v>
      </c>
      <c r="D7" t="s">
        <v>24</v>
      </c>
      <c r="E7" t="s">
        <v>13</v>
      </c>
    </row>
    <row r="8" spans="1:6" x14ac:dyDescent="0.2">
      <c r="A8" t="s">
        <v>226</v>
      </c>
      <c r="B8" t="s">
        <v>6</v>
      </c>
      <c r="C8" t="s">
        <v>25</v>
      </c>
      <c r="D8" t="s">
        <v>26</v>
      </c>
      <c r="E8" t="s">
        <v>27</v>
      </c>
      <c r="F8" t="s">
        <v>28</v>
      </c>
    </row>
    <row r="9" spans="1:6" x14ac:dyDescent="0.2">
      <c r="A9" t="s">
        <v>227</v>
      </c>
      <c r="B9" t="s">
        <v>6</v>
      </c>
      <c r="C9" t="s">
        <v>29</v>
      </c>
      <c r="D9" t="s">
        <v>30</v>
      </c>
      <c r="E9" t="s">
        <v>13</v>
      </c>
    </row>
    <row r="10" spans="1:6" x14ac:dyDescent="0.2">
      <c r="A10" t="s">
        <v>228</v>
      </c>
      <c r="B10" t="s">
        <v>6</v>
      </c>
      <c r="C10" t="s">
        <v>31</v>
      </c>
      <c r="D10" t="s">
        <v>32</v>
      </c>
      <c r="E10" t="s">
        <v>13</v>
      </c>
      <c r="F10" t="s">
        <v>33</v>
      </c>
    </row>
    <row r="11" spans="1:6" x14ac:dyDescent="0.2">
      <c r="A11" t="s">
        <v>229</v>
      </c>
      <c r="B11" t="s">
        <v>34</v>
      </c>
      <c r="C11" t="s">
        <v>35</v>
      </c>
      <c r="D11" t="s">
        <v>36</v>
      </c>
      <c r="E11" t="s">
        <v>37</v>
      </c>
    </row>
    <row r="12" spans="1:6" x14ac:dyDescent="0.2">
      <c r="A12" t="s">
        <v>230</v>
      </c>
      <c r="B12" t="s">
        <v>38</v>
      </c>
      <c r="C12" t="s">
        <v>39</v>
      </c>
      <c r="D12" t="s">
        <v>40</v>
      </c>
      <c r="E12" t="s">
        <v>41</v>
      </c>
    </row>
    <row r="13" spans="1:6" x14ac:dyDescent="0.2">
      <c r="A13" t="s">
        <v>231</v>
      </c>
      <c r="B13" t="s">
        <v>42</v>
      </c>
      <c r="C13" t="s">
        <v>43</v>
      </c>
      <c r="D13" t="s">
        <v>44</v>
      </c>
      <c r="E13" t="s">
        <v>45</v>
      </c>
      <c r="F13" t="s">
        <v>46</v>
      </c>
    </row>
    <row r="14" spans="1:6" x14ac:dyDescent="0.2">
      <c r="A14" t="s">
        <v>232</v>
      </c>
      <c r="B14" t="s">
        <v>6</v>
      </c>
      <c r="C14" t="s">
        <v>47</v>
      </c>
      <c r="D14" t="s">
        <v>48</v>
      </c>
      <c r="E14" t="s">
        <v>13</v>
      </c>
      <c r="F14" t="s">
        <v>49</v>
      </c>
    </row>
    <row r="15" spans="1:6" x14ac:dyDescent="0.2">
      <c r="A15" t="s">
        <v>233</v>
      </c>
      <c r="B15" t="s">
        <v>6</v>
      </c>
      <c r="C15" t="s">
        <v>50</v>
      </c>
      <c r="D15" t="s">
        <v>51</v>
      </c>
      <c r="E15" t="s">
        <v>13</v>
      </c>
    </row>
    <row r="16" spans="1:6" x14ac:dyDescent="0.2">
      <c r="A16" t="s">
        <v>234</v>
      </c>
      <c r="B16" t="s">
        <v>6</v>
      </c>
      <c r="C16" t="s">
        <v>52</v>
      </c>
      <c r="D16" t="s">
        <v>53</v>
      </c>
      <c r="E16" t="s">
        <v>13</v>
      </c>
      <c r="F16" t="s">
        <v>54</v>
      </c>
    </row>
    <row r="17" spans="1:6" x14ac:dyDescent="0.2">
      <c r="A17" t="s">
        <v>235</v>
      </c>
      <c r="B17" t="s">
        <v>6</v>
      </c>
      <c r="C17" t="s">
        <v>55</v>
      </c>
      <c r="D17" t="s">
        <v>56</v>
      </c>
      <c r="E17" t="s">
        <v>13</v>
      </c>
    </row>
    <row r="18" spans="1:6" x14ac:dyDescent="0.2">
      <c r="A18" t="s">
        <v>236</v>
      </c>
      <c r="B18" t="s">
        <v>6</v>
      </c>
      <c r="C18" t="s">
        <v>57</v>
      </c>
      <c r="D18" t="s">
        <v>58</v>
      </c>
      <c r="E18" t="s">
        <v>13</v>
      </c>
    </row>
    <row r="19" spans="1:6" x14ac:dyDescent="0.2">
      <c r="A19" t="s">
        <v>237</v>
      </c>
      <c r="B19" t="s">
        <v>6</v>
      </c>
      <c r="C19" t="s">
        <v>59</v>
      </c>
      <c r="D19" t="s">
        <v>60</v>
      </c>
      <c r="E19" t="s">
        <v>13</v>
      </c>
    </row>
    <row r="20" spans="1:6" x14ac:dyDescent="0.2">
      <c r="A20" t="s">
        <v>238</v>
      </c>
      <c r="B20" t="s">
        <v>6</v>
      </c>
      <c r="C20" t="s">
        <v>61</v>
      </c>
      <c r="D20" t="s">
        <v>62</v>
      </c>
      <c r="E20" t="s">
        <v>13</v>
      </c>
    </row>
    <row r="21" spans="1:6" x14ac:dyDescent="0.2">
      <c r="A21" t="s">
        <v>239</v>
      </c>
      <c r="B21" t="s">
        <v>63</v>
      </c>
      <c r="C21" t="s">
        <v>64</v>
      </c>
      <c r="D21" t="s">
        <v>65</v>
      </c>
    </row>
    <row r="22" spans="1:6" x14ac:dyDescent="0.2">
      <c r="A22" t="s">
        <v>240</v>
      </c>
      <c r="B22" t="s">
        <v>66</v>
      </c>
      <c r="C22" t="s">
        <v>67</v>
      </c>
      <c r="D22" t="s">
        <v>68</v>
      </c>
    </row>
    <row r="23" spans="1:6" x14ac:dyDescent="0.2">
      <c r="A23" t="s">
        <v>241</v>
      </c>
      <c r="B23" t="s">
        <v>6</v>
      </c>
      <c r="C23" t="s">
        <v>69</v>
      </c>
      <c r="D23" t="s">
        <v>70</v>
      </c>
      <c r="E23" t="s">
        <v>13</v>
      </c>
    </row>
    <row r="24" spans="1:6" x14ac:dyDescent="0.2">
      <c r="A24" t="s">
        <v>242</v>
      </c>
      <c r="B24" t="s">
        <v>6</v>
      </c>
      <c r="C24" t="s">
        <v>71</v>
      </c>
      <c r="D24" t="s">
        <v>72</v>
      </c>
      <c r="E24" t="s">
        <v>27</v>
      </c>
      <c r="F24" t="s">
        <v>73</v>
      </c>
    </row>
    <row r="25" spans="1:6" x14ac:dyDescent="0.2">
      <c r="A25" t="s">
        <v>243</v>
      </c>
      <c r="B25" t="s">
        <v>6</v>
      </c>
      <c r="C25" t="s">
        <v>74</v>
      </c>
      <c r="D25" t="s">
        <v>75</v>
      </c>
      <c r="E25" t="s">
        <v>27</v>
      </c>
      <c r="F25" t="s">
        <v>73</v>
      </c>
    </row>
    <row r="26" spans="1:6" x14ac:dyDescent="0.2">
      <c r="A26" t="s">
        <v>244</v>
      </c>
      <c r="B26">
        <v>3</v>
      </c>
      <c r="C26" t="s">
        <v>245</v>
      </c>
      <c r="D26" t="s">
        <v>246</v>
      </c>
      <c r="E26" t="s">
        <v>27</v>
      </c>
      <c r="F26" t="s">
        <v>247</v>
      </c>
    </row>
    <row r="27" spans="1:6" x14ac:dyDescent="0.2">
      <c r="A27" t="s">
        <v>248</v>
      </c>
      <c r="B27">
        <v>3</v>
      </c>
      <c r="C27" t="s">
        <v>249</v>
      </c>
      <c r="D27" t="s">
        <v>250</v>
      </c>
      <c r="E27" t="s">
        <v>27</v>
      </c>
      <c r="F27" t="s">
        <v>251</v>
      </c>
    </row>
    <row r="28" spans="1:6" x14ac:dyDescent="0.2">
      <c r="A28" t="s">
        <v>252</v>
      </c>
      <c r="B28">
        <v>3</v>
      </c>
      <c r="C28" t="s">
        <v>253</v>
      </c>
      <c r="D28" t="s">
        <v>254</v>
      </c>
      <c r="E28" t="s">
        <v>27</v>
      </c>
      <c r="F28" t="s">
        <v>255</v>
      </c>
    </row>
    <row r="29" spans="1:6" x14ac:dyDescent="0.2">
      <c r="A29" t="s">
        <v>256</v>
      </c>
      <c r="B29">
        <v>3</v>
      </c>
      <c r="C29" t="s">
        <v>257</v>
      </c>
      <c r="D29" t="s">
        <v>258</v>
      </c>
      <c r="E29" t="s">
        <v>27</v>
      </c>
      <c r="F29" t="s">
        <v>259</v>
      </c>
    </row>
    <row r="30" spans="1:6" x14ac:dyDescent="0.2">
      <c r="A30" t="s">
        <v>260</v>
      </c>
      <c r="B30">
        <v>3</v>
      </c>
      <c r="C30" t="s">
        <v>261</v>
      </c>
      <c r="D30" t="s">
        <v>262</v>
      </c>
      <c r="E30" t="s">
        <v>27</v>
      </c>
    </row>
    <row r="31" spans="1:6" x14ac:dyDescent="0.2">
      <c r="A31" t="s">
        <v>263</v>
      </c>
      <c r="B31">
        <v>3</v>
      </c>
      <c r="C31" t="s">
        <v>264</v>
      </c>
      <c r="D31" t="s">
        <v>265</v>
      </c>
      <c r="E31" t="s">
        <v>13</v>
      </c>
    </row>
    <row r="32" spans="1:6" x14ac:dyDescent="0.2">
      <c r="A32" t="s">
        <v>266</v>
      </c>
      <c r="B32">
        <v>3</v>
      </c>
      <c r="C32" t="s">
        <v>267</v>
      </c>
      <c r="D32" t="s">
        <v>268</v>
      </c>
      <c r="E32" t="s">
        <v>27</v>
      </c>
    </row>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tabSelected="1" workbookViewId="0">
      <selection activeCell="P40" sqref="P40"/>
    </sheetView>
  </sheetViews>
  <sheetFormatPr baseColWidth="10" defaultColWidth="14.5" defaultRowHeight="15" customHeight="1" x14ac:dyDescent="0.2"/>
  <cols>
    <col min="1" max="1" width="10.6640625" customWidth="1"/>
    <col min="2" max="2" width="13.83203125" customWidth="1"/>
    <col min="3" max="3" width="15" customWidth="1"/>
    <col min="4" max="7" width="10.6640625" customWidth="1"/>
    <col min="8" max="8" width="16.83203125" customWidth="1"/>
    <col min="9" max="9" width="21" customWidth="1"/>
    <col min="10" max="26" width="10.6640625" customWidth="1"/>
  </cols>
  <sheetData>
    <row r="1" spans="1:9" x14ac:dyDescent="0.2">
      <c r="A1" s="2" t="s">
        <v>76</v>
      </c>
      <c r="B1" s="2" t="s">
        <v>0</v>
      </c>
      <c r="C1" s="7" t="s">
        <v>100</v>
      </c>
      <c r="D1" s="4" t="s">
        <v>126</v>
      </c>
      <c r="E1" s="4" t="s">
        <v>127</v>
      </c>
      <c r="F1" s="4" t="s">
        <v>128</v>
      </c>
      <c r="G1" s="4" t="s">
        <v>129</v>
      </c>
      <c r="H1" s="4" t="s">
        <v>130</v>
      </c>
      <c r="I1" s="4" t="s">
        <v>131</v>
      </c>
    </row>
    <row r="2" spans="1:9" x14ac:dyDescent="0.2">
      <c r="A2">
        <v>1</v>
      </c>
      <c r="B2" t="s">
        <v>220</v>
      </c>
      <c r="C2" t="s">
        <v>244</v>
      </c>
      <c r="D2" s="8">
        <f>VLOOKUP(B2,courses_program1!A:E,4,0)</f>
        <v>-0.76536380023250494</v>
      </c>
      <c r="E2" s="4">
        <f>VLOOKUP(B2,courses_program1!A:E,5,0)</f>
        <v>1.8477603343760949</v>
      </c>
      <c r="F2" s="4">
        <f>VLOOKUP(C2,courses_program1!A:E,4,0)</f>
        <v>8.3149169350215804</v>
      </c>
      <c r="G2" s="4">
        <f>VLOOKUP(C2,courses_program1!A:E,5,0)</f>
        <v>3.4441481332386585</v>
      </c>
      <c r="H2">
        <v>1</v>
      </c>
      <c r="I2" t="str">
        <f>_xlfn.CONCAT(B2, C2)</f>
        <v>S200M100</v>
      </c>
    </row>
    <row r="3" spans="1:9" x14ac:dyDescent="0.2">
      <c r="A3">
        <v>2</v>
      </c>
      <c r="B3" t="s">
        <v>221</v>
      </c>
      <c r="C3" t="s">
        <v>263</v>
      </c>
      <c r="D3" s="8">
        <f>VLOOKUP(B3,courses_program1!A:E,4,0)</f>
        <v>1.8477593188936845</v>
      </c>
      <c r="E3" s="4">
        <f>VLOOKUP(B3,courses_program1!A:E,5,0)</f>
        <v>0.76536625183081297</v>
      </c>
      <c r="F3" s="4">
        <f>VLOOKUP(C3,courses_program1!A:E,4,0)</f>
        <v>-6.3639483651597955</v>
      </c>
      <c r="G3" s="4">
        <f>VLOOKUP(C3,courses_program1!A:E,5,0)</f>
        <v>6.3639736961728524</v>
      </c>
      <c r="H3">
        <v>1</v>
      </c>
      <c r="I3" t="str">
        <f t="shared" ref="I3:I55" si="0">_xlfn.CONCAT(B3, C3)</f>
        <v>S201D100</v>
      </c>
    </row>
    <row r="4" spans="1:9" x14ac:dyDescent="0.2">
      <c r="A4">
        <v>4</v>
      </c>
      <c r="B4" t="s">
        <v>223</v>
      </c>
      <c r="C4" t="s">
        <v>248</v>
      </c>
      <c r="D4" s="8">
        <f>VLOOKUP(B4,courses_program1!A:E,4,0)</f>
        <v>-1.8477572879191049</v>
      </c>
      <c r="E4" s="4">
        <f>VLOOKUP(B4,courses_program1!A:E,5,0)</f>
        <v>0.76537115502338771</v>
      </c>
      <c r="F4" s="4">
        <f>VLOOKUP(C4,courses_program1!A:E,4,0)</f>
        <v>6.3639652525130366</v>
      </c>
      <c r="G4" s="4">
        <f>VLOOKUP(C4,courses_program1!A:E,5,0)</f>
        <v>6.3639568088420182</v>
      </c>
      <c r="H4">
        <v>1</v>
      </c>
      <c r="I4" t="str">
        <f t="shared" si="0"/>
        <v>S251M101</v>
      </c>
    </row>
    <row r="5" spans="1:9" x14ac:dyDescent="0.2">
      <c r="A5">
        <v>5</v>
      </c>
      <c r="B5" t="s">
        <v>224</v>
      </c>
      <c r="C5" t="s">
        <v>220</v>
      </c>
      <c r="D5" s="8">
        <f>VLOOKUP(B5,courses_program1!A:E,4,0)</f>
        <v>-2.474868808673254</v>
      </c>
      <c r="E5" s="4">
        <f>VLOOKUP(B5,courses_program1!A:E,5,0)</f>
        <v>2.4748786596227763</v>
      </c>
      <c r="F5" s="4">
        <f>VLOOKUP(C5,courses_program1!A:E,4,0)</f>
        <v>-0.76536380023250494</v>
      </c>
      <c r="G5" s="4">
        <f>VLOOKUP(C5,courses_program1!A:E,5,0)</f>
        <v>1.8477603343760949</v>
      </c>
      <c r="H5">
        <v>1</v>
      </c>
      <c r="I5" t="str">
        <f t="shared" si="0"/>
        <v>S300S200</v>
      </c>
    </row>
    <row r="6" spans="1:9" x14ac:dyDescent="0.2">
      <c r="A6">
        <v>5</v>
      </c>
      <c r="B6" t="s">
        <v>224</v>
      </c>
      <c r="C6" t="s">
        <v>222</v>
      </c>
      <c r="D6" s="8">
        <f>VLOOKUP(B6,courses_program1!A:E,4,0)</f>
        <v>-2.474868808673254</v>
      </c>
      <c r="E6" s="4">
        <f>VLOOKUP(B6,courses_program1!A:E,5,0)</f>
        <v>2.4748786596227763</v>
      </c>
      <c r="F6" s="4">
        <f>VLOOKUP(C6,courses_program1!A:E,4,0)</f>
        <v>-1.4142107478132879</v>
      </c>
      <c r="G6" s="4">
        <f>VLOOKUP(C6,courses_program1!A:E,5,0)</f>
        <v>1.4142163769273006</v>
      </c>
      <c r="H6">
        <v>0</v>
      </c>
      <c r="I6" t="str">
        <f t="shared" si="0"/>
        <v>S300S203</v>
      </c>
    </row>
    <row r="7" spans="1:9" x14ac:dyDescent="0.2">
      <c r="A7">
        <v>5</v>
      </c>
      <c r="B7" t="s">
        <v>224</v>
      </c>
      <c r="C7" t="s">
        <v>223</v>
      </c>
      <c r="D7" s="8">
        <f>VLOOKUP(B7,courses_program1!A:E,4,0)</f>
        <v>-2.474868808673254</v>
      </c>
      <c r="E7" s="4">
        <f>VLOOKUP(B7,courses_program1!A:E,5,0)</f>
        <v>2.4748786596227763</v>
      </c>
      <c r="F7" s="4">
        <f>VLOOKUP(C7,courses_program1!A:E,4,0)</f>
        <v>-1.8477572879191049</v>
      </c>
      <c r="G7" s="4">
        <f>VLOOKUP(C7,courses_program1!A:E,5,0)</f>
        <v>0.76537115502338771</v>
      </c>
      <c r="H7">
        <v>0</v>
      </c>
      <c r="I7" t="str">
        <f t="shared" si="0"/>
        <v>S300S251</v>
      </c>
    </row>
    <row r="8" spans="1:9" x14ac:dyDescent="0.2">
      <c r="A8">
        <v>6</v>
      </c>
      <c r="B8" t="s">
        <v>225</v>
      </c>
      <c r="C8" t="s">
        <v>221</v>
      </c>
      <c r="D8" s="8">
        <f>VLOOKUP(B8,courses_program1!A:E,4,0)</f>
        <v>1.4142145005584525</v>
      </c>
      <c r="E8" s="4">
        <f>VLOOKUP(B8,courses_program1!A:E,5,0)</f>
        <v>1.4142126241871151</v>
      </c>
      <c r="F8" s="4">
        <f>VLOOKUP(C8,courses_program1!A:E,4,0)</f>
        <v>1.8477593188936845</v>
      </c>
      <c r="G8" s="4">
        <f>VLOOKUP(C8,courses_program1!A:E,5,0)</f>
        <v>0.76536625183081297</v>
      </c>
      <c r="H8">
        <v>1</v>
      </c>
      <c r="I8" t="str">
        <f t="shared" si="0"/>
        <v>S301S201</v>
      </c>
    </row>
    <row r="9" spans="1:9" x14ac:dyDescent="0.2">
      <c r="A9">
        <v>7</v>
      </c>
      <c r="B9" t="s">
        <v>225</v>
      </c>
      <c r="C9" t="s">
        <v>244</v>
      </c>
      <c r="D9" s="8">
        <f>VLOOKUP(B9,courses_program1!A:E,4,0)</f>
        <v>1.4142145005584525</v>
      </c>
      <c r="E9" s="4">
        <f>VLOOKUP(B9,courses_program1!A:E,5,0)</f>
        <v>1.4142126241871151</v>
      </c>
      <c r="F9" s="4">
        <f>VLOOKUP(C9,courses_program1!A:E,4,0)</f>
        <v>8.3149169350215804</v>
      </c>
      <c r="G9" s="4">
        <f>VLOOKUP(C9,courses_program1!A:E,5,0)</f>
        <v>3.4441481332386585</v>
      </c>
      <c r="H9">
        <v>1</v>
      </c>
      <c r="I9" t="str">
        <f t="shared" si="0"/>
        <v>S301M100</v>
      </c>
    </row>
    <row r="10" spans="1:9" x14ac:dyDescent="0.2">
      <c r="A10">
        <v>8</v>
      </c>
      <c r="B10" t="s">
        <v>226</v>
      </c>
      <c r="C10" t="s">
        <v>252</v>
      </c>
      <c r="D10" s="8">
        <f>VLOOKUP(B10,courses_program1!A:E,4,0)</f>
        <v>0.76536870342777408</v>
      </c>
      <c r="E10" s="4">
        <f>VLOOKUP(B10,courses_program1!A:E,5,0)</f>
        <v>1.8477583034080209</v>
      </c>
      <c r="F10" s="4">
        <f>VLOOKUP(C10,courses_program1!A:E,4,0)</f>
        <v>3.4441591654249835</v>
      </c>
      <c r="G10" s="4">
        <f>VLOOKUP(C10,courses_program1!A:E,5,0)</f>
        <v>8.3149123653360935</v>
      </c>
      <c r="H10">
        <v>1</v>
      </c>
      <c r="I10" t="str">
        <f t="shared" si="0"/>
        <v>S302M200</v>
      </c>
    </row>
    <row r="11" spans="1:9" x14ac:dyDescent="0.2">
      <c r="A11">
        <v>9</v>
      </c>
      <c r="B11" t="s">
        <v>227</v>
      </c>
      <c r="C11" t="s">
        <v>220</v>
      </c>
      <c r="D11" s="8">
        <f>VLOOKUP(B11,courses_program1!A:E,4,0)</f>
        <v>1.5307374068555482</v>
      </c>
      <c r="E11" s="4">
        <f>VLOOKUP(B11,courses_program1!A:E,5,0)</f>
        <v>3.6955166068160419</v>
      </c>
      <c r="F11" s="4">
        <f>VLOOKUP(C11,courses_program1!A:E,4,0)</f>
        <v>-0.76536380023250494</v>
      </c>
      <c r="G11" s="4">
        <f>VLOOKUP(C11,courses_program1!A:E,5,0)</f>
        <v>1.8477603343760949</v>
      </c>
      <c r="H11">
        <v>1</v>
      </c>
      <c r="I11" t="str">
        <f t="shared" si="0"/>
        <v>S305S200</v>
      </c>
    </row>
    <row r="12" spans="1:9" x14ac:dyDescent="0.2">
      <c r="A12">
        <v>9</v>
      </c>
      <c r="B12" t="s">
        <v>227</v>
      </c>
      <c r="C12" t="s">
        <v>222</v>
      </c>
      <c r="D12" s="8">
        <f>VLOOKUP(B12,courses_program1!A:E,4,0)</f>
        <v>1.5307374068555482</v>
      </c>
      <c r="E12" s="4">
        <f>VLOOKUP(B12,courses_program1!A:E,5,0)</f>
        <v>3.6955166068160419</v>
      </c>
      <c r="F12" s="4">
        <f>VLOOKUP(C12,courses_program1!A:E,4,0)</f>
        <v>-1.4142107478132879</v>
      </c>
      <c r="G12" s="4">
        <f>VLOOKUP(C12,courses_program1!A:E,5,0)</f>
        <v>1.4142163769273006</v>
      </c>
      <c r="H12">
        <v>0</v>
      </c>
      <c r="I12" t="str">
        <f t="shared" si="0"/>
        <v>S305S203</v>
      </c>
    </row>
    <row r="13" spans="1:9" x14ac:dyDescent="0.2">
      <c r="A13">
        <v>9</v>
      </c>
      <c r="B13" t="s">
        <v>227</v>
      </c>
      <c r="C13" t="s">
        <v>223</v>
      </c>
      <c r="D13" s="8">
        <f>VLOOKUP(B13,courses_program1!A:E,4,0)</f>
        <v>1.5307374068555482</v>
      </c>
      <c r="E13" s="4">
        <f>VLOOKUP(B13,courses_program1!A:E,5,0)</f>
        <v>3.6955166068160419</v>
      </c>
      <c r="F13" s="4">
        <f>VLOOKUP(C13,courses_program1!A:E,4,0)</f>
        <v>-1.8477572879191049</v>
      </c>
      <c r="G13" s="4">
        <f>VLOOKUP(C13,courses_program1!A:E,5,0)</f>
        <v>0.76537115502338771</v>
      </c>
      <c r="H13">
        <v>0</v>
      </c>
      <c r="I13" t="str">
        <f t="shared" si="0"/>
        <v>S305S251</v>
      </c>
    </row>
    <row r="14" spans="1:9" x14ac:dyDescent="0.2">
      <c r="A14">
        <v>9</v>
      </c>
      <c r="B14" t="s">
        <v>227</v>
      </c>
      <c r="C14" t="s">
        <v>226</v>
      </c>
      <c r="D14" s="8">
        <f>VLOOKUP(B14,courses_program1!A:E,4,0)</f>
        <v>1.5307374068555482</v>
      </c>
      <c r="E14" s="4">
        <f>VLOOKUP(B14,courses_program1!A:E,5,0)</f>
        <v>3.6955166068160419</v>
      </c>
      <c r="F14" s="4">
        <f>VLOOKUP(C14,courses_program1!A:E,4,0)</f>
        <v>0.76536870342777408</v>
      </c>
      <c r="G14" s="4">
        <f>VLOOKUP(C14,courses_program1!A:E,5,0)</f>
        <v>1.8477583034080209</v>
      </c>
      <c r="H14">
        <v>1</v>
      </c>
      <c r="I14" t="str">
        <f t="shared" si="0"/>
        <v>S305S302</v>
      </c>
    </row>
    <row r="15" spans="1:9" x14ac:dyDescent="0.2">
      <c r="A15">
        <v>9</v>
      </c>
      <c r="B15" t="s">
        <v>227</v>
      </c>
      <c r="C15" t="s">
        <v>221</v>
      </c>
      <c r="D15" s="8">
        <f>VLOOKUP(B15,courses_program1!A:E,4,0)</f>
        <v>1.5307374068555482</v>
      </c>
      <c r="E15" s="4">
        <f>VLOOKUP(B15,courses_program1!A:E,5,0)</f>
        <v>3.6955166068160419</v>
      </c>
      <c r="F15" s="4">
        <f>VLOOKUP(C15,courses_program1!A:E,4,0)</f>
        <v>1.8477593188936845</v>
      </c>
      <c r="G15" s="4">
        <f>VLOOKUP(C15,courses_program1!A:E,5,0)</f>
        <v>0.76536625183081297</v>
      </c>
      <c r="H15">
        <v>1</v>
      </c>
      <c r="I15" t="str">
        <f t="shared" si="0"/>
        <v>S305S201</v>
      </c>
    </row>
    <row r="16" spans="1:9" x14ac:dyDescent="0.2">
      <c r="A16">
        <v>9</v>
      </c>
      <c r="B16" t="s">
        <v>227</v>
      </c>
      <c r="C16" t="s">
        <v>266</v>
      </c>
      <c r="D16" s="8">
        <f>VLOOKUP(B16,courses_program1!A:E,4,0)</f>
        <v>1.5307374068555482</v>
      </c>
      <c r="E16" s="4">
        <f>VLOOKUP(B16,courses_program1!A:E,5,0)</f>
        <v>3.6955166068160419</v>
      </c>
      <c r="F16" s="4">
        <f>VLOOKUP(C16,courses_program1!A:E,4,0)</f>
        <v>-8.3149077956359712</v>
      </c>
      <c r="G16" s="4">
        <f>VLOOKUP(C16,courses_program1!A:E,5,0)</f>
        <v>3.4441701976052448</v>
      </c>
      <c r="H16">
        <v>1</v>
      </c>
      <c r="I16" t="str">
        <f t="shared" si="0"/>
        <v>S305D200</v>
      </c>
    </row>
    <row r="17" spans="1:9" x14ac:dyDescent="0.2">
      <c r="A17">
        <v>10</v>
      </c>
      <c r="B17" t="s">
        <v>228</v>
      </c>
      <c r="C17" t="s">
        <v>256</v>
      </c>
      <c r="D17" s="8">
        <f>VLOOKUP(B17,courses_program1!A:E,4,0)</f>
        <v>-1.5307276004650099</v>
      </c>
      <c r="E17" s="4">
        <f>VLOOKUP(B17,courses_program1!A:E,5,0)</f>
        <v>3.6955206687521898</v>
      </c>
      <c r="F17" s="4">
        <f>VLOOKUP(C17,courses_program1!A:E,4,0)</f>
        <v>1.1941154070097795E-5</v>
      </c>
      <c r="G17" s="4">
        <f>VLOOKUP(C17,courses_program1!A:E,5,0)</f>
        <v>8.9999999999920774</v>
      </c>
      <c r="H17">
        <v>1</v>
      </c>
      <c r="I17" t="str">
        <f t="shared" si="0"/>
        <v>S306M221</v>
      </c>
    </row>
    <row r="18" spans="1:9" x14ac:dyDescent="0.2">
      <c r="A18">
        <v>11</v>
      </c>
      <c r="B18" t="s">
        <v>228</v>
      </c>
      <c r="C18" t="s">
        <v>220</v>
      </c>
      <c r="D18" s="8">
        <f>VLOOKUP(B18,courses_program1!A:E,4,0)</f>
        <v>-1.5307276004650099</v>
      </c>
      <c r="E18" s="4">
        <f>VLOOKUP(B18,courses_program1!A:E,5,0)</f>
        <v>3.6955206687521898</v>
      </c>
      <c r="F18" s="4">
        <f>VLOOKUP(C18,courses_program1!A:E,4,0)</f>
        <v>-0.76536380023250494</v>
      </c>
      <c r="G18" s="4">
        <f>VLOOKUP(C18,courses_program1!A:E,5,0)</f>
        <v>1.8477603343760949</v>
      </c>
      <c r="H18">
        <v>1</v>
      </c>
      <c r="I18" t="str">
        <f t="shared" si="0"/>
        <v>S306S200</v>
      </c>
    </row>
    <row r="19" spans="1:9" x14ac:dyDescent="0.2">
      <c r="A19">
        <v>11</v>
      </c>
      <c r="B19" t="s">
        <v>228</v>
      </c>
      <c r="C19" t="s">
        <v>223</v>
      </c>
      <c r="D19" s="8">
        <f>VLOOKUP(B19,courses_program1!A:E,4,0)</f>
        <v>-1.5307276004650099</v>
      </c>
      <c r="E19" s="4">
        <f>VLOOKUP(B19,courses_program1!A:E,5,0)</f>
        <v>3.6955206687521898</v>
      </c>
      <c r="F19" s="4">
        <f>VLOOKUP(C19,courses_program1!A:E,4,0)</f>
        <v>-1.8477572879191049</v>
      </c>
      <c r="G19" s="4">
        <f>VLOOKUP(C19,courses_program1!A:E,5,0)</f>
        <v>0.76537115502338771</v>
      </c>
      <c r="H19">
        <v>0</v>
      </c>
      <c r="I19" t="str">
        <f t="shared" si="0"/>
        <v>S306S251</v>
      </c>
    </row>
    <row r="20" spans="1:9" x14ac:dyDescent="0.2">
      <c r="A20">
        <v>11</v>
      </c>
      <c r="B20" t="s">
        <v>228</v>
      </c>
      <c r="C20" t="s">
        <v>224</v>
      </c>
      <c r="D20" s="8">
        <f>VLOOKUP(B20,courses_program1!A:E,4,0)</f>
        <v>-1.5307276004650099</v>
      </c>
      <c r="E20" s="4">
        <f>VLOOKUP(B20,courses_program1!A:E,5,0)</f>
        <v>3.6955206687521898</v>
      </c>
      <c r="F20" s="4">
        <f>VLOOKUP(C20,courses_program1!A:E,4,0)</f>
        <v>-2.474868808673254</v>
      </c>
      <c r="G20" s="4">
        <f>VLOOKUP(C20,courses_program1!A:E,5,0)</f>
        <v>2.4748786596227763</v>
      </c>
      <c r="H20">
        <v>0</v>
      </c>
      <c r="I20" t="str">
        <f t="shared" si="0"/>
        <v>S306S300</v>
      </c>
    </row>
    <row r="21" spans="1:9" ht="15.75" customHeight="1" x14ac:dyDescent="0.2">
      <c r="A21">
        <v>12</v>
      </c>
      <c r="B21" t="s">
        <v>228</v>
      </c>
      <c r="C21" t="s">
        <v>226</v>
      </c>
      <c r="D21" s="8">
        <f>VLOOKUP(B21,courses_program1!A:E,4,0)</f>
        <v>-1.5307276004650099</v>
      </c>
      <c r="E21" s="4">
        <f>VLOOKUP(B21,courses_program1!A:E,5,0)</f>
        <v>3.6955206687521898</v>
      </c>
      <c r="F21" s="4">
        <f>VLOOKUP(C21,courses_program1!A:E,4,0)</f>
        <v>0.76536870342777408</v>
      </c>
      <c r="G21" s="4">
        <f>VLOOKUP(C21,courses_program1!A:E,5,0)</f>
        <v>1.8477583034080209</v>
      </c>
      <c r="H21">
        <v>1</v>
      </c>
      <c r="I21" t="str">
        <f t="shared" si="0"/>
        <v>S306S302</v>
      </c>
    </row>
    <row r="22" spans="1:9" ht="15.75" customHeight="1" x14ac:dyDescent="0.2">
      <c r="A22">
        <v>13</v>
      </c>
      <c r="B22" t="s">
        <v>229</v>
      </c>
      <c r="C22" t="s">
        <v>228</v>
      </c>
      <c r="D22" s="8">
        <f>VLOOKUP(B22,courses_program1!A:E,4,0)</f>
        <v>-3.5355268695332196</v>
      </c>
      <c r="E22" s="4">
        <f>VLOOKUP(B22,courses_program1!A:E,5,0)</f>
        <v>3.5355409423182516</v>
      </c>
      <c r="F22" s="4">
        <f>VLOOKUP(C22,courses_program1!A:E,4,0)</f>
        <v>-1.5307276004650099</v>
      </c>
      <c r="G22" s="4">
        <f>VLOOKUP(C22,courses_program1!A:E,5,0)</f>
        <v>3.6955206687521898</v>
      </c>
      <c r="H22">
        <v>1</v>
      </c>
      <c r="I22" t="str">
        <f t="shared" si="0"/>
        <v>S307S306</v>
      </c>
    </row>
    <row r="23" spans="1:9" ht="15.75" customHeight="1" x14ac:dyDescent="0.2">
      <c r="A23">
        <v>14</v>
      </c>
      <c r="B23" t="s">
        <v>231</v>
      </c>
      <c r="C23" t="s">
        <v>227</v>
      </c>
      <c r="D23" s="8">
        <f>VLOOKUP(B23,courses_program1!A:E,4,0)</f>
        <v>0.97545730327144264</v>
      </c>
      <c r="E23" s="4">
        <f>VLOOKUP(B23,courses_program1!A:E,5,0)</f>
        <v>4.9039252695666562</v>
      </c>
      <c r="F23" s="4">
        <f>VLOOKUP(C23,courses_program1!A:E,4,0)</f>
        <v>1.5307374068555482</v>
      </c>
      <c r="G23" s="4">
        <f>VLOOKUP(C23,courses_program1!A:E,5,0)</f>
        <v>3.6955166068160419</v>
      </c>
      <c r="H23">
        <v>1</v>
      </c>
      <c r="I23" t="str">
        <f t="shared" si="0"/>
        <v>S321S305</v>
      </c>
    </row>
    <row r="24" spans="1:9" ht="15.75" customHeight="1" x14ac:dyDescent="0.2">
      <c r="A24">
        <v>15</v>
      </c>
      <c r="B24" t="s">
        <v>232</v>
      </c>
      <c r="C24" t="s">
        <v>220</v>
      </c>
      <c r="D24" s="8">
        <f>VLOOKUP(B24,courses_program1!A:E,4,0)</f>
        <v>-4.6193932197977619</v>
      </c>
      <c r="E24" s="4">
        <f>VLOOKUP(B24,courses_program1!A:E,5,0)</f>
        <v>1.9134278875584694</v>
      </c>
      <c r="F24" s="4">
        <f>VLOOKUP(C24,courses_program1!A:E,4,0)</f>
        <v>-0.76536380023250494</v>
      </c>
      <c r="G24" s="4">
        <f>VLOOKUP(C24,courses_program1!A:E,5,0)</f>
        <v>1.8477603343760949</v>
      </c>
      <c r="H24">
        <v>1</v>
      </c>
      <c r="I24" t="str">
        <f t="shared" si="0"/>
        <v>S335S200</v>
      </c>
    </row>
    <row r="25" spans="1:9" ht="15.75" customHeight="1" x14ac:dyDescent="0.2">
      <c r="A25">
        <v>15</v>
      </c>
      <c r="B25" t="s">
        <v>232</v>
      </c>
      <c r="C25" t="s">
        <v>223</v>
      </c>
      <c r="D25" s="8">
        <f>VLOOKUP(B25,courses_program1!A:E,4,0)</f>
        <v>-4.6193932197977619</v>
      </c>
      <c r="E25" s="4">
        <f>VLOOKUP(B25,courses_program1!A:E,5,0)</f>
        <v>1.9134278875584694</v>
      </c>
      <c r="F25" s="4">
        <f>VLOOKUP(C25,courses_program1!A:E,4,0)</f>
        <v>-1.8477572879191049</v>
      </c>
      <c r="G25" s="4">
        <f>VLOOKUP(C25,courses_program1!A:E,5,0)</f>
        <v>0.76537115502338771</v>
      </c>
      <c r="H25">
        <v>0</v>
      </c>
      <c r="I25" t="str">
        <f t="shared" si="0"/>
        <v>S335S251</v>
      </c>
    </row>
    <row r="26" spans="1:9" ht="15.75" customHeight="1" x14ac:dyDescent="0.2">
      <c r="A26">
        <v>16</v>
      </c>
      <c r="B26" t="s">
        <v>233</v>
      </c>
      <c r="C26" t="s">
        <v>220</v>
      </c>
      <c r="D26" s="8">
        <f>VLOOKUP(B26,courses_program1!A:E,4,0)</f>
        <v>2.4748753759772919</v>
      </c>
      <c r="E26" s="4">
        <f>VLOOKUP(B26,courses_program1!A:E,5,0)</f>
        <v>2.4748720923274514</v>
      </c>
      <c r="F26" s="4">
        <f>VLOOKUP(C26,courses_program1!A:E,4,0)</f>
        <v>-0.76536380023250494</v>
      </c>
      <c r="G26" s="4">
        <f>VLOOKUP(C26,courses_program1!A:E,5,0)</f>
        <v>1.8477603343760949</v>
      </c>
      <c r="H26">
        <v>1</v>
      </c>
      <c r="I26" t="str">
        <f t="shared" si="0"/>
        <v>S344S200</v>
      </c>
    </row>
    <row r="27" spans="1:9" ht="15.75" customHeight="1" x14ac:dyDescent="0.2">
      <c r="A27">
        <v>16</v>
      </c>
      <c r="B27" t="s">
        <v>233</v>
      </c>
      <c r="C27" t="s">
        <v>223</v>
      </c>
      <c r="D27" s="8">
        <f>VLOOKUP(B27,courses_program1!A:E,4,0)</f>
        <v>2.4748753759772919</v>
      </c>
      <c r="E27" s="4">
        <f>VLOOKUP(B27,courses_program1!A:E,5,0)</f>
        <v>2.4748720923274514</v>
      </c>
      <c r="F27" s="4">
        <f>VLOOKUP(C27,courses_program1!A:E,4,0)</f>
        <v>-1.8477572879191049</v>
      </c>
      <c r="G27" s="4">
        <f>VLOOKUP(C27,courses_program1!A:E,5,0)</f>
        <v>0.76537115502338771</v>
      </c>
      <c r="H27">
        <v>0</v>
      </c>
      <c r="I27" t="str">
        <f t="shared" si="0"/>
        <v>S344S251</v>
      </c>
    </row>
    <row r="28" spans="1:9" ht="15.75" customHeight="1" x14ac:dyDescent="0.2">
      <c r="A28">
        <v>17</v>
      </c>
      <c r="B28" t="s">
        <v>233</v>
      </c>
      <c r="C28" t="s">
        <v>226</v>
      </c>
      <c r="D28" s="8">
        <f>VLOOKUP(B28,courses_program1!A:E,4,0)</f>
        <v>2.4748753759772919</v>
      </c>
      <c r="E28" s="4">
        <f>VLOOKUP(B28,courses_program1!A:E,5,0)</f>
        <v>2.4748720923274514</v>
      </c>
      <c r="F28" s="4">
        <f>VLOOKUP(C28,courses_program1!A:E,4,0)</f>
        <v>0.76536870342777408</v>
      </c>
      <c r="G28" s="4">
        <f>VLOOKUP(C28,courses_program1!A:E,5,0)</f>
        <v>1.8477583034080209</v>
      </c>
      <c r="H28">
        <v>1</v>
      </c>
      <c r="I28" t="str">
        <f t="shared" si="0"/>
        <v>S344S302</v>
      </c>
    </row>
    <row r="29" spans="1:9" ht="15.75" customHeight="1" x14ac:dyDescent="0.2">
      <c r="A29">
        <v>18</v>
      </c>
      <c r="B29" t="s">
        <v>234</v>
      </c>
      <c r="C29" t="s">
        <v>227</v>
      </c>
      <c r="D29" s="8">
        <f>VLOOKUP(B29,courses_program1!A:E,4,0)</f>
        <v>7.9607693800651965E-6</v>
      </c>
      <c r="E29" s="4">
        <f>VLOOKUP(B29,courses_program1!A:E,5,0)</f>
        <v>5.9999999999947189</v>
      </c>
      <c r="F29" s="4">
        <f>VLOOKUP(C29,courses_program1!A:E,4,0)</f>
        <v>1.5307374068555482</v>
      </c>
      <c r="G29" s="4">
        <f>VLOOKUP(C29,courses_program1!A:E,5,0)</f>
        <v>3.6955166068160419</v>
      </c>
      <c r="H29">
        <v>1</v>
      </c>
      <c r="I29" t="str">
        <f t="shared" si="0"/>
        <v>S404S305</v>
      </c>
    </row>
    <row r="30" spans="1:9" ht="15.75" customHeight="1" x14ac:dyDescent="0.2">
      <c r="A30">
        <v>19</v>
      </c>
      <c r="B30" t="s">
        <v>234</v>
      </c>
      <c r="C30" t="s">
        <v>256</v>
      </c>
      <c r="D30" s="8">
        <f>VLOOKUP(B30,courses_program1!A:E,4,0)</f>
        <v>7.9607693800651965E-6</v>
      </c>
      <c r="E30" s="4">
        <f>VLOOKUP(B30,courses_program1!A:E,5,0)</f>
        <v>5.9999999999947189</v>
      </c>
      <c r="F30" s="4">
        <f>VLOOKUP(C30,courses_program1!A:E,4,0)</f>
        <v>1.1941154070097795E-5</v>
      </c>
      <c r="G30" s="4">
        <f>VLOOKUP(C30,courses_program1!A:E,5,0)</f>
        <v>8.9999999999920774</v>
      </c>
      <c r="H30">
        <v>1</v>
      </c>
      <c r="I30" t="str">
        <f t="shared" si="0"/>
        <v>S404M221</v>
      </c>
    </row>
    <row r="31" spans="1:9" ht="15.75" customHeight="1" x14ac:dyDescent="0.2">
      <c r="A31">
        <v>20</v>
      </c>
      <c r="B31" t="s">
        <v>234</v>
      </c>
      <c r="C31" t="s">
        <v>228</v>
      </c>
      <c r="D31" s="8">
        <f>VLOOKUP(B31,courses_program1!A:E,4,0)</f>
        <v>7.9607693800651965E-6</v>
      </c>
      <c r="E31" s="4">
        <f>VLOOKUP(B31,courses_program1!A:E,5,0)</f>
        <v>5.9999999999947189</v>
      </c>
      <c r="F31" s="4">
        <f>VLOOKUP(C31,courses_program1!A:E,4,0)</f>
        <v>-1.5307276004650099</v>
      </c>
      <c r="G31" s="4">
        <f>VLOOKUP(C31,courses_program1!A:E,5,0)</f>
        <v>3.6955206687521898</v>
      </c>
      <c r="H31">
        <v>1</v>
      </c>
      <c r="I31" t="str">
        <f t="shared" si="0"/>
        <v>S404S306</v>
      </c>
    </row>
    <row r="32" spans="1:9" ht="15.75" customHeight="1" x14ac:dyDescent="0.2">
      <c r="A32">
        <v>21</v>
      </c>
      <c r="B32" t="s">
        <v>235</v>
      </c>
      <c r="C32" t="s">
        <v>226</v>
      </c>
      <c r="D32" s="8">
        <f>VLOOKUP(B32,courses_program1!A:E,4,0)</f>
        <v>2.296106110283322</v>
      </c>
      <c r="E32" s="4">
        <f>VLOOKUP(B32,courses_program1!A:E,5,0)</f>
        <v>5.5432749102240626</v>
      </c>
      <c r="F32" s="4">
        <f>VLOOKUP(C32,courses_program1!A:E,4,0)</f>
        <v>0.76536870342777408</v>
      </c>
      <c r="G32" s="4">
        <f>VLOOKUP(C32,courses_program1!A:E,5,0)</f>
        <v>1.8477583034080209</v>
      </c>
      <c r="H32">
        <v>1</v>
      </c>
      <c r="I32" t="str">
        <f t="shared" si="0"/>
        <v>S405S302</v>
      </c>
    </row>
    <row r="33" spans="1:9" ht="15.75" customHeight="1" x14ac:dyDescent="0.2">
      <c r="A33">
        <v>22</v>
      </c>
      <c r="B33" t="s">
        <v>235</v>
      </c>
      <c r="C33" t="s">
        <v>227</v>
      </c>
      <c r="D33" s="8">
        <f>VLOOKUP(B33,courses_program1!A:E,4,0)</f>
        <v>2.296106110283322</v>
      </c>
      <c r="E33" s="4">
        <f>VLOOKUP(B33,courses_program1!A:E,5,0)</f>
        <v>5.5432749102240626</v>
      </c>
      <c r="F33" s="4">
        <f>VLOOKUP(C33,courses_program1!A:E,4,0)</f>
        <v>1.5307374068555482</v>
      </c>
      <c r="G33" s="4">
        <f>VLOOKUP(C33,courses_program1!A:E,5,0)</f>
        <v>3.6955166068160419</v>
      </c>
      <c r="H33">
        <v>1</v>
      </c>
      <c r="I33" t="str">
        <f t="shared" si="0"/>
        <v>S405S305</v>
      </c>
    </row>
    <row r="34" spans="1:9" ht="15.75" customHeight="1" x14ac:dyDescent="0.2">
      <c r="A34">
        <v>22</v>
      </c>
      <c r="B34" t="s">
        <v>235</v>
      </c>
      <c r="C34" t="s">
        <v>242</v>
      </c>
      <c r="D34" s="8">
        <f>VLOOKUP(B34,courses_program1!A:E,4,0)</f>
        <v>2.296106110283322</v>
      </c>
      <c r="E34" s="4">
        <f>VLOOKUP(B34,courses_program1!A:E,5,0)</f>
        <v>5.5432749102240626</v>
      </c>
      <c r="F34" s="4">
        <f>VLOOKUP(C34,courses_program1!A:E,4,0)</f>
        <v>5.3033043770941974</v>
      </c>
      <c r="G34" s="4">
        <f>VLOOKUP(C34,courses_program1!A:E,5,0)</f>
        <v>5.3032973407016817</v>
      </c>
      <c r="H34">
        <v>0</v>
      </c>
      <c r="I34" t="str">
        <f t="shared" si="0"/>
        <v>S405S460</v>
      </c>
    </row>
    <row r="35" spans="1:9" ht="15.75" customHeight="1" x14ac:dyDescent="0.2">
      <c r="A35">
        <v>23</v>
      </c>
      <c r="B35" t="s">
        <v>236</v>
      </c>
      <c r="C35" t="s">
        <v>228</v>
      </c>
      <c r="D35" s="8">
        <f>VLOOKUP(B35,courses_program1!A:E,4,0)</f>
        <v>-2.2960914006975148</v>
      </c>
      <c r="E35" s="4">
        <f>VLOOKUP(B35,courses_program1!A:E,5,0)</f>
        <v>5.5432810031282846</v>
      </c>
      <c r="F35" s="4">
        <f>VLOOKUP(C35,courses_program1!A:E,4,0)</f>
        <v>-1.5307276004650099</v>
      </c>
      <c r="G35" s="4">
        <f>VLOOKUP(C35,courses_program1!A:E,5,0)</f>
        <v>3.6955206687521898</v>
      </c>
      <c r="H35">
        <v>1</v>
      </c>
      <c r="I35" t="str">
        <f t="shared" si="0"/>
        <v>S406S306</v>
      </c>
    </row>
    <row r="36" spans="1:9" ht="15.75" customHeight="1" x14ac:dyDescent="0.2">
      <c r="A36">
        <v>23</v>
      </c>
      <c r="B36" t="s">
        <v>236</v>
      </c>
      <c r="C36" t="s">
        <v>225</v>
      </c>
      <c r="D36" s="8">
        <f>VLOOKUP(B36,courses_program1!A:E,4,0)</f>
        <v>-2.2960914006975148</v>
      </c>
      <c r="E36" s="4">
        <f>VLOOKUP(B36,courses_program1!A:E,5,0)</f>
        <v>5.5432810031282846</v>
      </c>
      <c r="F36" s="4">
        <f>VLOOKUP(C36,courses_program1!A:E,4,0)</f>
        <v>1.4142145005584525</v>
      </c>
      <c r="G36" s="4">
        <f>VLOOKUP(C36,courses_program1!A:E,5,0)</f>
        <v>1.4142126241871151</v>
      </c>
      <c r="H36">
        <v>0</v>
      </c>
      <c r="I36" t="str">
        <f t="shared" si="0"/>
        <v>S406S301</v>
      </c>
    </row>
    <row r="37" spans="1:9" ht="15.75" customHeight="1" x14ac:dyDescent="0.2">
      <c r="A37">
        <v>23</v>
      </c>
      <c r="B37" t="s">
        <v>236</v>
      </c>
      <c r="C37" t="s">
        <v>256</v>
      </c>
      <c r="D37" s="8">
        <f>VLOOKUP(B37,courses_program1!A:E,4,0)</f>
        <v>-2.2960914006975148</v>
      </c>
      <c r="E37" s="4">
        <f>VLOOKUP(B37,courses_program1!A:E,5,0)</f>
        <v>5.5432810031282846</v>
      </c>
      <c r="F37" s="4">
        <f>VLOOKUP(C37,courses_program1!A:E,4,0)</f>
        <v>1.1941154070097795E-5</v>
      </c>
      <c r="G37" s="4">
        <f>VLOOKUP(C37,courses_program1!A:E,5,0)</f>
        <v>8.9999999999920774</v>
      </c>
      <c r="H37">
        <v>1</v>
      </c>
      <c r="I37" t="str">
        <f t="shared" si="0"/>
        <v>S406M221</v>
      </c>
    </row>
    <row r="38" spans="1:9" ht="15.75" customHeight="1" x14ac:dyDescent="0.2">
      <c r="A38">
        <v>23</v>
      </c>
      <c r="B38" t="s">
        <v>236</v>
      </c>
      <c r="C38" t="s">
        <v>226</v>
      </c>
      <c r="D38" s="8">
        <f>VLOOKUP(B38,courses_program1!A:E,4,0)</f>
        <v>-2.2960914006975148</v>
      </c>
      <c r="E38" s="4">
        <f>VLOOKUP(B38,courses_program1!A:E,5,0)</f>
        <v>5.5432810031282846</v>
      </c>
      <c r="F38" s="4">
        <f>VLOOKUP(C38,courses_program1!A:E,4,0)</f>
        <v>0.76536870342777408</v>
      </c>
      <c r="G38" s="4">
        <f>VLOOKUP(C38,courses_program1!A:E,5,0)</f>
        <v>1.8477583034080209</v>
      </c>
      <c r="H38">
        <v>1</v>
      </c>
      <c r="I38" t="str">
        <f t="shared" si="0"/>
        <v>S406S302</v>
      </c>
    </row>
    <row r="39" spans="1:9" ht="15.75" customHeight="1" x14ac:dyDescent="0.2">
      <c r="A39">
        <v>24</v>
      </c>
      <c r="B39" t="s">
        <v>237</v>
      </c>
      <c r="C39" t="s">
        <v>226</v>
      </c>
      <c r="D39" s="8">
        <f>VLOOKUP(B39,courses_program1!A:E,4,0)</f>
        <v>9.9509617250814956E-6</v>
      </c>
      <c r="E39" s="4">
        <f>VLOOKUP(B39,courses_program1!A:E,5,0)</f>
        <v>7.4999999999933991</v>
      </c>
      <c r="F39" s="4">
        <f>VLOOKUP(C39,courses_program1!A:E,4,0)</f>
        <v>0.76536870342777408</v>
      </c>
      <c r="G39" s="4">
        <f>VLOOKUP(C39,courses_program1!A:E,5,0)</f>
        <v>1.8477583034080209</v>
      </c>
      <c r="H39">
        <v>1</v>
      </c>
      <c r="I39" t="str">
        <f t="shared" si="0"/>
        <v>S443S302</v>
      </c>
    </row>
    <row r="40" spans="1:9" ht="15.75" customHeight="1" x14ac:dyDescent="0.2">
      <c r="A40">
        <v>25</v>
      </c>
      <c r="B40" t="s">
        <v>237</v>
      </c>
      <c r="C40" t="s">
        <v>220</v>
      </c>
      <c r="D40" s="8">
        <f>VLOOKUP(B40,courses_program1!A:E,4,0)</f>
        <v>9.9509617250814956E-6</v>
      </c>
      <c r="E40" s="4">
        <f>VLOOKUP(B40,courses_program1!A:E,5,0)</f>
        <v>7.4999999999933991</v>
      </c>
      <c r="F40" s="4">
        <f>VLOOKUP(C40,courses_program1!A:E,4,0)</f>
        <v>-0.76536380023250494</v>
      </c>
      <c r="G40" s="4">
        <f>VLOOKUP(C40,courses_program1!A:E,5,0)</f>
        <v>1.8477603343760949</v>
      </c>
      <c r="H40">
        <v>1</v>
      </c>
      <c r="I40" t="str">
        <f t="shared" si="0"/>
        <v>S443S200</v>
      </c>
    </row>
    <row r="41" spans="1:9" ht="15.75" customHeight="1" x14ac:dyDescent="0.2">
      <c r="A41">
        <v>25</v>
      </c>
      <c r="B41" t="s">
        <v>237</v>
      </c>
      <c r="C41" t="s">
        <v>223</v>
      </c>
      <c r="D41" s="8">
        <f>VLOOKUP(B41,courses_program1!A:E,4,0)</f>
        <v>9.9509617250814956E-6</v>
      </c>
      <c r="E41" s="4">
        <f>VLOOKUP(B41,courses_program1!A:E,5,0)</f>
        <v>7.4999999999933991</v>
      </c>
      <c r="F41" s="4">
        <f>VLOOKUP(C41,courses_program1!A:E,4,0)</f>
        <v>-1.8477572879191049</v>
      </c>
      <c r="G41" s="4">
        <f>VLOOKUP(C41,courses_program1!A:E,5,0)</f>
        <v>0.76537115502338771</v>
      </c>
      <c r="H41">
        <v>0</v>
      </c>
      <c r="I41" t="str">
        <f t="shared" si="0"/>
        <v>S443S251</v>
      </c>
    </row>
    <row r="42" spans="1:9" ht="15.75" customHeight="1" x14ac:dyDescent="0.2">
      <c r="A42">
        <v>25</v>
      </c>
      <c r="B42" t="s">
        <v>237</v>
      </c>
      <c r="C42" t="s">
        <v>224</v>
      </c>
      <c r="D42" s="8">
        <f>VLOOKUP(B42,courses_program1!A:E,4,0)</f>
        <v>9.9509617250814956E-6</v>
      </c>
      <c r="E42" s="4">
        <f>VLOOKUP(B42,courses_program1!A:E,5,0)</f>
        <v>7.4999999999933991</v>
      </c>
      <c r="F42" s="4">
        <f>VLOOKUP(C42,courses_program1!A:E,4,0)</f>
        <v>-2.474868808673254</v>
      </c>
      <c r="G42" s="4">
        <f>VLOOKUP(C42,courses_program1!A:E,5,0)</f>
        <v>2.4748786596227763</v>
      </c>
      <c r="H42">
        <v>0</v>
      </c>
      <c r="I42" t="str">
        <f t="shared" si="0"/>
        <v>S443S300</v>
      </c>
    </row>
    <row r="43" spans="1:9" ht="15.75" customHeight="1" x14ac:dyDescent="0.2">
      <c r="A43">
        <v>26</v>
      </c>
      <c r="B43" t="s">
        <v>237</v>
      </c>
      <c r="C43" t="s">
        <v>227</v>
      </c>
      <c r="D43" s="8">
        <f>VLOOKUP(B43,courses_program1!A:E,4,0)</f>
        <v>9.9509617250814956E-6</v>
      </c>
      <c r="E43" s="4">
        <f>VLOOKUP(B43,courses_program1!A:E,5,0)</f>
        <v>7.4999999999933991</v>
      </c>
      <c r="F43" s="4">
        <f>VLOOKUP(C43,courses_program1!A:E,4,0)</f>
        <v>1.5307374068555482</v>
      </c>
      <c r="G43" s="4">
        <f>VLOOKUP(C43,courses_program1!A:E,5,0)</f>
        <v>3.6955166068160419</v>
      </c>
      <c r="H43">
        <v>1</v>
      </c>
      <c r="I43" t="str">
        <f t="shared" si="0"/>
        <v>S443S305</v>
      </c>
    </row>
    <row r="44" spans="1:9" ht="15.75" customHeight="1" x14ac:dyDescent="0.2">
      <c r="A44">
        <v>27</v>
      </c>
      <c r="B44" t="s">
        <v>238</v>
      </c>
      <c r="C44" t="s">
        <v>228</v>
      </c>
      <c r="D44" s="8">
        <f>VLOOKUP(B44,courses_program1!A:E,4,0)</f>
        <v>-5.3032903042998294</v>
      </c>
      <c r="E44" s="4">
        <f>VLOOKUP(B44,courses_program1!A:E,5,0)</f>
        <v>5.3033114134773776</v>
      </c>
      <c r="F44" s="4">
        <f>VLOOKUP(C44,courses_program1!A:E,4,0)</f>
        <v>-1.5307276004650099</v>
      </c>
      <c r="G44" s="4">
        <f>VLOOKUP(C44,courses_program1!A:E,5,0)</f>
        <v>3.6955206687521898</v>
      </c>
      <c r="H44">
        <v>1</v>
      </c>
      <c r="I44" t="str">
        <f t="shared" si="0"/>
        <v>S445S306</v>
      </c>
    </row>
    <row r="45" spans="1:9" ht="15.75" customHeight="1" x14ac:dyDescent="0.2">
      <c r="A45">
        <v>28</v>
      </c>
      <c r="B45" t="s">
        <v>239</v>
      </c>
      <c r="C45" t="s">
        <v>227</v>
      </c>
      <c r="D45" s="8">
        <f>VLOOKUP(B45,courses_program1!A:E,4,0)</f>
        <v>-2.8701142508718935</v>
      </c>
      <c r="E45" s="4">
        <f>VLOOKUP(B45,courses_program1!A:E,5,0)</f>
        <v>6.929101253910356</v>
      </c>
      <c r="F45" s="4">
        <f>VLOOKUP(C45,courses_program1!A:E,4,0)</f>
        <v>1.5307374068555482</v>
      </c>
      <c r="G45" s="4">
        <f>VLOOKUP(C45,courses_program1!A:E,5,0)</f>
        <v>3.6955166068160419</v>
      </c>
      <c r="H45">
        <v>1</v>
      </c>
      <c r="I45" t="str">
        <f t="shared" si="0"/>
        <v>S447S305</v>
      </c>
    </row>
    <row r="46" spans="1:9" ht="15.75" customHeight="1" x14ac:dyDescent="0.2">
      <c r="A46">
        <v>30</v>
      </c>
      <c r="B46" t="s">
        <v>241</v>
      </c>
      <c r="C46" t="s">
        <v>228</v>
      </c>
      <c r="D46" s="8">
        <f>VLOOKUP(B46,courses_program1!A:E,4,0)</f>
        <v>2.870132637854153</v>
      </c>
      <c r="E46" s="4">
        <f>VLOOKUP(B46,courses_program1!A:E,5,0)</f>
        <v>6.9290936377800785</v>
      </c>
      <c r="F46" s="4">
        <f>VLOOKUP(C46,courses_program1!A:E,4,0)</f>
        <v>-1.5307276004650099</v>
      </c>
      <c r="G46" s="4">
        <f>VLOOKUP(C46,courses_program1!A:E,5,0)</f>
        <v>3.6955206687521898</v>
      </c>
      <c r="H46">
        <v>1</v>
      </c>
      <c r="I46" t="str">
        <f t="shared" si="0"/>
        <v>S450S306</v>
      </c>
    </row>
    <row r="47" spans="1:9" ht="15.75" customHeight="1" x14ac:dyDescent="0.2">
      <c r="A47">
        <v>31</v>
      </c>
      <c r="B47" t="s">
        <v>242</v>
      </c>
      <c r="C47" t="s">
        <v>260</v>
      </c>
      <c r="D47" s="8">
        <f>VLOOKUP(B47,courses_program1!A:E,4,0)</f>
        <v>5.3033043770941974</v>
      </c>
      <c r="E47" s="4">
        <f>VLOOKUP(B47,courses_program1!A:E,5,0)</f>
        <v>5.3032973407016817</v>
      </c>
      <c r="F47" s="4">
        <f>VLOOKUP(C47,courses_program1!A:E,4,0)</f>
        <v>-3.4441371010462722</v>
      </c>
      <c r="G47" s="4">
        <f>VLOOKUP(C47,courses_program1!A:E,5,0)</f>
        <v>8.3149215046924265</v>
      </c>
      <c r="H47">
        <v>1</v>
      </c>
      <c r="I47" t="str">
        <f t="shared" si="0"/>
        <v>S460M320</v>
      </c>
    </row>
    <row r="48" spans="1:9" ht="15.75" customHeight="1" x14ac:dyDescent="0.2">
      <c r="A48">
        <v>32</v>
      </c>
      <c r="B48" t="s">
        <v>242</v>
      </c>
      <c r="C48" t="s">
        <v>227</v>
      </c>
      <c r="D48" s="8">
        <f>VLOOKUP(B48,courses_program1!A:E,4,0)</f>
        <v>5.3033043770941974</v>
      </c>
      <c r="E48" s="4">
        <f>VLOOKUP(B48,courses_program1!A:E,5,0)</f>
        <v>5.3032973407016817</v>
      </c>
      <c r="F48" s="4">
        <f>VLOOKUP(C48,courses_program1!A:E,4,0)</f>
        <v>1.5307374068555482</v>
      </c>
      <c r="G48" s="4">
        <f>VLOOKUP(C48,courses_program1!A:E,5,0)</f>
        <v>3.6955166068160419</v>
      </c>
      <c r="H48">
        <v>1</v>
      </c>
      <c r="I48" t="str">
        <f t="shared" si="0"/>
        <v>S460S305</v>
      </c>
    </row>
    <row r="49" spans="1:9" ht="15.75" customHeight="1" x14ac:dyDescent="0.2">
      <c r="A49">
        <v>33</v>
      </c>
      <c r="B49" t="s">
        <v>242</v>
      </c>
      <c r="C49" t="s">
        <v>256</v>
      </c>
      <c r="D49" s="8">
        <f>VLOOKUP(B49,courses_program1!A:E,4,0)</f>
        <v>5.3033043770941974</v>
      </c>
      <c r="E49" s="4">
        <f>VLOOKUP(B49,courses_program1!A:E,5,0)</f>
        <v>5.3032973407016817</v>
      </c>
      <c r="F49" s="4">
        <f>VLOOKUP(C49,courses_program1!A:E,4,0)</f>
        <v>1.1941154070097795E-5</v>
      </c>
      <c r="G49" s="4">
        <f>VLOOKUP(C49,courses_program1!A:E,5,0)</f>
        <v>8.9999999999920774</v>
      </c>
      <c r="H49">
        <v>1</v>
      </c>
      <c r="I49" t="str">
        <f t="shared" si="0"/>
        <v>S460M221</v>
      </c>
    </row>
    <row r="50" spans="1:9" ht="15.75" customHeight="1" x14ac:dyDescent="0.2">
      <c r="A50">
        <v>34</v>
      </c>
      <c r="B50" t="s">
        <v>243</v>
      </c>
      <c r="C50" t="s">
        <v>242</v>
      </c>
      <c r="D50" s="8">
        <f>VLOOKUP(B50,courses_program1!A:E,4,0)</f>
        <v>6.9290974458513173</v>
      </c>
      <c r="E50" s="4">
        <f>VLOOKUP(B50,courses_program1!A:E,5,0)</f>
        <v>2.8701234443655488</v>
      </c>
      <c r="F50" s="4">
        <f>VLOOKUP(C50,courses_program1!A:E,4,0)</f>
        <v>5.3033043770941974</v>
      </c>
      <c r="G50" s="4">
        <f>VLOOKUP(C50,courses_program1!A:E,5,0)</f>
        <v>5.3032973407016817</v>
      </c>
      <c r="H50">
        <v>1</v>
      </c>
      <c r="I50" t="str">
        <f t="shared" si="0"/>
        <v>S461S460</v>
      </c>
    </row>
    <row r="51" spans="1:9" ht="15.75" customHeight="1" x14ac:dyDescent="0.2">
      <c r="A51">
        <v>36</v>
      </c>
      <c r="B51" t="s">
        <v>248</v>
      </c>
      <c r="C51" t="s">
        <v>244</v>
      </c>
      <c r="D51" s="8">
        <f>VLOOKUP(B51,courses_program1!A:E,4,0)</f>
        <v>6.3639652525130366</v>
      </c>
      <c r="E51" s="4">
        <f>VLOOKUP(B51,courses_program1!A:E,5,0)</f>
        <v>6.3639568088420182</v>
      </c>
      <c r="F51" s="4">
        <f>VLOOKUP(C51,courses_program1!A:E,4,0)</f>
        <v>8.3149169350215804</v>
      </c>
      <c r="G51" s="4">
        <f>VLOOKUP(C51,courses_program1!A:E,5,0)</f>
        <v>3.4441481332386585</v>
      </c>
      <c r="H51">
        <v>1</v>
      </c>
      <c r="I51" t="str">
        <f t="shared" si="0"/>
        <v>M101M100</v>
      </c>
    </row>
    <row r="52" spans="1:9" ht="15.75" customHeight="1" x14ac:dyDescent="0.2">
      <c r="A52">
        <v>37</v>
      </c>
      <c r="B52" t="s">
        <v>252</v>
      </c>
      <c r="C52" t="s">
        <v>248</v>
      </c>
      <c r="D52" s="8">
        <f>VLOOKUP(B52,courses_program1!A:E,4,0)</f>
        <v>3.4441591654249835</v>
      </c>
      <c r="E52" s="4">
        <f>VLOOKUP(B52,courses_program1!A:E,5,0)</f>
        <v>8.3149123653360935</v>
      </c>
      <c r="F52" s="4">
        <f>VLOOKUP(C52,courses_program1!A:E,4,0)</f>
        <v>6.3639652525130366</v>
      </c>
      <c r="G52" s="4">
        <f>VLOOKUP(C52,courses_program1!A:E,5,0)</f>
        <v>6.3639568088420182</v>
      </c>
      <c r="H52">
        <v>1</v>
      </c>
      <c r="I52" t="str">
        <f t="shared" si="0"/>
        <v>M200M101</v>
      </c>
    </row>
    <row r="53" spans="1:9" ht="15.75" customHeight="1" x14ac:dyDescent="0.2">
      <c r="A53">
        <v>38</v>
      </c>
      <c r="B53" t="s">
        <v>256</v>
      </c>
      <c r="C53" t="s">
        <v>244</v>
      </c>
      <c r="D53" s="8">
        <f>VLOOKUP(B53,courses_program1!A:E,4,0)</f>
        <v>1.1941154070097795E-5</v>
      </c>
      <c r="E53" s="4">
        <f>VLOOKUP(B53,courses_program1!A:E,5,0)</f>
        <v>8.9999999999920774</v>
      </c>
      <c r="F53" s="4">
        <f>VLOOKUP(C53,courses_program1!A:E,4,0)</f>
        <v>8.3149169350215804</v>
      </c>
      <c r="G53" s="4">
        <f>VLOOKUP(C53,courses_program1!A:E,5,0)</f>
        <v>3.4441481332386585</v>
      </c>
      <c r="H53">
        <v>1</v>
      </c>
      <c r="I53" t="str">
        <f t="shared" si="0"/>
        <v>M221M100</v>
      </c>
    </row>
    <row r="54" spans="1:9" ht="15.75" customHeight="1" x14ac:dyDescent="0.2">
      <c r="A54">
        <v>39</v>
      </c>
      <c r="B54" t="s">
        <v>260</v>
      </c>
      <c r="C54" t="s">
        <v>252</v>
      </c>
      <c r="D54" s="8">
        <f>VLOOKUP(B54,courses_program1!A:E,4,0)</f>
        <v>-3.4441371010462722</v>
      </c>
      <c r="E54" s="4">
        <f>VLOOKUP(B54,courses_program1!A:E,5,0)</f>
        <v>8.3149215046924265</v>
      </c>
      <c r="F54" s="4">
        <f>VLOOKUP(C54,courses_program1!A:E,4,0)</f>
        <v>3.4441591654249835</v>
      </c>
      <c r="G54" s="4">
        <f>VLOOKUP(C54,courses_program1!A:E,5,0)</f>
        <v>8.3149123653360935</v>
      </c>
      <c r="H54">
        <v>1</v>
      </c>
      <c r="I54" t="str">
        <f t="shared" si="0"/>
        <v>M320M200</v>
      </c>
    </row>
    <row r="55" spans="1:9" ht="15.75" customHeight="1" x14ac:dyDescent="0.2">
      <c r="A55">
        <v>41</v>
      </c>
      <c r="B55" t="s">
        <v>266</v>
      </c>
      <c r="C55" t="s">
        <v>263</v>
      </c>
      <c r="D55" s="8">
        <f>VLOOKUP(B55,courses_program1!A:E,4,0)</f>
        <v>-8.3149077956359712</v>
      </c>
      <c r="E55" s="4">
        <f>VLOOKUP(B55,courses_program1!A:E,5,0)</f>
        <v>3.4441701976052448</v>
      </c>
      <c r="F55" s="4">
        <f>VLOOKUP(C55,courses_program1!A:E,4,0)</f>
        <v>-6.3639483651597955</v>
      </c>
      <c r="G55" s="4">
        <f>VLOOKUP(C55,courses_program1!A:E,5,0)</f>
        <v>6.3639736961728524</v>
      </c>
      <c r="H55">
        <v>1</v>
      </c>
      <c r="I55" t="str">
        <f t="shared" si="0"/>
        <v>D200D100</v>
      </c>
    </row>
    <row r="56" spans="1:9" ht="15.75" customHeight="1" x14ac:dyDescent="0.2">
      <c r="D56" s="4"/>
      <c r="E56" s="4"/>
      <c r="F56" s="4"/>
      <c r="G56" s="4"/>
    </row>
    <row r="57" spans="1:9" ht="15.75" customHeight="1" x14ac:dyDescent="0.2">
      <c r="D57" s="4"/>
      <c r="E57" s="4"/>
      <c r="F57" s="4"/>
      <c r="G57" s="4"/>
    </row>
    <row r="58" spans="1:9" ht="15.75" customHeight="1" x14ac:dyDescent="0.2">
      <c r="D58" s="4"/>
      <c r="E58" s="4"/>
      <c r="F58" s="4"/>
      <c r="G58" s="4"/>
    </row>
    <row r="59" spans="1:9" ht="15.75" customHeight="1" x14ac:dyDescent="0.2">
      <c r="D59" s="4"/>
      <c r="E59" s="4"/>
      <c r="F59" s="4"/>
      <c r="G59" s="4"/>
    </row>
    <row r="60" spans="1:9" ht="15.75" customHeight="1" x14ac:dyDescent="0.2">
      <c r="D60" s="4"/>
      <c r="E60" s="4"/>
      <c r="F60" s="4"/>
      <c r="G60" s="4"/>
    </row>
    <row r="61" spans="1:9" ht="15.75" customHeight="1" x14ac:dyDescent="0.2">
      <c r="D61" s="4"/>
      <c r="E61" s="4"/>
      <c r="F61" s="4"/>
      <c r="G61" s="4"/>
    </row>
    <row r="62" spans="1:9" ht="15.75" customHeight="1" x14ac:dyDescent="0.2">
      <c r="D62" s="4"/>
      <c r="E62" s="4"/>
      <c r="F62" s="4"/>
      <c r="G62" s="4"/>
    </row>
    <row r="63" spans="1:9" ht="15.75" customHeight="1" x14ac:dyDescent="0.2">
      <c r="D63" s="4"/>
      <c r="E63" s="4"/>
      <c r="F63" s="4"/>
      <c r="G63" s="4"/>
    </row>
    <row r="64" spans="1:9" ht="15.75" customHeight="1" x14ac:dyDescent="0.2">
      <c r="D64" s="4"/>
      <c r="E64" s="4"/>
      <c r="F64" s="4"/>
      <c r="G64" s="4"/>
    </row>
    <row r="65" spans="4:8" ht="15.75" customHeight="1" x14ac:dyDescent="0.2">
      <c r="D65" s="4"/>
      <c r="E65" s="4"/>
      <c r="F65" s="4"/>
      <c r="G65" s="4"/>
    </row>
    <row r="66" spans="4:8" ht="15.75" customHeight="1" x14ac:dyDescent="0.2">
      <c r="D66" s="4"/>
      <c r="E66" s="4"/>
      <c r="F66" s="4"/>
      <c r="G66" s="4"/>
    </row>
    <row r="67" spans="4:8" ht="15.75" customHeight="1" x14ac:dyDescent="0.2">
      <c r="D67" s="4"/>
      <c r="E67" s="4"/>
      <c r="F67" s="4"/>
      <c r="G67" s="4"/>
    </row>
    <row r="68" spans="4:8" ht="15.75" customHeight="1" x14ac:dyDescent="0.2">
      <c r="D68" s="4"/>
      <c r="E68" s="4"/>
      <c r="F68" s="4"/>
      <c r="G68" s="4"/>
    </row>
    <row r="69" spans="4:8" ht="15.75" customHeight="1" x14ac:dyDescent="0.2">
      <c r="D69" s="4"/>
      <c r="E69" s="4"/>
      <c r="F69" s="4"/>
      <c r="G69" s="4"/>
    </row>
    <row r="70" spans="4:8" ht="15.75" customHeight="1" x14ac:dyDescent="0.2">
      <c r="D70" s="4"/>
      <c r="E70" s="4"/>
      <c r="F70" s="4"/>
      <c r="G70" s="4"/>
    </row>
    <row r="71" spans="4:8" ht="15.75" customHeight="1" x14ac:dyDescent="0.2">
      <c r="D71" s="4"/>
      <c r="E71" s="4"/>
      <c r="F71" s="4"/>
      <c r="G71" s="4"/>
    </row>
    <row r="72" spans="4:8" ht="15.75" customHeight="1" x14ac:dyDescent="0.2">
      <c r="D72" s="4"/>
      <c r="E72" s="4"/>
      <c r="F72" s="4"/>
      <c r="G72" s="4"/>
    </row>
    <row r="73" spans="4:8" ht="15.75" customHeight="1" x14ac:dyDescent="0.2">
      <c r="D73" s="4"/>
      <c r="E73" s="4"/>
      <c r="F73" s="4"/>
      <c r="G73" s="4"/>
    </row>
    <row r="74" spans="4:8" ht="15.75" customHeight="1" x14ac:dyDescent="0.2">
      <c r="D74" s="4"/>
      <c r="E74" s="4"/>
      <c r="F74" s="4"/>
      <c r="G74" s="4"/>
      <c r="H74" s="6"/>
    </row>
    <row r="75" spans="4:8" ht="15.75" customHeight="1" x14ac:dyDescent="0.2"/>
    <row r="76" spans="4:8" ht="15.75" customHeight="1" x14ac:dyDescent="0.2"/>
    <row r="77" spans="4:8" ht="15.75" customHeight="1" x14ac:dyDescent="0.2"/>
    <row r="78" spans="4:8" ht="15.75" customHeight="1" x14ac:dyDescent="0.2"/>
    <row r="79" spans="4:8" ht="15.75" customHeight="1" x14ac:dyDescent="0.2"/>
    <row r="80" spans="4:8" ht="15.75" customHeight="1" x14ac:dyDescent="0.2"/>
    <row r="81" customFormat="1" ht="15.75" customHeight="1" x14ac:dyDescent="0.2"/>
    <row r="82" customFormat="1" ht="15.75" customHeight="1" x14ac:dyDescent="0.2"/>
    <row r="83" customFormat="1" ht="15.75" customHeight="1" x14ac:dyDescent="0.2"/>
    <row r="84" customFormat="1" ht="15.75" customHeight="1" x14ac:dyDescent="0.2"/>
    <row r="85" customFormat="1" ht="15.75" customHeight="1" x14ac:dyDescent="0.2"/>
    <row r="86" customFormat="1" ht="15.75" customHeight="1" x14ac:dyDescent="0.2"/>
    <row r="87" customFormat="1" ht="15.75" customHeight="1" x14ac:dyDescent="0.2"/>
    <row r="88" customFormat="1" ht="15.75" customHeight="1" x14ac:dyDescent="0.2"/>
    <row r="89" customFormat="1" ht="15.75" customHeight="1" x14ac:dyDescent="0.2"/>
    <row r="90" customFormat="1" ht="15.75" customHeight="1" x14ac:dyDescent="0.2"/>
    <row r="91" customFormat="1" ht="15.75" customHeight="1" x14ac:dyDescent="0.2"/>
    <row r="92" customFormat="1" ht="15.75" customHeight="1" x14ac:dyDescent="0.2"/>
    <row r="93" customFormat="1" ht="15.75" customHeight="1" x14ac:dyDescent="0.2"/>
    <row r="94" customFormat="1" ht="15.75" customHeight="1" x14ac:dyDescent="0.2"/>
    <row r="95" customFormat="1" ht="15.75" customHeight="1" x14ac:dyDescent="0.2"/>
    <row r="96" customFormat="1" ht="15.75" customHeight="1" x14ac:dyDescent="0.2"/>
    <row r="97" customFormat="1" ht="15.75" customHeight="1" x14ac:dyDescent="0.2"/>
    <row r="98" customFormat="1" ht="15.75" customHeight="1" x14ac:dyDescent="0.2"/>
    <row r="99" customFormat="1" ht="15.75" customHeight="1" x14ac:dyDescent="0.2"/>
    <row r="100" customFormat="1" ht="15.75" customHeight="1" x14ac:dyDescent="0.2"/>
    <row r="101" customFormat="1" ht="15.75" customHeight="1" x14ac:dyDescent="0.2"/>
    <row r="102" customFormat="1" ht="15.75" customHeight="1" x14ac:dyDescent="0.2"/>
    <row r="103" customFormat="1" ht="15.75" customHeight="1" x14ac:dyDescent="0.2"/>
    <row r="104" customFormat="1" ht="15.75" customHeight="1" x14ac:dyDescent="0.2"/>
    <row r="105" customFormat="1" ht="15.75" customHeight="1" x14ac:dyDescent="0.2"/>
    <row r="106" customFormat="1" ht="15.75" customHeight="1" x14ac:dyDescent="0.2"/>
    <row r="107" customFormat="1" ht="15.75" customHeight="1" x14ac:dyDescent="0.2"/>
    <row r="108" customFormat="1" ht="15.75" customHeight="1" x14ac:dyDescent="0.2"/>
    <row r="109" customFormat="1" ht="15.75" customHeight="1" x14ac:dyDescent="0.2"/>
    <row r="110" customFormat="1" ht="15.75" customHeight="1" x14ac:dyDescent="0.2"/>
    <row r="111" customFormat="1" ht="15.75" customHeight="1" x14ac:dyDescent="0.2"/>
    <row r="112" customFormat="1" ht="15.75" customHeight="1" x14ac:dyDescent="0.2"/>
    <row r="113" customFormat="1" ht="15.75" customHeight="1" x14ac:dyDescent="0.2"/>
    <row r="114" customFormat="1" ht="15.75" customHeight="1" x14ac:dyDescent="0.2"/>
    <row r="115" customFormat="1" ht="15.75" customHeight="1" x14ac:dyDescent="0.2"/>
    <row r="116" customFormat="1" ht="15.75" customHeight="1" x14ac:dyDescent="0.2"/>
    <row r="117" customFormat="1" ht="15.75" customHeight="1" x14ac:dyDescent="0.2"/>
    <row r="118" customFormat="1" ht="15.75" customHeight="1" x14ac:dyDescent="0.2"/>
    <row r="119" customFormat="1" ht="15.75" customHeight="1" x14ac:dyDescent="0.2"/>
    <row r="120" customFormat="1" ht="15.75" customHeight="1" x14ac:dyDescent="0.2"/>
    <row r="121" customFormat="1" ht="15.75" customHeight="1" x14ac:dyDescent="0.2"/>
    <row r="122" customFormat="1" ht="15.75" customHeight="1" x14ac:dyDescent="0.2"/>
    <row r="123" customFormat="1" ht="15.75" customHeight="1" x14ac:dyDescent="0.2"/>
    <row r="124" customFormat="1" ht="15.75" customHeight="1" x14ac:dyDescent="0.2"/>
    <row r="125" customFormat="1" ht="15.75" customHeight="1" x14ac:dyDescent="0.2"/>
    <row r="126" customFormat="1" ht="15.75" customHeight="1" x14ac:dyDescent="0.2"/>
    <row r="127" customFormat="1" ht="15.75" customHeight="1" x14ac:dyDescent="0.2"/>
    <row r="128" customFormat="1" ht="15.75" customHeight="1" x14ac:dyDescent="0.2"/>
    <row r="129" customFormat="1" ht="15.75" customHeight="1" x14ac:dyDescent="0.2"/>
    <row r="130" customFormat="1" ht="15.75" customHeight="1" x14ac:dyDescent="0.2"/>
    <row r="131" customFormat="1" ht="15.75" customHeight="1" x14ac:dyDescent="0.2"/>
    <row r="132" customFormat="1" ht="15.75" customHeight="1" x14ac:dyDescent="0.2"/>
    <row r="133" customFormat="1" ht="15.75" customHeight="1" x14ac:dyDescent="0.2"/>
    <row r="134" customFormat="1" ht="15.75" customHeight="1" x14ac:dyDescent="0.2"/>
    <row r="135" customFormat="1" ht="15.75" customHeight="1" x14ac:dyDescent="0.2"/>
    <row r="136" customFormat="1" ht="15.75" customHeight="1" x14ac:dyDescent="0.2"/>
    <row r="137" customFormat="1" ht="15.75" customHeight="1" x14ac:dyDescent="0.2"/>
    <row r="138" customFormat="1" ht="15.75" customHeight="1" x14ac:dyDescent="0.2"/>
    <row r="139" customFormat="1" ht="15.75" customHeight="1" x14ac:dyDescent="0.2"/>
    <row r="140" customFormat="1" ht="15.75" customHeight="1" x14ac:dyDescent="0.2"/>
    <row r="141" customFormat="1" ht="15.75" customHeight="1" x14ac:dyDescent="0.2"/>
    <row r="142" customFormat="1" ht="15.75" customHeight="1" x14ac:dyDescent="0.2"/>
    <row r="143" customFormat="1" ht="15.75" customHeight="1" x14ac:dyDescent="0.2"/>
    <row r="144" customFormat="1" ht="15.75" customHeight="1" x14ac:dyDescent="0.2"/>
    <row r="145" customFormat="1" ht="15.75" customHeight="1" x14ac:dyDescent="0.2"/>
    <row r="146" customFormat="1" ht="15.75" customHeight="1" x14ac:dyDescent="0.2"/>
    <row r="147" customFormat="1" ht="15.75" customHeight="1" x14ac:dyDescent="0.2"/>
    <row r="148" customFormat="1" ht="15.75" customHeight="1" x14ac:dyDescent="0.2"/>
    <row r="149" customFormat="1" ht="15.75" customHeight="1" x14ac:dyDescent="0.2"/>
    <row r="150" customFormat="1" ht="15.75" customHeight="1" x14ac:dyDescent="0.2"/>
    <row r="151" customFormat="1" ht="15.75" customHeight="1" x14ac:dyDescent="0.2"/>
    <row r="152" customFormat="1" ht="15.75" customHeight="1" x14ac:dyDescent="0.2"/>
    <row r="153" customFormat="1" ht="15.75" customHeight="1" x14ac:dyDescent="0.2"/>
    <row r="154" customFormat="1" ht="15.75" customHeight="1" x14ac:dyDescent="0.2"/>
    <row r="155" customFormat="1" ht="15.75" customHeight="1" x14ac:dyDescent="0.2"/>
    <row r="156" customFormat="1" ht="15.75" customHeight="1" x14ac:dyDescent="0.2"/>
    <row r="157" customFormat="1" ht="15.75" customHeight="1" x14ac:dyDescent="0.2"/>
    <row r="158" customFormat="1" ht="15.75" customHeight="1" x14ac:dyDescent="0.2"/>
    <row r="159" customFormat="1" ht="15.75" customHeight="1" x14ac:dyDescent="0.2"/>
    <row r="160" customFormat="1" ht="15.75" customHeight="1" x14ac:dyDescent="0.2"/>
    <row r="161" customFormat="1" ht="15.75" customHeight="1" x14ac:dyDescent="0.2"/>
    <row r="162" customFormat="1" ht="15.75" customHeight="1" x14ac:dyDescent="0.2"/>
    <row r="163" customFormat="1" ht="15.75" customHeight="1" x14ac:dyDescent="0.2"/>
    <row r="164" customFormat="1" ht="15.75" customHeight="1" x14ac:dyDescent="0.2"/>
    <row r="165" customFormat="1" ht="15.75" customHeight="1" x14ac:dyDescent="0.2"/>
    <row r="166" customFormat="1" ht="15.75" customHeight="1" x14ac:dyDescent="0.2"/>
    <row r="167" customFormat="1" ht="15.75" customHeight="1" x14ac:dyDescent="0.2"/>
    <row r="168" customFormat="1" ht="15.75" customHeight="1" x14ac:dyDescent="0.2"/>
    <row r="169" customFormat="1" ht="15.75" customHeight="1" x14ac:dyDescent="0.2"/>
    <row r="170" customFormat="1" ht="15.75" customHeight="1" x14ac:dyDescent="0.2"/>
    <row r="171" customFormat="1" ht="15.75" customHeight="1" x14ac:dyDescent="0.2"/>
    <row r="172" customFormat="1" ht="15.75" customHeight="1" x14ac:dyDescent="0.2"/>
    <row r="173" customFormat="1" ht="15.75" customHeight="1" x14ac:dyDescent="0.2"/>
    <row r="174" customFormat="1" ht="15.75" customHeight="1" x14ac:dyDescent="0.2"/>
    <row r="175" customFormat="1" ht="15.75" customHeight="1" x14ac:dyDescent="0.2"/>
    <row r="176" customFormat="1" ht="15.75" customHeight="1" x14ac:dyDescent="0.2"/>
    <row r="177" customFormat="1" ht="15.75" customHeight="1" x14ac:dyDescent="0.2"/>
    <row r="178" customFormat="1" ht="15.75" customHeight="1" x14ac:dyDescent="0.2"/>
    <row r="179" customFormat="1" ht="15.75" customHeight="1" x14ac:dyDescent="0.2"/>
    <row r="180" customFormat="1" ht="15.75" customHeight="1" x14ac:dyDescent="0.2"/>
    <row r="181" customFormat="1" ht="15.75" customHeight="1" x14ac:dyDescent="0.2"/>
    <row r="182" customFormat="1" ht="15.75" customHeight="1" x14ac:dyDescent="0.2"/>
    <row r="183" customFormat="1" ht="15.75" customHeight="1" x14ac:dyDescent="0.2"/>
    <row r="184" customFormat="1" ht="15.75" customHeight="1" x14ac:dyDescent="0.2"/>
    <row r="185" customFormat="1" ht="15.75" customHeight="1" x14ac:dyDescent="0.2"/>
    <row r="186" customFormat="1" ht="15.75" customHeight="1" x14ac:dyDescent="0.2"/>
    <row r="187" customFormat="1" ht="15.75" customHeight="1" x14ac:dyDescent="0.2"/>
    <row r="188" customFormat="1" ht="15.75" customHeight="1" x14ac:dyDescent="0.2"/>
    <row r="189" customFormat="1" ht="15.75" customHeight="1" x14ac:dyDescent="0.2"/>
    <row r="190" customFormat="1" ht="15.75" customHeight="1" x14ac:dyDescent="0.2"/>
    <row r="191" customFormat="1" ht="15.75" customHeight="1" x14ac:dyDescent="0.2"/>
    <row r="192" customFormat="1" ht="15.75" customHeight="1" x14ac:dyDescent="0.2"/>
    <row r="193" customFormat="1" ht="15.75" customHeight="1" x14ac:dyDescent="0.2"/>
    <row r="194" customFormat="1" ht="15.75" customHeight="1" x14ac:dyDescent="0.2"/>
    <row r="195" customFormat="1" ht="15.75" customHeight="1" x14ac:dyDescent="0.2"/>
    <row r="196" customFormat="1" ht="15.75" customHeight="1" x14ac:dyDescent="0.2"/>
    <row r="197" customFormat="1" ht="15.75" customHeight="1" x14ac:dyDescent="0.2"/>
    <row r="198" customFormat="1" ht="15.75" customHeight="1" x14ac:dyDescent="0.2"/>
    <row r="199" customFormat="1" ht="15.75" customHeight="1" x14ac:dyDescent="0.2"/>
    <row r="200" customFormat="1" ht="15.75" customHeight="1" x14ac:dyDescent="0.2"/>
    <row r="201" customFormat="1" ht="15.75" customHeight="1" x14ac:dyDescent="0.2"/>
    <row r="202" customFormat="1" ht="15.75" customHeight="1" x14ac:dyDescent="0.2"/>
    <row r="203" customFormat="1" ht="15.75" customHeight="1" x14ac:dyDescent="0.2"/>
    <row r="204" customFormat="1" ht="15.75" customHeight="1" x14ac:dyDescent="0.2"/>
    <row r="205" customFormat="1" ht="15.75" customHeight="1" x14ac:dyDescent="0.2"/>
    <row r="206" customFormat="1" ht="15.75" customHeight="1" x14ac:dyDescent="0.2"/>
    <row r="207" customFormat="1" ht="15.75" customHeight="1" x14ac:dyDescent="0.2"/>
    <row r="208" customFormat="1" ht="15.75" customHeight="1" x14ac:dyDescent="0.2"/>
    <row r="209" customFormat="1" ht="15.75" customHeight="1" x14ac:dyDescent="0.2"/>
    <row r="210" customFormat="1" ht="15.75" customHeight="1" x14ac:dyDescent="0.2"/>
    <row r="211" customFormat="1" ht="15.75" customHeight="1" x14ac:dyDescent="0.2"/>
    <row r="212" customFormat="1" ht="15.75" customHeight="1" x14ac:dyDescent="0.2"/>
    <row r="213" customFormat="1" ht="15.75" customHeight="1" x14ac:dyDescent="0.2"/>
    <row r="214" customFormat="1" ht="15.75" customHeight="1" x14ac:dyDescent="0.2"/>
    <row r="215" customFormat="1" ht="15.75" customHeight="1" x14ac:dyDescent="0.2"/>
    <row r="216" customFormat="1" ht="15.75" customHeight="1" x14ac:dyDescent="0.2"/>
    <row r="217" customFormat="1" ht="15.75" customHeight="1" x14ac:dyDescent="0.2"/>
    <row r="218" customFormat="1" ht="15.75" customHeight="1" x14ac:dyDescent="0.2"/>
    <row r="219" customFormat="1" ht="15.75" customHeight="1" x14ac:dyDescent="0.2"/>
    <row r="220" customFormat="1" ht="15.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baseColWidth="10" defaultColWidth="14.5" defaultRowHeight="15" customHeight="1" x14ac:dyDescent="0.2"/>
  <cols>
    <col min="1" max="26" width="10.6640625" customWidth="1"/>
  </cols>
  <sheetData>
    <row r="1" spans="1:7" ht="16" x14ac:dyDescent="0.2">
      <c r="A1" s="6" t="s">
        <v>132</v>
      </c>
      <c r="B1" s="6" t="s">
        <v>111</v>
      </c>
      <c r="C1" s="6" t="s">
        <v>112</v>
      </c>
      <c r="D1" s="6" t="s">
        <v>133</v>
      </c>
      <c r="E1" s="6" t="s">
        <v>134</v>
      </c>
      <c r="F1" s="6" t="s">
        <v>113</v>
      </c>
      <c r="G1" s="6" t="s">
        <v>114</v>
      </c>
    </row>
    <row r="2" spans="1:7" ht="409.6" x14ac:dyDescent="0.2">
      <c r="A2" s="6">
        <v>1</v>
      </c>
      <c r="B2" s="6">
        <v>2</v>
      </c>
      <c r="C2" s="6" t="s">
        <v>135</v>
      </c>
      <c r="D2" s="6" t="s">
        <v>136</v>
      </c>
      <c r="E2" s="6" t="s">
        <v>137</v>
      </c>
      <c r="F2" s="9" t="s">
        <v>138</v>
      </c>
      <c r="G2" s="9" t="s">
        <v>139</v>
      </c>
    </row>
    <row r="3" spans="1:7" ht="409.6" x14ac:dyDescent="0.2">
      <c r="A3" s="6">
        <v>2</v>
      </c>
      <c r="B3" s="6">
        <v>2</v>
      </c>
      <c r="C3" s="6" t="s">
        <v>140</v>
      </c>
      <c r="D3" s="6" t="s">
        <v>141</v>
      </c>
      <c r="E3" s="6" t="s">
        <v>142</v>
      </c>
      <c r="F3" s="9" t="s">
        <v>143</v>
      </c>
      <c r="G3" s="9" t="s">
        <v>139</v>
      </c>
    </row>
    <row r="4" spans="1:7" ht="409.6" x14ac:dyDescent="0.2">
      <c r="A4" s="6">
        <v>3</v>
      </c>
      <c r="B4" s="6">
        <v>2</v>
      </c>
      <c r="C4" s="6" t="s">
        <v>144</v>
      </c>
      <c r="D4" s="6" t="s">
        <v>145</v>
      </c>
      <c r="E4" s="6" t="s">
        <v>146</v>
      </c>
      <c r="F4" s="9" t="s">
        <v>147</v>
      </c>
      <c r="G4" s="9" t="s">
        <v>139</v>
      </c>
    </row>
    <row r="5" spans="1:7" ht="409.6" x14ac:dyDescent="0.2">
      <c r="A5" s="6">
        <v>4</v>
      </c>
      <c r="B5" s="6">
        <v>2</v>
      </c>
      <c r="C5" s="6" t="s">
        <v>148</v>
      </c>
      <c r="D5" s="6" t="s">
        <v>149</v>
      </c>
      <c r="E5" s="6" t="s">
        <v>150</v>
      </c>
      <c r="F5" s="9" t="s">
        <v>151</v>
      </c>
      <c r="G5" s="9" t="s">
        <v>139</v>
      </c>
    </row>
    <row r="6" spans="1:7" ht="409.6" x14ac:dyDescent="0.2">
      <c r="A6" s="6">
        <v>5</v>
      </c>
      <c r="B6" s="6">
        <v>2</v>
      </c>
      <c r="C6" s="6" t="s">
        <v>152</v>
      </c>
      <c r="D6" s="6" t="s">
        <v>153</v>
      </c>
      <c r="E6" s="6" t="s">
        <v>154</v>
      </c>
      <c r="F6" s="9" t="s">
        <v>155</v>
      </c>
      <c r="G6" s="9" t="s">
        <v>139</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baseColWidth="10" defaultColWidth="14.5" defaultRowHeight="15" customHeight="1" x14ac:dyDescent="0.2"/>
  <cols>
    <col min="1" max="3" width="12.6640625" customWidth="1"/>
    <col min="4" max="4" width="26.83203125" customWidth="1"/>
    <col min="5" max="5" width="23" customWidth="1"/>
    <col min="6" max="7" width="29.1640625" customWidth="1"/>
    <col min="8" max="8" width="24.6640625" customWidth="1"/>
    <col min="9" max="9" width="22.6640625" customWidth="1"/>
    <col min="10" max="10" width="74.6640625" customWidth="1"/>
    <col min="11" max="26" width="10.6640625" customWidth="1"/>
  </cols>
  <sheetData>
    <row r="1" spans="1:26" ht="16" x14ac:dyDescent="0.2">
      <c r="A1" s="11" t="s">
        <v>156</v>
      </c>
      <c r="B1" s="11" t="s">
        <v>111</v>
      </c>
      <c r="C1" s="11" t="s">
        <v>132</v>
      </c>
      <c r="D1" s="11" t="s">
        <v>157</v>
      </c>
      <c r="E1" s="11" t="s">
        <v>112</v>
      </c>
      <c r="F1" s="11" t="s">
        <v>158</v>
      </c>
      <c r="G1" s="11" t="s">
        <v>159</v>
      </c>
      <c r="H1" s="11" t="s">
        <v>133</v>
      </c>
      <c r="I1" s="11" t="s">
        <v>160</v>
      </c>
      <c r="J1" s="11" t="s">
        <v>161</v>
      </c>
      <c r="K1" s="11"/>
      <c r="L1" s="11"/>
      <c r="M1" s="11"/>
      <c r="N1" s="11"/>
      <c r="O1" s="11"/>
      <c r="P1" s="11"/>
      <c r="Q1" s="11"/>
      <c r="R1" s="11"/>
      <c r="S1" s="11"/>
      <c r="T1" s="11"/>
      <c r="U1" s="11"/>
      <c r="V1" s="11"/>
      <c r="W1" s="11"/>
      <c r="X1" s="11"/>
      <c r="Y1" s="11"/>
      <c r="Z1" s="11"/>
    </row>
    <row r="2" spans="1:26" ht="96" x14ac:dyDescent="0.2">
      <c r="A2" s="11">
        <v>1</v>
      </c>
      <c r="B2" s="11">
        <v>2</v>
      </c>
      <c r="C2" s="11">
        <v>1</v>
      </c>
      <c r="D2" s="11" t="s">
        <v>162</v>
      </c>
      <c r="E2" s="11" t="s">
        <v>163</v>
      </c>
      <c r="F2" s="11" t="s">
        <v>164</v>
      </c>
      <c r="G2" s="11" t="s">
        <v>165</v>
      </c>
      <c r="H2" s="11" t="s">
        <v>166</v>
      </c>
      <c r="I2" s="11" t="s">
        <v>167</v>
      </c>
      <c r="J2" s="11" t="s">
        <v>168</v>
      </c>
      <c r="K2" s="11"/>
      <c r="L2" s="11"/>
      <c r="M2" s="11"/>
      <c r="N2" s="11"/>
      <c r="O2" s="11"/>
      <c r="P2" s="11"/>
      <c r="Q2" s="11"/>
      <c r="R2" s="11"/>
      <c r="S2" s="11"/>
      <c r="T2" s="11"/>
      <c r="U2" s="11"/>
      <c r="V2" s="11"/>
      <c r="W2" s="11"/>
      <c r="X2" s="11"/>
      <c r="Y2" s="11"/>
      <c r="Z2" s="11"/>
    </row>
    <row r="3" spans="1:26" ht="112" x14ac:dyDescent="0.2">
      <c r="A3" s="11">
        <v>2</v>
      </c>
      <c r="B3" s="11">
        <v>2</v>
      </c>
      <c r="C3" s="11">
        <v>2</v>
      </c>
      <c r="D3" s="11" t="s">
        <v>169</v>
      </c>
      <c r="E3" s="11" t="s">
        <v>170</v>
      </c>
      <c r="F3" s="11" t="s">
        <v>171</v>
      </c>
      <c r="G3" s="11" t="s">
        <v>172</v>
      </c>
      <c r="H3" s="11" t="s">
        <v>173</v>
      </c>
      <c r="I3" s="11" t="s">
        <v>174</v>
      </c>
      <c r="J3" s="11" t="s">
        <v>174</v>
      </c>
      <c r="K3" s="11"/>
      <c r="L3" s="11"/>
      <c r="M3" s="11"/>
      <c r="N3" s="11"/>
      <c r="O3" s="11"/>
      <c r="P3" s="11"/>
      <c r="Q3" s="11"/>
      <c r="R3" s="11"/>
      <c r="S3" s="11"/>
      <c r="T3" s="11"/>
      <c r="U3" s="11"/>
      <c r="V3" s="11"/>
      <c r="W3" s="11"/>
      <c r="X3" s="11"/>
      <c r="Y3" s="11"/>
      <c r="Z3" s="11"/>
    </row>
    <row r="4" spans="1:26" ht="192" x14ac:dyDescent="0.2">
      <c r="A4" s="11">
        <v>3</v>
      </c>
      <c r="B4" s="11">
        <v>2</v>
      </c>
      <c r="C4" s="11">
        <v>3</v>
      </c>
      <c r="D4" s="11" t="s">
        <v>175</v>
      </c>
      <c r="E4" s="11" t="s">
        <v>176</v>
      </c>
      <c r="F4" s="11" t="s">
        <v>177</v>
      </c>
      <c r="G4" s="11" t="s">
        <v>178</v>
      </c>
      <c r="H4" s="11" t="s">
        <v>179</v>
      </c>
      <c r="I4" s="11" t="s">
        <v>180</v>
      </c>
      <c r="J4" s="11" t="s">
        <v>181</v>
      </c>
      <c r="K4" s="11"/>
      <c r="L4" s="11"/>
      <c r="M4" s="11"/>
      <c r="N4" s="11"/>
      <c r="O4" s="11"/>
      <c r="P4" s="11"/>
      <c r="Q4" s="11"/>
      <c r="R4" s="11"/>
      <c r="S4" s="11"/>
      <c r="T4" s="11"/>
      <c r="U4" s="11"/>
      <c r="V4" s="11"/>
      <c r="W4" s="11"/>
      <c r="X4" s="11"/>
      <c r="Y4" s="11"/>
      <c r="Z4" s="11"/>
    </row>
    <row r="5" spans="1:26" ht="112" x14ac:dyDescent="0.2">
      <c r="A5" s="11">
        <v>4</v>
      </c>
      <c r="B5" s="11">
        <v>2</v>
      </c>
      <c r="C5" s="11">
        <v>4</v>
      </c>
      <c r="D5" s="11" t="s">
        <v>182</v>
      </c>
      <c r="E5" s="11" t="s">
        <v>183</v>
      </c>
      <c r="F5" s="11" t="s">
        <v>184</v>
      </c>
      <c r="G5" s="11" t="s">
        <v>165</v>
      </c>
      <c r="H5" s="11" t="s">
        <v>185</v>
      </c>
      <c r="I5" s="11" t="s">
        <v>186</v>
      </c>
      <c r="J5" s="11" t="s">
        <v>187</v>
      </c>
      <c r="K5" s="11"/>
      <c r="L5" s="11"/>
      <c r="M5" s="11"/>
      <c r="N5" s="11"/>
      <c r="O5" s="11"/>
      <c r="P5" s="11"/>
      <c r="Q5" s="11"/>
      <c r="R5" s="11"/>
      <c r="S5" s="11"/>
      <c r="T5" s="11"/>
      <c r="U5" s="11"/>
      <c r="V5" s="11"/>
      <c r="W5" s="11"/>
      <c r="X5" s="11"/>
      <c r="Y5" s="11"/>
      <c r="Z5" s="11"/>
    </row>
    <row r="6" spans="1:26" ht="112" x14ac:dyDescent="0.2">
      <c r="A6" s="11">
        <v>5</v>
      </c>
      <c r="B6" s="11">
        <v>2</v>
      </c>
      <c r="C6" s="11">
        <v>5</v>
      </c>
      <c r="D6" s="11" t="s">
        <v>188</v>
      </c>
      <c r="E6" s="11" t="s">
        <v>189</v>
      </c>
      <c r="F6" s="11" t="s">
        <v>190</v>
      </c>
      <c r="G6" s="11" t="s">
        <v>191</v>
      </c>
      <c r="H6" s="11" t="s">
        <v>192</v>
      </c>
      <c r="I6" s="11" t="s">
        <v>193</v>
      </c>
      <c r="J6" s="11" t="s">
        <v>194</v>
      </c>
      <c r="K6" s="11"/>
      <c r="L6" s="11"/>
      <c r="M6" s="11"/>
      <c r="N6" s="11"/>
      <c r="O6" s="11"/>
      <c r="P6" s="11"/>
      <c r="Q6" s="11"/>
      <c r="R6" s="11"/>
      <c r="S6" s="11"/>
      <c r="T6" s="11"/>
      <c r="U6" s="11"/>
      <c r="V6" s="11"/>
      <c r="W6" s="11"/>
      <c r="X6" s="11"/>
      <c r="Y6" s="11"/>
      <c r="Z6" s="11"/>
    </row>
    <row r="7" spans="1:26" ht="96" x14ac:dyDescent="0.2">
      <c r="A7" s="11">
        <v>6</v>
      </c>
      <c r="B7" s="11">
        <v>1</v>
      </c>
      <c r="C7" s="11"/>
      <c r="D7" s="11" t="s">
        <v>195</v>
      </c>
      <c r="E7" s="11" t="s">
        <v>196</v>
      </c>
      <c r="F7" s="11" t="s">
        <v>197</v>
      </c>
      <c r="G7" s="11" t="s">
        <v>191</v>
      </c>
      <c r="H7" s="11" t="s">
        <v>198</v>
      </c>
      <c r="I7" s="11" t="s">
        <v>199</v>
      </c>
      <c r="J7" s="11" t="s">
        <v>200</v>
      </c>
      <c r="K7" s="11"/>
      <c r="L7" s="11"/>
      <c r="M7" s="11"/>
      <c r="N7" s="11"/>
      <c r="O7" s="11"/>
      <c r="P7" s="11"/>
      <c r="Q7" s="11"/>
      <c r="R7" s="11"/>
      <c r="S7" s="11"/>
      <c r="T7" s="11"/>
      <c r="U7" s="11"/>
      <c r="V7" s="11"/>
      <c r="W7" s="11"/>
      <c r="X7" s="11"/>
      <c r="Y7" s="11"/>
      <c r="Z7" s="11"/>
    </row>
    <row r="8" spans="1:26" ht="240" x14ac:dyDescent="0.2">
      <c r="A8" s="11">
        <v>7</v>
      </c>
      <c r="B8" s="11">
        <v>2</v>
      </c>
      <c r="C8" s="11">
        <v>1</v>
      </c>
      <c r="D8" s="11" t="s">
        <v>201</v>
      </c>
      <c r="E8" s="11" t="s">
        <v>202</v>
      </c>
      <c r="F8" s="11" t="s">
        <v>203</v>
      </c>
      <c r="G8" s="11" t="s">
        <v>191</v>
      </c>
      <c r="H8" s="11" t="s">
        <v>204</v>
      </c>
      <c r="I8" s="11" t="s">
        <v>205</v>
      </c>
      <c r="J8" s="11" t="s">
        <v>206</v>
      </c>
      <c r="K8" s="11"/>
      <c r="L8" s="11"/>
      <c r="M8" s="11"/>
      <c r="N8" s="11"/>
      <c r="O8" s="11"/>
      <c r="P8" s="11"/>
      <c r="Q8" s="11"/>
      <c r="R8" s="11"/>
      <c r="S8" s="11"/>
      <c r="T8" s="11"/>
      <c r="U8" s="11"/>
      <c r="V8" s="11"/>
      <c r="W8" s="11"/>
      <c r="X8" s="11"/>
      <c r="Y8" s="11"/>
      <c r="Z8" s="11"/>
    </row>
    <row r="9" spans="1:26" ht="160" x14ac:dyDescent="0.2">
      <c r="A9" s="11">
        <v>8</v>
      </c>
      <c r="B9" s="11">
        <v>2</v>
      </c>
      <c r="C9" s="11">
        <v>4</v>
      </c>
      <c r="D9" s="11" t="s">
        <v>207</v>
      </c>
      <c r="E9" s="11" t="s">
        <v>208</v>
      </c>
      <c r="F9" s="11" t="s">
        <v>209</v>
      </c>
      <c r="G9" s="11" t="s">
        <v>210</v>
      </c>
      <c r="H9" s="11" t="s">
        <v>211</v>
      </c>
      <c r="I9" s="11" t="s">
        <v>212</v>
      </c>
      <c r="J9" s="11" t="s">
        <v>213</v>
      </c>
      <c r="K9" s="11"/>
      <c r="L9" s="11"/>
      <c r="M9" s="11"/>
      <c r="N9" s="11"/>
      <c r="O9" s="11"/>
      <c r="P9" s="11"/>
      <c r="Q9" s="11"/>
      <c r="R9" s="11"/>
      <c r="S9" s="11"/>
      <c r="T9" s="11"/>
      <c r="U9" s="11"/>
      <c r="V9" s="11"/>
      <c r="W9" s="11"/>
      <c r="X9" s="11"/>
      <c r="Y9" s="11"/>
      <c r="Z9" s="11"/>
    </row>
    <row r="10" spans="1:26" ht="176" x14ac:dyDescent="0.2">
      <c r="A10" s="11">
        <v>9</v>
      </c>
      <c r="B10" s="11">
        <v>2</v>
      </c>
      <c r="C10" s="11">
        <v>5</v>
      </c>
      <c r="D10" s="11" t="s">
        <v>214</v>
      </c>
      <c r="E10" s="11" t="s">
        <v>215</v>
      </c>
      <c r="F10" s="11" t="s">
        <v>216</v>
      </c>
      <c r="G10" s="11" t="s">
        <v>191</v>
      </c>
      <c r="H10" s="11" t="s">
        <v>217</v>
      </c>
      <c r="I10" s="11" t="s">
        <v>218</v>
      </c>
      <c r="J10" s="11" t="s">
        <v>219</v>
      </c>
      <c r="K10" s="11"/>
      <c r="L10" s="11"/>
      <c r="M10" s="11"/>
      <c r="N10" s="11"/>
      <c r="O10" s="11"/>
      <c r="P10" s="11"/>
      <c r="Q10" s="11"/>
      <c r="R10" s="11"/>
      <c r="S10" s="11"/>
      <c r="T10" s="11"/>
      <c r="U10" s="11"/>
      <c r="V10" s="11"/>
      <c r="W10" s="11"/>
      <c r="X10" s="11"/>
      <c r="Y10" s="11"/>
      <c r="Z10" s="11"/>
    </row>
    <row r="11" spans="1:26"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election activeCell="K24" sqref="K24"/>
    </sheetView>
  </sheetViews>
  <sheetFormatPr baseColWidth="10" defaultColWidth="14.5" defaultRowHeight="15" customHeight="1" x14ac:dyDescent="0.2"/>
  <cols>
    <col min="1" max="3" width="8.83203125" customWidth="1"/>
    <col min="4" max="4" width="176.6640625" customWidth="1"/>
    <col min="5" max="26" width="8.83203125" customWidth="1"/>
  </cols>
  <sheetData>
    <row r="1" spans="1:5" x14ac:dyDescent="0.2">
      <c r="A1" s="13" t="s">
        <v>76</v>
      </c>
      <c r="B1" s="14" t="s">
        <v>0</v>
      </c>
      <c r="C1" s="14" t="s">
        <v>77</v>
      </c>
      <c r="D1" s="14" t="s">
        <v>3</v>
      </c>
      <c r="E1" s="15"/>
    </row>
    <row r="2" spans="1:5" x14ac:dyDescent="0.2">
      <c r="A2" s="15">
        <v>1</v>
      </c>
      <c r="B2" s="15" t="s">
        <v>220</v>
      </c>
      <c r="C2" s="15" t="s">
        <v>78</v>
      </c>
      <c r="D2" s="15" t="s">
        <v>79</v>
      </c>
      <c r="E2" s="15"/>
    </row>
    <row r="3" spans="1:5" x14ac:dyDescent="0.2">
      <c r="A3" s="15">
        <v>2</v>
      </c>
      <c r="B3" s="15" t="s">
        <v>221</v>
      </c>
      <c r="C3" s="15" t="s">
        <v>78</v>
      </c>
      <c r="D3" s="15" t="s">
        <v>80</v>
      </c>
      <c r="E3" s="15"/>
    </row>
    <row r="4" spans="1:5" x14ac:dyDescent="0.2">
      <c r="A4" s="15">
        <v>3</v>
      </c>
      <c r="B4" s="15" t="s">
        <v>222</v>
      </c>
      <c r="C4" s="15" t="s">
        <v>78</v>
      </c>
      <c r="D4" s="15" t="s">
        <v>81</v>
      </c>
      <c r="E4" s="15"/>
    </row>
    <row r="5" spans="1:5" x14ac:dyDescent="0.2">
      <c r="A5" s="15">
        <v>4</v>
      </c>
      <c r="B5" s="15" t="s">
        <v>223</v>
      </c>
      <c r="C5" s="15" t="s">
        <v>78</v>
      </c>
      <c r="D5" s="15" t="s">
        <v>82</v>
      </c>
      <c r="E5" s="15"/>
    </row>
    <row r="6" spans="1:5" x14ac:dyDescent="0.2">
      <c r="A6" s="15">
        <v>5</v>
      </c>
      <c r="B6" s="15" t="s">
        <v>224</v>
      </c>
      <c r="C6" s="15" t="s">
        <v>78</v>
      </c>
      <c r="D6" s="15" t="s">
        <v>83</v>
      </c>
      <c r="E6" s="15"/>
    </row>
    <row r="7" spans="1:5" x14ac:dyDescent="0.2">
      <c r="A7" s="15">
        <v>6</v>
      </c>
      <c r="B7" s="15" t="s">
        <v>225</v>
      </c>
      <c r="C7" s="15" t="s">
        <v>78</v>
      </c>
      <c r="D7" s="15" t="s">
        <v>84</v>
      </c>
      <c r="E7" s="15"/>
    </row>
    <row r="8" spans="1:5" x14ac:dyDescent="0.2">
      <c r="A8" s="15">
        <v>7</v>
      </c>
      <c r="B8" s="15" t="s">
        <v>225</v>
      </c>
      <c r="C8" s="15" t="s">
        <v>78</v>
      </c>
      <c r="D8" s="15" t="s">
        <v>85</v>
      </c>
      <c r="E8" s="15"/>
    </row>
    <row r="9" spans="1:5" x14ac:dyDescent="0.2">
      <c r="A9" s="15">
        <v>8</v>
      </c>
      <c r="B9" s="15" t="s">
        <v>226</v>
      </c>
      <c r="C9" s="15" t="s">
        <v>78</v>
      </c>
      <c r="D9" s="15" t="s">
        <v>86</v>
      </c>
      <c r="E9" s="15"/>
    </row>
    <row r="10" spans="1:5" x14ac:dyDescent="0.2">
      <c r="A10" s="15">
        <v>9</v>
      </c>
      <c r="B10" s="15" t="s">
        <v>227</v>
      </c>
      <c r="C10" s="15" t="s">
        <v>78</v>
      </c>
      <c r="D10" s="15" t="s">
        <v>269</v>
      </c>
      <c r="E10" s="15"/>
    </row>
    <row r="11" spans="1:5" x14ac:dyDescent="0.2">
      <c r="A11" s="15">
        <v>10</v>
      </c>
      <c r="B11" s="15" t="s">
        <v>228</v>
      </c>
      <c r="C11" s="15" t="s">
        <v>78</v>
      </c>
      <c r="D11" s="15" t="s">
        <v>87</v>
      </c>
      <c r="E11" s="15"/>
    </row>
    <row r="12" spans="1:5" x14ac:dyDescent="0.2">
      <c r="A12" s="15">
        <v>11</v>
      </c>
      <c r="B12" s="15" t="s">
        <v>228</v>
      </c>
      <c r="C12" s="15" t="s">
        <v>78</v>
      </c>
      <c r="D12" s="15" t="s">
        <v>88</v>
      </c>
      <c r="E12" s="15"/>
    </row>
    <row r="13" spans="1:5" x14ac:dyDescent="0.2">
      <c r="A13" s="15">
        <v>12</v>
      </c>
      <c r="B13" s="15" t="s">
        <v>228</v>
      </c>
      <c r="C13" s="15" t="s">
        <v>78</v>
      </c>
      <c r="D13" s="15" t="s">
        <v>270</v>
      </c>
      <c r="E13" s="15"/>
    </row>
    <row r="14" spans="1:5" x14ac:dyDescent="0.2">
      <c r="A14" s="15">
        <v>13</v>
      </c>
      <c r="B14" s="15" t="s">
        <v>229</v>
      </c>
      <c r="C14" s="15" t="s">
        <v>89</v>
      </c>
      <c r="D14" s="15" t="s">
        <v>271</v>
      </c>
      <c r="E14" s="15"/>
    </row>
    <row r="15" spans="1:5" x14ac:dyDescent="0.2">
      <c r="A15" s="15">
        <v>14</v>
      </c>
      <c r="B15" s="15" t="s">
        <v>231</v>
      </c>
      <c r="C15" s="15" t="s">
        <v>78</v>
      </c>
      <c r="D15" s="15" t="s">
        <v>90</v>
      </c>
      <c r="E15" s="15"/>
    </row>
    <row r="16" spans="1:5" x14ac:dyDescent="0.2">
      <c r="A16" s="15">
        <v>15</v>
      </c>
      <c r="B16" s="15" t="s">
        <v>232</v>
      </c>
      <c r="C16" s="15" t="s">
        <v>78</v>
      </c>
      <c r="D16" s="15" t="s">
        <v>91</v>
      </c>
      <c r="E16" s="15"/>
    </row>
    <row r="17" spans="1:5" x14ac:dyDescent="0.2">
      <c r="A17" s="15">
        <v>16</v>
      </c>
      <c r="B17" s="15" t="s">
        <v>233</v>
      </c>
      <c r="C17" s="15" t="s">
        <v>78</v>
      </c>
      <c r="D17" s="15" t="s">
        <v>92</v>
      </c>
      <c r="E17" s="15"/>
    </row>
    <row r="18" spans="1:5" x14ac:dyDescent="0.2">
      <c r="A18" s="15">
        <v>17</v>
      </c>
      <c r="B18" s="15" t="s">
        <v>233</v>
      </c>
      <c r="C18" s="15" t="s">
        <v>89</v>
      </c>
      <c r="D18" s="15" t="s">
        <v>270</v>
      </c>
      <c r="E18" s="15"/>
    </row>
    <row r="19" spans="1:5" x14ac:dyDescent="0.2">
      <c r="A19" s="15">
        <v>18</v>
      </c>
      <c r="B19" s="15" t="s">
        <v>234</v>
      </c>
      <c r="C19" s="15" t="s">
        <v>78</v>
      </c>
      <c r="D19" s="15" t="s">
        <v>97</v>
      </c>
      <c r="E19" s="15"/>
    </row>
    <row r="20" spans="1:5" x14ac:dyDescent="0.2">
      <c r="A20" s="15">
        <v>19</v>
      </c>
      <c r="B20" s="15" t="s">
        <v>234</v>
      </c>
      <c r="C20" s="15" t="s">
        <v>78</v>
      </c>
      <c r="D20" s="15" t="s">
        <v>93</v>
      </c>
      <c r="E20" s="15"/>
    </row>
    <row r="21" spans="1:5" ht="15.75" customHeight="1" x14ac:dyDescent="0.2">
      <c r="A21" s="15">
        <v>20</v>
      </c>
      <c r="B21" s="15" t="s">
        <v>234</v>
      </c>
      <c r="C21" s="15" t="s">
        <v>89</v>
      </c>
      <c r="D21" s="15" t="s">
        <v>94</v>
      </c>
      <c r="E21" s="15"/>
    </row>
    <row r="22" spans="1:5" ht="15.75" customHeight="1" x14ac:dyDescent="0.2">
      <c r="A22" s="15">
        <v>21</v>
      </c>
      <c r="B22" s="15" t="s">
        <v>235</v>
      </c>
      <c r="C22" s="15" t="s">
        <v>78</v>
      </c>
      <c r="D22" s="15" t="s">
        <v>272</v>
      </c>
      <c r="E22" s="15"/>
    </row>
    <row r="23" spans="1:5" ht="15.75" customHeight="1" x14ac:dyDescent="0.2">
      <c r="A23" s="15">
        <v>22</v>
      </c>
      <c r="B23" s="15" t="s">
        <v>235</v>
      </c>
      <c r="C23" s="15" t="s">
        <v>78</v>
      </c>
      <c r="D23" s="15" t="s">
        <v>273</v>
      </c>
      <c r="E23" s="15"/>
    </row>
    <row r="24" spans="1:5" ht="15.75" customHeight="1" x14ac:dyDescent="0.2">
      <c r="A24" s="15">
        <v>23</v>
      </c>
      <c r="B24" s="15" t="s">
        <v>236</v>
      </c>
      <c r="C24" s="15" t="s">
        <v>78</v>
      </c>
      <c r="D24" s="15" t="s">
        <v>274</v>
      </c>
      <c r="E24" s="15"/>
    </row>
    <row r="25" spans="1:5" ht="15.75" customHeight="1" x14ac:dyDescent="0.2">
      <c r="A25" s="15">
        <v>24</v>
      </c>
      <c r="B25" s="15" t="s">
        <v>237</v>
      </c>
      <c r="C25" s="15" t="s">
        <v>78</v>
      </c>
      <c r="D25" s="15" t="s">
        <v>95</v>
      </c>
      <c r="E25" s="15"/>
    </row>
    <row r="26" spans="1:5" ht="15.75" customHeight="1" x14ac:dyDescent="0.2">
      <c r="A26" s="15">
        <v>25</v>
      </c>
      <c r="B26" s="15" t="s">
        <v>237</v>
      </c>
      <c r="C26" s="15" t="s">
        <v>78</v>
      </c>
      <c r="D26" s="15" t="s">
        <v>96</v>
      </c>
      <c r="E26" s="15"/>
    </row>
    <row r="27" spans="1:5" ht="15.75" customHeight="1" x14ac:dyDescent="0.2">
      <c r="A27" s="15">
        <v>26</v>
      </c>
      <c r="B27" s="15" t="s">
        <v>237</v>
      </c>
      <c r="C27" s="15" t="s">
        <v>89</v>
      </c>
      <c r="D27" s="15" t="s">
        <v>97</v>
      </c>
      <c r="E27" s="15"/>
    </row>
    <row r="28" spans="1:5" ht="15.75" customHeight="1" x14ac:dyDescent="0.2">
      <c r="A28" s="15">
        <v>27</v>
      </c>
      <c r="B28" s="15" t="s">
        <v>238</v>
      </c>
      <c r="C28" s="15" t="s">
        <v>78</v>
      </c>
      <c r="D28" s="15" t="s">
        <v>271</v>
      </c>
      <c r="E28" s="15"/>
    </row>
    <row r="29" spans="1:5" ht="15.75" customHeight="1" x14ac:dyDescent="0.2">
      <c r="A29" s="15">
        <v>28</v>
      </c>
      <c r="B29" s="15" t="s">
        <v>239</v>
      </c>
      <c r="C29" s="15" t="s">
        <v>78</v>
      </c>
      <c r="D29" s="15" t="s">
        <v>97</v>
      </c>
      <c r="E29" s="15"/>
    </row>
    <row r="30" spans="1:5" ht="15.75" customHeight="1" x14ac:dyDescent="0.2">
      <c r="A30" s="15">
        <v>29</v>
      </c>
      <c r="B30" s="15" t="s">
        <v>240</v>
      </c>
      <c r="C30" s="15" t="s">
        <v>78</v>
      </c>
      <c r="D30" s="15" t="s">
        <v>98</v>
      </c>
      <c r="E30" s="15"/>
    </row>
    <row r="31" spans="1:5" ht="15.75" customHeight="1" x14ac:dyDescent="0.2">
      <c r="A31" s="15">
        <v>30</v>
      </c>
      <c r="B31" s="15" t="s">
        <v>241</v>
      </c>
      <c r="C31" s="15" t="s">
        <v>78</v>
      </c>
      <c r="D31" s="15" t="s">
        <v>271</v>
      </c>
      <c r="E31" s="15"/>
    </row>
    <row r="32" spans="1:5" ht="15.75" customHeight="1" x14ac:dyDescent="0.2">
      <c r="A32" s="15">
        <v>31</v>
      </c>
      <c r="B32" s="15" t="s">
        <v>242</v>
      </c>
      <c r="C32" s="15" t="s">
        <v>78</v>
      </c>
      <c r="D32" s="15" t="s">
        <v>99</v>
      </c>
      <c r="E32" s="15"/>
    </row>
    <row r="33" spans="1:5" ht="15.75" customHeight="1" x14ac:dyDescent="0.2">
      <c r="A33" s="15">
        <v>32</v>
      </c>
      <c r="B33" s="15" t="s">
        <v>242</v>
      </c>
      <c r="C33" s="15" t="s">
        <v>78</v>
      </c>
      <c r="D33" s="15" t="s">
        <v>97</v>
      </c>
      <c r="E33" s="15"/>
    </row>
    <row r="34" spans="1:5" ht="15.75" customHeight="1" x14ac:dyDescent="0.2">
      <c r="A34" s="15">
        <v>33</v>
      </c>
      <c r="B34" s="15" t="s">
        <v>242</v>
      </c>
      <c r="C34" s="15" t="s">
        <v>78</v>
      </c>
      <c r="D34" s="15" t="s">
        <v>87</v>
      </c>
      <c r="E34" s="15"/>
    </row>
    <row r="35" spans="1:5" ht="15.75" customHeight="1" x14ac:dyDescent="0.2">
      <c r="A35" s="15">
        <v>34</v>
      </c>
      <c r="B35" s="15" t="s">
        <v>243</v>
      </c>
      <c r="C35" s="15" t="s">
        <v>78</v>
      </c>
      <c r="D35" s="15" t="s">
        <v>275</v>
      </c>
      <c r="E35" s="15"/>
    </row>
    <row r="36" spans="1:5" ht="15.75" customHeight="1" x14ac:dyDescent="0.2">
      <c r="A36" s="15">
        <v>35</v>
      </c>
      <c r="B36" s="15" t="s">
        <v>244</v>
      </c>
      <c r="C36" s="15" t="s">
        <v>78</v>
      </c>
      <c r="D36" s="15" t="s">
        <v>276</v>
      </c>
      <c r="E36" s="15"/>
    </row>
    <row r="37" spans="1:5" ht="15.75" customHeight="1" x14ac:dyDescent="0.2">
      <c r="A37" s="15">
        <v>36</v>
      </c>
      <c r="B37" s="15" t="s">
        <v>248</v>
      </c>
      <c r="C37" s="15" t="s">
        <v>78</v>
      </c>
      <c r="D37" s="15" t="s">
        <v>277</v>
      </c>
      <c r="E37" s="15"/>
    </row>
    <row r="38" spans="1:5" ht="15.75" customHeight="1" x14ac:dyDescent="0.2">
      <c r="A38" s="15">
        <v>37</v>
      </c>
      <c r="B38" s="15" t="s">
        <v>252</v>
      </c>
      <c r="C38" s="15" t="s">
        <v>78</v>
      </c>
      <c r="D38" s="15" t="s">
        <v>278</v>
      </c>
      <c r="E38" s="15"/>
    </row>
    <row r="39" spans="1:5" ht="15.75" customHeight="1" x14ac:dyDescent="0.2">
      <c r="A39" s="15">
        <v>38</v>
      </c>
      <c r="B39" s="15" t="s">
        <v>256</v>
      </c>
      <c r="C39" s="15" t="s">
        <v>78</v>
      </c>
      <c r="D39" s="15" t="s">
        <v>279</v>
      </c>
      <c r="E39" s="15"/>
    </row>
    <row r="40" spans="1:5" ht="15.75" customHeight="1" x14ac:dyDescent="0.2">
      <c r="A40" s="15">
        <v>39</v>
      </c>
      <c r="B40" s="15" t="s">
        <v>260</v>
      </c>
      <c r="C40" s="15" t="s">
        <v>78</v>
      </c>
      <c r="D40" s="15" t="s">
        <v>280</v>
      </c>
      <c r="E40" s="15"/>
    </row>
    <row r="41" spans="1:5" ht="15.75" customHeight="1" x14ac:dyDescent="0.2">
      <c r="A41" s="15">
        <v>40</v>
      </c>
      <c r="B41" s="15" t="s">
        <v>263</v>
      </c>
      <c r="C41" s="15" t="s">
        <v>78</v>
      </c>
      <c r="D41" s="15" t="s">
        <v>281</v>
      </c>
      <c r="E41" s="15"/>
    </row>
    <row r="42" spans="1:5" ht="15.75" customHeight="1" x14ac:dyDescent="0.2">
      <c r="A42" s="15">
        <v>41</v>
      </c>
      <c r="B42" s="15" t="s">
        <v>266</v>
      </c>
      <c r="C42" s="15" t="s">
        <v>78</v>
      </c>
      <c r="D42" s="15" t="s">
        <v>80</v>
      </c>
      <c r="E42" s="15"/>
    </row>
    <row r="43" spans="1:5" ht="15.75" customHeight="1" x14ac:dyDescent="0.2">
      <c r="A43" s="15"/>
      <c r="B43" s="15"/>
      <c r="C43" s="15"/>
      <c r="D43" s="15"/>
      <c r="E43" s="15"/>
    </row>
    <row r="44" spans="1:5" ht="15.75" customHeight="1" x14ac:dyDescent="0.2">
      <c r="A44" s="15"/>
      <c r="B44" s="15"/>
      <c r="C44" s="15"/>
      <c r="D44" s="15"/>
      <c r="E44" s="15"/>
    </row>
    <row r="45" spans="1:5" ht="15.75" customHeight="1" x14ac:dyDescent="0.2">
      <c r="A45" s="15"/>
      <c r="B45" s="15"/>
      <c r="C45" s="15"/>
      <c r="D45" s="15"/>
      <c r="E45" s="15"/>
    </row>
    <row r="46" spans="1:5" ht="15.75" customHeight="1" x14ac:dyDescent="0.2">
      <c r="A46" s="15"/>
      <c r="B46" s="15"/>
      <c r="C46" s="15"/>
      <c r="D46" s="15"/>
      <c r="E46" s="15"/>
    </row>
    <row r="47" spans="1:5" ht="15.75" customHeight="1" x14ac:dyDescent="0.2">
      <c r="A47" s="15"/>
      <c r="B47" s="15"/>
      <c r="C47" s="15"/>
      <c r="D47" s="15"/>
      <c r="E47" s="15" t="s">
        <v>282</v>
      </c>
    </row>
    <row r="48" spans="1: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D2" sqref="D2:D55"/>
    </sheetView>
  </sheetViews>
  <sheetFormatPr baseColWidth="10" defaultColWidth="8.83203125" defaultRowHeight="15" customHeight="1" x14ac:dyDescent="0.2"/>
  <cols>
    <col min="1" max="1" width="12.6640625" customWidth="1"/>
    <col min="2" max="2" width="14.5" customWidth="1"/>
    <col min="3" max="3" width="15.5" customWidth="1"/>
    <col min="4" max="4" width="9.83203125" customWidth="1"/>
  </cols>
  <sheetData>
    <row r="1" spans="1:4" x14ac:dyDescent="0.2">
      <c r="A1" s="12" t="s">
        <v>76</v>
      </c>
      <c r="B1" s="12" t="s">
        <v>0</v>
      </c>
      <c r="C1" s="12" t="s">
        <v>100</v>
      </c>
      <c r="D1" s="12" t="s">
        <v>101</v>
      </c>
    </row>
    <row r="2" spans="1:4" x14ac:dyDescent="0.2">
      <c r="A2">
        <v>1</v>
      </c>
      <c r="B2" t="s">
        <v>220</v>
      </c>
      <c r="C2" t="s">
        <v>244</v>
      </c>
      <c r="D2">
        <v>1</v>
      </c>
    </row>
    <row r="3" spans="1:4" x14ac:dyDescent="0.2">
      <c r="A3">
        <v>2</v>
      </c>
      <c r="B3" t="s">
        <v>221</v>
      </c>
      <c r="C3" t="s">
        <v>263</v>
      </c>
      <c r="D3">
        <v>1</v>
      </c>
    </row>
    <row r="4" spans="1:4" x14ac:dyDescent="0.2">
      <c r="A4">
        <v>4</v>
      </c>
      <c r="B4" t="s">
        <v>223</v>
      </c>
      <c r="C4" t="s">
        <v>248</v>
      </c>
      <c r="D4">
        <v>1</v>
      </c>
    </row>
    <row r="5" spans="1:4" x14ac:dyDescent="0.2">
      <c r="A5">
        <v>5</v>
      </c>
      <c r="B5" t="s">
        <v>224</v>
      </c>
      <c r="C5" t="s">
        <v>220</v>
      </c>
      <c r="D5">
        <v>1</v>
      </c>
    </row>
    <row r="6" spans="1:4" x14ac:dyDescent="0.2">
      <c r="A6">
        <v>5</v>
      </c>
      <c r="B6" t="s">
        <v>224</v>
      </c>
      <c r="C6" t="s">
        <v>222</v>
      </c>
      <c r="D6">
        <v>0</v>
      </c>
    </row>
    <row r="7" spans="1:4" x14ac:dyDescent="0.2">
      <c r="A7">
        <v>5</v>
      </c>
      <c r="B7" t="s">
        <v>224</v>
      </c>
      <c r="C7" t="s">
        <v>223</v>
      </c>
      <c r="D7">
        <v>0</v>
      </c>
    </row>
    <row r="8" spans="1:4" x14ac:dyDescent="0.2">
      <c r="A8">
        <v>6</v>
      </c>
      <c r="B8" t="s">
        <v>225</v>
      </c>
      <c r="C8" t="s">
        <v>221</v>
      </c>
      <c r="D8">
        <v>1</v>
      </c>
    </row>
    <row r="9" spans="1:4" x14ac:dyDescent="0.2">
      <c r="A9">
        <v>7</v>
      </c>
      <c r="B9" t="s">
        <v>225</v>
      </c>
      <c r="C9" t="s">
        <v>244</v>
      </c>
      <c r="D9">
        <v>1</v>
      </c>
    </row>
    <row r="10" spans="1:4" x14ac:dyDescent="0.2">
      <c r="A10">
        <v>8</v>
      </c>
      <c r="B10" t="s">
        <v>226</v>
      </c>
      <c r="C10" t="s">
        <v>252</v>
      </c>
      <c r="D10">
        <v>1</v>
      </c>
    </row>
    <row r="11" spans="1:4" x14ac:dyDescent="0.2">
      <c r="A11">
        <v>9</v>
      </c>
      <c r="B11" t="s">
        <v>227</v>
      </c>
      <c r="C11" t="s">
        <v>220</v>
      </c>
      <c r="D11">
        <v>1</v>
      </c>
    </row>
    <row r="12" spans="1:4" x14ac:dyDescent="0.2">
      <c r="A12">
        <v>9</v>
      </c>
      <c r="B12" t="s">
        <v>227</v>
      </c>
      <c r="C12" t="s">
        <v>222</v>
      </c>
      <c r="D12">
        <v>0</v>
      </c>
    </row>
    <row r="13" spans="1:4" x14ac:dyDescent="0.2">
      <c r="A13">
        <v>9</v>
      </c>
      <c r="B13" t="s">
        <v>227</v>
      </c>
      <c r="C13" t="s">
        <v>223</v>
      </c>
      <c r="D13">
        <v>0</v>
      </c>
    </row>
    <row r="14" spans="1:4" x14ac:dyDescent="0.2">
      <c r="A14">
        <v>9</v>
      </c>
      <c r="B14" t="s">
        <v>227</v>
      </c>
      <c r="C14" t="s">
        <v>226</v>
      </c>
      <c r="D14">
        <v>1</v>
      </c>
    </row>
    <row r="15" spans="1:4" x14ac:dyDescent="0.2">
      <c r="A15">
        <v>9</v>
      </c>
      <c r="B15" t="s">
        <v>227</v>
      </c>
      <c r="C15" t="s">
        <v>221</v>
      </c>
      <c r="D15">
        <v>1</v>
      </c>
    </row>
    <row r="16" spans="1:4" x14ac:dyDescent="0.2">
      <c r="A16">
        <v>9</v>
      </c>
      <c r="B16" t="s">
        <v>227</v>
      </c>
      <c r="C16" t="s">
        <v>266</v>
      </c>
      <c r="D16">
        <v>1</v>
      </c>
    </row>
    <row r="17" spans="1:4" x14ac:dyDescent="0.2">
      <c r="A17">
        <v>10</v>
      </c>
      <c r="B17" t="s">
        <v>228</v>
      </c>
      <c r="C17" t="s">
        <v>256</v>
      </c>
      <c r="D17">
        <v>1</v>
      </c>
    </row>
    <row r="18" spans="1:4" x14ac:dyDescent="0.2">
      <c r="A18">
        <v>11</v>
      </c>
      <c r="B18" t="s">
        <v>228</v>
      </c>
      <c r="C18" t="s">
        <v>220</v>
      </c>
      <c r="D18">
        <v>1</v>
      </c>
    </row>
    <row r="19" spans="1:4" x14ac:dyDescent="0.2">
      <c r="A19">
        <v>11</v>
      </c>
      <c r="B19" t="s">
        <v>228</v>
      </c>
      <c r="C19" t="s">
        <v>223</v>
      </c>
      <c r="D19">
        <v>0</v>
      </c>
    </row>
    <row r="20" spans="1:4" x14ac:dyDescent="0.2">
      <c r="A20">
        <v>11</v>
      </c>
      <c r="B20" t="s">
        <v>228</v>
      </c>
      <c r="C20" t="s">
        <v>224</v>
      </c>
      <c r="D20">
        <v>0</v>
      </c>
    </row>
    <row r="21" spans="1:4" x14ac:dyDescent="0.2">
      <c r="A21">
        <v>12</v>
      </c>
      <c r="B21" t="s">
        <v>228</v>
      </c>
      <c r="C21" t="s">
        <v>226</v>
      </c>
      <c r="D21">
        <v>1</v>
      </c>
    </row>
    <row r="22" spans="1:4" x14ac:dyDescent="0.2">
      <c r="A22">
        <v>13</v>
      </c>
      <c r="B22" t="s">
        <v>229</v>
      </c>
      <c r="C22" t="s">
        <v>228</v>
      </c>
      <c r="D22">
        <v>1</v>
      </c>
    </row>
    <row r="23" spans="1:4" x14ac:dyDescent="0.2">
      <c r="A23">
        <v>14</v>
      </c>
      <c r="B23" t="s">
        <v>231</v>
      </c>
      <c r="C23" t="s">
        <v>227</v>
      </c>
      <c r="D23">
        <v>1</v>
      </c>
    </row>
    <row r="24" spans="1:4" x14ac:dyDescent="0.2">
      <c r="A24">
        <v>15</v>
      </c>
      <c r="B24" t="s">
        <v>232</v>
      </c>
      <c r="C24" t="s">
        <v>220</v>
      </c>
      <c r="D24">
        <v>1</v>
      </c>
    </row>
    <row r="25" spans="1:4" x14ac:dyDescent="0.2">
      <c r="A25">
        <v>15</v>
      </c>
      <c r="B25" t="s">
        <v>232</v>
      </c>
      <c r="C25" t="s">
        <v>223</v>
      </c>
      <c r="D25">
        <v>0</v>
      </c>
    </row>
    <row r="26" spans="1:4" x14ac:dyDescent="0.2">
      <c r="A26">
        <v>16</v>
      </c>
      <c r="B26" t="s">
        <v>233</v>
      </c>
      <c r="C26" t="s">
        <v>220</v>
      </c>
      <c r="D26">
        <v>1</v>
      </c>
    </row>
    <row r="27" spans="1:4" x14ac:dyDescent="0.2">
      <c r="A27">
        <v>16</v>
      </c>
      <c r="B27" t="s">
        <v>233</v>
      </c>
      <c r="C27" t="s">
        <v>223</v>
      </c>
      <c r="D27">
        <v>0</v>
      </c>
    </row>
    <row r="28" spans="1:4" x14ac:dyDescent="0.2">
      <c r="A28">
        <v>17</v>
      </c>
      <c r="B28" t="s">
        <v>233</v>
      </c>
      <c r="C28" t="s">
        <v>226</v>
      </c>
      <c r="D28">
        <v>1</v>
      </c>
    </row>
    <row r="29" spans="1:4" x14ac:dyDescent="0.2">
      <c r="A29">
        <v>18</v>
      </c>
      <c r="B29" t="s">
        <v>234</v>
      </c>
      <c r="C29" t="s">
        <v>227</v>
      </c>
      <c r="D29">
        <v>1</v>
      </c>
    </row>
    <row r="30" spans="1:4" x14ac:dyDescent="0.2">
      <c r="A30">
        <v>19</v>
      </c>
      <c r="B30" t="s">
        <v>234</v>
      </c>
      <c r="C30" t="s">
        <v>256</v>
      </c>
      <c r="D30">
        <v>1</v>
      </c>
    </row>
    <row r="31" spans="1:4" x14ac:dyDescent="0.2">
      <c r="A31">
        <v>20</v>
      </c>
      <c r="B31" t="s">
        <v>234</v>
      </c>
      <c r="C31" t="s">
        <v>228</v>
      </c>
      <c r="D31">
        <v>1</v>
      </c>
    </row>
    <row r="32" spans="1:4" x14ac:dyDescent="0.2">
      <c r="A32">
        <v>21</v>
      </c>
      <c r="B32" t="s">
        <v>235</v>
      </c>
      <c r="C32" t="s">
        <v>226</v>
      </c>
      <c r="D32">
        <v>1</v>
      </c>
    </row>
    <row r="33" spans="1:4" x14ac:dyDescent="0.2">
      <c r="A33">
        <v>22</v>
      </c>
      <c r="B33" t="s">
        <v>235</v>
      </c>
      <c r="C33" t="s">
        <v>227</v>
      </c>
      <c r="D33">
        <v>1</v>
      </c>
    </row>
    <row r="34" spans="1:4" x14ac:dyDescent="0.2">
      <c r="A34">
        <v>22</v>
      </c>
      <c r="B34" t="s">
        <v>235</v>
      </c>
      <c r="C34" t="s">
        <v>242</v>
      </c>
      <c r="D34">
        <v>0</v>
      </c>
    </row>
    <row r="35" spans="1:4" x14ac:dyDescent="0.2">
      <c r="A35">
        <v>23</v>
      </c>
      <c r="B35" t="s">
        <v>236</v>
      </c>
      <c r="C35" t="s">
        <v>228</v>
      </c>
      <c r="D35">
        <v>1</v>
      </c>
    </row>
    <row r="36" spans="1:4" x14ac:dyDescent="0.2">
      <c r="A36">
        <v>23</v>
      </c>
      <c r="B36" t="s">
        <v>236</v>
      </c>
      <c r="C36" t="s">
        <v>225</v>
      </c>
      <c r="D36">
        <v>0</v>
      </c>
    </row>
    <row r="37" spans="1:4" x14ac:dyDescent="0.2">
      <c r="A37">
        <v>23</v>
      </c>
      <c r="B37" t="s">
        <v>236</v>
      </c>
      <c r="C37" t="s">
        <v>256</v>
      </c>
      <c r="D37">
        <v>1</v>
      </c>
    </row>
    <row r="38" spans="1:4" x14ac:dyDescent="0.2">
      <c r="A38">
        <v>23</v>
      </c>
      <c r="B38" t="s">
        <v>236</v>
      </c>
      <c r="C38" t="s">
        <v>226</v>
      </c>
      <c r="D38">
        <v>1</v>
      </c>
    </row>
    <row r="39" spans="1:4" x14ac:dyDescent="0.2">
      <c r="A39">
        <v>24</v>
      </c>
      <c r="B39" t="s">
        <v>237</v>
      </c>
      <c r="C39" t="s">
        <v>226</v>
      </c>
      <c r="D39">
        <v>1</v>
      </c>
    </row>
    <row r="40" spans="1:4" x14ac:dyDescent="0.2">
      <c r="A40">
        <v>25</v>
      </c>
      <c r="B40" t="s">
        <v>237</v>
      </c>
      <c r="C40" t="s">
        <v>220</v>
      </c>
      <c r="D40">
        <v>1</v>
      </c>
    </row>
    <row r="41" spans="1:4" x14ac:dyDescent="0.2">
      <c r="A41">
        <v>25</v>
      </c>
      <c r="B41" t="s">
        <v>237</v>
      </c>
      <c r="C41" t="s">
        <v>223</v>
      </c>
      <c r="D41">
        <v>0</v>
      </c>
    </row>
    <row r="42" spans="1:4" x14ac:dyDescent="0.2">
      <c r="A42">
        <v>25</v>
      </c>
      <c r="B42" t="s">
        <v>237</v>
      </c>
      <c r="C42" t="s">
        <v>224</v>
      </c>
      <c r="D42">
        <v>0</v>
      </c>
    </row>
    <row r="43" spans="1:4" x14ac:dyDescent="0.2">
      <c r="A43">
        <v>26</v>
      </c>
      <c r="B43" t="s">
        <v>237</v>
      </c>
      <c r="C43" t="s">
        <v>227</v>
      </c>
      <c r="D43">
        <v>1</v>
      </c>
    </row>
    <row r="44" spans="1:4" x14ac:dyDescent="0.2">
      <c r="A44">
        <v>27</v>
      </c>
      <c r="B44" t="s">
        <v>238</v>
      </c>
      <c r="C44" t="s">
        <v>228</v>
      </c>
      <c r="D44">
        <v>1</v>
      </c>
    </row>
    <row r="45" spans="1:4" x14ac:dyDescent="0.2">
      <c r="A45">
        <v>28</v>
      </c>
      <c r="B45" t="s">
        <v>239</v>
      </c>
      <c r="C45" t="s">
        <v>227</v>
      </c>
      <c r="D45">
        <v>1</v>
      </c>
    </row>
    <row r="46" spans="1:4" x14ac:dyDescent="0.2">
      <c r="A46">
        <v>30</v>
      </c>
      <c r="B46" t="s">
        <v>241</v>
      </c>
      <c r="C46" t="s">
        <v>228</v>
      </c>
      <c r="D46">
        <v>1</v>
      </c>
    </row>
    <row r="47" spans="1:4" x14ac:dyDescent="0.2">
      <c r="A47">
        <v>31</v>
      </c>
      <c r="B47" t="s">
        <v>242</v>
      </c>
      <c r="C47" t="s">
        <v>260</v>
      </c>
      <c r="D47">
        <v>1</v>
      </c>
    </row>
    <row r="48" spans="1:4" x14ac:dyDescent="0.2">
      <c r="A48">
        <v>32</v>
      </c>
      <c r="B48" t="s">
        <v>242</v>
      </c>
      <c r="C48" t="s">
        <v>227</v>
      </c>
      <c r="D48">
        <v>1</v>
      </c>
    </row>
    <row r="49" spans="1:4" x14ac:dyDescent="0.2">
      <c r="A49">
        <v>33</v>
      </c>
      <c r="B49" t="s">
        <v>242</v>
      </c>
      <c r="C49" t="s">
        <v>256</v>
      </c>
      <c r="D49">
        <v>1</v>
      </c>
    </row>
    <row r="50" spans="1:4" x14ac:dyDescent="0.2">
      <c r="A50">
        <v>34</v>
      </c>
      <c r="B50" t="s">
        <v>243</v>
      </c>
      <c r="C50" t="s">
        <v>242</v>
      </c>
      <c r="D50">
        <v>1</v>
      </c>
    </row>
    <row r="51" spans="1:4" x14ac:dyDescent="0.2">
      <c r="A51">
        <v>36</v>
      </c>
      <c r="B51" t="s">
        <v>248</v>
      </c>
      <c r="C51" t="s">
        <v>244</v>
      </c>
      <c r="D51">
        <v>1</v>
      </c>
    </row>
    <row r="52" spans="1:4" x14ac:dyDescent="0.2">
      <c r="A52">
        <v>37</v>
      </c>
      <c r="B52" t="s">
        <v>252</v>
      </c>
      <c r="C52" t="s">
        <v>248</v>
      </c>
      <c r="D52">
        <v>1</v>
      </c>
    </row>
    <row r="53" spans="1:4" x14ac:dyDescent="0.2">
      <c r="A53">
        <v>38</v>
      </c>
      <c r="B53" t="s">
        <v>256</v>
      </c>
      <c r="C53" t="s">
        <v>244</v>
      </c>
      <c r="D53">
        <v>1</v>
      </c>
    </row>
    <row r="54" spans="1:4" x14ac:dyDescent="0.2">
      <c r="A54">
        <v>39</v>
      </c>
      <c r="B54" t="s">
        <v>260</v>
      </c>
      <c r="C54" t="s">
        <v>252</v>
      </c>
      <c r="D54">
        <v>1</v>
      </c>
    </row>
    <row r="55" spans="1:4" x14ac:dyDescent="0.2">
      <c r="A55">
        <v>41</v>
      </c>
      <c r="B55" t="s">
        <v>266</v>
      </c>
      <c r="C55" t="s">
        <v>263</v>
      </c>
      <c r="D55">
        <v>1</v>
      </c>
    </row>
    <row r="56" spans="1:4" ht="15.75" customHeight="1" x14ac:dyDescent="0.2"/>
    <row r="57" spans="1:4" ht="15.75" customHeight="1" x14ac:dyDescent="0.2"/>
    <row r="58" spans="1:4" ht="15.75" customHeight="1" x14ac:dyDescent="0.2"/>
    <row r="59" spans="1:4" ht="15.75" customHeight="1" x14ac:dyDescent="0.2"/>
    <row r="60" spans="1:4" ht="15.75" customHeight="1" x14ac:dyDescent="0.2"/>
    <row r="61" spans="1:4" ht="15.75" customHeight="1" x14ac:dyDescent="0.2"/>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x14ac:dyDescent="0.2"/>
  <cols>
    <col min="1" max="1" width="12.5" customWidth="1"/>
    <col min="2" max="2" width="175" customWidth="1"/>
    <col min="3" max="26" width="8.83203125" customWidth="1"/>
  </cols>
  <sheetData>
    <row r="1" spans="1:2" x14ac:dyDescent="0.2">
      <c r="A1" s="1" t="s">
        <v>102</v>
      </c>
      <c r="B1" s="1" t="s">
        <v>3</v>
      </c>
    </row>
    <row r="2" spans="1:2" x14ac:dyDescent="0.2">
      <c r="A2" s="2">
        <v>1</v>
      </c>
      <c r="B2" s="2" t="s">
        <v>103</v>
      </c>
    </row>
    <row r="3" spans="1:2" x14ac:dyDescent="0.2">
      <c r="A3" s="2">
        <v>2</v>
      </c>
      <c r="B3" s="2" t="s">
        <v>104</v>
      </c>
    </row>
    <row r="4" spans="1:2" x14ac:dyDescent="0.2">
      <c r="A4" s="2">
        <v>3</v>
      </c>
      <c r="B4" s="2" t="s">
        <v>105</v>
      </c>
    </row>
    <row r="5" spans="1:2" x14ac:dyDescent="0.2">
      <c r="A5" s="2">
        <v>4</v>
      </c>
      <c r="B5" s="2" t="s">
        <v>106</v>
      </c>
    </row>
    <row r="6" spans="1:2" x14ac:dyDescent="0.2">
      <c r="A6" s="2">
        <v>5</v>
      </c>
      <c r="B6" s="2" t="s">
        <v>107</v>
      </c>
    </row>
    <row r="7" spans="1:2" x14ac:dyDescent="0.2">
      <c r="A7" s="2">
        <v>6</v>
      </c>
      <c r="B7" s="2" t="s">
        <v>108</v>
      </c>
    </row>
    <row r="8" spans="1:2" x14ac:dyDescent="0.2">
      <c r="A8" s="2">
        <v>7</v>
      </c>
      <c r="B8" s="2" t="s">
        <v>109</v>
      </c>
    </row>
    <row r="9" spans="1:2" x14ac:dyDescent="0.2">
      <c r="A9" s="2">
        <v>8</v>
      </c>
      <c r="B9" s="2" t="s">
        <v>110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5" defaultRowHeight="15" customHeight="1" x14ac:dyDescent="0.2"/>
  <cols>
    <col min="1" max="1" width="11.6640625" customWidth="1"/>
    <col min="2" max="2" width="10.1640625" customWidth="1"/>
    <col min="3" max="26" width="8.83203125" customWidth="1"/>
  </cols>
  <sheetData>
    <row r="1" spans="1:2" x14ac:dyDescent="0.2">
      <c r="A1" s="1" t="s">
        <v>102</v>
      </c>
      <c r="B1" s="1" t="s">
        <v>0</v>
      </c>
    </row>
    <row r="2" spans="1:2" x14ac:dyDescent="0.2">
      <c r="A2" s="2">
        <v>1</v>
      </c>
      <c r="B2" s="2">
        <v>200</v>
      </c>
    </row>
    <row r="3" spans="1:2" x14ac:dyDescent="0.2">
      <c r="A3" s="2">
        <v>1</v>
      </c>
      <c r="B3" s="2">
        <v>203</v>
      </c>
    </row>
    <row r="4" spans="1:2" x14ac:dyDescent="0.2">
      <c r="A4" s="2">
        <v>2</v>
      </c>
      <c r="B4" s="2">
        <v>251</v>
      </c>
    </row>
    <row r="5" spans="1:2" x14ac:dyDescent="0.2">
      <c r="A5" s="2">
        <v>3</v>
      </c>
      <c r="B5" s="2">
        <v>300</v>
      </c>
    </row>
    <row r="6" spans="1:2" x14ac:dyDescent="0.2">
      <c r="A6" s="2">
        <v>4</v>
      </c>
      <c r="B6" s="2">
        <v>302</v>
      </c>
    </row>
    <row r="7" spans="1:2" x14ac:dyDescent="0.2">
      <c r="A7" s="2">
        <v>5</v>
      </c>
      <c r="B7" s="2">
        <v>306</v>
      </c>
    </row>
    <row r="8" spans="1:2" x14ac:dyDescent="0.2">
      <c r="A8" s="2">
        <v>6</v>
      </c>
      <c r="B8" s="2">
        <v>321</v>
      </c>
    </row>
    <row r="9" spans="1:2" x14ac:dyDescent="0.2">
      <c r="A9" s="2">
        <v>7</v>
      </c>
      <c r="B9" s="2">
        <v>335</v>
      </c>
    </row>
    <row r="10" spans="1:2" x14ac:dyDescent="0.2">
      <c r="A10" s="2">
        <v>8</v>
      </c>
      <c r="B10" s="2">
        <v>404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workbookViewId="0"/>
  </sheetViews>
  <sheetFormatPr baseColWidth="10" defaultColWidth="14.5" defaultRowHeight="15" customHeight="1" x14ac:dyDescent="0.2"/>
  <cols>
    <col min="1" max="1" width="10.6640625" customWidth="1"/>
    <col min="2" max="2" width="15" customWidth="1"/>
    <col min="3" max="4" width="75.83203125" customWidth="1"/>
    <col min="5" max="26" width="10.6640625" customWidth="1"/>
  </cols>
  <sheetData>
    <row r="1" spans="1:4" x14ac:dyDescent="0.2">
      <c r="A1" s="2" t="s">
        <v>111</v>
      </c>
      <c r="B1" s="2" t="s">
        <v>112</v>
      </c>
      <c r="C1" s="2" t="s">
        <v>113</v>
      </c>
      <c r="D1" s="2" t="s">
        <v>114</v>
      </c>
    </row>
    <row r="2" spans="1:4" ht="16" x14ac:dyDescent="0.2">
      <c r="A2" s="3">
        <v>1</v>
      </c>
      <c r="B2" s="3" t="s">
        <v>115</v>
      </c>
      <c r="C2" s="3" t="s">
        <v>116</v>
      </c>
      <c r="D2" s="3" t="s">
        <v>117</v>
      </c>
    </row>
    <row r="3" spans="1:4" ht="16" x14ac:dyDescent="0.2">
      <c r="A3" s="3">
        <v>2</v>
      </c>
      <c r="B3" s="3" t="s">
        <v>118</v>
      </c>
      <c r="C3" s="3" t="s">
        <v>116</v>
      </c>
      <c r="D3" s="3" t="s">
        <v>117</v>
      </c>
    </row>
    <row r="4" spans="1:4" ht="32" x14ac:dyDescent="0.2">
      <c r="A4" s="3">
        <v>3</v>
      </c>
      <c r="B4" s="3" t="s">
        <v>119</v>
      </c>
      <c r="C4" s="3" t="s">
        <v>116</v>
      </c>
      <c r="D4" s="3" t="s">
        <v>117</v>
      </c>
    </row>
    <row r="5" spans="1:4" ht="16" x14ac:dyDescent="0.2">
      <c r="A5" s="3">
        <v>4</v>
      </c>
      <c r="B5" s="3" t="s">
        <v>120</v>
      </c>
      <c r="C5" s="3" t="s">
        <v>116</v>
      </c>
      <c r="D5" s="3" t="s">
        <v>117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
  <sheetViews>
    <sheetView workbookViewId="0">
      <selection activeCell="A2" sqref="A2:E32"/>
    </sheetView>
  </sheetViews>
  <sheetFormatPr baseColWidth="10" defaultColWidth="14.5" defaultRowHeight="15" customHeight="1" x14ac:dyDescent="0.2"/>
  <cols>
    <col min="1" max="1" width="14.33203125" customWidth="1"/>
    <col min="2" max="26" width="10.6640625" customWidth="1"/>
  </cols>
  <sheetData>
    <row r="1" spans="1:6" x14ac:dyDescent="0.2">
      <c r="A1" s="1" t="s">
        <v>0</v>
      </c>
      <c r="B1" s="2" t="s">
        <v>121</v>
      </c>
      <c r="C1" s="2" t="s">
        <v>122</v>
      </c>
      <c r="D1" s="2" t="s">
        <v>123</v>
      </c>
      <c r="E1" s="2" t="s">
        <v>124</v>
      </c>
      <c r="F1" s="2" t="s">
        <v>125</v>
      </c>
    </row>
    <row r="2" spans="1:6" x14ac:dyDescent="0.2">
      <c r="A2" s="2" t="s">
        <v>220</v>
      </c>
      <c r="B2" s="2">
        <v>2</v>
      </c>
      <c r="C2" s="2">
        <v>20</v>
      </c>
      <c r="D2" s="4">
        <f t="shared" ref="D2:D32" si="0">B2*COS(C2/32*3.14159)</f>
        <v>-0.76536380023250494</v>
      </c>
      <c r="E2" s="4">
        <f t="shared" ref="E2:E32" si="1">B2*SIN(C2/32*3.14159)</f>
        <v>1.8477603343760949</v>
      </c>
      <c r="F2" s="2">
        <v>0</v>
      </c>
    </row>
    <row r="3" spans="1:6" x14ac:dyDescent="0.2">
      <c r="A3" s="2" t="s">
        <v>221</v>
      </c>
      <c r="B3" s="2">
        <v>2</v>
      </c>
      <c r="C3" s="2">
        <v>4</v>
      </c>
      <c r="D3" s="4">
        <f t="shared" si="0"/>
        <v>1.8477593188936845</v>
      </c>
      <c r="E3" s="4">
        <f t="shared" si="1"/>
        <v>0.76536625183081297</v>
      </c>
      <c r="F3" s="2">
        <v>0</v>
      </c>
    </row>
    <row r="4" spans="1:6" x14ac:dyDescent="0.2">
      <c r="A4" s="2" t="s">
        <v>222</v>
      </c>
      <c r="B4" s="2">
        <v>2</v>
      </c>
      <c r="C4" s="2">
        <v>24</v>
      </c>
      <c r="D4" s="4">
        <f t="shared" si="0"/>
        <v>-1.4142107478132879</v>
      </c>
      <c r="E4" s="4">
        <f t="shared" si="1"/>
        <v>1.4142163769273006</v>
      </c>
      <c r="F4" s="2">
        <v>0</v>
      </c>
    </row>
    <row r="5" spans="1:6" x14ac:dyDescent="0.2">
      <c r="A5" s="2" t="s">
        <v>223</v>
      </c>
      <c r="B5" s="2">
        <v>2</v>
      </c>
      <c r="C5" s="2">
        <v>28</v>
      </c>
      <c r="D5" s="4">
        <f t="shared" si="0"/>
        <v>-1.8477572879191049</v>
      </c>
      <c r="E5" s="4">
        <f t="shared" si="1"/>
        <v>0.76537115502338771</v>
      </c>
      <c r="F5" s="2">
        <v>0</v>
      </c>
    </row>
    <row r="6" spans="1:6" x14ac:dyDescent="0.2">
      <c r="A6" s="2" t="s">
        <v>224</v>
      </c>
      <c r="B6" s="2">
        <v>3.5</v>
      </c>
      <c r="C6" s="2">
        <v>24</v>
      </c>
      <c r="D6" s="4">
        <f t="shared" si="0"/>
        <v>-2.474868808673254</v>
      </c>
      <c r="E6" s="4">
        <f t="shared" si="1"/>
        <v>2.4748786596227763</v>
      </c>
      <c r="F6" s="2">
        <v>0</v>
      </c>
    </row>
    <row r="7" spans="1:6" x14ac:dyDescent="0.2">
      <c r="A7" s="2" t="s">
        <v>225</v>
      </c>
      <c r="B7" s="2">
        <v>2</v>
      </c>
      <c r="C7" s="2">
        <v>8</v>
      </c>
      <c r="D7" s="4">
        <f t="shared" si="0"/>
        <v>1.4142145005584525</v>
      </c>
      <c r="E7" s="4">
        <f t="shared" si="1"/>
        <v>1.4142126241871151</v>
      </c>
      <c r="F7" s="2">
        <v>0</v>
      </c>
    </row>
    <row r="8" spans="1:6" x14ac:dyDescent="0.2">
      <c r="A8" s="2" t="s">
        <v>226</v>
      </c>
      <c r="B8" s="2">
        <v>2</v>
      </c>
      <c r="C8" s="2">
        <v>12</v>
      </c>
      <c r="D8" s="4">
        <f t="shared" si="0"/>
        <v>0.76536870342777408</v>
      </c>
      <c r="E8" s="4">
        <f t="shared" si="1"/>
        <v>1.8477583034080209</v>
      </c>
      <c r="F8" s="2">
        <v>0</v>
      </c>
    </row>
    <row r="9" spans="1:6" x14ac:dyDescent="0.2">
      <c r="A9" s="5" t="s">
        <v>227</v>
      </c>
      <c r="B9" s="5">
        <v>4</v>
      </c>
      <c r="C9" s="5">
        <v>12</v>
      </c>
      <c r="D9" s="4">
        <f t="shared" si="0"/>
        <v>1.5307374068555482</v>
      </c>
      <c r="E9" s="4">
        <f t="shared" si="1"/>
        <v>3.6955166068160419</v>
      </c>
      <c r="F9" s="2">
        <v>0</v>
      </c>
    </row>
    <row r="10" spans="1:6" x14ac:dyDescent="0.2">
      <c r="A10" s="5" t="s">
        <v>228</v>
      </c>
      <c r="B10" s="5">
        <v>4</v>
      </c>
      <c r="C10" s="5">
        <v>20</v>
      </c>
      <c r="D10" s="4">
        <f t="shared" si="0"/>
        <v>-1.5307276004650099</v>
      </c>
      <c r="E10" s="4">
        <f t="shared" si="1"/>
        <v>3.6955206687521898</v>
      </c>
      <c r="F10" s="2">
        <v>0</v>
      </c>
    </row>
    <row r="11" spans="1:6" x14ac:dyDescent="0.2">
      <c r="A11" s="5" t="s">
        <v>229</v>
      </c>
      <c r="B11" s="5">
        <v>5</v>
      </c>
      <c r="C11" s="5">
        <v>24</v>
      </c>
      <c r="D11" s="4">
        <f t="shared" si="0"/>
        <v>-3.5355268695332196</v>
      </c>
      <c r="E11" s="4">
        <f t="shared" si="1"/>
        <v>3.5355409423182516</v>
      </c>
      <c r="F11" s="2">
        <v>0</v>
      </c>
    </row>
    <row r="12" spans="1:6" ht="16" x14ac:dyDescent="0.2">
      <c r="A12" s="5" t="s">
        <v>230</v>
      </c>
      <c r="B12" s="6">
        <v>5</v>
      </c>
      <c r="C12" s="6">
        <v>26</v>
      </c>
      <c r="D12" s="4">
        <f t="shared" si="0"/>
        <v>-4.1573420723400947</v>
      </c>
      <c r="E12" s="4">
        <f t="shared" si="1"/>
        <v>2.777860128507367</v>
      </c>
      <c r="F12" s="2">
        <v>0</v>
      </c>
    </row>
    <row r="13" spans="1:6" x14ac:dyDescent="0.2">
      <c r="A13" s="5" t="s">
        <v>231</v>
      </c>
      <c r="B13" s="5">
        <v>5</v>
      </c>
      <c r="C13" s="5">
        <v>14</v>
      </c>
      <c r="D13" s="4">
        <f t="shared" si="0"/>
        <v>0.97545730327144264</v>
      </c>
      <c r="E13" s="4">
        <f t="shared" si="1"/>
        <v>4.9039252695666562</v>
      </c>
      <c r="F13" s="2">
        <v>0</v>
      </c>
    </row>
    <row r="14" spans="1:6" x14ac:dyDescent="0.2">
      <c r="A14" s="5" t="s">
        <v>232</v>
      </c>
      <c r="B14" s="5">
        <v>5</v>
      </c>
      <c r="C14" s="5">
        <v>28</v>
      </c>
      <c r="D14" s="4">
        <f t="shared" si="0"/>
        <v>-4.6193932197977619</v>
      </c>
      <c r="E14" s="4">
        <f t="shared" si="1"/>
        <v>1.9134278875584694</v>
      </c>
      <c r="F14" s="2">
        <v>0</v>
      </c>
    </row>
    <row r="15" spans="1:6" x14ac:dyDescent="0.2">
      <c r="A15" s="5" t="s">
        <v>233</v>
      </c>
      <c r="B15" s="5">
        <v>3.5</v>
      </c>
      <c r="C15" s="5">
        <v>8</v>
      </c>
      <c r="D15" s="4">
        <f t="shared" si="0"/>
        <v>2.4748753759772919</v>
      </c>
      <c r="E15" s="4">
        <f t="shared" si="1"/>
        <v>2.4748720923274514</v>
      </c>
      <c r="F15" s="2">
        <v>0</v>
      </c>
    </row>
    <row r="16" spans="1:6" x14ac:dyDescent="0.2">
      <c r="A16" s="5" t="s">
        <v>234</v>
      </c>
      <c r="B16" s="5">
        <v>6</v>
      </c>
      <c r="C16" s="5">
        <v>16</v>
      </c>
      <c r="D16" s="4">
        <f t="shared" si="0"/>
        <v>7.9607693800651965E-6</v>
      </c>
      <c r="E16" s="4">
        <f t="shared" si="1"/>
        <v>5.9999999999947189</v>
      </c>
      <c r="F16" s="2">
        <v>0</v>
      </c>
    </row>
    <row r="17" spans="1:6" x14ac:dyDescent="0.2">
      <c r="A17" s="5" t="s">
        <v>235</v>
      </c>
      <c r="B17" s="5">
        <v>6</v>
      </c>
      <c r="C17" s="5">
        <v>12</v>
      </c>
      <c r="D17" s="4">
        <f t="shared" si="0"/>
        <v>2.296106110283322</v>
      </c>
      <c r="E17" s="4">
        <f t="shared" si="1"/>
        <v>5.5432749102240626</v>
      </c>
      <c r="F17" s="2">
        <v>0</v>
      </c>
    </row>
    <row r="18" spans="1:6" x14ac:dyDescent="0.2">
      <c r="A18" s="5" t="s">
        <v>236</v>
      </c>
      <c r="B18" s="5">
        <v>6</v>
      </c>
      <c r="C18" s="5">
        <v>20</v>
      </c>
      <c r="D18" s="4">
        <f t="shared" si="0"/>
        <v>-2.2960914006975148</v>
      </c>
      <c r="E18" s="4">
        <f t="shared" si="1"/>
        <v>5.5432810031282846</v>
      </c>
      <c r="F18" s="2">
        <v>0</v>
      </c>
    </row>
    <row r="19" spans="1:6" ht="16" x14ac:dyDescent="0.2">
      <c r="A19" s="5" t="s">
        <v>237</v>
      </c>
      <c r="B19" s="6">
        <v>7.5</v>
      </c>
      <c r="C19" s="6">
        <v>16</v>
      </c>
      <c r="D19" s="4">
        <f t="shared" si="0"/>
        <v>9.9509617250814956E-6</v>
      </c>
      <c r="E19" s="4">
        <f t="shared" si="1"/>
        <v>7.4999999999933991</v>
      </c>
      <c r="F19" s="2">
        <v>0</v>
      </c>
    </row>
    <row r="20" spans="1:6" ht="16" x14ac:dyDescent="0.2">
      <c r="A20" s="5" t="s">
        <v>238</v>
      </c>
      <c r="B20" s="6">
        <v>7.5</v>
      </c>
      <c r="C20" s="6">
        <v>24</v>
      </c>
      <c r="D20" s="4">
        <f t="shared" si="0"/>
        <v>-5.3032903042998294</v>
      </c>
      <c r="E20" s="4">
        <f t="shared" si="1"/>
        <v>5.3033114134773776</v>
      </c>
      <c r="F20" s="2">
        <v>0</v>
      </c>
    </row>
    <row r="21" spans="1:6" ht="15.75" customHeight="1" x14ac:dyDescent="0.2">
      <c r="A21" s="5" t="s">
        <v>239</v>
      </c>
      <c r="B21" s="6">
        <v>7.5</v>
      </c>
      <c r="C21" s="5">
        <v>20</v>
      </c>
      <c r="D21" s="4">
        <f t="shared" si="0"/>
        <v>-2.8701142508718935</v>
      </c>
      <c r="E21" s="4">
        <f t="shared" si="1"/>
        <v>6.929101253910356</v>
      </c>
      <c r="F21" s="2">
        <v>0</v>
      </c>
    </row>
    <row r="22" spans="1:6" ht="15.75" customHeight="1" x14ac:dyDescent="0.2">
      <c r="A22" s="5" t="s">
        <v>240</v>
      </c>
      <c r="B22" s="6">
        <v>7.5</v>
      </c>
      <c r="C22" s="6">
        <v>28</v>
      </c>
      <c r="D22" s="4">
        <f t="shared" si="0"/>
        <v>-6.9290898296966432</v>
      </c>
      <c r="E22" s="4">
        <f t="shared" si="1"/>
        <v>2.8701418313377038</v>
      </c>
      <c r="F22" s="2">
        <v>0</v>
      </c>
    </row>
    <row r="23" spans="1:6" ht="15.75" customHeight="1" x14ac:dyDescent="0.2">
      <c r="A23" s="5" t="s">
        <v>241</v>
      </c>
      <c r="B23" s="6">
        <v>7.5</v>
      </c>
      <c r="C23" s="6">
        <v>12</v>
      </c>
      <c r="D23" s="4">
        <f t="shared" si="0"/>
        <v>2.870132637854153</v>
      </c>
      <c r="E23" s="4">
        <f t="shared" si="1"/>
        <v>6.9290936377800785</v>
      </c>
      <c r="F23" s="2">
        <v>0</v>
      </c>
    </row>
    <row r="24" spans="1:6" ht="15.75" customHeight="1" x14ac:dyDescent="0.2">
      <c r="A24" s="5" t="s">
        <v>242</v>
      </c>
      <c r="B24" s="6">
        <v>7.5</v>
      </c>
      <c r="C24" s="6">
        <v>8</v>
      </c>
      <c r="D24" s="4">
        <f t="shared" si="0"/>
        <v>5.3033043770941974</v>
      </c>
      <c r="E24" s="4">
        <f t="shared" si="1"/>
        <v>5.3032973407016817</v>
      </c>
      <c r="F24" s="2">
        <v>0</v>
      </c>
    </row>
    <row r="25" spans="1:6" ht="15.75" customHeight="1" x14ac:dyDescent="0.2">
      <c r="A25" s="5" t="s">
        <v>243</v>
      </c>
      <c r="B25" s="6">
        <v>7.5</v>
      </c>
      <c r="C25" s="6">
        <v>4</v>
      </c>
      <c r="D25" s="4">
        <f t="shared" si="0"/>
        <v>6.9290974458513173</v>
      </c>
      <c r="E25" s="4">
        <f t="shared" si="1"/>
        <v>2.8701234443655488</v>
      </c>
      <c r="F25" s="2">
        <v>0</v>
      </c>
    </row>
    <row r="26" spans="1:6" ht="15.75" customHeight="1" x14ac:dyDescent="0.2">
      <c r="A26" s="5" t="s">
        <v>244</v>
      </c>
      <c r="B26" s="6">
        <v>9</v>
      </c>
      <c r="C26" s="6">
        <v>4</v>
      </c>
      <c r="D26" s="4">
        <f t="shared" si="0"/>
        <v>8.3149169350215804</v>
      </c>
      <c r="E26" s="4">
        <f t="shared" si="1"/>
        <v>3.4441481332386585</v>
      </c>
      <c r="F26" s="2">
        <v>0</v>
      </c>
    </row>
    <row r="27" spans="1:6" ht="15.75" customHeight="1" x14ac:dyDescent="0.2">
      <c r="A27" s="5" t="s">
        <v>248</v>
      </c>
      <c r="B27" s="6">
        <v>9</v>
      </c>
      <c r="C27" s="6">
        <v>8</v>
      </c>
      <c r="D27" s="4">
        <f t="shared" si="0"/>
        <v>6.3639652525130366</v>
      </c>
      <c r="E27" s="4">
        <f t="shared" si="1"/>
        <v>6.3639568088420182</v>
      </c>
      <c r="F27" s="2">
        <v>0</v>
      </c>
    </row>
    <row r="28" spans="1:6" ht="15.75" customHeight="1" x14ac:dyDescent="0.2">
      <c r="A28" s="5" t="s">
        <v>252</v>
      </c>
      <c r="B28" s="6">
        <v>9</v>
      </c>
      <c r="C28" s="6">
        <v>12</v>
      </c>
      <c r="D28" s="4">
        <f t="shared" si="0"/>
        <v>3.4441591654249835</v>
      </c>
      <c r="E28" s="4">
        <f t="shared" si="1"/>
        <v>8.3149123653360935</v>
      </c>
      <c r="F28" s="2">
        <v>0</v>
      </c>
    </row>
    <row r="29" spans="1:6" ht="15.75" customHeight="1" x14ac:dyDescent="0.2">
      <c r="A29" s="5" t="s">
        <v>256</v>
      </c>
      <c r="B29" s="6">
        <v>9</v>
      </c>
      <c r="C29" s="6">
        <v>16</v>
      </c>
      <c r="D29" s="4">
        <f t="shared" si="0"/>
        <v>1.1941154070097795E-5</v>
      </c>
      <c r="E29" s="4">
        <f t="shared" si="1"/>
        <v>8.9999999999920774</v>
      </c>
      <c r="F29" s="2">
        <v>0</v>
      </c>
    </row>
    <row r="30" spans="1:6" ht="15.75" customHeight="1" x14ac:dyDescent="0.2">
      <c r="A30" s="5" t="s">
        <v>260</v>
      </c>
      <c r="B30" s="6">
        <v>9</v>
      </c>
      <c r="C30" s="6">
        <v>20</v>
      </c>
      <c r="D30" s="4">
        <f t="shared" si="0"/>
        <v>-3.4441371010462722</v>
      </c>
      <c r="E30" s="4">
        <f t="shared" si="1"/>
        <v>8.3149215046924265</v>
      </c>
      <c r="F30" s="2">
        <v>0</v>
      </c>
    </row>
    <row r="31" spans="1:6" ht="15.75" customHeight="1" x14ac:dyDescent="0.2">
      <c r="A31" s="5" t="s">
        <v>263</v>
      </c>
      <c r="B31" s="6">
        <v>9</v>
      </c>
      <c r="C31" s="6">
        <v>24</v>
      </c>
      <c r="D31" s="4">
        <f t="shared" si="0"/>
        <v>-6.3639483651597955</v>
      </c>
      <c r="E31" s="4">
        <f t="shared" si="1"/>
        <v>6.3639736961728524</v>
      </c>
      <c r="F31" s="2">
        <v>0</v>
      </c>
    </row>
    <row r="32" spans="1:6" ht="15.75" customHeight="1" x14ac:dyDescent="0.2">
      <c r="A32" s="5" t="s">
        <v>266</v>
      </c>
      <c r="B32" s="6">
        <v>9</v>
      </c>
      <c r="C32" s="6">
        <v>28</v>
      </c>
      <c r="D32" s="4">
        <f t="shared" si="0"/>
        <v>-8.3149077956359712</v>
      </c>
      <c r="E32" s="4">
        <f t="shared" si="1"/>
        <v>3.4441701976052448</v>
      </c>
      <c r="F32" s="2">
        <v>0</v>
      </c>
    </row>
    <row r="33" spans="2:5" ht="15.75" customHeight="1" x14ac:dyDescent="0.2">
      <c r="D33" s="4"/>
      <c r="E33" s="4"/>
    </row>
    <row r="34" spans="2:5" ht="15.75" customHeight="1" x14ac:dyDescent="0.2">
      <c r="D34" s="4"/>
      <c r="E34" s="4"/>
    </row>
    <row r="35" spans="2:5" ht="15.75" customHeight="1" x14ac:dyDescent="0.2">
      <c r="D35" s="4"/>
      <c r="E35" s="4"/>
    </row>
    <row r="36" spans="2:5" ht="15.75" customHeight="1" x14ac:dyDescent="0.2">
      <c r="D36" s="4"/>
      <c r="E36" s="4"/>
    </row>
    <row r="37" spans="2:5" ht="15.75" customHeight="1" x14ac:dyDescent="0.2">
      <c r="D37" s="4"/>
      <c r="E37" s="4"/>
    </row>
    <row r="38" spans="2:5" ht="15.75" customHeight="1" x14ac:dyDescent="0.2">
      <c r="D38" s="4"/>
      <c r="E38" s="4"/>
    </row>
    <row r="39" spans="2:5" ht="15.75" customHeight="1" x14ac:dyDescent="0.2">
      <c r="B39" s="6"/>
      <c r="C39" s="6"/>
      <c r="D39" s="4"/>
      <c r="E39" s="4"/>
    </row>
    <row r="40" spans="2:5" ht="15.75" customHeight="1" x14ac:dyDescent="0.2">
      <c r="B40" s="6"/>
      <c r="C40" s="6"/>
      <c r="D40" s="4"/>
      <c r="E40" s="4"/>
    </row>
    <row r="41" spans="2:5" ht="15.75" customHeight="1" x14ac:dyDescent="0.2">
      <c r="D41" s="4"/>
      <c r="E41" s="4"/>
    </row>
    <row r="42" spans="2:5" ht="15.75" customHeight="1" x14ac:dyDescent="0.2">
      <c r="D42" s="4"/>
      <c r="E42" s="4"/>
    </row>
    <row r="43" spans="2:5" ht="15.75" customHeight="1" x14ac:dyDescent="0.2"/>
    <row r="44" spans="2:5" ht="15.75" customHeight="1" x14ac:dyDescent="0.2"/>
    <row r="45" spans="2:5" ht="15.75" customHeight="1" x14ac:dyDescent="0.2"/>
    <row r="46" spans="2:5" ht="15.75" customHeight="1" x14ac:dyDescent="0.2"/>
    <row r="47" spans="2:5" ht="15.75" customHeight="1" x14ac:dyDescent="0.2"/>
    <row r="48" spans="2: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sqref="A1:XFD1048576"/>
    </sheetView>
  </sheetViews>
  <sheetFormatPr baseColWidth="10" defaultColWidth="14.5" defaultRowHeight="15" customHeight="1" x14ac:dyDescent="0.2"/>
  <cols>
    <col min="1" max="1" width="10.6640625" customWidth="1"/>
    <col min="2" max="2" width="13.83203125" customWidth="1"/>
    <col min="3" max="3" width="15" customWidth="1"/>
    <col min="4" max="7" width="10.6640625" customWidth="1"/>
    <col min="8" max="8" width="16.83203125" customWidth="1"/>
    <col min="9" max="9" width="21" customWidth="1"/>
    <col min="10" max="26" width="10.6640625" customWidth="1"/>
  </cols>
  <sheetData>
    <row r="1" spans="1:9" x14ac:dyDescent="0.2">
      <c r="A1" s="2" t="s">
        <v>76</v>
      </c>
      <c r="B1" s="2" t="s">
        <v>0</v>
      </c>
      <c r="C1" s="7" t="s">
        <v>100</v>
      </c>
      <c r="D1" s="4" t="s">
        <v>126</v>
      </c>
      <c r="E1" s="4" t="s">
        <v>127</v>
      </c>
      <c r="F1" s="4" t="s">
        <v>128</v>
      </c>
      <c r="G1" s="4" t="s">
        <v>129</v>
      </c>
      <c r="H1" s="4" t="s">
        <v>130</v>
      </c>
      <c r="I1" s="4" t="s">
        <v>131</v>
      </c>
    </row>
    <row r="2" spans="1:9" x14ac:dyDescent="0.2">
      <c r="A2">
        <v>1</v>
      </c>
      <c r="B2" t="s">
        <v>220</v>
      </c>
      <c r="C2" t="s">
        <v>244</v>
      </c>
      <c r="D2" s="8">
        <f>VLOOKUP(B2,courses_program1!A:E,4,0)</f>
        <v>-0.76536380023250494</v>
      </c>
      <c r="E2" s="4">
        <f>VLOOKUP(B2,courses_program1!A:E,5,0)</f>
        <v>1.8477603343760949</v>
      </c>
      <c r="F2" s="4">
        <f>VLOOKUP(C2,courses_program1!A:E,4,0)</f>
        <v>8.3149169350215804</v>
      </c>
      <c r="G2" s="4">
        <f>VLOOKUP(C2,courses_program1!A:E,5,0)</f>
        <v>3.4441481332386585</v>
      </c>
      <c r="H2">
        <v>1</v>
      </c>
      <c r="I2" t="str">
        <f>_xlfn.CONCAT(B2, C2)</f>
        <v>S200M100</v>
      </c>
    </row>
    <row r="3" spans="1:9" x14ac:dyDescent="0.2">
      <c r="A3">
        <v>2</v>
      </c>
      <c r="B3" t="s">
        <v>221</v>
      </c>
      <c r="C3" t="s">
        <v>263</v>
      </c>
      <c r="D3" s="8">
        <f>VLOOKUP(B3,courses_program1!A:E,4,0)</f>
        <v>1.8477593188936845</v>
      </c>
      <c r="E3" s="4">
        <f>VLOOKUP(B3,courses_program1!A:E,5,0)</f>
        <v>0.76536625183081297</v>
      </c>
      <c r="F3" s="4">
        <f>VLOOKUP(C3,courses_program1!A:E,4,0)</f>
        <v>-6.3639483651597955</v>
      </c>
      <c r="G3" s="4">
        <f>VLOOKUP(C3,courses_program1!A:E,5,0)</f>
        <v>6.3639736961728524</v>
      </c>
      <c r="H3">
        <v>1</v>
      </c>
      <c r="I3" t="str">
        <f t="shared" ref="I3:I55" si="0">_xlfn.CONCAT(B3, C3)</f>
        <v>S201D100</v>
      </c>
    </row>
    <row r="4" spans="1:9" x14ac:dyDescent="0.2">
      <c r="A4">
        <v>4</v>
      </c>
      <c r="B4" t="s">
        <v>223</v>
      </c>
      <c r="C4" t="s">
        <v>248</v>
      </c>
      <c r="D4" s="8">
        <f>VLOOKUP(B4,courses_program1!A:E,4,0)</f>
        <v>-1.8477572879191049</v>
      </c>
      <c r="E4" s="4">
        <f>VLOOKUP(B4,courses_program1!A:E,5,0)</f>
        <v>0.76537115502338771</v>
      </c>
      <c r="F4" s="4">
        <f>VLOOKUP(C4,courses_program1!A:E,4,0)</f>
        <v>6.3639652525130366</v>
      </c>
      <c r="G4" s="4">
        <f>VLOOKUP(C4,courses_program1!A:E,5,0)</f>
        <v>6.3639568088420182</v>
      </c>
      <c r="H4">
        <v>1</v>
      </c>
      <c r="I4" t="str">
        <f t="shared" si="0"/>
        <v>S251M101</v>
      </c>
    </row>
    <row r="5" spans="1:9" x14ac:dyDescent="0.2">
      <c r="A5">
        <v>5</v>
      </c>
      <c r="B5" t="s">
        <v>224</v>
      </c>
      <c r="C5" t="s">
        <v>220</v>
      </c>
      <c r="D5" s="8">
        <f>VLOOKUP(B5,courses_program1!A:E,4,0)</f>
        <v>-2.474868808673254</v>
      </c>
      <c r="E5" s="4">
        <f>VLOOKUP(B5,courses_program1!A:E,5,0)</f>
        <v>2.4748786596227763</v>
      </c>
      <c r="F5" s="4">
        <f>VLOOKUP(C5,courses_program1!A:E,4,0)</f>
        <v>-0.76536380023250494</v>
      </c>
      <c r="G5" s="4">
        <f>VLOOKUP(C5,courses_program1!A:E,5,0)</f>
        <v>1.8477603343760949</v>
      </c>
      <c r="H5">
        <v>1</v>
      </c>
      <c r="I5" t="str">
        <f t="shared" si="0"/>
        <v>S300S200</v>
      </c>
    </row>
    <row r="6" spans="1:9" x14ac:dyDescent="0.2">
      <c r="A6">
        <v>5</v>
      </c>
      <c r="B6" t="s">
        <v>224</v>
      </c>
      <c r="C6" t="s">
        <v>222</v>
      </c>
      <c r="D6" s="8">
        <f>VLOOKUP(B6,courses_program1!A:E,4,0)</f>
        <v>-2.474868808673254</v>
      </c>
      <c r="E6" s="4">
        <f>VLOOKUP(B6,courses_program1!A:E,5,0)</f>
        <v>2.4748786596227763</v>
      </c>
      <c r="F6" s="4">
        <f>VLOOKUP(C6,courses_program1!A:E,4,0)</f>
        <v>-1.4142107478132879</v>
      </c>
      <c r="G6" s="4">
        <f>VLOOKUP(C6,courses_program1!A:E,5,0)</f>
        <v>1.4142163769273006</v>
      </c>
      <c r="H6">
        <v>0</v>
      </c>
      <c r="I6" t="str">
        <f t="shared" si="0"/>
        <v>S300S203</v>
      </c>
    </row>
    <row r="7" spans="1:9" x14ac:dyDescent="0.2">
      <c r="A7">
        <v>5</v>
      </c>
      <c r="B7" t="s">
        <v>224</v>
      </c>
      <c r="C7" t="s">
        <v>223</v>
      </c>
      <c r="D7" s="8">
        <f>VLOOKUP(B7,courses_program1!A:E,4,0)</f>
        <v>-2.474868808673254</v>
      </c>
      <c r="E7" s="4">
        <f>VLOOKUP(B7,courses_program1!A:E,5,0)</f>
        <v>2.4748786596227763</v>
      </c>
      <c r="F7" s="4">
        <f>VLOOKUP(C7,courses_program1!A:E,4,0)</f>
        <v>-1.8477572879191049</v>
      </c>
      <c r="G7" s="4">
        <f>VLOOKUP(C7,courses_program1!A:E,5,0)</f>
        <v>0.76537115502338771</v>
      </c>
      <c r="H7">
        <v>0</v>
      </c>
      <c r="I7" t="str">
        <f t="shared" si="0"/>
        <v>S300S251</v>
      </c>
    </row>
    <row r="8" spans="1:9" x14ac:dyDescent="0.2">
      <c r="A8">
        <v>6</v>
      </c>
      <c r="B8" t="s">
        <v>225</v>
      </c>
      <c r="C8" t="s">
        <v>221</v>
      </c>
      <c r="D8" s="8">
        <f>VLOOKUP(B8,courses_program1!A:E,4,0)</f>
        <v>1.4142145005584525</v>
      </c>
      <c r="E8" s="4">
        <f>VLOOKUP(B8,courses_program1!A:E,5,0)</f>
        <v>1.4142126241871151</v>
      </c>
      <c r="F8" s="4">
        <f>VLOOKUP(C8,courses_program1!A:E,4,0)</f>
        <v>1.8477593188936845</v>
      </c>
      <c r="G8" s="4">
        <f>VLOOKUP(C8,courses_program1!A:E,5,0)</f>
        <v>0.76536625183081297</v>
      </c>
      <c r="H8">
        <v>1</v>
      </c>
      <c r="I8" t="str">
        <f t="shared" si="0"/>
        <v>S301S201</v>
      </c>
    </row>
    <row r="9" spans="1:9" x14ac:dyDescent="0.2">
      <c r="A9">
        <v>7</v>
      </c>
      <c r="B9" t="s">
        <v>225</v>
      </c>
      <c r="C9" t="s">
        <v>244</v>
      </c>
      <c r="D9" s="8">
        <f>VLOOKUP(B9,courses_program1!A:E,4,0)</f>
        <v>1.4142145005584525</v>
      </c>
      <c r="E9" s="4">
        <f>VLOOKUP(B9,courses_program1!A:E,5,0)</f>
        <v>1.4142126241871151</v>
      </c>
      <c r="F9" s="4">
        <f>VLOOKUP(C9,courses_program1!A:E,4,0)</f>
        <v>8.3149169350215804</v>
      </c>
      <c r="G9" s="4">
        <f>VLOOKUP(C9,courses_program1!A:E,5,0)</f>
        <v>3.4441481332386585</v>
      </c>
      <c r="H9">
        <v>1</v>
      </c>
      <c r="I9" t="str">
        <f t="shared" si="0"/>
        <v>S301M100</v>
      </c>
    </row>
    <row r="10" spans="1:9" x14ac:dyDescent="0.2">
      <c r="A10">
        <v>8</v>
      </c>
      <c r="B10" t="s">
        <v>226</v>
      </c>
      <c r="C10" t="s">
        <v>252</v>
      </c>
      <c r="D10" s="8">
        <f>VLOOKUP(B10,courses_program1!A:E,4,0)</f>
        <v>0.76536870342777408</v>
      </c>
      <c r="E10" s="4">
        <f>VLOOKUP(B10,courses_program1!A:E,5,0)</f>
        <v>1.8477583034080209</v>
      </c>
      <c r="F10" s="4">
        <f>VLOOKUP(C10,courses_program1!A:E,4,0)</f>
        <v>3.4441591654249835</v>
      </c>
      <c r="G10" s="4">
        <f>VLOOKUP(C10,courses_program1!A:E,5,0)</f>
        <v>8.3149123653360935</v>
      </c>
      <c r="H10">
        <v>1</v>
      </c>
      <c r="I10" t="str">
        <f t="shared" si="0"/>
        <v>S302M200</v>
      </c>
    </row>
    <row r="11" spans="1:9" x14ac:dyDescent="0.2">
      <c r="A11">
        <v>9</v>
      </c>
      <c r="B11" t="s">
        <v>227</v>
      </c>
      <c r="C11" t="s">
        <v>220</v>
      </c>
      <c r="D11" s="8">
        <f>VLOOKUP(B11,courses_program1!A:E,4,0)</f>
        <v>1.5307374068555482</v>
      </c>
      <c r="E11" s="4">
        <f>VLOOKUP(B11,courses_program1!A:E,5,0)</f>
        <v>3.6955166068160419</v>
      </c>
      <c r="F11" s="4">
        <f>VLOOKUP(C11,courses_program1!A:E,4,0)</f>
        <v>-0.76536380023250494</v>
      </c>
      <c r="G11" s="4">
        <f>VLOOKUP(C11,courses_program1!A:E,5,0)</f>
        <v>1.8477603343760949</v>
      </c>
      <c r="H11">
        <v>1</v>
      </c>
      <c r="I11" t="str">
        <f t="shared" si="0"/>
        <v>S305S200</v>
      </c>
    </row>
    <row r="12" spans="1:9" x14ac:dyDescent="0.2">
      <c r="A12">
        <v>9</v>
      </c>
      <c r="B12" t="s">
        <v>227</v>
      </c>
      <c r="C12" t="s">
        <v>222</v>
      </c>
      <c r="D12" s="8">
        <f>VLOOKUP(B12,courses_program1!A:E,4,0)</f>
        <v>1.5307374068555482</v>
      </c>
      <c r="E12" s="4">
        <f>VLOOKUP(B12,courses_program1!A:E,5,0)</f>
        <v>3.6955166068160419</v>
      </c>
      <c r="F12" s="4">
        <f>VLOOKUP(C12,courses_program1!A:E,4,0)</f>
        <v>-1.4142107478132879</v>
      </c>
      <c r="G12" s="4">
        <f>VLOOKUP(C12,courses_program1!A:E,5,0)</f>
        <v>1.4142163769273006</v>
      </c>
      <c r="H12">
        <v>0</v>
      </c>
      <c r="I12" t="str">
        <f t="shared" si="0"/>
        <v>S305S203</v>
      </c>
    </row>
    <row r="13" spans="1:9" x14ac:dyDescent="0.2">
      <c r="A13">
        <v>9</v>
      </c>
      <c r="B13" t="s">
        <v>227</v>
      </c>
      <c r="C13" t="s">
        <v>223</v>
      </c>
      <c r="D13" s="8">
        <f>VLOOKUP(B13,courses_program1!A:E,4,0)</f>
        <v>1.5307374068555482</v>
      </c>
      <c r="E13" s="4">
        <f>VLOOKUP(B13,courses_program1!A:E,5,0)</f>
        <v>3.6955166068160419</v>
      </c>
      <c r="F13" s="4">
        <f>VLOOKUP(C13,courses_program1!A:E,4,0)</f>
        <v>-1.8477572879191049</v>
      </c>
      <c r="G13" s="4">
        <f>VLOOKUP(C13,courses_program1!A:E,5,0)</f>
        <v>0.76537115502338771</v>
      </c>
      <c r="H13">
        <v>0</v>
      </c>
      <c r="I13" t="str">
        <f t="shared" si="0"/>
        <v>S305S251</v>
      </c>
    </row>
    <row r="14" spans="1:9" x14ac:dyDescent="0.2">
      <c r="A14">
        <v>9</v>
      </c>
      <c r="B14" t="s">
        <v>227</v>
      </c>
      <c r="C14" t="s">
        <v>226</v>
      </c>
      <c r="D14" s="8">
        <f>VLOOKUP(B14,courses_program1!A:E,4,0)</f>
        <v>1.5307374068555482</v>
      </c>
      <c r="E14" s="4">
        <f>VLOOKUP(B14,courses_program1!A:E,5,0)</f>
        <v>3.6955166068160419</v>
      </c>
      <c r="F14" s="4">
        <f>VLOOKUP(C14,courses_program1!A:E,4,0)</f>
        <v>0.76536870342777408</v>
      </c>
      <c r="G14" s="4">
        <f>VLOOKUP(C14,courses_program1!A:E,5,0)</f>
        <v>1.8477583034080209</v>
      </c>
      <c r="H14">
        <v>1</v>
      </c>
      <c r="I14" t="str">
        <f t="shared" si="0"/>
        <v>S305S302</v>
      </c>
    </row>
    <row r="15" spans="1:9" x14ac:dyDescent="0.2">
      <c r="A15">
        <v>9</v>
      </c>
      <c r="B15" t="s">
        <v>227</v>
      </c>
      <c r="C15" t="s">
        <v>221</v>
      </c>
      <c r="D15" s="8">
        <f>VLOOKUP(B15,courses_program1!A:E,4,0)</f>
        <v>1.5307374068555482</v>
      </c>
      <c r="E15" s="4">
        <f>VLOOKUP(B15,courses_program1!A:E,5,0)</f>
        <v>3.6955166068160419</v>
      </c>
      <c r="F15" s="4">
        <f>VLOOKUP(C15,courses_program1!A:E,4,0)</f>
        <v>1.8477593188936845</v>
      </c>
      <c r="G15" s="4">
        <f>VLOOKUP(C15,courses_program1!A:E,5,0)</f>
        <v>0.76536625183081297</v>
      </c>
      <c r="H15">
        <v>1</v>
      </c>
      <c r="I15" t="str">
        <f t="shared" si="0"/>
        <v>S305S201</v>
      </c>
    </row>
    <row r="16" spans="1:9" x14ac:dyDescent="0.2">
      <c r="A16">
        <v>9</v>
      </c>
      <c r="B16" t="s">
        <v>227</v>
      </c>
      <c r="C16" t="s">
        <v>266</v>
      </c>
      <c r="D16" s="8">
        <f>VLOOKUP(B16,courses_program1!A:E,4,0)</f>
        <v>1.5307374068555482</v>
      </c>
      <c r="E16" s="4">
        <f>VLOOKUP(B16,courses_program1!A:E,5,0)</f>
        <v>3.6955166068160419</v>
      </c>
      <c r="F16" s="4">
        <f>VLOOKUP(C16,courses_program1!A:E,4,0)</f>
        <v>-8.3149077956359712</v>
      </c>
      <c r="G16" s="4">
        <f>VLOOKUP(C16,courses_program1!A:E,5,0)</f>
        <v>3.4441701976052448</v>
      </c>
      <c r="H16">
        <v>1</v>
      </c>
      <c r="I16" t="str">
        <f t="shared" si="0"/>
        <v>S305D200</v>
      </c>
    </row>
    <row r="17" spans="1:9" x14ac:dyDescent="0.2">
      <c r="A17">
        <v>10</v>
      </c>
      <c r="B17" t="s">
        <v>228</v>
      </c>
      <c r="C17" t="s">
        <v>256</v>
      </c>
      <c r="D17" s="8">
        <f>VLOOKUP(B17,courses_program1!A:E,4,0)</f>
        <v>-1.5307276004650099</v>
      </c>
      <c r="E17" s="4">
        <f>VLOOKUP(B17,courses_program1!A:E,5,0)</f>
        <v>3.6955206687521898</v>
      </c>
      <c r="F17" s="4">
        <f>VLOOKUP(C17,courses_program1!A:E,4,0)</f>
        <v>1.1941154070097795E-5</v>
      </c>
      <c r="G17" s="4">
        <f>VLOOKUP(C17,courses_program1!A:E,5,0)</f>
        <v>8.9999999999920774</v>
      </c>
      <c r="H17">
        <v>1</v>
      </c>
      <c r="I17" t="str">
        <f t="shared" si="0"/>
        <v>S306M221</v>
      </c>
    </row>
    <row r="18" spans="1:9" x14ac:dyDescent="0.2">
      <c r="A18">
        <v>11</v>
      </c>
      <c r="B18" t="s">
        <v>228</v>
      </c>
      <c r="C18" t="s">
        <v>220</v>
      </c>
      <c r="D18" s="8">
        <f>VLOOKUP(B18,courses_program1!A:E,4,0)</f>
        <v>-1.5307276004650099</v>
      </c>
      <c r="E18" s="4">
        <f>VLOOKUP(B18,courses_program1!A:E,5,0)</f>
        <v>3.6955206687521898</v>
      </c>
      <c r="F18" s="4">
        <f>VLOOKUP(C18,courses_program1!A:E,4,0)</f>
        <v>-0.76536380023250494</v>
      </c>
      <c r="G18" s="4">
        <f>VLOOKUP(C18,courses_program1!A:E,5,0)</f>
        <v>1.8477603343760949</v>
      </c>
      <c r="H18">
        <v>1</v>
      </c>
      <c r="I18" t="str">
        <f t="shared" si="0"/>
        <v>S306S200</v>
      </c>
    </row>
    <row r="19" spans="1:9" x14ac:dyDescent="0.2">
      <c r="A19">
        <v>11</v>
      </c>
      <c r="B19" t="s">
        <v>228</v>
      </c>
      <c r="C19" t="s">
        <v>223</v>
      </c>
      <c r="D19" s="8">
        <f>VLOOKUP(B19,courses_program1!A:E,4,0)</f>
        <v>-1.5307276004650099</v>
      </c>
      <c r="E19" s="4">
        <f>VLOOKUP(B19,courses_program1!A:E,5,0)</f>
        <v>3.6955206687521898</v>
      </c>
      <c r="F19" s="4">
        <f>VLOOKUP(C19,courses_program1!A:E,4,0)</f>
        <v>-1.8477572879191049</v>
      </c>
      <c r="G19" s="4">
        <f>VLOOKUP(C19,courses_program1!A:E,5,0)</f>
        <v>0.76537115502338771</v>
      </c>
      <c r="H19">
        <v>0</v>
      </c>
      <c r="I19" t="str">
        <f t="shared" si="0"/>
        <v>S306S251</v>
      </c>
    </row>
    <row r="20" spans="1:9" x14ac:dyDescent="0.2">
      <c r="A20">
        <v>11</v>
      </c>
      <c r="B20" t="s">
        <v>228</v>
      </c>
      <c r="C20" t="s">
        <v>224</v>
      </c>
      <c r="D20" s="8">
        <f>VLOOKUP(B20,courses_program1!A:E,4,0)</f>
        <v>-1.5307276004650099</v>
      </c>
      <c r="E20" s="4">
        <f>VLOOKUP(B20,courses_program1!A:E,5,0)</f>
        <v>3.6955206687521898</v>
      </c>
      <c r="F20" s="4">
        <f>VLOOKUP(C20,courses_program1!A:E,4,0)</f>
        <v>-2.474868808673254</v>
      </c>
      <c r="G20" s="4">
        <f>VLOOKUP(C20,courses_program1!A:E,5,0)</f>
        <v>2.4748786596227763</v>
      </c>
      <c r="H20">
        <v>0</v>
      </c>
      <c r="I20" t="str">
        <f t="shared" si="0"/>
        <v>S306S300</v>
      </c>
    </row>
    <row r="21" spans="1:9" ht="15.75" customHeight="1" x14ac:dyDescent="0.2">
      <c r="A21">
        <v>12</v>
      </c>
      <c r="B21" t="s">
        <v>228</v>
      </c>
      <c r="C21" t="s">
        <v>226</v>
      </c>
      <c r="D21" s="8">
        <f>VLOOKUP(B21,courses_program1!A:E,4,0)</f>
        <v>-1.5307276004650099</v>
      </c>
      <c r="E21" s="4">
        <f>VLOOKUP(B21,courses_program1!A:E,5,0)</f>
        <v>3.6955206687521898</v>
      </c>
      <c r="F21" s="4">
        <f>VLOOKUP(C21,courses_program1!A:E,4,0)</f>
        <v>0.76536870342777408</v>
      </c>
      <c r="G21" s="4">
        <f>VLOOKUP(C21,courses_program1!A:E,5,0)</f>
        <v>1.8477583034080209</v>
      </c>
      <c r="H21">
        <v>1</v>
      </c>
      <c r="I21" t="str">
        <f t="shared" si="0"/>
        <v>S306S302</v>
      </c>
    </row>
    <row r="22" spans="1:9" ht="15.75" customHeight="1" x14ac:dyDescent="0.2">
      <c r="A22">
        <v>13</v>
      </c>
      <c r="B22" t="s">
        <v>229</v>
      </c>
      <c r="C22" t="s">
        <v>228</v>
      </c>
      <c r="D22" s="8">
        <f>VLOOKUP(B22,courses_program1!A:E,4,0)</f>
        <v>-3.5355268695332196</v>
      </c>
      <c r="E22" s="4">
        <f>VLOOKUP(B22,courses_program1!A:E,5,0)</f>
        <v>3.5355409423182516</v>
      </c>
      <c r="F22" s="4">
        <f>VLOOKUP(C22,courses_program1!A:E,4,0)</f>
        <v>-1.5307276004650099</v>
      </c>
      <c r="G22" s="4">
        <f>VLOOKUP(C22,courses_program1!A:E,5,0)</f>
        <v>3.6955206687521898</v>
      </c>
      <c r="H22">
        <v>1</v>
      </c>
      <c r="I22" t="str">
        <f t="shared" si="0"/>
        <v>S307S306</v>
      </c>
    </row>
    <row r="23" spans="1:9" ht="15.75" customHeight="1" x14ac:dyDescent="0.2">
      <c r="A23">
        <v>14</v>
      </c>
      <c r="B23" t="s">
        <v>231</v>
      </c>
      <c r="C23" t="s">
        <v>227</v>
      </c>
      <c r="D23" s="8">
        <f>VLOOKUP(B23,courses_program1!A:E,4,0)</f>
        <v>0.97545730327144264</v>
      </c>
      <c r="E23" s="4">
        <f>VLOOKUP(B23,courses_program1!A:E,5,0)</f>
        <v>4.9039252695666562</v>
      </c>
      <c r="F23" s="4">
        <f>VLOOKUP(C23,courses_program1!A:E,4,0)</f>
        <v>1.5307374068555482</v>
      </c>
      <c r="G23" s="4">
        <f>VLOOKUP(C23,courses_program1!A:E,5,0)</f>
        <v>3.6955166068160419</v>
      </c>
      <c r="H23">
        <v>1</v>
      </c>
      <c r="I23" t="str">
        <f t="shared" si="0"/>
        <v>S321S305</v>
      </c>
    </row>
    <row r="24" spans="1:9" ht="15.75" customHeight="1" x14ac:dyDescent="0.2">
      <c r="A24">
        <v>15</v>
      </c>
      <c r="B24" t="s">
        <v>232</v>
      </c>
      <c r="C24" t="s">
        <v>220</v>
      </c>
      <c r="D24" s="8">
        <f>VLOOKUP(B24,courses_program1!A:E,4,0)</f>
        <v>-4.6193932197977619</v>
      </c>
      <c r="E24" s="4">
        <f>VLOOKUP(B24,courses_program1!A:E,5,0)</f>
        <v>1.9134278875584694</v>
      </c>
      <c r="F24" s="4">
        <f>VLOOKUP(C24,courses_program1!A:E,4,0)</f>
        <v>-0.76536380023250494</v>
      </c>
      <c r="G24" s="4">
        <f>VLOOKUP(C24,courses_program1!A:E,5,0)</f>
        <v>1.8477603343760949</v>
      </c>
      <c r="H24">
        <v>1</v>
      </c>
      <c r="I24" t="str">
        <f t="shared" si="0"/>
        <v>S335S200</v>
      </c>
    </row>
    <row r="25" spans="1:9" ht="15.75" customHeight="1" x14ac:dyDescent="0.2">
      <c r="A25">
        <v>15</v>
      </c>
      <c r="B25" t="s">
        <v>232</v>
      </c>
      <c r="C25" t="s">
        <v>223</v>
      </c>
      <c r="D25" s="8">
        <f>VLOOKUP(B25,courses_program1!A:E,4,0)</f>
        <v>-4.6193932197977619</v>
      </c>
      <c r="E25" s="4">
        <f>VLOOKUP(B25,courses_program1!A:E,5,0)</f>
        <v>1.9134278875584694</v>
      </c>
      <c r="F25" s="4">
        <f>VLOOKUP(C25,courses_program1!A:E,4,0)</f>
        <v>-1.8477572879191049</v>
      </c>
      <c r="G25" s="4">
        <f>VLOOKUP(C25,courses_program1!A:E,5,0)</f>
        <v>0.76537115502338771</v>
      </c>
      <c r="H25">
        <v>0</v>
      </c>
      <c r="I25" t="str">
        <f t="shared" si="0"/>
        <v>S335S251</v>
      </c>
    </row>
    <row r="26" spans="1:9" ht="15.75" customHeight="1" x14ac:dyDescent="0.2">
      <c r="A26">
        <v>16</v>
      </c>
      <c r="B26" t="s">
        <v>233</v>
      </c>
      <c r="C26" t="s">
        <v>220</v>
      </c>
      <c r="D26" s="8">
        <f>VLOOKUP(B26,courses_program1!A:E,4,0)</f>
        <v>2.4748753759772919</v>
      </c>
      <c r="E26" s="4">
        <f>VLOOKUP(B26,courses_program1!A:E,5,0)</f>
        <v>2.4748720923274514</v>
      </c>
      <c r="F26" s="4">
        <f>VLOOKUP(C26,courses_program1!A:E,4,0)</f>
        <v>-0.76536380023250494</v>
      </c>
      <c r="G26" s="4">
        <f>VLOOKUP(C26,courses_program1!A:E,5,0)</f>
        <v>1.8477603343760949</v>
      </c>
      <c r="H26">
        <v>1</v>
      </c>
      <c r="I26" t="str">
        <f t="shared" si="0"/>
        <v>S344S200</v>
      </c>
    </row>
    <row r="27" spans="1:9" ht="15.75" customHeight="1" x14ac:dyDescent="0.2">
      <c r="A27">
        <v>16</v>
      </c>
      <c r="B27" t="s">
        <v>233</v>
      </c>
      <c r="C27" t="s">
        <v>223</v>
      </c>
      <c r="D27" s="8">
        <f>VLOOKUP(B27,courses_program1!A:E,4,0)</f>
        <v>2.4748753759772919</v>
      </c>
      <c r="E27" s="4">
        <f>VLOOKUP(B27,courses_program1!A:E,5,0)</f>
        <v>2.4748720923274514</v>
      </c>
      <c r="F27" s="4">
        <f>VLOOKUP(C27,courses_program1!A:E,4,0)</f>
        <v>-1.8477572879191049</v>
      </c>
      <c r="G27" s="4">
        <f>VLOOKUP(C27,courses_program1!A:E,5,0)</f>
        <v>0.76537115502338771</v>
      </c>
      <c r="H27">
        <v>0</v>
      </c>
      <c r="I27" t="str">
        <f t="shared" si="0"/>
        <v>S344S251</v>
      </c>
    </row>
    <row r="28" spans="1:9" ht="15.75" customHeight="1" x14ac:dyDescent="0.2">
      <c r="A28">
        <v>17</v>
      </c>
      <c r="B28" t="s">
        <v>233</v>
      </c>
      <c r="C28" t="s">
        <v>226</v>
      </c>
      <c r="D28" s="8">
        <f>VLOOKUP(B28,courses_program1!A:E,4,0)</f>
        <v>2.4748753759772919</v>
      </c>
      <c r="E28" s="4">
        <f>VLOOKUP(B28,courses_program1!A:E,5,0)</f>
        <v>2.4748720923274514</v>
      </c>
      <c r="F28" s="4">
        <f>VLOOKUP(C28,courses_program1!A:E,4,0)</f>
        <v>0.76536870342777408</v>
      </c>
      <c r="G28" s="4">
        <f>VLOOKUP(C28,courses_program1!A:E,5,0)</f>
        <v>1.8477583034080209</v>
      </c>
      <c r="H28">
        <v>1</v>
      </c>
      <c r="I28" t="str">
        <f t="shared" si="0"/>
        <v>S344S302</v>
      </c>
    </row>
    <row r="29" spans="1:9" ht="15.75" customHeight="1" x14ac:dyDescent="0.2">
      <c r="A29">
        <v>18</v>
      </c>
      <c r="B29" t="s">
        <v>234</v>
      </c>
      <c r="C29" t="s">
        <v>227</v>
      </c>
      <c r="D29" s="8">
        <f>VLOOKUP(B29,courses_program1!A:E,4,0)</f>
        <v>7.9607693800651965E-6</v>
      </c>
      <c r="E29" s="4">
        <f>VLOOKUP(B29,courses_program1!A:E,5,0)</f>
        <v>5.9999999999947189</v>
      </c>
      <c r="F29" s="4">
        <f>VLOOKUP(C29,courses_program1!A:E,4,0)</f>
        <v>1.5307374068555482</v>
      </c>
      <c r="G29" s="4">
        <f>VLOOKUP(C29,courses_program1!A:E,5,0)</f>
        <v>3.6955166068160419</v>
      </c>
      <c r="H29">
        <v>1</v>
      </c>
      <c r="I29" t="str">
        <f t="shared" si="0"/>
        <v>S404S305</v>
      </c>
    </row>
    <row r="30" spans="1:9" ht="15.75" customHeight="1" x14ac:dyDescent="0.2">
      <c r="A30">
        <v>19</v>
      </c>
      <c r="B30" t="s">
        <v>234</v>
      </c>
      <c r="C30" t="s">
        <v>256</v>
      </c>
      <c r="D30" s="8">
        <f>VLOOKUP(B30,courses_program1!A:E,4,0)</f>
        <v>7.9607693800651965E-6</v>
      </c>
      <c r="E30" s="4">
        <f>VLOOKUP(B30,courses_program1!A:E,5,0)</f>
        <v>5.9999999999947189</v>
      </c>
      <c r="F30" s="4">
        <f>VLOOKUP(C30,courses_program1!A:E,4,0)</f>
        <v>1.1941154070097795E-5</v>
      </c>
      <c r="G30" s="4">
        <f>VLOOKUP(C30,courses_program1!A:E,5,0)</f>
        <v>8.9999999999920774</v>
      </c>
      <c r="H30">
        <v>1</v>
      </c>
      <c r="I30" t="str">
        <f t="shared" si="0"/>
        <v>S404M221</v>
      </c>
    </row>
    <row r="31" spans="1:9" ht="15.75" customHeight="1" x14ac:dyDescent="0.2">
      <c r="A31">
        <v>20</v>
      </c>
      <c r="B31" t="s">
        <v>234</v>
      </c>
      <c r="C31" t="s">
        <v>228</v>
      </c>
      <c r="D31" s="8">
        <f>VLOOKUP(B31,courses_program1!A:E,4,0)</f>
        <v>7.9607693800651965E-6</v>
      </c>
      <c r="E31" s="4">
        <f>VLOOKUP(B31,courses_program1!A:E,5,0)</f>
        <v>5.9999999999947189</v>
      </c>
      <c r="F31" s="4">
        <f>VLOOKUP(C31,courses_program1!A:E,4,0)</f>
        <v>-1.5307276004650099</v>
      </c>
      <c r="G31" s="4">
        <f>VLOOKUP(C31,courses_program1!A:E,5,0)</f>
        <v>3.6955206687521898</v>
      </c>
      <c r="H31">
        <v>1</v>
      </c>
      <c r="I31" t="str">
        <f t="shared" si="0"/>
        <v>S404S306</v>
      </c>
    </row>
    <row r="32" spans="1:9" ht="15.75" customHeight="1" x14ac:dyDescent="0.2">
      <c r="A32">
        <v>21</v>
      </c>
      <c r="B32" t="s">
        <v>235</v>
      </c>
      <c r="C32" t="s">
        <v>226</v>
      </c>
      <c r="D32" s="8">
        <f>VLOOKUP(B32,courses_program1!A:E,4,0)</f>
        <v>2.296106110283322</v>
      </c>
      <c r="E32" s="4">
        <f>VLOOKUP(B32,courses_program1!A:E,5,0)</f>
        <v>5.5432749102240626</v>
      </c>
      <c r="F32" s="4">
        <f>VLOOKUP(C32,courses_program1!A:E,4,0)</f>
        <v>0.76536870342777408</v>
      </c>
      <c r="G32" s="4">
        <f>VLOOKUP(C32,courses_program1!A:E,5,0)</f>
        <v>1.8477583034080209</v>
      </c>
      <c r="H32">
        <v>1</v>
      </c>
      <c r="I32" t="str">
        <f t="shared" si="0"/>
        <v>S405S302</v>
      </c>
    </row>
    <row r="33" spans="1:9" ht="15.75" customHeight="1" x14ac:dyDescent="0.2">
      <c r="A33">
        <v>22</v>
      </c>
      <c r="B33" t="s">
        <v>235</v>
      </c>
      <c r="C33" t="s">
        <v>227</v>
      </c>
      <c r="D33" s="8">
        <f>VLOOKUP(B33,courses_program1!A:E,4,0)</f>
        <v>2.296106110283322</v>
      </c>
      <c r="E33" s="4">
        <f>VLOOKUP(B33,courses_program1!A:E,5,0)</f>
        <v>5.5432749102240626</v>
      </c>
      <c r="F33" s="4">
        <f>VLOOKUP(C33,courses_program1!A:E,4,0)</f>
        <v>1.5307374068555482</v>
      </c>
      <c r="G33" s="4">
        <f>VLOOKUP(C33,courses_program1!A:E,5,0)</f>
        <v>3.6955166068160419</v>
      </c>
      <c r="H33">
        <v>1</v>
      </c>
      <c r="I33" t="str">
        <f t="shared" si="0"/>
        <v>S405S305</v>
      </c>
    </row>
    <row r="34" spans="1:9" ht="15.75" customHeight="1" x14ac:dyDescent="0.2">
      <c r="A34">
        <v>22</v>
      </c>
      <c r="B34" t="s">
        <v>235</v>
      </c>
      <c r="C34" t="s">
        <v>242</v>
      </c>
      <c r="D34" s="8">
        <f>VLOOKUP(B34,courses_program1!A:E,4,0)</f>
        <v>2.296106110283322</v>
      </c>
      <c r="E34" s="4">
        <f>VLOOKUP(B34,courses_program1!A:E,5,0)</f>
        <v>5.5432749102240626</v>
      </c>
      <c r="F34" s="4">
        <f>VLOOKUP(C34,courses_program1!A:E,4,0)</f>
        <v>5.3033043770941974</v>
      </c>
      <c r="G34" s="4">
        <f>VLOOKUP(C34,courses_program1!A:E,5,0)</f>
        <v>5.3032973407016817</v>
      </c>
      <c r="H34">
        <v>0</v>
      </c>
      <c r="I34" t="str">
        <f t="shared" si="0"/>
        <v>S405S460</v>
      </c>
    </row>
    <row r="35" spans="1:9" ht="15.75" customHeight="1" x14ac:dyDescent="0.2">
      <c r="A35">
        <v>23</v>
      </c>
      <c r="B35" t="s">
        <v>236</v>
      </c>
      <c r="C35" t="s">
        <v>228</v>
      </c>
      <c r="D35" s="8">
        <f>VLOOKUP(B35,courses_program1!A:E,4,0)</f>
        <v>-2.2960914006975148</v>
      </c>
      <c r="E35" s="4">
        <f>VLOOKUP(B35,courses_program1!A:E,5,0)</f>
        <v>5.5432810031282846</v>
      </c>
      <c r="F35" s="4">
        <f>VLOOKUP(C35,courses_program1!A:E,4,0)</f>
        <v>-1.5307276004650099</v>
      </c>
      <c r="G35" s="4">
        <f>VLOOKUP(C35,courses_program1!A:E,5,0)</f>
        <v>3.6955206687521898</v>
      </c>
      <c r="H35">
        <v>1</v>
      </c>
      <c r="I35" t="str">
        <f t="shared" si="0"/>
        <v>S406S306</v>
      </c>
    </row>
    <row r="36" spans="1:9" ht="15.75" customHeight="1" x14ac:dyDescent="0.2">
      <c r="A36">
        <v>23</v>
      </c>
      <c r="B36" t="s">
        <v>236</v>
      </c>
      <c r="C36" t="s">
        <v>225</v>
      </c>
      <c r="D36" s="8">
        <f>VLOOKUP(B36,courses_program1!A:E,4,0)</f>
        <v>-2.2960914006975148</v>
      </c>
      <c r="E36" s="4">
        <f>VLOOKUP(B36,courses_program1!A:E,5,0)</f>
        <v>5.5432810031282846</v>
      </c>
      <c r="F36" s="4">
        <f>VLOOKUP(C36,courses_program1!A:E,4,0)</f>
        <v>1.4142145005584525</v>
      </c>
      <c r="G36" s="4">
        <f>VLOOKUP(C36,courses_program1!A:E,5,0)</f>
        <v>1.4142126241871151</v>
      </c>
      <c r="H36">
        <v>0</v>
      </c>
      <c r="I36" t="str">
        <f t="shared" si="0"/>
        <v>S406S301</v>
      </c>
    </row>
    <row r="37" spans="1:9" ht="15.75" customHeight="1" x14ac:dyDescent="0.2">
      <c r="A37">
        <v>23</v>
      </c>
      <c r="B37" t="s">
        <v>236</v>
      </c>
      <c r="C37" t="s">
        <v>256</v>
      </c>
      <c r="D37" s="8">
        <f>VLOOKUP(B37,courses_program1!A:E,4,0)</f>
        <v>-2.2960914006975148</v>
      </c>
      <c r="E37" s="4">
        <f>VLOOKUP(B37,courses_program1!A:E,5,0)</f>
        <v>5.5432810031282846</v>
      </c>
      <c r="F37" s="4">
        <f>VLOOKUP(C37,courses_program1!A:E,4,0)</f>
        <v>1.1941154070097795E-5</v>
      </c>
      <c r="G37" s="4">
        <f>VLOOKUP(C37,courses_program1!A:E,5,0)</f>
        <v>8.9999999999920774</v>
      </c>
      <c r="H37">
        <v>1</v>
      </c>
      <c r="I37" t="str">
        <f t="shared" si="0"/>
        <v>S406M221</v>
      </c>
    </row>
    <row r="38" spans="1:9" ht="15.75" customHeight="1" x14ac:dyDescent="0.2">
      <c r="A38">
        <v>23</v>
      </c>
      <c r="B38" t="s">
        <v>236</v>
      </c>
      <c r="C38" t="s">
        <v>226</v>
      </c>
      <c r="D38" s="8">
        <f>VLOOKUP(B38,courses_program1!A:E,4,0)</f>
        <v>-2.2960914006975148</v>
      </c>
      <c r="E38" s="4">
        <f>VLOOKUP(B38,courses_program1!A:E,5,0)</f>
        <v>5.5432810031282846</v>
      </c>
      <c r="F38" s="4">
        <f>VLOOKUP(C38,courses_program1!A:E,4,0)</f>
        <v>0.76536870342777408</v>
      </c>
      <c r="G38" s="4">
        <f>VLOOKUP(C38,courses_program1!A:E,5,0)</f>
        <v>1.8477583034080209</v>
      </c>
      <c r="H38">
        <v>1</v>
      </c>
      <c r="I38" t="str">
        <f t="shared" si="0"/>
        <v>S406S302</v>
      </c>
    </row>
    <row r="39" spans="1:9" ht="15.75" customHeight="1" x14ac:dyDescent="0.2">
      <c r="A39">
        <v>24</v>
      </c>
      <c r="B39" t="s">
        <v>237</v>
      </c>
      <c r="C39" t="s">
        <v>226</v>
      </c>
      <c r="D39" s="8">
        <f>VLOOKUP(B39,courses_program1!A:E,4,0)</f>
        <v>9.9509617250814956E-6</v>
      </c>
      <c r="E39" s="4">
        <f>VLOOKUP(B39,courses_program1!A:E,5,0)</f>
        <v>7.4999999999933991</v>
      </c>
      <c r="F39" s="4">
        <f>VLOOKUP(C39,courses_program1!A:E,4,0)</f>
        <v>0.76536870342777408</v>
      </c>
      <c r="G39" s="4">
        <f>VLOOKUP(C39,courses_program1!A:E,5,0)</f>
        <v>1.8477583034080209</v>
      </c>
      <c r="H39">
        <v>1</v>
      </c>
      <c r="I39" t="str">
        <f t="shared" si="0"/>
        <v>S443S302</v>
      </c>
    </row>
    <row r="40" spans="1:9" ht="15.75" customHeight="1" x14ac:dyDescent="0.2">
      <c r="A40">
        <v>25</v>
      </c>
      <c r="B40" t="s">
        <v>237</v>
      </c>
      <c r="C40" t="s">
        <v>220</v>
      </c>
      <c r="D40" s="8">
        <f>VLOOKUP(B40,courses_program1!A:E,4,0)</f>
        <v>9.9509617250814956E-6</v>
      </c>
      <c r="E40" s="4">
        <f>VLOOKUP(B40,courses_program1!A:E,5,0)</f>
        <v>7.4999999999933991</v>
      </c>
      <c r="F40" s="4">
        <f>VLOOKUP(C40,courses_program1!A:E,4,0)</f>
        <v>-0.76536380023250494</v>
      </c>
      <c r="G40" s="4">
        <f>VLOOKUP(C40,courses_program1!A:E,5,0)</f>
        <v>1.8477603343760949</v>
      </c>
      <c r="H40">
        <v>1</v>
      </c>
      <c r="I40" t="str">
        <f t="shared" si="0"/>
        <v>S443S200</v>
      </c>
    </row>
    <row r="41" spans="1:9" ht="15.75" customHeight="1" x14ac:dyDescent="0.2">
      <c r="A41">
        <v>25</v>
      </c>
      <c r="B41" t="s">
        <v>237</v>
      </c>
      <c r="C41" t="s">
        <v>223</v>
      </c>
      <c r="D41" s="8">
        <f>VLOOKUP(B41,courses_program1!A:E,4,0)</f>
        <v>9.9509617250814956E-6</v>
      </c>
      <c r="E41" s="4">
        <f>VLOOKUP(B41,courses_program1!A:E,5,0)</f>
        <v>7.4999999999933991</v>
      </c>
      <c r="F41" s="4">
        <f>VLOOKUP(C41,courses_program1!A:E,4,0)</f>
        <v>-1.8477572879191049</v>
      </c>
      <c r="G41" s="4">
        <f>VLOOKUP(C41,courses_program1!A:E,5,0)</f>
        <v>0.76537115502338771</v>
      </c>
      <c r="H41">
        <v>0</v>
      </c>
      <c r="I41" t="str">
        <f t="shared" si="0"/>
        <v>S443S251</v>
      </c>
    </row>
    <row r="42" spans="1:9" ht="15.75" customHeight="1" x14ac:dyDescent="0.2">
      <c r="A42">
        <v>25</v>
      </c>
      <c r="B42" t="s">
        <v>237</v>
      </c>
      <c r="C42" t="s">
        <v>224</v>
      </c>
      <c r="D42" s="8">
        <f>VLOOKUP(B42,courses_program1!A:E,4,0)</f>
        <v>9.9509617250814956E-6</v>
      </c>
      <c r="E42" s="4">
        <f>VLOOKUP(B42,courses_program1!A:E,5,0)</f>
        <v>7.4999999999933991</v>
      </c>
      <c r="F42" s="4">
        <f>VLOOKUP(C42,courses_program1!A:E,4,0)</f>
        <v>-2.474868808673254</v>
      </c>
      <c r="G42" s="4">
        <f>VLOOKUP(C42,courses_program1!A:E,5,0)</f>
        <v>2.4748786596227763</v>
      </c>
      <c r="H42">
        <v>0</v>
      </c>
      <c r="I42" t="str">
        <f t="shared" si="0"/>
        <v>S443S300</v>
      </c>
    </row>
    <row r="43" spans="1:9" ht="15.75" customHeight="1" x14ac:dyDescent="0.2">
      <c r="A43">
        <v>26</v>
      </c>
      <c r="B43" t="s">
        <v>237</v>
      </c>
      <c r="C43" t="s">
        <v>227</v>
      </c>
      <c r="D43" s="8">
        <f>VLOOKUP(B43,courses_program1!A:E,4,0)</f>
        <v>9.9509617250814956E-6</v>
      </c>
      <c r="E43" s="4">
        <f>VLOOKUP(B43,courses_program1!A:E,5,0)</f>
        <v>7.4999999999933991</v>
      </c>
      <c r="F43" s="4">
        <f>VLOOKUP(C43,courses_program1!A:E,4,0)</f>
        <v>1.5307374068555482</v>
      </c>
      <c r="G43" s="4">
        <f>VLOOKUP(C43,courses_program1!A:E,5,0)</f>
        <v>3.6955166068160419</v>
      </c>
      <c r="H43">
        <v>1</v>
      </c>
      <c r="I43" t="str">
        <f t="shared" si="0"/>
        <v>S443S305</v>
      </c>
    </row>
    <row r="44" spans="1:9" ht="15.75" customHeight="1" x14ac:dyDescent="0.2">
      <c r="A44">
        <v>27</v>
      </c>
      <c r="B44" t="s">
        <v>238</v>
      </c>
      <c r="C44" t="s">
        <v>228</v>
      </c>
      <c r="D44" s="8">
        <f>VLOOKUP(B44,courses_program1!A:E,4,0)</f>
        <v>-5.3032903042998294</v>
      </c>
      <c r="E44" s="4">
        <f>VLOOKUP(B44,courses_program1!A:E,5,0)</f>
        <v>5.3033114134773776</v>
      </c>
      <c r="F44" s="4">
        <f>VLOOKUP(C44,courses_program1!A:E,4,0)</f>
        <v>-1.5307276004650099</v>
      </c>
      <c r="G44" s="4">
        <f>VLOOKUP(C44,courses_program1!A:E,5,0)</f>
        <v>3.6955206687521898</v>
      </c>
      <c r="H44">
        <v>1</v>
      </c>
      <c r="I44" t="str">
        <f t="shared" si="0"/>
        <v>S445S306</v>
      </c>
    </row>
    <row r="45" spans="1:9" ht="15.75" customHeight="1" x14ac:dyDescent="0.2">
      <c r="A45">
        <v>28</v>
      </c>
      <c r="B45" t="s">
        <v>239</v>
      </c>
      <c r="C45" t="s">
        <v>227</v>
      </c>
      <c r="D45" s="8">
        <f>VLOOKUP(B45,courses_program1!A:E,4,0)</f>
        <v>-2.8701142508718935</v>
      </c>
      <c r="E45" s="4">
        <f>VLOOKUP(B45,courses_program1!A:E,5,0)</f>
        <v>6.929101253910356</v>
      </c>
      <c r="F45" s="4">
        <f>VLOOKUP(C45,courses_program1!A:E,4,0)</f>
        <v>1.5307374068555482</v>
      </c>
      <c r="G45" s="4">
        <f>VLOOKUP(C45,courses_program1!A:E,5,0)</f>
        <v>3.6955166068160419</v>
      </c>
      <c r="H45">
        <v>1</v>
      </c>
      <c r="I45" t="str">
        <f t="shared" si="0"/>
        <v>S447S305</v>
      </c>
    </row>
    <row r="46" spans="1:9" ht="15.75" customHeight="1" x14ac:dyDescent="0.2">
      <c r="A46">
        <v>30</v>
      </c>
      <c r="B46" t="s">
        <v>241</v>
      </c>
      <c r="C46" t="s">
        <v>228</v>
      </c>
      <c r="D46" s="8">
        <f>VLOOKUP(B46,courses_program1!A:E,4,0)</f>
        <v>2.870132637854153</v>
      </c>
      <c r="E46" s="4">
        <f>VLOOKUP(B46,courses_program1!A:E,5,0)</f>
        <v>6.9290936377800785</v>
      </c>
      <c r="F46" s="4">
        <f>VLOOKUP(C46,courses_program1!A:E,4,0)</f>
        <v>-1.5307276004650099</v>
      </c>
      <c r="G46" s="4">
        <f>VLOOKUP(C46,courses_program1!A:E,5,0)</f>
        <v>3.6955206687521898</v>
      </c>
      <c r="H46">
        <v>1</v>
      </c>
      <c r="I46" t="str">
        <f t="shared" si="0"/>
        <v>S450S306</v>
      </c>
    </row>
    <row r="47" spans="1:9" ht="15.75" customHeight="1" x14ac:dyDescent="0.2">
      <c r="A47">
        <v>31</v>
      </c>
      <c r="B47" t="s">
        <v>242</v>
      </c>
      <c r="C47" t="s">
        <v>260</v>
      </c>
      <c r="D47" s="8">
        <f>VLOOKUP(B47,courses_program1!A:E,4,0)</f>
        <v>5.3033043770941974</v>
      </c>
      <c r="E47" s="4">
        <f>VLOOKUP(B47,courses_program1!A:E,5,0)</f>
        <v>5.3032973407016817</v>
      </c>
      <c r="F47" s="4">
        <f>VLOOKUP(C47,courses_program1!A:E,4,0)</f>
        <v>-3.4441371010462722</v>
      </c>
      <c r="G47" s="4">
        <f>VLOOKUP(C47,courses_program1!A:E,5,0)</f>
        <v>8.3149215046924265</v>
      </c>
      <c r="H47">
        <v>1</v>
      </c>
      <c r="I47" t="str">
        <f t="shared" si="0"/>
        <v>S460M320</v>
      </c>
    </row>
    <row r="48" spans="1:9" ht="15.75" customHeight="1" x14ac:dyDescent="0.2">
      <c r="A48">
        <v>32</v>
      </c>
      <c r="B48" t="s">
        <v>242</v>
      </c>
      <c r="C48" t="s">
        <v>227</v>
      </c>
      <c r="D48" s="8">
        <f>VLOOKUP(B48,courses_program1!A:E,4,0)</f>
        <v>5.3033043770941974</v>
      </c>
      <c r="E48" s="4">
        <f>VLOOKUP(B48,courses_program1!A:E,5,0)</f>
        <v>5.3032973407016817</v>
      </c>
      <c r="F48" s="4">
        <f>VLOOKUP(C48,courses_program1!A:E,4,0)</f>
        <v>1.5307374068555482</v>
      </c>
      <c r="G48" s="4">
        <f>VLOOKUP(C48,courses_program1!A:E,5,0)</f>
        <v>3.6955166068160419</v>
      </c>
      <c r="H48">
        <v>1</v>
      </c>
      <c r="I48" t="str">
        <f t="shared" si="0"/>
        <v>S460S305</v>
      </c>
    </row>
    <row r="49" spans="1:9" ht="15.75" customHeight="1" x14ac:dyDescent="0.2">
      <c r="A49">
        <v>33</v>
      </c>
      <c r="B49" t="s">
        <v>242</v>
      </c>
      <c r="C49" t="s">
        <v>256</v>
      </c>
      <c r="D49" s="8">
        <f>VLOOKUP(B49,courses_program1!A:E,4,0)</f>
        <v>5.3033043770941974</v>
      </c>
      <c r="E49" s="4">
        <f>VLOOKUP(B49,courses_program1!A:E,5,0)</f>
        <v>5.3032973407016817</v>
      </c>
      <c r="F49" s="4">
        <f>VLOOKUP(C49,courses_program1!A:E,4,0)</f>
        <v>1.1941154070097795E-5</v>
      </c>
      <c r="G49" s="4">
        <f>VLOOKUP(C49,courses_program1!A:E,5,0)</f>
        <v>8.9999999999920774</v>
      </c>
      <c r="H49">
        <v>1</v>
      </c>
      <c r="I49" t="str">
        <f t="shared" si="0"/>
        <v>S460M221</v>
      </c>
    </row>
    <row r="50" spans="1:9" ht="15.75" customHeight="1" x14ac:dyDescent="0.2">
      <c r="A50">
        <v>34</v>
      </c>
      <c r="B50" t="s">
        <v>243</v>
      </c>
      <c r="C50" t="s">
        <v>242</v>
      </c>
      <c r="D50" s="8">
        <f>VLOOKUP(B50,courses_program1!A:E,4,0)</f>
        <v>6.9290974458513173</v>
      </c>
      <c r="E50" s="4">
        <f>VLOOKUP(B50,courses_program1!A:E,5,0)</f>
        <v>2.8701234443655488</v>
      </c>
      <c r="F50" s="4">
        <f>VLOOKUP(C50,courses_program1!A:E,4,0)</f>
        <v>5.3033043770941974</v>
      </c>
      <c r="G50" s="4">
        <f>VLOOKUP(C50,courses_program1!A:E,5,0)</f>
        <v>5.3032973407016817</v>
      </c>
      <c r="H50">
        <v>1</v>
      </c>
      <c r="I50" t="str">
        <f t="shared" si="0"/>
        <v>S461S460</v>
      </c>
    </row>
    <row r="51" spans="1:9" ht="15.75" customHeight="1" x14ac:dyDescent="0.2">
      <c r="A51">
        <v>36</v>
      </c>
      <c r="B51" t="s">
        <v>248</v>
      </c>
      <c r="C51" t="s">
        <v>244</v>
      </c>
      <c r="D51" s="8">
        <f>VLOOKUP(B51,courses_program1!A:E,4,0)</f>
        <v>6.3639652525130366</v>
      </c>
      <c r="E51" s="4">
        <f>VLOOKUP(B51,courses_program1!A:E,5,0)</f>
        <v>6.3639568088420182</v>
      </c>
      <c r="F51" s="4">
        <f>VLOOKUP(C51,courses_program1!A:E,4,0)</f>
        <v>8.3149169350215804</v>
      </c>
      <c r="G51" s="4">
        <f>VLOOKUP(C51,courses_program1!A:E,5,0)</f>
        <v>3.4441481332386585</v>
      </c>
      <c r="H51">
        <v>1</v>
      </c>
      <c r="I51" t="str">
        <f t="shared" si="0"/>
        <v>M101M100</v>
      </c>
    </row>
    <row r="52" spans="1:9" ht="15.75" customHeight="1" x14ac:dyDescent="0.2">
      <c r="A52">
        <v>37</v>
      </c>
      <c r="B52" t="s">
        <v>252</v>
      </c>
      <c r="C52" t="s">
        <v>248</v>
      </c>
      <c r="D52" s="8">
        <f>VLOOKUP(B52,courses_program1!A:E,4,0)</f>
        <v>3.4441591654249835</v>
      </c>
      <c r="E52" s="4">
        <f>VLOOKUP(B52,courses_program1!A:E,5,0)</f>
        <v>8.3149123653360935</v>
      </c>
      <c r="F52" s="4">
        <f>VLOOKUP(C52,courses_program1!A:E,4,0)</f>
        <v>6.3639652525130366</v>
      </c>
      <c r="G52" s="4">
        <f>VLOOKUP(C52,courses_program1!A:E,5,0)</f>
        <v>6.3639568088420182</v>
      </c>
      <c r="H52">
        <v>1</v>
      </c>
      <c r="I52" t="str">
        <f t="shared" si="0"/>
        <v>M200M101</v>
      </c>
    </row>
    <row r="53" spans="1:9" ht="15.75" customHeight="1" x14ac:dyDescent="0.2">
      <c r="A53">
        <v>38</v>
      </c>
      <c r="B53" t="s">
        <v>256</v>
      </c>
      <c r="C53" t="s">
        <v>244</v>
      </c>
      <c r="D53" s="8">
        <f>VLOOKUP(B53,courses_program1!A:E,4,0)</f>
        <v>1.1941154070097795E-5</v>
      </c>
      <c r="E53" s="4">
        <f>VLOOKUP(B53,courses_program1!A:E,5,0)</f>
        <v>8.9999999999920774</v>
      </c>
      <c r="F53" s="4">
        <f>VLOOKUP(C53,courses_program1!A:E,4,0)</f>
        <v>8.3149169350215804</v>
      </c>
      <c r="G53" s="4">
        <f>VLOOKUP(C53,courses_program1!A:E,5,0)</f>
        <v>3.4441481332386585</v>
      </c>
      <c r="H53">
        <v>1</v>
      </c>
      <c r="I53" t="str">
        <f t="shared" si="0"/>
        <v>M221M100</v>
      </c>
    </row>
    <row r="54" spans="1:9" ht="15.75" customHeight="1" x14ac:dyDescent="0.2">
      <c r="A54">
        <v>39</v>
      </c>
      <c r="B54" t="s">
        <v>260</v>
      </c>
      <c r="C54" t="s">
        <v>252</v>
      </c>
      <c r="D54" s="8">
        <f>VLOOKUP(B54,courses_program1!A:E,4,0)</f>
        <v>-3.4441371010462722</v>
      </c>
      <c r="E54" s="4">
        <f>VLOOKUP(B54,courses_program1!A:E,5,0)</f>
        <v>8.3149215046924265</v>
      </c>
      <c r="F54" s="4">
        <f>VLOOKUP(C54,courses_program1!A:E,4,0)</f>
        <v>3.4441591654249835</v>
      </c>
      <c r="G54" s="4">
        <f>VLOOKUP(C54,courses_program1!A:E,5,0)</f>
        <v>8.3149123653360935</v>
      </c>
      <c r="H54">
        <v>1</v>
      </c>
      <c r="I54" t="str">
        <f t="shared" si="0"/>
        <v>M320M200</v>
      </c>
    </row>
    <row r="55" spans="1:9" ht="15.75" customHeight="1" x14ac:dyDescent="0.2">
      <c r="A55">
        <v>41</v>
      </c>
      <c r="B55" t="s">
        <v>266</v>
      </c>
      <c r="C55" t="s">
        <v>263</v>
      </c>
      <c r="D55" s="8">
        <f>VLOOKUP(B55,courses_program1!A:E,4,0)</f>
        <v>-8.3149077956359712</v>
      </c>
      <c r="E55" s="4">
        <f>VLOOKUP(B55,courses_program1!A:E,5,0)</f>
        <v>3.4441701976052448</v>
      </c>
      <c r="F55" s="4">
        <f>VLOOKUP(C55,courses_program1!A:E,4,0)</f>
        <v>-6.3639483651597955</v>
      </c>
      <c r="G55" s="4">
        <f>VLOOKUP(C55,courses_program1!A:E,5,0)</f>
        <v>6.3639736961728524</v>
      </c>
      <c r="H55">
        <v>1</v>
      </c>
      <c r="I55" t="str">
        <f t="shared" si="0"/>
        <v>D200D100</v>
      </c>
    </row>
    <row r="56" spans="1:9" ht="15.75" customHeight="1" x14ac:dyDescent="0.2">
      <c r="D56" s="4"/>
      <c r="E56" s="4"/>
      <c r="F56" s="4"/>
      <c r="G56" s="4"/>
    </row>
    <row r="57" spans="1:9" ht="15.75" customHeight="1" x14ac:dyDescent="0.2">
      <c r="D57" s="4"/>
      <c r="E57" s="4"/>
      <c r="F57" s="4"/>
      <c r="G57" s="4"/>
    </row>
    <row r="58" spans="1:9" ht="15.75" customHeight="1" x14ac:dyDescent="0.2">
      <c r="D58" s="4"/>
      <c r="E58" s="4"/>
      <c r="F58" s="4"/>
      <c r="G58" s="4"/>
    </row>
    <row r="59" spans="1:9" ht="15.75" customHeight="1" x14ac:dyDescent="0.2">
      <c r="D59" s="4"/>
      <c r="E59" s="4"/>
      <c r="F59" s="4"/>
      <c r="G59" s="4"/>
    </row>
    <row r="60" spans="1:9" ht="15.75" customHeight="1" x14ac:dyDescent="0.2">
      <c r="D60" s="4"/>
      <c r="E60" s="4"/>
      <c r="F60" s="4"/>
      <c r="G60" s="4"/>
    </row>
    <row r="61" spans="1:9" ht="15.75" customHeight="1" x14ac:dyDescent="0.2">
      <c r="D61" s="4"/>
      <c r="E61" s="4"/>
      <c r="F61" s="4"/>
      <c r="G61" s="4"/>
    </row>
    <row r="62" spans="1:9" ht="15.75" customHeight="1" x14ac:dyDescent="0.2">
      <c r="D62" s="4"/>
      <c r="E62" s="4"/>
      <c r="F62" s="4"/>
      <c r="G62" s="4"/>
    </row>
    <row r="63" spans="1:9" ht="15.75" customHeight="1" x14ac:dyDescent="0.2">
      <c r="D63" s="4"/>
      <c r="E63" s="4"/>
      <c r="F63" s="4"/>
      <c r="G63" s="4"/>
    </row>
    <row r="64" spans="1:9" ht="15.75" customHeight="1" x14ac:dyDescent="0.2">
      <c r="D64" s="4"/>
      <c r="E64" s="4"/>
      <c r="F64" s="4"/>
      <c r="G64" s="4"/>
    </row>
    <row r="65" spans="4:8" ht="15.75" customHeight="1" x14ac:dyDescent="0.2">
      <c r="D65" s="4"/>
      <c r="E65" s="4"/>
      <c r="F65" s="4"/>
      <c r="G65" s="4"/>
    </row>
    <row r="66" spans="4:8" ht="15.75" customHeight="1" x14ac:dyDescent="0.2">
      <c r="D66" s="4"/>
      <c r="E66" s="4"/>
      <c r="F66" s="4"/>
      <c r="G66" s="4"/>
    </row>
    <row r="67" spans="4:8" ht="15.75" customHeight="1" x14ac:dyDescent="0.2">
      <c r="D67" s="4"/>
      <c r="E67" s="4"/>
      <c r="F67" s="4"/>
      <c r="G67" s="4"/>
    </row>
    <row r="68" spans="4:8" ht="15.75" customHeight="1" x14ac:dyDescent="0.2">
      <c r="D68" s="4"/>
      <c r="E68" s="4"/>
      <c r="F68" s="4"/>
      <c r="G68" s="4"/>
    </row>
    <row r="69" spans="4:8" ht="15.75" customHeight="1" x14ac:dyDescent="0.2">
      <c r="D69" s="4"/>
      <c r="E69" s="4"/>
      <c r="F69" s="4"/>
      <c r="G69" s="4"/>
    </row>
    <row r="70" spans="4:8" ht="15.75" customHeight="1" x14ac:dyDescent="0.2">
      <c r="D70" s="4"/>
      <c r="E70" s="4"/>
      <c r="F70" s="4"/>
      <c r="G70" s="4"/>
    </row>
    <row r="71" spans="4:8" ht="15.75" customHeight="1" x14ac:dyDescent="0.2">
      <c r="D71" s="4"/>
      <c r="E71" s="4"/>
      <c r="F71" s="4"/>
      <c r="G71" s="4"/>
    </row>
    <row r="72" spans="4:8" ht="15.75" customHeight="1" x14ac:dyDescent="0.2">
      <c r="D72" s="4"/>
      <c r="E72" s="4"/>
      <c r="F72" s="4"/>
      <c r="G72" s="4"/>
    </row>
    <row r="73" spans="4:8" ht="15.75" customHeight="1" x14ac:dyDescent="0.2">
      <c r="D73" s="4"/>
      <c r="E73" s="4"/>
      <c r="F73" s="4"/>
      <c r="G73" s="4"/>
    </row>
    <row r="74" spans="4:8" ht="15.75" customHeight="1" x14ac:dyDescent="0.2">
      <c r="D74" s="4"/>
      <c r="E74" s="4"/>
      <c r="F74" s="4"/>
      <c r="G74" s="4"/>
      <c r="H74" s="6"/>
    </row>
    <row r="75" spans="4:8" ht="15.75" customHeight="1" x14ac:dyDescent="0.2"/>
    <row r="76" spans="4:8" ht="15.75" customHeight="1" x14ac:dyDescent="0.2"/>
    <row r="77" spans="4:8" ht="15.75" customHeight="1" x14ac:dyDescent="0.2"/>
    <row r="78" spans="4:8" ht="15.75" customHeight="1" x14ac:dyDescent="0.2"/>
    <row r="79" spans="4:8" ht="15.75" customHeight="1" x14ac:dyDescent="0.2"/>
    <row r="80" spans="4:8" ht="15.75" customHeight="1" x14ac:dyDescent="0.2"/>
    <row r="81" customFormat="1" ht="15.75" customHeight="1" x14ac:dyDescent="0.2"/>
    <row r="82" customFormat="1" ht="15.75" customHeight="1" x14ac:dyDescent="0.2"/>
    <row r="83" customFormat="1" ht="15.75" customHeight="1" x14ac:dyDescent="0.2"/>
    <row r="84" customFormat="1" ht="15.75" customHeight="1" x14ac:dyDescent="0.2"/>
    <row r="85" customFormat="1" ht="15.75" customHeight="1" x14ac:dyDescent="0.2"/>
    <row r="86" customFormat="1" ht="15.75" customHeight="1" x14ac:dyDescent="0.2"/>
    <row r="87" customFormat="1" ht="15.75" customHeight="1" x14ac:dyDescent="0.2"/>
    <row r="88" customFormat="1" ht="15.75" customHeight="1" x14ac:dyDescent="0.2"/>
    <row r="89" customFormat="1" ht="15.75" customHeight="1" x14ac:dyDescent="0.2"/>
    <row r="90" customFormat="1" ht="15.75" customHeight="1" x14ac:dyDescent="0.2"/>
    <row r="91" customFormat="1" ht="15.75" customHeight="1" x14ac:dyDescent="0.2"/>
    <row r="92" customFormat="1" ht="15.75" customHeight="1" x14ac:dyDescent="0.2"/>
    <row r="93" customFormat="1" ht="15.75" customHeight="1" x14ac:dyDescent="0.2"/>
    <row r="94" customFormat="1" ht="15.75" customHeight="1" x14ac:dyDescent="0.2"/>
    <row r="95" customFormat="1" ht="15.75" customHeight="1" x14ac:dyDescent="0.2"/>
    <row r="96" customFormat="1" ht="15.75" customHeight="1" x14ac:dyDescent="0.2"/>
    <row r="97" customFormat="1" ht="15.75" customHeight="1" x14ac:dyDescent="0.2"/>
    <row r="98" customFormat="1" ht="15.75" customHeight="1" x14ac:dyDescent="0.2"/>
    <row r="99" customFormat="1" ht="15.75" customHeight="1" x14ac:dyDescent="0.2"/>
    <row r="100" customFormat="1" ht="15.75" customHeight="1" x14ac:dyDescent="0.2"/>
    <row r="101" customFormat="1" ht="15.75" customHeight="1" x14ac:dyDescent="0.2"/>
    <row r="102" customFormat="1" ht="15.75" customHeight="1" x14ac:dyDescent="0.2"/>
    <row r="103" customFormat="1" ht="15.75" customHeight="1" x14ac:dyDescent="0.2"/>
    <row r="104" customFormat="1" ht="15.75" customHeight="1" x14ac:dyDescent="0.2"/>
    <row r="105" customFormat="1" ht="15.75" customHeight="1" x14ac:dyDescent="0.2"/>
    <row r="106" customFormat="1" ht="15.75" customHeight="1" x14ac:dyDescent="0.2"/>
    <row r="107" customFormat="1" ht="15.75" customHeight="1" x14ac:dyDescent="0.2"/>
    <row r="108" customFormat="1" ht="15.75" customHeight="1" x14ac:dyDescent="0.2"/>
    <row r="109" customFormat="1" ht="15.75" customHeight="1" x14ac:dyDescent="0.2"/>
    <row r="110" customFormat="1" ht="15.75" customHeight="1" x14ac:dyDescent="0.2"/>
    <row r="111" customFormat="1" ht="15.75" customHeight="1" x14ac:dyDescent="0.2"/>
    <row r="112" customFormat="1" ht="15.75" customHeight="1" x14ac:dyDescent="0.2"/>
    <row r="113" customFormat="1" ht="15.75" customHeight="1" x14ac:dyDescent="0.2"/>
    <row r="114" customFormat="1" ht="15.75" customHeight="1" x14ac:dyDescent="0.2"/>
    <row r="115" customFormat="1" ht="15.75" customHeight="1" x14ac:dyDescent="0.2"/>
    <row r="116" customFormat="1" ht="15.75" customHeight="1" x14ac:dyDescent="0.2"/>
    <row r="117" customFormat="1" ht="15.75" customHeight="1" x14ac:dyDescent="0.2"/>
    <row r="118" customFormat="1" ht="15.75" customHeight="1" x14ac:dyDescent="0.2"/>
    <row r="119" customFormat="1" ht="15.75" customHeight="1" x14ac:dyDescent="0.2"/>
    <row r="120" customFormat="1" ht="15.75" customHeight="1" x14ac:dyDescent="0.2"/>
    <row r="121" customFormat="1" ht="15.75" customHeight="1" x14ac:dyDescent="0.2"/>
    <row r="122" customFormat="1" ht="15.75" customHeight="1" x14ac:dyDescent="0.2"/>
    <row r="123" customFormat="1" ht="15.75" customHeight="1" x14ac:dyDescent="0.2"/>
    <row r="124" customFormat="1" ht="15.75" customHeight="1" x14ac:dyDescent="0.2"/>
    <row r="125" customFormat="1" ht="15.75" customHeight="1" x14ac:dyDescent="0.2"/>
    <row r="126" customFormat="1" ht="15.75" customHeight="1" x14ac:dyDescent="0.2"/>
    <row r="127" customFormat="1" ht="15.75" customHeight="1" x14ac:dyDescent="0.2"/>
    <row r="128" customFormat="1" ht="15.75" customHeight="1" x14ac:dyDescent="0.2"/>
    <row r="129" customFormat="1" ht="15.75" customHeight="1" x14ac:dyDescent="0.2"/>
    <row r="130" customFormat="1" ht="15.75" customHeight="1" x14ac:dyDescent="0.2"/>
    <row r="131" customFormat="1" ht="15.75" customHeight="1" x14ac:dyDescent="0.2"/>
    <row r="132" customFormat="1" ht="15.75" customHeight="1" x14ac:dyDescent="0.2"/>
    <row r="133" customFormat="1" ht="15.75" customHeight="1" x14ac:dyDescent="0.2"/>
    <row r="134" customFormat="1" ht="15.75" customHeight="1" x14ac:dyDescent="0.2"/>
    <row r="135" customFormat="1" ht="15.75" customHeight="1" x14ac:dyDescent="0.2"/>
    <row r="136" customFormat="1" ht="15.75" customHeight="1" x14ac:dyDescent="0.2"/>
    <row r="137" customFormat="1" ht="15.75" customHeight="1" x14ac:dyDescent="0.2"/>
    <row r="138" customFormat="1" ht="15.75" customHeight="1" x14ac:dyDescent="0.2"/>
    <row r="139" customFormat="1" ht="15.75" customHeight="1" x14ac:dyDescent="0.2"/>
    <row r="140" customFormat="1" ht="15.75" customHeight="1" x14ac:dyDescent="0.2"/>
    <row r="141" customFormat="1" ht="15.75" customHeight="1" x14ac:dyDescent="0.2"/>
    <row r="142" customFormat="1" ht="15.75" customHeight="1" x14ac:dyDescent="0.2"/>
    <row r="143" customFormat="1" ht="15.75" customHeight="1" x14ac:dyDescent="0.2"/>
    <row r="144" customFormat="1" ht="15.75" customHeight="1" x14ac:dyDescent="0.2"/>
    <row r="145" customFormat="1" ht="15.75" customHeight="1" x14ac:dyDescent="0.2"/>
    <row r="146" customFormat="1" ht="15.75" customHeight="1" x14ac:dyDescent="0.2"/>
    <row r="147" customFormat="1" ht="15.75" customHeight="1" x14ac:dyDescent="0.2"/>
    <row r="148" customFormat="1" ht="15.75" customHeight="1" x14ac:dyDescent="0.2"/>
    <row r="149" customFormat="1" ht="15.75" customHeight="1" x14ac:dyDescent="0.2"/>
    <row r="150" customFormat="1" ht="15.75" customHeight="1" x14ac:dyDescent="0.2"/>
    <row r="151" customFormat="1" ht="15.75" customHeight="1" x14ac:dyDescent="0.2"/>
    <row r="152" customFormat="1" ht="15.75" customHeight="1" x14ac:dyDescent="0.2"/>
    <row r="153" customFormat="1" ht="15.75" customHeight="1" x14ac:dyDescent="0.2"/>
    <row r="154" customFormat="1" ht="15.75" customHeight="1" x14ac:dyDescent="0.2"/>
    <row r="155" customFormat="1" ht="15.75" customHeight="1" x14ac:dyDescent="0.2"/>
    <row r="156" customFormat="1" ht="15.75" customHeight="1" x14ac:dyDescent="0.2"/>
    <row r="157" customFormat="1" ht="15.75" customHeight="1" x14ac:dyDescent="0.2"/>
    <row r="158" customFormat="1" ht="15.75" customHeight="1" x14ac:dyDescent="0.2"/>
    <row r="159" customFormat="1" ht="15.75" customHeight="1" x14ac:dyDescent="0.2"/>
    <row r="160" customFormat="1" ht="15.75" customHeight="1" x14ac:dyDescent="0.2"/>
    <row r="161" customFormat="1" ht="15.75" customHeight="1" x14ac:dyDescent="0.2"/>
    <row r="162" customFormat="1" ht="15.75" customHeight="1" x14ac:dyDescent="0.2"/>
    <row r="163" customFormat="1" ht="15.75" customHeight="1" x14ac:dyDescent="0.2"/>
    <row r="164" customFormat="1" ht="15.75" customHeight="1" x14ac:dyDescent="0.2"/>
    <row r="165" customFormat="1" ht="15.75" customHeight="1" x14ac:dyDescent="0.2"/>
    <row r="166" customFormat="1" ht="15.75" customHeight="1" x14ac:dyDescent="0.2"/>
    <row r="167" customFormat="1" ht="15.75" customHeight="1" x14ac:dyDescent="0.2"/>
    <row r="168" customFormat="1" ht="15.75" customHeight="1" x14ac:dyDescent="0.2"/>
    <row r="169" customFormat="1" ht="15.75" customHeight="1" x14ac:dyDescent="0.2"/>
    <row r="170" customFormat="1" ht="15.75" customHeight="1" x14ac:dyDescent="0.2"/>
    <row r="171" customFormat="1" ht="15.75" customHeight="1" x14ac:dyDescent="0.2"/>
    <row r="172" customFormat="1" ht="15.75" customHeight="1" x14ac:dyDescent="0.2"/>
    <row r="173" customFormat="1" ht="15.75" customHeight="1" x14ac:dyDescent="0.2"/>
    <row r="174" customFormat="1" ht="15.75" customHeight="1" x14ac:dyDescent="0.2"/>
    <row r="175" customFormat="1" ht="15.75" customHeight="1" x14ac:dyDescent="0.2"/>
    <row r="176" customFormat="1" ht="15.75" customHeight="1" x14ac:dyDescent="0.2"/>
    <row r="177" customFormat="1" ht="15.75" customHeight="1" x14ac:dyDescent="0.2"/>
    <row r="178" customFormat="1" ht="15.75" customHeight="1" x14ac:dyDescent="0.2"/>
    <row r="179" customFormat="1" ht="15.75" customHeight="1" x14ac:dyDescent="0.2"/>
    <row r="180" customFormat="1" ht="15.75" customHeight="1" x14ac:dyDescent="0.2"/>
    <row r="181" customFormat="1" ht="15.75" customHeight="1" x14ac:dyDescent="0.2"/>
    <row r="182" customFormat="1" ht="15.75" customHeight="1" x14ac:dyDescent="0.2"/>
    <row r="183" customFormat="1" ht="15.75" customHeight="1" x14ac:dyDescent="0.2"/>
    <row r="184" customFormat="1" ht="15.75" customHeight="1" x14ac:dyDescent="0.2"/>
    <row r="185" customFormat="1" ht="15.75" customHeight="1" x14ac:dyDescent="0.2"/>
    <row r="186" customFormat="1" ht="15.75" customHeight="1" x14ac:dyDescent="0.2"/>
    <row r="187" customFormat="1" ht="15.75" customHeight="1" x14ac:dyDescent="0.2"/>
    <row r="188" customFormat="1" ht="15.75" customHeight="1" x14ac:dyDescent="0.2"/>
    <row r="189" customFormat="1" ht="15.75" customHeight="1" x14ac:dyDescent="0.2"/>
    <row r="190" customFormat="1" ht="15.75" customHeight="1" x14ac:dyDescent="0.2"/>
    <row r="191" customFormat="1" ht="15.75" customHeight="1" x14ac:dyDescent="0.2"/>
    <row r="192" customFormat="1" ht="15.75" customHeight="1" x14ac:dyDescent="0.2"/>
    <row r="193" customFormat="1" ht="15.75" customHeight="1" x14ac:dyDescent="0.2"/>
    <row r="194" customFormat="1" ht="15.75" customHeight="1" x14ac:dyDescent="0.2"/>
    <row r="195" customFormat="1" ht="15.75" customHeight="1" x14ac:dyDescent="0.2"/>
    <row r="196" customFormat="1" ht="15.75" customHeight="1" x14ac:dyDescent="0.2"/>
    <row r="197" customFormat="1" ht="15.75" customHeight="1" x14ac:dyDescent="0.2"/>
    <row r="198" customFormat="1" ht="15.75" customHeight="1" x14ac:dyDescent="0.2"/>
    <row r="199" customFormat="1" ht="15.75" customHeight="1" x14ac:dyDescent="0.2"/>
    <row r="200" customFormat="1" ht="15.75" customHeight="1" x14ac:dyDescent="0.2"/>
    <row r="201" customFormat="1" ht="15.75" customHeight="1" x14ac:dyDescent="0.2"/>
    <row r="202" customFormat="1" ht="15.75" customHeight="1" x14ac:dyDescent="0.2"/>
    <row r="203" customFormat="1" ht="15.75" customHeight="1" x14ac:dyDescent="0.2"/>
    <row r="204" customFormat="1" ht="15.75" customHeight="1" x14ac:dyDescent="0.2"/>
    <row r="205" customFormat="1" ht="15.75" customHeight="1" x14ac:dyDescent="0.2"/>
    <row r="206" customFormat="1" ht="15.75" customHeight="1" x14ac:dyDescent="0.2"/>
    <row r="207" customFormat="1" ht="15.75" customHeight="1" x14ac:dyDescent="0.2"/>
    <row r="208" customFormat="1" ht="15.75" customHeight="1" x14ac:dyDescent="0.2"/>
    <row r="209" customFormat="1" ht="15.75" customHeight="1" x14ac:dyDescent="0.2"/>
    <row r="210" customFormat="1" ht="15.75" customHeight="1" x14ac:dyDescent="0.2"/>
    <row r="211" customFormat="1" ht="15.75" customHeight="1" x14ac:dyDescent="0.2"/>
    <row r="212" customFormat="1" ht="15.75" customHeight="1" x14ac:dyDescent="0.2"/>
    <row r="213" customFormat="1" ht="15.75" customHeight="1" x14ac:dyDescent="0.2"/>
    <row r="214" customFormat="1" ht="15.75" customHeight="1" x14ac:dyDescent="0.2"/>
    <row r="215" customFormat="1" ht="15.75" customHeight="1" x14ac:dyDescent="0.2"/>
    <row r="216" customFormat="1" ht="15.75" customHeight="1" x14ac:dyDescent="0.2"/>
    <row r="217" customFormat="1" ht="15.75" customHeight="1" x14ac:dyDescent="0.2"/>
    <row r="218" customFormat="1" ht="15.75" customHeight="1" x14ac:dyDescent="0.2"/>
    <row r="219" customFormat="1" ht="15.75" customHeight="1" x14ac:dyDescent="0.2"/>
    <row r="220" customFormat="1" ht="15.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
  <sheetViews>
    <sheetView workbookViewId="0">
      <selection activeCell="H30" sqref="H30"/>
    </sheetView>
  </sheetViews>
  <sheetFormatPr baseColWidth="10" defaultColWidth="14.5" defaultRowHeight="15" customHeight="1" x14ac:dyDescent="0.2"/>
  <cols>
    <col min="1" max="1" width="13.83203125" customWidth="1"/>
    <col min="2" max="26" width="10.6640625" customWidth="1"/>
  </cols>
  <sheetData>
    <row r="1" spans="1:6" x14ac:dyDescent="0.2">
      <c r="A1" s="1" t="s">
        <v>0</v>
      </c>
      <c r="B1" s="5" t="s">
        <v>121</v>
      </c>
      <c r="C1" s="5" t="s">
        <v>122</v>
      </c>
      <c r="D1" s="5" t="s">
        <v>123</v>
      </c>
      <c r="E1" s="5" t="s">
        <v>124</v>
      </c>
      <c r="F1" s="5" t="s">
        <v>125</v>
      </c>
    </row>
    <row r="2" spans="1:6" x14ac:dyDescent="0.2">
      <c r="A2" s="2" t="s">
        <v>220</v>
      </c>
      <c r="B2" s="2">
        <v>2</v>
      </c>
      <c r="C2" s="2">
        <v>20</v>
      </c>
      <c r="D2" s="4">
        <f t="shared" ref="D2:D32" si="0">B2*COS(C2/32*3.14159)</f>
        <v>-0.76536380023250494</v>
      </c>
      <c r="E2" s="4">
        <f t="shared" ref="E2:E32" si="1">B2*SIN(C2/32*3.14159)</f>
        <v>1.8477603343760949</v>
      </c>
      <c r="F2" s="5">
        <v>1</v>
      </c>
    </row>
    <row r="3" spans="1:6" x14ac:dyDescent="0.2">
      <c r="A3" s="2" t="s">
        <v>221</v>
      </c>
      <c r="B3" s="2">
        <v>2</v>
      </c>
      <c r="C3" s="2">
        <v>4</v>
      </c>
      <c r="D3" s="4">
        <f t="shared" si="0"/>
        <v>1.8477593188936845</v>
      </c>
      <c r="E3" s="4">
        <f t="shared" si="1"/>
        <v>0.76536625183081297</v>
      </c>
      <c r="F3" s="5">
        <v>1</v>
      </c>
    </row>
    <row r="4" spans="1:6" x14ac:dyDescent="0.2">
      <c r="A4" s="2" t="s">
        <v>222</v>
      </c>
      <c r="B4" s="2">
        <v>2</v>
      </c>
      <c r="C4" s="2">
        <v>24</v>
      </c>
      <c r="D4" s="4">
        <f t="shared" si="0"/>
        <v>-1.4142107478132879</v>
      </c>
      <c r="E4" s="4">
        <f t="shared" si="1"/>
        <v>1.4142163769273006</v>
      </c>
      <c r="F4" s="5">
        <v>0</v>
      </c>
    </row>
    <row r="5" spans="1:6" x14ac:dyDescent="0.2">
      <c r="A5" s="2" t="s">
        <v>223</v>
      </c>
      <c r="B5" s="2">
        <v>2</v>
      </c>
      <c r="C5" s="2">
        <v>28</v>
      </c>
      <c r="D5" s="4">
        <f t="shared" si="0"/>
        <v>-1.8477572879191049</v>
      </c>
      <c r="E5" s="4">
        <f t="shared" si="1"/>
        <v>0.76537115502338771</v>
      </c>
      <c r="F5" s="5">
        <v>0</v>
      </c>
    </row>
    <row r="6" spans="1:6" x14ac:dyDescent="0.2">
      <c r="A6" s="2" t="s">
        <v>224</v>
      </c>
      <c r="B6" s="2">
        <v>3.5</v>
      </c>
      <c r="C6" s="2">
        <v>24</v>
      </c>
      <c r="D6" s="4">
        <f t="shared" si="0"/>
        <v>-2.474868808673254</v>
      </c>
      <c r="E6" s="4">
        <f t="shared" si="1"/>
        <v>2.4748786596227763</v>
      </c>
      <c r="F6" s="5">
        <v>0</v>
      </c>
    </row>
    <row r="7" spans="1:6" x14ac:dyDescent="0.2">
      <c r="A7" s="2" t="s">
        <v>225</v>
      </c>
      <c r="B7" s="2">
        <v>2</v>
      </c>
      <c r="C7" s="2">
        <v>8</v>
      </c>
      <c r="D7" s="4">
        <f t="shared" si="0"/>
        <v>1.4142145005584525</v>
      </c>
      <c r="E7" s="4">
        <f t="shared" si="1"/>
        <v>1.4142126241871151</v>
      </c>
      <c r="F7" s="5">
        <v>1</v>
      </c>
    </row>
    <row r="8" spans="1:6" x14ac:dyDescent="0.2">
      <c r="A8" s="2" t="s">
        <v>226</v>
      </c>
      <c r="B8" s="2">
        <v>2</v>
      </c>
      <c r="C8" s="2">
        <v>12</v>
      </c>
      <c r="D8" s="4">
        <f t="shared" si="0"/>
        <v>0.76536870342777408</v>
      </c>
      <c r="E8" s="4">
        <f t="shared" si="1"/>
        <v>1.8477583034080209</v>
      </c>
      <c r="F8" s="5">
        <v>1</v>
      </c>
    </row>
    <row r="9" spans="1:6" x14ac:dyDescent="0.2">
      <c r="A9" s="5" t="s">
        <v>227</v>
      </c>
      <c r="B9" s="5">
        <v>4</v>
      </c>
      <c r="C9" s="5">
        <v>12</v>
      </c>
      <c r="D9" s="4">
        <f t="shared" si="0"/>
        <v>1.5307374068555482</v>
      </c>
      <c r="E9" s="4">
        <f t="shared" si="1"/>
        <v>3.6955166068160419</v>
      </c>
      <c r="F9" s="5">
        <v>1</v>
      </c>
    </row>
    <row r="10" spans="1:6" x14ac:dyDescent="0.2">
      <c r="A10" s="5" t="s">
        <v>228</v>
      </c>
      <c r="B10" s="5">
        <v>4</v>
      </c>
      <c r="C10" s="5">
        <v>20</v>
      </c>
      <c r="D10" s="4">
        <f t="shared" si="0"/>
        <v>-1.5307276004650099</v>
      </c>
      <c r="E10" s="4">
        <f t="shared" si="1"/>
        <v>3.6955206687521898</v>
      </c>
      <c r="F10" s="5">
        <v>1</v>
      </c>
    </row>
    <row r="11" spans="1:6" x14ac:dyDescent="0.2">
      <c r="A11" s="5" t="s">
        <v>229</v>
      </c>
      <c r="B11" s="5">
        <v>5</v>
      </c>
      <c r="C11" s="5">
        <v>24</v>
      </c>
      <c r="D11" s="4">
        <f t="shared" si="0"/>
        <v>-3.5355268695332196</v>
      </c>
      <c r="E11" s="4">
        <f t="shared" si="1"/>
        <v>3.5355409423182516</v>
      </c>
      <c r="F11" s="5">
        <v>0</v>
      </c>
    </row>
    <row r="12" spans="1:6" ht="16" x14ac:dyDescent="0.2">
      <c r="A12" s="5" t="s">
        <v>230</v>
      </c>
      <c r="B12" s="6">
        <v>5</v>
      </c>
      <c r="C12" s="6">
        <v>26</v>
      </c>
      <c r="D12" s="4">
        <f t="shared" si="0"/>
        <v>-4.1573420723400947</v>
      </c>
      <c r="E12" s="4">
        <f t="shared" si="1"/>
        <v>2.777860128507367</v>
      </c>
      <c r="F12" s="5">
        <v>0</v>
      </c>
    </row>
    <row r="13" spans="1:6" x14ac:dyDescent="0.2">
      <c r="A13" s="5" t="s">
        <v>231</v>
      </c>
      <c r="B13" s="5">
        <v>5</v>
      </c>
      <c r="C13" s="5">
        <v>14</v>
      </c>
      <c r="D13" s="4">
        <f t="shared" si="0"/>
        <v>0.97545730327144264</v>
      </c>
      <c r="E13" s="4">
        <f t="shared" si="1"/>
        <v>4.9039252695666562</v>
      </c>
      <c r="F13" s="5">
        <v>0</v>
      </c>
    </row>
    <row r="14" spans="1:6" x14ac:dyDescent="0.2">
      <c r="A14" s="5" t="s">
        <v>232</v>
      </c>
      <c r="B14" s="5">
        <v>5</v>
      </c>
      <c r="C14" s="5">
        <v>28</v>
      </c>
      <c r="D14" s="4">
        <f t="shared" si="0"/>
        <v>-4.6193932197977619</v>
      </c>
      <c r="E14" s="4">
        <f t="shared" si="1"/>
        <v>1.9134278875584694</v>
      </c>
      <c r="F14" s="5">
        <v>0</v>
      </c>
    </row>
    <row r="15" spans="1:6" x14ac:dyDescent="0.2">
      <c r="A15" s="5" t="s">
        <v>233</v>
      </c>
      <c r="B15" s="5">
        <v>3.5</v>
      </c>
      <c r="C15" s="5">
        <v>8</v>
      </c>
      <c r="D15" s="4">
        <f t="shared" si="0"/>
        <v>2.4748753759772919</v>
      </c>
      <c r="E15" s="4">
        <f t="shared" si="1"/>
        <v>2.4748720923274514</v>
      </c>
      <c r="F15" s="5">
        <v>0</v>
      </c>
    </row>
    <row r="16" spans="1:6" x14ac:dyDescent="0.2">
      <c r="A16" s="5" t="s">
        <v>234</v>
      </c>
      <c r="B16" s="5">
        <v>6</v>
      </c>
      <c r="C16" s="5">
        <v>16</v>
      </c>
      <c r="D16" s="4">
        <f t="shared" si="0"/>
        <v>7.9607693800651965E-6</v>
      </c>
      <c r="E16" s="4">
        <f t="shared" si="1"/>
        <v>5.9999999999947189</v>
      </c>
      <c r="F16" s="5">
        <v>1</v>
      </c>
    </row>
    <row r="17" spans="1:6" x14ac:dyDescent="0.2">
      <c r="A17" s="5" t="s">
        <v>235</v>
      </c>
      <c r="B17" s="5">
        <v>6</v>
      </c>
      <c r="C17" s="5">
        <v>12</v>
      </c>
      <c r="D17" s="4">
        <f t="shared" si="0"/>
        <v>2.296106110283322</v>
      </c>
      <c r="E17" s="4">
        <f t="shared" si="1"/>
        <v>5.5432749102240626</v>
      </c>
      <c r="F17" s="5">
        <v>0</v>
      </c>
    </row>
    <row r="18" spans="1:6" x14ac:dyDescent="0.2">
      <c r="A18" s="5" t="s">
        <v>236</v>
      </c>
      <c r="B18" s="5">
        <v>6</v>
      </c>
      <c r="C18" s="5">
        <v>20</v>
      </c>
      <c r="D18" s="4">
        <f t="shared" si="0"/>
        <v>-2.2960914006975148</v>
      </c>
      <c r="E18" s="4">
        <f t="shared" si="1"/>
        <v>5.5432810031282846</v>
      </c>
      <c r="F18" s="5">
        <v>0</v>
      </c>
    </row>
    <row r="19" spans="1:6" ht="16" x14ac:dyDescent="0.2">
      <c r="A19" s="5" t="s">
        <v>237</v>
      </c>
      <c r="B19" s="6">
        <v>7.5</v>
      </c>
      <c r="C19" s="6">
        <v>16</v>
      </c>
      <c r="D19" s="4">
        <f t="shared" si="0"/>
        <v>9.9509617250814956E-6</v>
      </c>
      <c r="E19" s="4">
        <f t="shared" si="1"/>
        <v>7.4999999999933991</v>
      </c>
      <c r="F19" s="5">
        <v>0</v>
      </c>
    </row>
    <row r="20" spans="1:6" ht="16" x14ac:dyDescent="0.2">
      <c r="A20" s="5" t="s">
        <v>238</v>
      </c>
      <c r="B20" s="6">
        <v>7.5</v>
      </c>
      <c r="C20" s="6">
        <v>24</v>
      </c>
      <c r="D20" s="4">
        <f t="shared" si="0"/>
        <v>-5.3032903042998294</v>
      </c>
      <c r="E20" s="4">
        <f t="shared" si="1"/>
        <v>5.3033114134773776</v>
      </c>
      <c r="F20" s="5">
        <v>0</v>
      </c>
    </row>
    <row r="21" spans="1:6" ht="15.75" customHeight="1" x14ac:dyDescent="0.2">
      <c r="A21" s="5" t="s">
        <v>239</v>
      </c>
      <c r="B21" s="6">
        <v>7.5</v>
      </c>
      <c r="C21" s="5">
        <v>20</v>
      </c>
      <c r="D21" s="4">
        <f t="shared" si="0"/>
        <v>-2.8701142508718935</v>
      </c>
      <c r="E21" s="4">
        <f t="shared" si="1"/>
        <v>6.929101253910356</v>
      </c>
      <c r="F21" s="5">
        <v>0</v>
      </c>
    </row>
    <row r="22" spans="1:6" ht="15.75" customHeight="1" x14ac:dyDescent="0.2">
      <c r="A22" s="5" t="s">
        <v>240</v>
      </c>
      <c r="B22" s="6">
        <v>7.5</v>
      </c>
      <c r="C22" s="6">
        <v>28</v>
      </c>
      <c r="D22" s="4">
        <f t="shared" si="0"/>
        <v>-6.9290898296966432</v>
      </c>
      <c r="E22" s="4">
        <f t="shared" si="1"/>
        <v>2.8701418313377038</v>
      </c>
      <c r="F22" s="5">
        <v>0</v>
      </c>
    </row>
    <row r="23" spans="1:6" ht="15.75" customHeight="1" x14ac:dyDescent="0.2">
      <c r="A23" s="5" t="s">
        <v>241</v>
      </c>
      <c r="B23" s="6">
        <v>7.5</v>
      </c>
      <c r="C23" s="6">
        <v>12</v>
      </c>
      <c r="D23" s="4">
        <f t="shared" si="0"/>
        <v>2.870132637854153</v>
      </c>
      <c r="E23" s="4">
        <f t="shared" si="1"/>
        <v>6.9290936377800785</v>
      </c>
      <c r="F23" s="5">
        <v>0</v>
      </c>
    </row>
    <row r="24" spans="1:6" ht="15.75" customHeight="1" x14ac:dyDescent="0.2">
      <c r="A24" s="5" t="s">
        <v>242</v>
      </c>
      <c r="B24" s="6">
        <v>7.5</v>
      </c>
      <c r="C24" s="6">
        <v>8</v>
      </c>
      <c r="D24" s="4">
        <f t="shared" si="0"/>
        <v>5.3033043770941974</v>
      </c>
      <c r="E24" s="4">
        <f t="shared" si="1"/>
        <v>5.3032973407016817</v>
      </c>
      <c r="F24" s="5">
        <v>0</v>
      </c>
    </row>
    <row r="25" spans="1:6" ht="15.75" customHeight="1" x14ac:dyDescent="0.2">
      <c r="A25" s="5" t="s">
        <v>243</v>
      </c>
      <c r="B25" s="6">
        <v>7.5</v>
      </c>
      <c r="C25" s="6">
        <v>4</v>
      </c>
      <c r="D25" s="4">
        <f t="shared" si="0"/>
        <v>6.9290974458513173</v>
      </c>
      <c r="E25" s="4">
        <f t="shared" si="1"/>
        <v>2.8701234443655488</v>
      </c>
      <c r="F25" s="5">
        <v>0</v>
      </c>
    </row>
    <row r="26" spans="1:6" ht="15.75" customHeight="1" x14ac:dyDescent="0.2">
      <c r="A26" s="5" t="s">
        <v>244</v>
      </c>
      <c r="B26" s="6">
        <v>9</v>
      </c>
      <c r="C26" s="6">
        <v>4</v>
      </c>
      <c r="D26" s="4">
        <f t="shared" si="0"/>
        <v>8.3149169350215804</v>
      </c>
      <c r="E26" s="4">
        <f t="shared" si="1"/>
        <v>3.4441481332386585</v>
      </c>
      <c r="F26" s="5">
        <v>0</v>
      </c>
    </row>
    <row r="27" spans="1:6" ht="15.75" customHeight="1" x14ac:dyDescent="0.2">
      <c r="A27" s="5" t="s">
        <v>248</v>
      </c>
      <c r="B27" s="6">
        <v>9</v>
      </c>
      <c r="C27" s="6">
        <v>8</v>
      </c>
      <c r="D27" s="4">
        <f t="shared" si="0"/>
        <v>6.3639652525130366</v>
      </c>
      <c r="E27" s="4">
        <f t="shared" si="1"/>
        <v>6.3639568088420182</v>
      </c>
      <c r="F27" s="5">
        <v>0</v>
      </c>
    </row>
    <row r="28" spans="1:6" ht="15.75" customHeight="1" x14ac:dyDescent="0.2">
      <c r="A28" s="5" t="s">
        <v>252</v>
      </c>
      <c r="B28" s="6">
        <v>9</v>
      </c>
      <c r="C28" s="6">
        <v>12</v>
      </c>
      <c r="D28" s="4">
        <f t="shared" si="0"/>
        <v>3.4441591654249835</v>
      </c>
      <c r="E28" s="4">
        <f t="shared" si="1"/>
        <v>8.3149123653360935</v>
      </c>
      <c r="F28" s="5">
        <v>0</v>
      </c>
    </row>
    <row r="29" spans="1:6" ht="15.75" customHeight="1" x14ac:dyDescent="0.2">
      <c r="A29" s="5" t="s">
        <v>256</v>
      </c>
      <c r="B29" s="6">
        <v>9</v>
      </c>
      <c r="C29" s="6">
        <v>16</v>
      </c>
      <c r="D29" s="4">
        <f t="shared" si="0"/>
        <v>1.1941154070097795E-5</v>
      </c>
      <c r="E29" s="4">
        <f t="shared" si="1"/>
        <v>8.9999999999920774</v>
      </c>
      <c r="F29" s="5">
        <v>0</v>
      </c>
    </row>
    <row r="30" spans="1:6" ht="15.75" customHeight="1" x14ac:dyDescent="0.2">
      <c r="A30" s="5" t="s">
        <v>260</v>
      </c>
      <c r="B30" s="6">
        <v>9</v>
      </c>
      <c r="C30" s="6">
        <v>20</v>
      </c>
      <c r="D30" s="4">
        <f t="shared" si="0"/>
        <v>-3.4441371010462722</v>
      </c>
      <c r="E30" s="4">
        <f t="shared" si="1"/>
        <v>8.3149215046924265</v>
      </c>
      <c r="F30" s="5">
        <v>0</v>
      </c>
    </row>
    <row r="31" spans="1:6" ht="15.75" customHeight="1" x14ac:dyDescent="0.2">
      <c r="A31" s="5" t="s">
        <v>263</v>
      </c>
      <c r="B31" s="6">
        <v>9</v>
      </c>
      <c r="C31" s="6">
        <v>24</v>
      </c>
      <c r="D31" s="4">
        <f t="shared" si="0"/>
        <v>-6.3639483651597955</v>
      </c>
      <c r="E31" s="4">
        <f t="shared" si="1"/>
        <v>6.3639736961728524</v>
      </c>
      <c r="F31" s="5">
        <v>0</v>
      </c>
    </row>
    <row r="32" spans="1:6" ht="15.75" customHeight="1" x14ac:dyDescent="0.2">
      <c r="A32" s="5" t="s">
        <v>266</v>
      </c>
      <c r="B32" s="6">
        <v>9</v>
      </c>
      <c r="C32" s="6">
        <v>28</v>
      </c>
      <c r="D32" s="4">
        <f t="shared" si="0"/>
        <v>-8.3149077956359712</v>
      </c>
      <c r="E32" s="4">
        <f t="shared" si="1"/>
        <v>3.4441701976052448</v>
      </c>
      <c r="F32" s="5">
        <v>0</v>
      </c>
    </row>
    <row r="33" spans="1:6" ht="15.75" customHeight="1" x14ac:dyDescent="0.2">
      <c r="A33" s="5"/>
      <c r="B33" s="5"/>
      <c r="C33" s="5"/>
      <c r="D33" s="10"/>
      <c r="E33" s="10"/>
      <c r="F33" s="5"/>
    </row>
    <row r="34" spans="1:6" ht="15.75" customHeight="1" x14ac:dyDescent="0.2">
      <c r="A34" s="5"/>
      <c r="B34" s="5"/>
      <c r="C34" s="5"/>
      <c r="D34" s="10"/>
      <c r="E34" s="10"/>
      <c r="F34" s="5"/>
    </row>
    <row r="35" spans="1:6" ht="15.75" customHeight="1" x14ac:dyDescent="0.2">
      <c r="A35" s="5"/>
      <c r="B35" s="5"/>
      <c r="C35" s="5"/>
      <c r="D35" s="10"/>
      <c r="E35" s="10"/>
      <c r="F35" s="5"/>
    </row>
    <row r="36" spans="1:6" ht="15.75" customHeight="1" x14ac:dyDescent="0.2">
      <c r="A36" s="5"/>
      <c r="B36" s="5"/>
      <c r="C36" s="5"/>
      <c r="D36" s="10"/>
      <c r="E36" s="10"/>
      <c r="F36" s="5"/>
    </row>
    <row r="37" spans="1:6" ht="15.75" customHeight="1" x14ac:dyDescent="0.2">
      <c r="A37" s="5"/>
      <c r="B37" s="5"/>
      <c r="C37" s="5"/>
      <c r="D37" s="10"/>
      <c r="E37" s="10"/>
      <c r="F37" s="5"/>
    </row>
    <row r="38" spans="1:6" ht="15.75" customHeight="1" x14ac:dyDescent="0.2">
      <c r="A38" s="5"/>
      <c r="B38" s="5"/>
      <c r="C38" s="5"/>
      <c r="D38" s="10"/>
      <c r="E38" s="10"/>
      <c r="F38" s="5"/>
    </row>
    <row r="39" spans="1:6" ht="15.75" customHeight="1" x14ac:dyDescent="0.2">
      <c r="A39" s="5"/>
      <c r="B39" s="6"/>
      <c r="C39" s="6"/>
      <c r="D39" s="10"/>
      <c r="E39" s="10"/>
      <c r="F39" s="5"/>
    </row>
    <row r="40" spans="1:6" ht="15.75" customHeight="1" x14ac:dyDescent="0.2">
      <c r="A40" s="5"/>
      <c r="B40" s="6"/>
      <c r="C40" s="6"/>
      <c r="D40" s="10"/>
      <c r="E40" s="10"/>
      <c r="F40" s="5"/>
    </row>
    <row r="41" spans="1:6" ht="15.75" customHeight="1" x14ac:dyDescent="0.2">
      <c r="A41" s="5"/>
      <c r="B41" s="5"/>
      <c r="C41" s="5"/>
      <c r="D41" s="10"/>
      <c r="E41" s="10"/>
      <c r="F41" s="5"/>
    </row>
    <row r="42" spans="1:6" ht="15.75" customHeight="1" x14ac:dyDescent="0.2">
      <c r="A42" s="5"/>
      <c r="B42" s="5"/>
      <c r="C42" s="5"/>
      <c r="D42" s="10"/>
      <c r="E42" s="10"/>
      <c r="F42" s="5"/>
    </row>
    <row r="43" spans="1:6" ht="15.75" customHeight="1" x14ac:dyDescent="0.2"/>
    <row r="44" spans="1:6" ht="15.75" customHeight="1" x14ac:dyDescent="0.2"/>
    <row r="45" spans="1:6" ht="15.75" customHeight="1" x14ac:dyDescent="0.2"/>
    <row r="46" spans="1:6" ht="15.75" customHeight="1" x14ac:dyDescent="0.2"/>
    <row r="47" spans="1:6" ht="15.75" customHeight="1" x14ac:dyDescent="0.2"/>
    <row r="48" spans="1:6"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courses</vt:lpstr>
      <vt:lpstr>requisites</vt:lpstr>
      <vt:lpstr>course_requisites</vt:lpstr>
      <vt:lpstr>exclusions</vt:lpstr>
      <vt:lpstr>course_exclusions</vt:lpstr>
      <vt:lpstr>programs</vt:lpstr>
      <vt:lpstr>courses_program1</vt:lpstr>
      <vt:lpstr>requisites_program1</vt:lpstr>
      <vt:lpstr>courses_program2</vt:lpstr>
      <vt:lpstr>requisites_program2</vt:lpstr>
      <vt:lpstr>tracks</vt:lpstr>
      <vt:lpstr>reflections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Work Learn</cp:lastModifiedBy>
  <dcterms:created xsi:type="dcterms:W3CDTF">2025-10-08T21:23:41Z</dcterms:created>
  <dcterms:modified xsi:type="dcterms:W3CDTF">2025-10-08T21:23:41Z</dcterms:modified>
</cp:coreProperties>
</file>