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e64319f9919634/Desktop/UBC Rover/Github/Chassis/Frame/"/>
    </mc:Choice>
  </mc:AlternateContent>
  <xr:revisionPtr revIDLastSave="0" documentId="8_{3838FDF7-14B1-4A9D-BAAF-BE54742CFCE7}" xr6:coauthVersionLast="47" xr6:coauthVersionMax="47" xr10:uidLastSave="{00000000-0000-0000-0000-000000000000}"/>
  <bookViews>
    <workbookView xWindow="-23148" yWindow="6312" windowWidth="23256" windowHeight="13896" xr2:uid="{7FA8FBB9-06B6-4E72-BAB9-2B559ED3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K12" i="1" s="1"/>
  <c r="K11" i="1"/>
  <c r="H11" i="1"/>
  <c r="E11" i="1"/>
  <c r="K10" i="1"/>
  <c r="H10" i="1"/>
  <c r="H9" i="1"/>
  <c r="K9" i="1" s="1"/>
  <c r="K6" i="1"/>
  <c r="K7" i="1"/>
  <c r="K8" i="1"/>
  <c r="K5" i="1"/>
  <c r="H6" i="1"/>
  <c r="H7" i="1"/>
  <c r="H8" i="1"/>
  <c r="H5" i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5" i="1"/>
  <c r="E5" i="1" s="1"/>
  <c r="F11" i="1" l="1"/>
  <c r="F5" i="1"/>
  <c r="F12" i="1"/>
  <c r="F6" i="1"/>
  <c r="F10" i="1"/>
  <c r="F9" i="1"/>
  <c r="F8" i="1"/>
  <c r="F7" i="1"/>
</calcChain>
</file>

<file path=xl/sharedStrings.xml><?xml version="1.0" encoding="utf-8"?>
<sst xmlns="http://schemas.openxmlformats.org/spreadsheetml/2006/main" count="28" uniqueCount="28">
  <si>
    <t>α</t>
  </si>
  <si>
    <t>q (N/m^2)</t>
  </si>
  <si>
    <t>b (m)</t>
  </si>
  <si>
    <t>y_max</t>
  </si>
  <si>
    <t>t^3=αqb^4/Ey</t>
  </si>
  <si>
    <t>Aluminum 6061</t>
  </si>
  <si>
    <t>E</t>
  </si>
  <si>
    <t>t (mm)</t>
  </si>
  <si>
    <t>ß</t>
  </si>
  <si>
    <t>σ (MPa)</t>
  </si>
  <si>
    <t>Closest available t</t>
  </si>
  <si>
    <t>Price for 30in x 30in</t>
  </si>
  <si>
    <t>t (in)</t>
  </si>
  <si>
    <t>Aluminum 5052</t>
  </si>
  <si>
    <t>Aluminum 3003</t>
  </si>
  <si>
    <t>Density</t>
  </si>
  <si>
    <t>a</t>
  </si>
  <si>
    <t>Weight (kg)</t>
  </si>
  <si>
    <t>MDF</t>
  </si>
  <si>
    <t>Comments</t>
  </si>
  <si>
    <t>floats in water, will soak up water, buy from home depot</t>
  </si>
  <si>
    <t>Balsa wood</t>
  </si>
  <si>
    <t>t_actual (mm)</t>
  </si>
  <si>
    <t>tbd</t>
  </si>
  <si>
    <t>Birch plywood</t>
  </si>
  <si>
    <t>floats in water, will soak up water, buy from home depot, laser cut?</t>
  </si>
  <si>
    <t>Mild steel</t>
  </si>
  <si>
    <t>304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</si>
</sst>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0" formatCode="0.000"/>
    <numFmt numFmtId="171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70" fontId="0" fillId="0" borderId="0" xfId="0" applyNumberFormat="1"/>
    <xf numFmtId="2" fontId="0" fillId="0" borderId="0" xfId="0" applyNumberFormat="1"/>
    <xf numFmtId="44" fontId="0" fillId="0" borderId="0" xfId="1" applyFont="1"/>
    <xf numFmtId="171" fontId="0" fillId="0" borderId="0" xfId="0" applyNumberForma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C375-50A3-4029-A46D-2213BB8A6A88}">
  <dimension ref="B1:L17"/>
  <sheetViews>
    <sheetView tabSelected="1" workbookViewId="0">
      <selection activeCell="F16" sqref="F16"/>
    </sheetView>
  </sheetViews>
  <sheetFormatPr defaultRowHeight="15" x14ac:dyDescent="0.25"/>
  <cols>
    <col min="2" max="2" width="16.28515625" customWidth="1"/>
    <col min="4" max="5" width="12" bestFit="1" customWidth="1"/>
    <col min="6" max="6" width="12" customWidth="1"/>
    <col min="7" max="8" width="17" customWidth="1"/>
    <col min="9" max="9" width="18.42578125" customWidth="1"/>
    <col min="11" max="11" width="11" bestFit="1" customWidth="1"/>
    <col min="12" max="12" width="64.42578125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16</v>
      </c>
    </row>
    <row r="2" spans="2:12" x14ac:dyDescent="0.25">
      <c r="B2">
        <v>4.4400000000000002E-2</v>
      </c>
      <c r="C2">
        <v>570</v>
      </c>
      <c r="D2">
        <v>0.58399999999999996</v>
      </c>
      <c r="E2">
        <v>5.0000000000000001E-3</v>
      </c>
      <c r="F2">
        <v>0.28739999999999999</v>
      </c>
      <c r="H2">
        <v>0.6</v>
      </c>
    </row>
    <row r="4" spans="2:12" x14ac:dyDescent="0.25">
      <c r="C4" t="s">
        <v>6</v>
      </c>
      <c r="D4" t="s">
        <v>7</v>
      </c>
      <c r="E4" t="s">
        <v>9</v>
      </c>
      <c r="F4" t="s">
        <v>12</v>
      </c>
      <c r="G4" t="s">
        <v>10</v>
      </c>
      <c r="H4" t="s">
        <v>22</v>
      </c>
      <c r="I4" t="s">
        <v>11</v>
      </c>
      <c r="J4" t="s">
        <v>15</v>
      </c>
      <c r="K4" t="s">
        <v>17</v>
      </c>
      <c r="L4" t="s">
        <v>19</v>
      </c>
    </row>
    <row r="5" spans="2:12" x14ac:dyDescent="0.25">
      <c r="B5" t="s">
        <v>5</v>
      </c>
      <c r="C5" s="1">
        <v>69000000000</v>
      </c>
      <c r="D5" s="3">
        <f>($B$2*$C$2*$D$2^4/(C5*$E$2))^(1/3)*1000</f>
        <v>2.0434469763267429</v>
      </c>
      <c r="E5" s="3">
        <f>$F$2*$C$2*$D$2^2/(D5/1000)^2/10^6</f>
        <v>13.380137226924271</v>
      </c>
      <c r="F5" s="3">
        <f>D5/25.4</f>
        <v>8.045066835932059E-2</v>
      </c>
      <c r="G5" s="6">
        <v>0.08</v>
      </c>
      <c r="H5" s="6">
        <f>G5*25.4</f>
        <v>2.032</v>
      </c>
      <c r="I5" s="4">
        <v>152</v>
      </c>
      <c r="J5">
        <v>2700</v>
      </c>
      <c r="K5" s="5">
        <f>J5*H5/1000*$D$2*$H$2</f>
        <v>1.9224345599999997</v>
      </c>
    </row>
    <row r="6" spans="2:12" x14ac:dyDescent="0.25">
      <c r="B6" t="s">
        <v>13</v>
      </c>
      <c r="C6" s="1">
        <v>70000000000</v>
      </c>
      <c r="D6" s="3">
        <f t="shared" ref="D6:D14" si="0">($B$2*$C$2*$D$2^4/(C6*$E$2))^(1/3)*1000</f>
        <v>2.0336695684825274</v>
      </c>
      <c r="E6" s="3">
        <f>$F$2*$C$2*$D$2^2/(D6/1000)^2/10^6</f>
        <v>13.509103647086519</v>
      </c>
      <c r="F6" s="3">
        <f>D6/25.4</f>
        <v>8.0065731042619201E-2</v>
      </c>
      <c r="G6" s="6">
        <v>0.08</v>
      </c>
      <c r="H6" s="6">
        <f t="shared" ref="H6:H12" si="1">G6*25.4</f>
        <v>2.032</v>
      </c>
      <c r="I6" s="4">
        <v>82</v>
      </c>
      <c r="J6">
        <v>2700</v>
      </c>
      <c r="K6" s="5">
        <f t="shared" ref="K6:K12" si="2">J6*H6/1000*$D$2*$H$2</f>
        <v>1.9224345599999997</v>
      </c>
    </row>
    <row r="7" spans="2:12" x14ac:dyDescent="0.25">
      <c r="B7" t="s">
        <v>14</v>
      </c>
      <c r="C7" s="1">
        <v>69000000000</v>
      </c>
      <c r="D7" s="3">
        <f t="shared" si="0"/>
        <v>2.0434469763267429</v>
      </c>
      <c r="E7" s="3">
        <f t="shared" ref="E7:E14" si="3">$F$2*$C$2*$D$2^2/(D7/1000)^2/10^6</f>
        <v>13.380137226924271</v>
      </c>
      <c r="F7" s="3">
        <f t="shared" ref="F7:F14" si="4">D7/25.4</f>
        <v>8.045066835932059E-2</v>
      </c>
      <c r="G7" s="6">
        <v>0.08</v>
      </c>
      <c r="H7" s="6">
        <f t="shared" si="1"/>
        <v>2.032</v>
      </c>
      <c r="I7" s="4">
        <v>94</v>
      </c>
      <c r="J7">
        <v>2700</v>
      </c>
      <c r="K7" s="5">
        <f t="shared" si="2"/>
        <v>1.9224345599999997</v>
      </c>
    </row>
    <row r="8" spans="2:12" x14ac:dyDescent="0.25">
      <c r="B8" t="s">
        <v>18</v>
      </c>
      <c r="C8" s="1">
        <v>4000000000</v>
      </c>
      <c r="D8" s="3">
        <f t="shared" si="0"/>
        <v>5.279908619729798</v>
      </c>
      <c r="E8" s="3">
        <f t="shared" si="3"/>
        <v>2.0041697431083461</v>
      </c>
      <c r="F8" s="3">
        <f t="shared" si="4"/>
        <v>0.20787041809959836</v>
      </c>
      <c r="G8" s="6">
        <v>0.25</v>
      </c>
      <c r="H8" s="6">
        <f t="shared" si="1"/>
        <v>6.35</v>
      </c>
      <c r="I8" s="4">
        <v>13.88</v>
      </c>
      <c r="J8">
        <v>750</v>
      </c>
      <c r="K8" s="5">
        <f t="shared" si="2"/>
        <v>1.6687799999999999</v>
      </c>
      <c r="L8" t="s">
        <v>20</v>
      </c>
    </row>
    <row r="9" spans="2:12" x14ac:dyDescent="0.25">
      <c r="B9" t="s">
        <v>21</v>
      </c>
      <c r="C9" s="1">
        <v>3000000000</v>
      </c>
      <c r="D9" s="3">
        <f t="shared" si="0"/>
        <v>5.811291381053147</v>
      </c>
      <c r="E9" s="3">
        <f t="shared" si="3"/>
        <v>1.6544056715448971</v>
      </c>
      <c r="F9" s="3">
        <f t="shared" si="4"/>
        <v>0.22879099925406091</v>
      </c>
      <c r="G9" s="6">
        <v>0.25</v>
      </c>
      <c r="H9" s="6">
        <f t="shared" si="1"/>
        <v>6.35</v>
      </c>
      <c r="I9" s="4" t="s">
        <v>23</v>
      </c>
      <c r="J9">
        <v>130</v>
      </c>
      <c r="K9" s="5">
        <f t="shared" si="2"/>
        <v>0.28925519999999999</v>
      </c>
    </row>
    <row r="10" spans="2:12" x14ac:dyDescent="0.25">
      <c r="B10" t="s">
        <v>24</v>
      </c>
      <c r="C10" s="1">
        <v>16300000000</v>
      </c>
      <c r="D10" s="3">
        <f t="shared" si="0"/>
        <v>3.3056017911671418</v>
      </c>
      <c r="E10">
        <f t="shared" si="3"/>
        <v>5.1131230380680197</v>
      </c>
      <c r="F10" s="3">
        <f t="shared" si="4"/>
        <v>0.13014180280185597</v>
      </c>
      <c r="G10" s="6">
        <v>0.25</v>
      </c>
      <c r="H10" s="6">
        <f t="shared" si="1"/>
        <v>6.35</v>
      </c>
      <c r="I10" s="4">
        <v>10.61</v>
      </c>
      <c r="J10">
        <v>693</v>
      </c>
      <c r="K10" s="5">
        <f t="shared" si="2"/>
        <v>1.5419527200000001</v>
      </c>
      <c r="L10" t="s">
        <v>25</v>
      </c>
    </row>
    <row r="11" spans="2:12" x14ac:dyDescent="0.25">
      <c r="B11" t="s">
        <v>26</v>
      </c>
      <c r="C11" s="1">
        <v>210000000000</v>
      </c>
      <c r="D11" s="3">
        <f t="shared" si="0"/>
        <v>1.4100677236111505</v>
      </c>
      <c r="E11">
        <f>$F$2*$C$2*$D$2^2/(D11/1000)^2/10^6</f>
        <v>28.100067960236164</v>
      </c>
      <c r="F11" s="3">
        <f t="shared" si="4"/>
        <v>5.5514477307525616E-2</v>
      </c>
      <c r="G11" s="6">
        <v>0.06</v>
      </c>
      <c r="H11" s="6">
        <f t="shared" si="1"/>
        <v>1.5239999999999998</v>
      </c>
      <c r="I11" s="4">
        <v>63.08</v>
      </c>
      <c r="J11">
        <v>7850</v>
      </c>
      <c r="K11" s="5">
        <f t="shared" si="2"/>
        <v>4.1919753599999989</v>
      </c>
    </row>
    <row r="12" spans="2:12" x14ac:dyDescent="0.25">
      <c r="B12" t="s">
        <v>27</v>
      </c>
      <c r="C12" s="1">
        <v>190000000000</v>
      </c>
      <c r="D12" s="3">
        <f t="shared" si="0"/>
        <v>1.457902686752113</v>
      </c>
      <c r="E12">
        <f t="shared" si="3"/>
        <v>26.286347268901757</v>
      </c>
      <c r="F12" s="2">
        <f t="shared" si="4"/>
        <v>5.7397743572917839E-2</v>
      </c>
      <c r="G12" s="6">
        <v>6.25E-2</v>
      </c>
      <c r="H12" s="6">
        <f t="shared" si="1"/>
        <v>1.5874999999999999</v>
      </c>
      <c r="I12" s="4">
        <v>114</v>
      </c>
      <c r="J12">
        <v>7930</v>
      </c>
      <c r="K12" s="5">
        <f t="shared" si="2"/>
        <v>4.4111417999999993</v>
      </c>
    </row>
    <row r="13" spans="2:12" x14ac:dyDescent="0.25">
      <c r="D13" s="3"/>
      <c r="F13" s="3"/>
      <c r="G13" s="6"/>
      <c r="H13" s="6"/>
    </row>
    <row r="14" spans="2:12" x14ac:dyDescent="0.25">
      <c r="D14" s="3"/>
      <c r="F14" s="3"/>
      <c r="G14" s="6"/>
      <c r="H14" s="6"/>
    </row>
    <row r="17" spans="6:6" x14ac:dyDescent="0.25"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Fleet</dc:creator>
  <cp:lastModifiedBy>Andres Fleet</cp:lastModifiedBy>
  <dcterms:created xsi:type="dcterms:W3CDTF">2025-01-22T04:25:21Z</dcterms:created>
  <dcterms:modified xsi:type="dcterms:W3CDTF">2025-01-22T05:38:36Z</dcterms:modified>
</cp:coreProperties>
</file>