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h\Documents\UBCSolar\2025\"/>
    </mc:Choice>
  </mc:AlternateContent>
  <xr:revisionPtr revIDLastSave="0" documentId="13_ncr:1_{478C3EB6-E41B-4AD8-880F-45E967F6D1BF}" xr6:coauthVersionLast="47" xr6:coauthVersionMax="47" xr10:uidLastSave="{00000000-0000-0000-0000-000000000000}"/>
  <bookViews>
    <workbookView xWindow="-98" yWindow="-98" windowWidth="21795" windowHeight="13695" xr2:uid="{596FA8F5-F221-48A6-8093-7951AB2B7CEA}"/>
  </bookViews>
  <sheets>
    <sheet name="forecasts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1" i="1" l="1"/>
  <c r="W341" i="1"/>
  <c r="X341" i="1"/>
  <c r="Y341" i="1"/>
  <c r="U341" i="1"/>
  <c r="V340" i="1"/>
  <c r="W340" i="1"/>
  <c r="X340" i="1"/>
  <c r="Y340" i="1"/>
  <c r="U340" i="1"/>
  <c r="W339" i="1"/>
  <c r="X339" i="1"/>
  <c r="Y339" i="1"/>
  <c r="U339" i="1"/>
  <c r="V33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2" i="1"/>
  <c r="S3" i="1"/>
  <c r="Y3" i="1" s="1"/>
  <c r="S4" i="1"/>
  <c r="Y4" i="1" s="1"/>
  <c r="S5" i="1"/>
  <c r="Y5" i="1" s="1"/>
  <c r="S6" i="1"/>
  <c r="Y6" i="1" s="1"/>
  <c r="S7" i="1"/>
  <c r="Y7" i="1" s="1"/>
  <c r="S8" i="1"/>
  <c r="Y8" i="1" s="1"/>
  <c r="S9" i="1"/>
  <c r="Y9" i="1" s="1"/>
  <c r="S10" i="1"/>
  <c r="Y10" i="1" s="1"/>
  <c r="S11" i="1"/>
  <c r="Y11" i="1" s="1"/>
  <c r="S12" i="1"/>
  <c r="Y12" i="1" s="1"/>
  <c r="S13" i="1"/>
  <c r="Y13" i="1" s="1"/>
  <c r="S14" i="1"/>
  <c r="Y14" i="1" s="1"/>
  <c r="S15" i="1"/>
  <c r="Y15" i="1" s="1"/>
  <c r="S16" i="1"/>
  <c r="Y16" i="1" s="1"/>
  <c r="S17" i="1"/>
  <c r="Y17" i="1" s="1"/>
  <c r="S18" i="1"/>
  <c r="Y18" i="1" s="1"/>
  <c r="S19" i="1"/>
  <c r="Y19" i="1" s="1"/>
  <c r="S20" i="1"/>
  <c r="S21" i="1"/>
  <c r="Y21" i="1" s="1"/>
  <c r="S22" i="1"/>
  <c r="Y22" i="1" s="1"/>
  <c r="S23" i="1"/>
  <c r="Y23" i="1" s="1"/>
  <c r="S24" i="1"/>
  <c r="Y24" i="1" s="1"/>
  <c r="S25" i="1"/>
  <c r="Y25" i="1" s="1"/>
  <c r="S26" i="1"/>
  <c r="Y26" i="1" s="1"/>
  <c r="S27" i="1"/>
  <c r="Y27" i="1" s="1"/>
  <c r="S28" i="1"/>
  <c r="Y28" i="1" s="1"/>
  <c r="S29" i="1"/>
  <c r="Y29" i="1" s="1"/>
  <c r="S30" i="1"/>
  <c r="Y30" i="1" s="1"/>
  <c r="S31" i="1"/>
  <c r="Y31" i="1" s="1"/>
  <c r="S32" i="1"/>
  <c r="Y32" i="1" s="1"/>
  <c r="S33" i="1"/>
  <c r="Y33" i="1" s="1"/>
  <c r="S34" i="1"/>
  <c r="Y34" i="1" s="1"/>
  <c r="S35" i="1"/>
  <c r="S36" i="1"/>
  <c r="S37" i="1"/>
  <c r="Y37" i="1" s="1"/>
  <c r="S38" i="1"/>
  <c r="Y38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S49" i="1"/>
  <c r="Y49" i="1" s="1"/>
  <c r="S50" i="1"/>
  <c r="Y50" i="1" s="1"/>
  <c r="S51" i="1"/>
  <c r="Y51" i="1" s="1"/>
  <c r="S52" i="1"/>
  <c r="S53" i="1"/>
  <c r="Y53" i="1" s="1"/>
  <c r="S54" i="1"/>
  <c r="Y54" i="1" s="1"/>
  <c r="S55" i="1"/>
  <c r="Y55" i="1" s="1"/>
  <c r="S56" i="1"/>
  <c r="Y56" i="1" s="1"/>
  <c r="S57" i="1"/>
  <c r="Y57" i="1" s="1"/>
  <c r="S58" i="1"/>
  <c r="Y58" i="1" s="1"/>
  <c r="S59" i="1"/>
  <c r="Y59" i="1" s="1"/>
  <c r="S60" i="1"/>
  <c r="Y60" i="1" s="1"/>
  <c r="S61" i="1"/>
  <c r="Y61" i="1" s="1"/>
  <c r="S62" i="1"/>
  <c r="Y62" i="1" s="1"/>
  <c r="S63" i="1"/>
  <c r="Y63" i="1" s="1"/>
  <c r="S64" i="1"/>
  <c r="Y64" i="1" s="1"/>
  <c r="S65" i="1"/>
  <c r="Y65" i="1" s="1"/>
  <c r="S66" i="1"/>
  <c r="Y66" i="1" s="1"/>
  <c r="S67" i="1"/>
  <c r="S68" i="1"/>
  <c r="S69" i="1"/>
  <c r="Y69" i="1" s="1"/>
  <c r="S70" i="1"/>
  <c r="Y70" i="1" s="1"/>
  <c r="S71" i="1"/>
  <c r="Y71" i="1" s="1"/>
  <c r="S72" i="1"/>
  <c r="Y72" i="1" s="1"/>
  <c r="S73" i="1"/>
  <c r="Y73" i="1" s="1"/>
  <c r="S74" i="1"/>
  <c r="Y74" i="1" s="1"/>
  <c r="S75" i="1"/>
  <c r="Y75" i="1" s="1"/>
  <c r="S76" i="1"/>
  <c r="Y76" i="1" s="1"/>
  <c r="S77" i="1"/>
  <c r="Y77" i="1" s="1"/>
  <c r="S78" i="1"/>
  <c r="Y78" i="1" s="1"/>
  <c r="S79" i="1"/>
  <c r="Y79" i="1" s="1"/>
  <c r="S80" i="1"/>
  <c r="Y80" i="1" s="1"/>
  <c r="S81" i="1"/>
  <c r="Y81" i="1" s="1"/>
  <c r="S82" i="1"/>
  <c r="Y82" i="1" s="1"/>
  <c r="S83" i="1"/>
  <c r="Y83" i="1" s="1"/>
  <c r="S84" i="1"/>
  <c r="S85" i="1"/>
  <c r="S86" i="1"/>
  <c r="S87" i="1"/>
  <c r="Y87" i="1" s="1"/>
  <c r="S88" i="1"/>
  <c r="Y88" i="1" s="1"/>
  <c r="S89" i="1"/>
  <c r="Y89" i="1" s="1"/>
  <c r="S90" i="1"/>
  <c r="S91" i="1"/>
  <c r="Y91" i="1" s="1"/>
  <c r="S92" i="1"/>
  <c r="Y92" i="1" s="1"/>
  <c r="S93" i="1"/>
  <c r="Y93" i="1" s="1"/>
  <c r="S94" i="1"/>
  <c r="Y94" i="1" s="1"/>
  <c r="S95" i="1"/>
  <c r="Y95" i="1" s="1"/>
  <c r="S96" i="1"/>
  <c r="Y96" i="1" s="1"/>
  <c r="S97" i="1"/>
  <c r="Y97" i="1" s="1"/>
  <c r="S98" i="1"/>
  <c r="S99" i="1"/>
  <c r="S100" i="1"/>
  <c r="S101" i="1"/>
  <c r="S102" i="1"/>
  <c r="Y102" i="1" s="1"/>
  <c r="S103" i="1"/>
  <c r="Y103" i="1" s="1"/>
  <c r="S104" i="1"/>
  <c r="Y104" i="1" s="1"/>
  <c r="S105" i="1"/>
  <c r="Y105" i="1" s="1"/>
  <c r="S106" i="1"/>
  <c r="Y106" i="1" s="1"/>
  <c r="S107" i="1"/>
  <c r="Y107" i="1" s="1"/>
  <c r="S108" i="1"/>
  <c r="Y108" i="1" s="1"/>
  <c r="S109" i="1"/>
  <c r="Y109" i="1" s="1"/>
  <c r="S110" i="1"/>
  <c r="Y110" i="1" s="1"/>
  <c r="S111" i="1"/>
  <c r="Y111" i="1" s="1"/>
  <c r="S112" i="1"/>
  <c r="Y112" i="1" s="1"/>
  <c r="S113" i="1"/>
  <c r="Y113" i="1" s="1"/>
  <c r="S114" i="1"/>
  <c r="Y114" i="1" s="1"/>
  <c r="S115" i="1"/>
  <c r="Y115" i="1" s="1"/>
  <c r="S116" i="1"/>
  <c r="S117" i="1"/>
  <c r="S118" i="1"/>
  <c r="Y118" i="1" s="1"/>
  <c r="S119" i="1"/>
  <c r="Y119" i="1" s="1"/>
  <c r="S120" i="1"/>
  <c r="Y120" i="1" s="1"/>
  <c r="S121" i="1"/>
  <c r="Y121" i="1" s="1"/>
  <c r="S122" i="1"/>
  <c r="Y122" i="1" s="1"/>
  <c r="S123" i="1"/>
  <c r="Y123" i="1" s="1"/>
  <c r="S124" i="1"/>
  <c r="Y124" i="1" s="1"/>
  <c r="S125" i="1"/>
  <c r="Y125" i="1" s="1"/>
  <c r="S126" i="1"/>
  <c r="Y126" i="1" s="1"/>
  <c r="S127" i="1"/>
  <c r="Y127" i="1" s="1"/>
  <c r="S128" i="1"/>
  <c r="Y128" i="1" s="1"/>
  <c r="S129" i="1"/>
  <c r="Y129" i="1" s="1"/>
  <c r="S130" i="1"/>
  <c r="Y130" i="1" s="1"/>
  <c r="S131" i="1"/>
  <c r="Y131" i="1" s="1"/>
  <c r="S132" i="1"/>
  <c r="Y132" i="1" s="1"/>
  <c r="S133" i="1"/>
  <c r="Y133" i="1" s="1"/>
  <c r="S134" i="1"/>
  <c r="Y134" i="1" s="1"/>
  <c r="S135" i="1"/>
  <c r="Y135" i="1" s="1"/>
  <c r="S136" i="1"/>
  <c r="Y136" i="1" s="1"/>
  <c r="S137" i="1"/>
  <c r="Y137" i="1" s="1"/>
  <c r="S138" i="1"/>
  <c r="Y138" i="1" s="1"/>
  <c r="S139" i="1"/>
  <c r="Y139" i="1" s="1"/>
  <c r="S140" i="1"/>
  <c r="Y140" i="1" s="1"/>
  <c r="S141" i="1"/>
  <c r="Y141" i="1" s="1"/>
  <c r="S142" i="1"/>
  <c r="Y142" i="1" s="1"/>
  <c r="S143" i="1"/>
  <c r="Y143" i="1" s="1"/>
  <c r="S144" i="1"/>
  <c r="Y144" i="1" s="1"/>
  <c r="S145" i="1"/>
  <c r="Y145" i="1" s="1"/>
  <c r="S146" i="1"/>
  <c r="Y146" i="1" s="1"/>
  <c r="S147" i="1"/>
  <c r="S148" i="1"/>
  <c r="S149" i="1"/>
  <c r="S150" i="1"/>
  <c r="S151" i="1"/>
  <c r="Y151" i="1" s="1"/>
  <c r="S152" i="1"/>
  <c r="Y152" i="1" s="1"/>
  <c r="S153" i="1"/>
  <c r="Y153" i="1" s="1"/>
  <c r="S154" i="1"/>
  <c r="Y154" i="1" s="1"/>
  <c r="S155" i="1"/>
  <c r="Y155" i="1" s="1"/>
  <c r="S156" i="1"/>
  <c r="Y156" i="1" s="1"/>
  <c r="S157" i="1"/>
  <c r="Y157" i="1" s="1"/>
  <c r="S158" i="1"/>
  <c r="Y158" i="1" s="1"/>
  <c r="S159" i="1"/>
  <c r="Y159" i="1" s="1"/>
  <c r="S160" i="1"/>
  <c r="Y160" i="1" s="1"/>
  <c r="S161" i="1"/>
  <c r="Y161" i="1" s="1"/>
  <c r="S162" i="1"/>
  <c r="Y162" i="1" s="1"/>
  <c r="S163" i="1"/>
  <c r="Y163" i="1" s="1"/>
  <c r="S164" i="1"/>
  <c r="S165" i="1"/>
  <c r="Y165" i="1" s="1"/>
  <c r="S166" i="1"/>
  <c r="Y166" i="1" s="1"/>
  <c r="S167" i="1"/>
  <c r="Y167" i="1" s="1"/>
  <c r="S168" i="1"/>
  <c r="Y168" i="1" s="1"/>
  <c r="S169" i="1"/>
  <c r="Y169" i="1" s="1"/>
  <c r="S170" i="1"/>
  <c r="Y170" i="1" s="1"/>
  <c r="S171" i="1"/>
  <c r="Y171" i="1" s="1"/>
  <c r="S172" i="1"/>
  <c r="Y172" i="1" s="1"/>
  <c r="S173" i="1"/>
  <c r="Y173" i="1" s="1"/>
  <c r="S174" i="1"/>
  <c r="Y174" i="1" s="1"/>
  <c r="S175" i="1"/>
  <c r="Y175" i="1" s="1"/>
  <c r="S176" i="1"/>
  <c r="Y176" i="1" s="1"/>
  <c r="S177" i="1"/>
  <c r="Y177" i="1" s="1"/>
  <c r="S178" i="1"/>
  <c r="Y178" i="1" s="1"/>
  <c r="S179" i="1"/>
  <c r="Y179" i="1" s="1"/>
  <c r="S180" i="1"/>
  <c r="S181" i="1"/>
  <c r="S182" i="1"/>
  <c r="S183" i="1"/>
  <c r="S184" i="1"/>
  <c r="Y184" i="1" s="1"/>
  <c r="S185" i="1"/>
  <c r="Y185" i="1" s="1"/>
  <c r="S186" i="1"/>
  <c r="Y186" i="1" s="1"/>
  <c r="S187" i="1"/>
  <c r="S188" i="1"/>
  <c r="Y188" i="1" s="1"/>
  <c r="S189" i="1"/>
  <c r="Y189" i="1" s="1"/>
  <c r="S190" i="1"/>
  <c r="Y190" i="1" s="1"/>
  <c r="S191" i="1"/>
  <c r="Y191" i="1" s="1"/>
  <c r="S192" i="1"/>
  <c r="Y192" i="1" s="1"/>
  <c r="S193" i="1"/>
  <c r="Y193" i="1" s="1"/>
  <c r="S194" i="1"/>
  <c r="Y194" i="1" s="1"/>
  <c r="S195" i="1"/>
  <c r="Y195" i="1" s="1"/>
  <c r="S196" i="1"/>
  <c r="S197" i="1"/>
  <c r="Y197" i="1" s="1"/>
  <c r="S198" i="1"/>
  <c r="Y198" i="1" s="1"/>
  <c r="S199" i="1"/>
  <c r="Y199" i="1" s="1"/>
  <c r="S200" i="1"/>
  <c r="Y200" i="1" s="1"/>
  <c r="S201" i="1"/>
  <c r="Y201" i="1" s="1"/>
  <c r="S202" i="1"/>
  <c r="Y202" i="1" s="1"/>
  <c r="S203" i="1"/>
  <c r="Y203" i="1" s="1"/>
  <c r="S204" i="1"/>
  <c r="Y204" i="1" s="1"/>
  <c r="S205" i="1"/>
  <c r="Y205" i="1" s="1"/>
  <c r="S206" i="1"/>
  <c r="Y206" i="1" s="1"/>
  <c r="S207" i="1"/>
  <c r="Y207" i="1" s="1"/>
  <c r="S208" i="1"/>
  <c r="Y208" i="1" s="1"/>
  <c r="S209" i="1"/>
  <c r="Y209" i="1" s="1"/>
  <c r="S210" i="1"/>
  <c r="Y210" i="1" s="1"/>
  <c r="S211" i="1"/>
  <c r="Y211" i="1" s="1"/>
  <c r="S212" i="1"/>
  <c r="S213" i="1"/>
  <c r="Y213" i="1" s="1"/>
  <c r="S214" i="1"/>
  <c r="Y214" i="1" s="1"/>
  <c r="S215" i="1"/>
  <c r="Y215" i="1" s="1"/>
  <c r="S216" i="1"/>
  <c r="Y216" i="1" s="1"/>
  <c r="S217" i="1"/>
  <c r="Y217" i="1" s="1"/>
  <c r="S218" i="1"/>
  <c r="Y218" i="1" s="1"/>
  <c r="S219" i="1"/>
  <c r="Y219" i="1" s="1"/>
  <c r="S220" i="1"/>
  <c r="Y220" i="1" s="1"/>
  <c r="S221" i="1"/>
  <c r="Y221" i="1" s="1"/>
  <c r="S222" i="1"/>
  <c r="Y222" i="1" s="1"/>
  <c r="S223" i="1"/>
  <c r="Y223" i="1" s="1"/>
  <c r="S224" i="1"/>
  <c r="Y224" i="1" s="1"/>
  <c r="S225" i="1"/>
  <c r="Y225" i="1" s="1"/>
  <c r="S226" i="1"/>
  <c r="Y226" i="1" s="1"/>
  <c r="S227" i="1"/>
  <c r="Y227" i="1" s="1"/>
  <c r="S228" i="1"/>
  <c r="S229" i="1"/>
  <c r="S230" i="1"/>
  <c r="Y230" i="1" s="1"/>
  <c r="S231" i="1"/>
  <c r="Y231" i="1" s="1"/>
  <c r="S232" i="1"/>
  <c r="Y232" i="1" s="1"/>
  <c r="S233" i="1"/>
  <c r="Y233" i="1" s="1"/>
  <c r="S234" i="1"/>
  <c r="Y234" i="1" s="1"/>
  <c r="S235" i="1"/>
  <c r="Y235" i="1" s="1"/>
  <c r="S236" i="1"/>
  <c r="Y236" i="1" s="1"/>
  <c r="S237" i="1"/>
  <c r="Y237" i="1" s="1"/>
  <c r="S238" i="1"/>
  <c r="Y238" i="1" s="1"/>
  <c r="S239" i="1"/>
  <c r="Y239" i="1" s="1"/>
  <c r="S240" i="1"/>
  <c r="Y240" i="1" s="1"/>
  <c r="S241" i="1"/>
  <c r="Y241" i="1" s="1"/>
  <c r="S242" i="1"/>
  <c r="Y242" i="1" s="1"/>
  <c r="S243" i="1"/>
  <c r="Y243" i="1" s="1"/>
  <c r="S244" i="1"/>
  <c r="S245" i="1"/>
  <c r="Y245" i="1" s="1"/>
  <c r="S246" i="1"/>
  <c r="Y246" i="1" s="1"/>
  <c r="S247" i="1"/>
  <c r="Y247" i="1" s="1"/>
  <c r="S248" i="1"/>
  <c r="Y248" i="1" s="1"/>
  <c r="S249" i="1"/>
  <c r="Y249" i="1" s="1"/>
  <c r="S250" i="1"/>
  <c r="Y250" i="1" s="1"/>
  <c r="S251" i="1"/>
  <c r="Y251" i="1" s="1"/>
  <c r="S252" i="1"/>
  <c r="Y252" i="1" s="1"/>
  <c r="S253" i="1"/>
  <c r="Y253" i="1" s="1"/>
  <c r="S254" i="1"/>
  <c r="Y254" i="1" s="1"/>
  <c r="S255" i="1"/>
  <c r="Y255" i="1" s="1"/>
  <c r="S256" i="1"/>
  <c r="Y256" i="1" s="1"/>
  <c r="S257" i="1"/>
  <c r="Y257" i="1" s="1"/>
  <c r="S258" i="1"/>
  <c r="Y258" i="1" s="1"/>
  <c r="S259" i="1"/>
  <c r="Y259" i="1" s="1"/>
  <c r="S260" i="1"/>
  <c r="S261" i="1"/>
  <c r="Y261" i="1" s="1"/>
  <c r="S262" i="1"/>
  <c r="Y262" i="1" s="1"/>
  <c r="S263" i="1"/>
  <c r="Y263" i="1" s="1"/>
  <c r="S264" i="1"/>
  <c r="Y264" i="1" s="1"/>
  <c r="S265" i="1"/>
  <c r="Y265" i="1" s="1"/>
  <c r="S266" i="1"/>
  <c r="Y266" i="1" s="1"/>
  <c r="S267" i="1"/>
  <c r="Y267" i="1" s="1"/>
  <c r="S268" i="1"/>
  <c r="Y268" i="1" s="1"/>
  <c r="S269" i="1"/>
  <c r="Y269" i="1" s="1"/>
  <c r="S270" i="1"/>
  <c r="Y270" i="1" s="1"/>
  <c r="S271" i="1"/>
  <c r="Y271" i="1" s="1"/>
  <c r="S272" i="1"/>
  <c r="Y272" i="1" s="1"/>
  <c r="S273" i="1"/>
  <c r="Y273" i="1" s="1"/>
  <c r="S274" i="1"/>
  <c r="Y274" i="1" s="1"/>
  <c r="S275" i="1"/>
  <c r="Y275" i="1" s="1"/>
  <c r="S276" i="1"/>
  <c r="S277" i="1"/>
  <c r="S278" i="1"/>
  <c r="Y278" i="1" s="1"/>
  <c r="S279" i="1"/>
  <c r="Y279" i="1" s="1"/>
  <c r="S280" i="1"/>
  <c r="Y280" i="1" s="1"/>
  <c r="S281" i="1"/>
  <c r="Y281" i="1" s="1"/>
  <c r="S282" i="1"/>
  <c r="Y282" i="1" s="1"/>
  <c r="S283" i="1"/>
  <c r="Y283" i="1" s="1"/>
  <c r="S284" i="1"/>
  <c r="Y284" i="1" s="1"/>
  <c r="S285" i="1"/>
  <c r="Y285" i="1" s="1"/>
  <c r="S286" i="1"/>
  <c r="Y286" i="1" s="1"/>
  <c r="S287" i="1"/>
  <c r="Y287" i="1" s="1"/>
  <c r="S288" i="1"/>
  <c r="Y288" i="1" s="1"/>
  <c r="S289" i="1"/>
  <c r="Y289" i="1" s="1"/>
  <c r="S290" i="1"/>
  <c r="Y290" i="1" s="1"/>
  <c r="S291" i="1"/>
  <c r="Y291" i="1" s="1"/>
  <c r="S292" i="1"/>
  <c r="S293" i="1"/>
  <c r="S294" i="1"/>
  <c r="S295" i="1"/>
  <c r="Y295" i="1" s="1"/>
  <c r="S296" i="1"/>
  <c r="Y296" i="1" s="1"/>
  <c r="S297" i="1"/>
  <c r="Y297" i="1" s="1"/>
  <c r="S298" i="1"/>
  <c r="Y298" i="1" s="1"/>
  <c r="S299" i="1"/>
  <c r="S300" i="1"/>
  <c r="Y300" i="1" s="1"/>
  <c r="S301" i="1"/>
  <c r="Y301" i="1" s="1"/>
  <c r="S302" i="1"/>
  <c r="Y302" i="1" s="1"/>
  <c r="S303" i="1"/>
  <c r="Y303" i="1" s="1"/>
  <c r="S304" i="1"/>
  <c r="Y304" i="1" s="1"/>
  <c r="S305" i="1"/>
  <c r="Y305" i="1" s="1"/>
  <c r="S306" i="1"/>
  <c r="Y306" i="1" s="1"/>
  <c r="S307" i="1"/>
  <c r="S308" i="1"/>
  <c r="S309" i="1"/>
  <c r="Y309" i="1" s="1"/>
  <c r="S310" i="1"/>
  <c r="Y310" i="1" s="1"/>
  <c r="S311" i="1"/>
  <c r="Y311" i="1" s="1"/>
  <c r="S312" i="1"/>
  <c r="Y312" i="1" s="1"/>
  <c r="S313" i="1"/>
  <c r="Y313" i="1" s="1"/>
  <c r="S314" i="1"/>
  <c r="Y314" i="1" s="1"/>
  <c r="S315" i="1"/>
  <c r="Y315" i="1" s="1"/>
  <c r="S316" i="1"/>
  <c r="Y316" i="1" s="1"/>
  <c r="S317" i="1"/>
  <c r="Y317" i="1" s="1"/>
  <c r="S318" i="1"/>
  <c r="Y318" i="1" s="1"/>
  <c r="S319" i="1"/>
  <c r="Y319" i="1" s="1"/>
  <c r="S320" i="1"/>
  <c r="Y320" i="1" s="1"/>
  <c r="S321" i="1"/>
  <c r="Y321" i="1" s="1"/>
  <c r="S322" i="1"/>
  <c r="Y322" i="1" s="1"/>
  <c r="S323" i="1"/>
  <c r="Y323" i="1" s="1"/>
  <c r="S324" i="1"/>
  <c r="Y324" i="1" s="1"/>
  <c r="S325" i="1"/>
  <c r="Y325" i="1" s="1"/>
  <c r="S326" i="1"/>
  <c r="Y326" i="1" s="1"/>
  <c r="S327" i="1"/>
  <c r="Y327" i="1" s="1"/>
  <c r="S328" i="1"/>
  <c r="Y328" i="1" s="1"/>
  <c r="S329" i="1"/>
  <c r="Y329" i="1" s="1"/>
  <c r="S330" i="1"/>
  <c r="Y330" i="1" s="1"/>
  <c r="S331" i="1"/>
  <c r="Y331" i="1" s="1"/>
  <c r="S332" i="1"/>
  <c r="Y332" i="1" s="1"/>
  <c r="S333" i="1"/>
  <c r="Y333" i="1" s="1"/>
  <c r="S334" i="1"/>
  <c r="Y334" i="1" s="1"/>
  <c r="S335" i="1"/>
  <c r="Y335" i="1" s="1"/>
  <c r="S336" i="1"/>
  <c r="Y336" i="1" s="1"/>
  <c r="S337" i="1"/>
  <c r="Y337" i="1" s="1"/>
  <c r="S338" i="1"/>
  <c r="Y338" i="1" s="1"/>
  <c r="R3" i="1"/>
  <c r="R4" i="1"/>
  <c r="R5" i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R21" i="1"/>
  <c r="R22" i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R36" i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R52" i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62" i="1"/>
  <c r="X62" i="1" s="1"/>
  <c r="R63" i="1"/>
  <c r="X63" i="1" s="1"/>
  <c r="R64" i="1"/>
  <c r="X64" i="1" s="1"/>
  <c r="R65" i="1"/>
  <c r="X65" i="1" s="1"/>
  <c r="R66" i="1"/>
  <c r="X66" i="1" s="1"/>
  <c r="R67" i="1"/>
  <c r="X67" i="1" s="1"/>
  <c r="R68" i="1"/>
  <c r="R69" i="1"/>
  <c r="R70" i="1"/>
  <c r="X70" i="1" s="1"/>
  <c r="R71" i="1"/>
  <c r="X71" i="1" s="1"/>
  <c r="R72" i="1"/>
  <c r="X72" i="1" s="1"/>
  <c r="R73" i="1"/>
  <c r="X73" i="1" s="1"/>
  <c r="R74" i="1"/>
  <c r="X74" i="1" s="1"/>
  <c r="R75" i="1"/>
  <c r="X75" i="1" s="1"/>
  <c r="R76" i="1"/>
  <c r="X76" i="1" s="1"/>
  <c r="R77" i="1"/>
  <c r="X77" i="1" s="1"/>
  <c r="R78" i="1"/>
  <c r="X78" i="1" s="1"/>
  <c r="R79" i="1"/>
  <c r="X79" i="1" s="1"/>
  <c r="R80" i="1"/>
  <c r="X80" i="1" s="1"/>
  <c r="R81" i="1"/>
  <c r="X81" i="1" s="1"/>
  <c r="R82" i="1"/>
  <c r="X82" i="1" s="1"/>
  <c r="R83" i="1"/>
  <c r="R84" i="1"/>
  <c r="R85" i="1"/>
  <c r="X85" i="1" s="1"/>
  <c r="R86" i="1"/>
  <c r="X86" i="1" s="1"/>
  <c r="R87" i="1"/>
  <c r="X87" i="1" s="1"/>
  <c r="R88" i="1"/>
  <c r="X88" i="1" s="1"/>
  <c r="R89" i="1"/>
  <c r="X89" i="1" s="1"/>
  <c r="R90" i="1"/>
  <c r="X90" i="1" s="1"/>
  <c r="R91" i="1"/>
  <c r="X91" i="1" s="1"/>
  <c r="R92" i="1"/>
  <c r="X92" i="1" s="1"/>
  <c r="R93" i="1"/>
  <c r="X93" i="1" s="1"/>
  <c r="R94" i="1"/>
  <c r="X94" i="1" s="1"/>
  <c r="R95" i="1"/>
  <c r="X95" i="1" s="1"/>
  <c r="R96" i="1"/>
  <c r="X96" i="1" s="1"/>
  <c r="R97" i="1"/>
  <c r="X97" i="1" s="1"/>
  <c r="R98" i="1"/>
  <c r="X98" i="1" s="1"/>
  <c r="R99" i="1"/>
  <c r="X99" i="1" s="1"/>
  <c r="R100" i="1"/>
  <c r="R101" i="1"/>
  <c r="R102" i="1"/>
  <c r="X102" i="1" s="1"/>
  <c r="R103" i="1"/>
  <c r="X103" i="1" s="1"/>
  <c r="R104" i="1"/>
  <c r="X104" i="1" s="1"/>
  <c r="R105" i="1"/>
  <c r="X105" i="1" s="1"/>
  <c r="R106" i="1"/>
  <c r="X106" i="1" s="1"/>
  <c r="R107" i="1"/>
  <c r="X107" i="1" s="1"/>
  <c r="R108" i="1"/>
  <c r="X108" i="1" s="1"/>
  <c r="R109" i="1"/>
  <c r="X109" i="1" s="1"/>
  <c r="R110" i="1"/>
  <c r="X110" i="1" s="1"/>
  <c r="R111" i="1"/>
  <c r="X111" i="1" s="1"/>
  <c r="R112" i="1"/>
  <c r="X112" i="1" s="1"/>
  <c r="R113" i="1"/>
  <c r="X113" i="1" s="1"/>
  <c r="R114" i="1"/>
  <c r="X114" i="1" s="1"/>
  <c r="R115" i="1"/>
  <c r="X115" i="1" s="1"/>
  <c r="R116" i="1"/>
  <c r="R117" i="1"/>
  <c r="R118" i="1"/>
  <c r="X118" i="1" s="1"/>
  <c r="R119" i="1"/>
  <c r="X119" i="1" s="1"/>
  <c r="R120" i="1"/>
  <c r="X120" i="1" s="1"/>
  <c r="R121" i="1"/>
  <c r="X121" i="1" s="1"/>
  <c r="R122" i="1"/>
  <c r="X122" i="1" s="1"/>
  <c r="R123" i="1"/>
  <c r="X123" i="1" s="1"/>
  <c r="R124" i="1"/>
  <c r="X124" i="1" s="1"/>
  <c r="R125" i="1"/>
  <c r="X125" i="1" s="1"/>
  <c r="R126" i="1"/>
  <c r="X126" i="1" s="1"/>
  <c r="R127" i="1"/>
  <c r="X127" i="1" s="1"/>
  <c r="R128" i="1"/>
  <c r="X128" i="1" s="1"/>
  <c r="R129" i="1"/>
  <c r="X129" i="1" s="1"/>
  <c r="R130" i="1"/>
  <c r="X130" i="1" s="1"/>
  <c r="R131" i="1"/>
  <c r="X131" i="1" s="1"/>
  <c r="R132" i="1"/>
  <c r="R133" i="1"/>
  <c r="X133" i="1" s="1"/>
  <c r="R134" i="1"/>
  <c r="X134" i="1" s="1"/>
  <c r="R135" i="1"/>
  <c r="X135" i="1" s="1"/>
  <c r="R136" i="1"/>
  <c r="X136" i="1" s="1"/>
  <c r="R137" i="1"/>
  <c r="X137" i="1" s="1"/>
  <c r="R138" i="1"/>
  <c r="X138" i="1" s="1"/>
  <c r="R139" i="1"/>
  <c r="X139" i="1" s="1"/>
  <c r="R140" i="1"/>
  <c r="X140" i="1" s="1"/>
  <c r="R141" i="1"/>
  <c r="X141" i="1" s="1"/>
  <c r="R142" i="1"/>
  <c r="X142" i="1" s="1"/>
  <c r="R143" i="1"/>
  <c r="X143" i="1" s="1"/>
  <c r="R144" i="1"/>
  <c r="X144" i="1" s="1"/>
  <c r="R145" i="1"/>
  <c r="X145" i="1" s="1"/>
  <c r="R146" i="1"/>
  <c r="X146" i="1" s="1"/>
  <c r="R147" i="1"/>
  <c r="X147" i="1" s="1"/>
  <c r="R148" i="1"/>
  <c r="R149" i="1"/>
  <c r="X149" i="1" s="1"/>
  <c r="R150" i="1"/>
  <c r="X150" i="1" s="1"/>
  <c r="R151" i="1"/>
  <c r="X151" i="1" s="1"/>
  <c r="R152" i="1"/>
  <c r="X152" i="1" s="1"/>
  <c r="R153" i="1"/>
  <c r="X153" i="1" s="1"/>
  <c r="R154" i="1"/>
  <c r="X154" i="1" s="1"/>
  <c r="R155" i="1"/>
  <c r="X155" i="1" s="1"/>
  <c r="R156" i="1"/>
  <c r="X156" i="1" s="1"/>
  <c r="R157" i="1"/>
  <c r="X157" i="1" s="1"/>
  <c r="R158" i="1"/>
  <c r="X158" i="1" s="1"/>
  <c r="R159" i="1"/>
  <c r="X159" i="1" s="1"/>
  <c r="R160" i="1"/>
  <c r="X160" i="1" s="1"/>
  <c r="R161" i="1"/>
  <c r="X161" i="1" s="1"/>
  <c r="R162" i="1"/>
  <c r="X162" i="1" s="1"/>
  <c r="R163" i="1"/>
  <c r="X163" i="1" s="1"/>
  <c r="R164" i="1"/>
  <c r="R165" i="1"/>
  <c r="R166" i="1"/>
  <c r="X166" i="1" s="1"/>
  <c r="R167" i="1"/>
  <c r="X167" i="1" s="1"/>
  <c r="R168" i="1"/>
  <c r="X168" i="1" s="1"/>
  <c r="R169" i="1"/>
  <c r="X169" i="1" s="1"/>
  <c r="R170" i="1"/>
  <c r="X170" i="1" s="1"/>
  <c r="R171" i="1"/>
  <c r="X171" i="1" s="1"/>
  <c r="R172" i="1"/>
  <c r="X172" i="1" s="1"/>
  <c r="R173" i="1"/>
  <c r="X173" i="1" s="1"/>
  <c r="R174" i="1"/>
  <c r="X174" i="1" s="1"/>
  <c r="R175" i="1"/>
  <c r="X175" i="1" s="1"/>
  <c r="R176" i="1"/>
  <c r="X176" i="1" s="1"/>
  <c r="R177" i="1"/>
  <c r="X177" i="1" s="1"/>
  <c r="R178" i="1"/>
  <c r="X178" i="1" s="1"/>
  <c r="R179" i="1"/>
  <c r="X179" i="1" s="1"/>
  <c r="R180" i="1"/>
  <c r="R181" i="1"/>
  <c r="R182" i="1"/>
  <c r="R183" i="1"/>
  <c r="X183" i="1" s="1"/>
  <c r="R184" i="1"/>
  <c r="X184" i="1" s="1"/>
  <c r="R185" i="1"/>
  <c r="X185" i="1" s="1"/>
  <c r="R186" i="1"/>
  <c r="X186" i="1" s="1"/>
  <c r="R187" i="1"/>
  <c r="R188" i="1"/>
  <c r="X188" i="1" s="1"/>
  <c r="R189" i="1"/>
  <c r="X189" i="1" s="1"/>
  <c r="R190" i="1"/>
  <c r="X190" i="1" s="1"/>
  <c r="R191" i="1"/>
  <c r="X191" i="1" s="1"/>
  <c r="R192" i="1"/>
  <c r="X192" i="1" s="1"/>
  <c r="R193" i="1"/>
  <c r="X193" i="1" s="1"/>
  <c r="R194" i="1"/>
  <c r="X194" i="1" s="1"/>
  <c r="R195" i="1"/>
  <c r="X195" i="1" s="1"/>
  <c r="R196" i="1"/>
  <c r="R197" i="1"/>
  <c r="R198" i="1"/>
  <c r="X198" i="1" s="1"/>
  <c r="R199" i="1"/>
  <c r="X199" i="1" s="1"/>
  <c r="R200" i="1"/>
  <c r="X200" i="1" s="1"/>
  <c r="R201" i="1"/>
  <c r="X201" i="1" s="1"/>
  <c r="R202" i="1"/>
  <c r="R203" i="1"/>
  <c r="X203" i="1" s="1"/>
  <c r="R204" i="1"/>
  <c r="X204" i="1" s="1"/>
  <c r="R205" i="1"/>
  <c r="X205" i="1" s="1"/>
  <c r="R206" i="1"/>
  <c r="X206" i="1" s="1"/>
  <c r="R207" i="1"/>
  <c r="X207" i="1" s="1"/>
  <c r="R208" i="1"/>
  <c r="X208" i="1" s="1"/>
  <c r="R209" i="1"/>
  <c r="X209" i="1" s="1"/>
  <c r="R210" i="1"/>
  <c r="X210" i="1" s="1"/>
  <c r="R211" i="1"/>
  <c r="X211" i="1" s="1"/>
  <c r="R212" i="1"/>
  <c r="R213" i="1"/>
  <c r="X213" i="1" s="1"/>
  <c r="R214" i="1"/>
  <c r="X214" i="1" s="1"/>
  <c r="R215" i="1"/>
  <c r="X215" i="1" s="1"/>
  <c r="R216" i="1"/>
  <c r="X216" i="1" s="1"/>
  <c r="R217" i="1"/>
  <c r="X217" i="1" s="1"/>
  <c r="R218" i="1"/>
  <c r="X218" i="1" s="1"/>
  <c r="R219" i="1"/>
  <c r="X219" i="1" s="1"/>
  <c r="R220" i="1"/>
  <c r="X220" i="1" s="1"/>
  <c r="R221" i="1"/>
  <c r="X221" i="1" s="1"/>
  <c r="R222" i="1"/>
  <c r="X222" i="1" s="1"/>
  <c r="R223" i="1"/>
  <c r="X223" i="1" s="1"/>
  <c r="R224" i="1"/>
  <c r="X224" i="1" s="1"/>
  <c r="R225" i="1"/>
  <c r="X225" i="1" s="1"/>
  <c r="R226" i="1"/>
  <c r="X226" i="1" s="1"/>
  <c r="R227" i="1"/>
  <c r="X227" i="1" s="1"/>
  <c r="R228" i="1"/>
  <c r="R229" i="1"/>
  <c r="R230" i="1"/>
  <c r="X230" i="1" s="1"/>
  <c r="R231" i="1"/>
  <c r="X231" i="1" s="1"/>
  <c r="R232" i="1"/>
  <c r="X232" i="1" s="1"/>
  <c r="R233" i="1"/>
  <c r="X233" i="1" s="1"/>
  <c r="R234" i="1"/>
  <c r="X234" i="1" s="1"/>
  <c r="R235" i="1"/>
  <c r="X235" i="1" s="1"/>
  <c r="R236" i="1"/>
  <c r="X236" i="1" s="1"/>
  <c r="R237" i="1"/>
  <c r="X237" i="1" s="1"/>
  <c r="R238" i="1"/>
  <c r="X238" i="1" s="1"/>
  <c r="R239" i="1"/>
  <c r="X239" i="1" s="1"/>
  <c r="R240" i="1"/>
  <c r="X240" i="1" s="1"/>
  <c r="R241" i="1"/>
  <c r="X241" i="1" s="1"/>
  <c r="R242" i="1"/>
  <c r="X242" i="1" s="1"/>
  <c r="R243" i="1"/>
  <c r="R244" i="1"/>
  <c r="R245" i="1"/>
  <c r="R246" i="1"/>
  <c r="R247" i="1"/>
  <c r="R248" i="1"/>
  <c r="R249" i="1"/>
  <c r="X249" i="1" s="1"/>
  <c r="R250" i="1"/>
  <c r="X250" i="1" s="1"/>
  <c r="R251" i="1"/>
  <c r="X251" i="1" s="1"/>
  <c r="R252" i="1"/>
  <c r="X252" i="1" s="1"/>
  <c r="R253" i="1"/>
  <c r="X253" i="1" s="1"/>
  <c r="R254" i="1"/>
  <c r="X254" i="1" s="1"/>
  <c r="R255" i="1"/>
  <c r="X255" i="1" s="1"/>
  <c r="R256" i="1"/>
  <c r="X256" i="1" s="1"/>
  <c r="R257" i="1"/>
  <c r="X257" i="1" s="1"/>
  <c r="R258" i="1"/>
  <c r="X258" i="1" s="1"/>
  <c r="R259" i="1"/>
  <c r="X259" i="1" s="1"/>
  <c r="R260" i="1"/>
  <c r="R261" i="1"/>
  <c r="R262" i="1"/>
  <c r="R263" i="1"/>
  <c r="R264" i="1"/>
  <c r="X264" i="1" s="1"/>
  <c r="R265" i="1"/>
  <c r="X265" i="1" s="1"/>
  <c r="R266" i="1"/>
  <c r="X266" i="1" s="1"/>
  <c r="R267" i="1"/>
  <c r="X267" i="1" s="1"/>
  <c r="R268" i="1"/>
  <c r="X268" i="1" s="1"/>
  <c r="R269" i="1"/>
  <c r="X269" i="1" s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R276" i="1"/>
  <c r="R277" i="1"/>
  <c r="R278" i="1"/>
  <c r="R279" i="1"/>
  <c r="X279" i="1" s="1"/>
  <c r="R280" i="1"/>
  <c r="X280" i="1" s="1"/>
  <c r="R281" i="1"/>
  <c r="X281" i="1" s="1"/>
  <c r="R282" i="1"/>
  <c r="X282" i="1" s="1"/>
  <c r="R283" i="1"/>
  <c r="X283" i="1" s="1"/>
  <c r="R284" i="1"/>
  <c r="X284" i="1" s="1"/>
  <c r="R285" i="1"/>
  <c r="X285" i="1" s="1"/>
  <c r="R286" i="1"/>
  <c r="X286" i="1" s="1"/>
  <c r="R287" i="1"/>
  <c r="X287" i="1" s="1"/>
  <c r="R288" i="1"/>
  <c r="X288" i="1" s="1"/>
  <c r="R289" i="1"/>
  <c r="X289" i="1" s="1"/>
  <c r="R290" i="1"/>
  <c r="X290" i="1" s="1"/>
  <c r="R291" i="1"/>
  <c r="X291" i="1" s="1"/>
  <c r="R292" i="1"/>
  <c r="R293" i="1"/>
  <c r="R294" i="1"/>
  <c r="R295" i="1"/>
  <c r="X295" i="1" s="1"/>
  <c r="R296" i="1"/>
  <c r="X296" i="1" s="1"/>
  <c r="R297" i="1"/>
  <c r="X297" i="1" s="1"/>
  <c r="R298" i="1"/>
  <c r="R299" i="1"/>
  <c r="X299" i="1" s="1"/>
  <c r="R300" i="1"/>
  <c r="X300" i="1" s="1"/>
  <c r="R301" i="1"/>
  <c r="X301" i="1" s="1"/>
  <c r="R302" i="1"/>
  <c r="X302" i="1" s="1"/>
  <c r="R303" i="1"/>
  <c r="X303" i="1" s="1"/>
  <c r="R304" i="1"/>
  <c r="X304" i="1" s="1"/>
  <c r="R305" i="1"/>
  <c r="X305" i="1" s="1"/>
  <c r="R306" i="1"/>
  <c r="X306" i="1" s="1"/>
  <c r="R307" i="1"/>
  <c r="X307" i="1" s="1"/>
  <c r="R308" i="1"/>
  <c r="R309" i="1"/>
  <c r="R310" i="1"/>
  <c r="X310" i="1" s="1"/>
  <c r="R311" i="1"/>
  <c r="X311" i="1" s="1"/>
  <c r="R312" i="1"/>
  <c r="X312" i="1" s="1"/>
  <c r="R313" i="1"/>
  <c r="X313" i="1" s="1"/>
  <c r="R314" i="1"/>
  <c r="R315" i="1"/>
  <c r="X315" i="1" s="1"/>
  <c r="R316" i="1"/>
  <c r="X316" i="1" s="1"/>
  <c r="R317" i="1"/>
  <c r="X317" i="1" s="1"/>
  <c r="R318" i="1"/>
  <c r="X318" i="1" s="1"/>
  <c r="R319" i="1"/>
  <c r="X319" i="1" s="1"/>
  <c r="R320" i="1"/>
  <c r="X320" i="1" s="1"/>
  <c r="R321" i="1"/>
  <c r="X321" i="1" s="1"/>
  <c r="R322" i="1"/>
  <c r="X322" i="1" s="1"/>
  <c r="R323" i="1"/>
  <c r="X323" i="1" s="1"/>
  <c r="R324" i="1"/>
  <c r="X324" i="1" s="1"/>
  <c r="R325" i="1"/>
  <c r="X325" i="1" s="1"/>
  <c r="R326" i="1"/>
  <c r="X326" i="1" s="1"/>
  <c r="R327" i="1"/>
  <c r="R328" i="1"/>
  <c r="X328" i="1" s="1"/>
  <c r="R329" i="1"/>
  <c r="X329" i="1" s="1"/>
  <c r="R330" i="1"/>
  <c r="R331" i="1"/>
  <c r="X331" i="1" s="1"/>
  <c r="R332" i="1"/>
  <c r="X332" i="1" s="1"/>
  <c r="R333" i="1"/>
  <c r="X333" i="1" s="1"/>
  <c r="R334" i="1"/>
  <c r="X334" i="1" s="1"/>
  <c r="R335" i="1"/>
  <c r="X335" i="1" s="1"/>
  <c r="R336" i="1"/>
  <c r="X336" i="1" s="1"/>
  <c r="R337" i="1"/>
  <c r="X337" i="1" s="1"/>
  <c r="R338" i="1"/>
  <c r="X338" i="1" s="1"/>
  <c r="Q3" i="1"/>
  <c r="W3" i="1" s="1"/>
  <c r="Q4" i="1"/>
  <c r="W4" i="1" s="1"/>
  <c r="Q5" i="1"/>
  <c r="W5" i="1" s="1"/>
  <c r="Q6" i="1"/>
  <c r="W6" i="1" s="1"/>
  <c r="Q7" i="1"/>
  <c r="W7" i="1" s="1"/>
  <c r="Q8" i="1"/>
  <c r="W8" i="1" s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Q20" i="1"/>
  <c r="Q21" i="1"/>
  <c r="Q22" i="1"/>
  <c r="Q23" i="1"/>
  <c r="Q24" i="1"/>
  <c r="W24" i="1" s="1"/>
  <c r="Q25" i="1"/>
  <c r="W25" i="1" s="1"/>
  <c r="Q26" i="1"/>
  <c r="W26" i="1" s="1"/>
  <c r="Q27" i="1"/>
  <c r="W27" i="1" s="1"/>
  <c r="Q28" i="1"/>
  <c r="W28" i="1" s="1"/>
  <c r="Q29" i="1"/>
  <c r="W29" i="1" s="1"/>
  <c r="Q30" i="1"/>
  <c r="W30" i="1" s="1"/>
  <c r="Q31" i="1"/>
  <c r="W31" i="1" s="1"/>
  <c r="Q32" i="1"/>
  <c r="W32" i="1" s="1"/>
  <c r="Q33" i="1"/>
  <c r="W33" i="1" s="1"/>
  <c r="Q34" i="1"/>
  <c r="W34" i="1" s="1"/>
  <c r="Q35" i="1"/>
  <c r="W35" i="1" s="1"/>
  <c r="Q36" i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Q53" i="1"/>
  <c r="Q54" i="1"/>
  <c r="W54" i="1" s="1"/>
  <c r="Q55" i="1"/>
  <c r="W55" i="1" s="1"/>
  <c r="Q56" i="1"/>
  <c r="W56" i="1" s="1"/>
  <c r="Q57" i="1"/>
  <c r="W57" i="1" s="1"/>
  <c r="Q58" i="1"/>
  <c r="W58" i="1" s="1"/>
  <c r="Q59" i="1"/>
  <c r="Q60" i="1"/>
  <c r="Q61" i="1"/>
  <c r="W61" i="1" s="1"/>
  <c r="Q62" i="1"/>
  <c r="W62" i="1" s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Q77" i="1"/>
  <c r="W77" i="1" s="1"/>
  <c r="Q78" i="1"/>
  <c r="W78" i="1" s="1"/>
  <c r="Q79" i="1"/>
  <c r="W79" i="1" s="1"/>
  <c r="Q80" i="1"/>
  <c r="W80" i="1" s="1"/>
  <c r="Q81" i="1"/>
  <c r="W81" i="1" s="1"/>
  <c r="Q82" i="1"/>
  <c r="W82" i="1" s="1"/>
  <c r="Q83" i="1"/>
  <c r="W83" i="1" s="1"/>
  <c r="Q84" i="1"/>
  <c r="Q85" i="1"/>
  <c r="Q86" i="1"/>
  <c r="W86" i="1" s="1"/>
  <c r="Q87" i="1"/>
  <c r="W87" i="1" s="1"/>
  <c r="Q88" i="1"/>
  <c r="W88" i="1" s="1"/>
  <c r="Q89" i="1"/>
  <c r="W89" i="1" s="1"/>
  <c r="Q90" i="1"/>
  <c r="W90" i="1" s="1"/>
  <c r="Q91" i="1"/>
  <c r="W91" i="1" s="1"/>
  <c r="Q92" i="1"/>
  <c r="W92" i="1" s="1"/>
  <c r="Q93" i="1"/>
  <c r="W93" i="1" s="1"/>
  <c r="Q94" i="1"/>
  <c r="W94" i="1" s="1"/>
  <c r="Q95" i="1"/>
  <c r="W95" i="1" s="1"/>
  <c r="Q96" i="1"/>
  <c r="W96" i="1" s="1"/>
  <c r="Q97" i="1"/>
  <c r="W97" i="1" s="1"/>
  <c r="Q98" i="1"/>
  <c r="W98" i="1" s="1"/>
  <c r="Q99" i="1"/>
  <c r="W99" i="1" s="1"/>
  <c r="Q100" i="1"/>
  <c r="Q101" i="1"/>
  <c r="Q102" i="1"/>
  <c r="Q103" i="1"/>
  <c r="Q104" i="1"/>
  <c r="W104" i="1" s="1"/>
  <c r="Q105" i="1"/>
  <c r="W105" i="1" s="1"/>
  <c r="Q106" i="1"/>
  <c r="W106" i="1" s="1"/>
  <c r="Q107" i="1"/>
  <c r="W107" i="1" s="1"/>
  <c r="Q108" i="1"/>
  <c r="W108" i="1" s="1"/>
  <c r="Q109" i="1"/>
  <c r="W109" i="1" s="1"/>
  <c r="Q110" i="1"/>
  <c r="W110" i="1" s="1"/>
  <c r="Q111" i="1"/>
  <c r="W111" i="1" s="1"/>
  <c r="Q112" i="1"/>
  <c r="W112" i="1" s="1"/>
  <c r="Q113" i="1"/>
  <c r="W113" i="1" s="1"/>
  <c r="Q114" i="1"/>
  <c r="W114" i="1" s="1"/>
  <c r="Q115" i="1"/>
  <c r="W115" i="1" s="1"/>
  <c r="Q116" i="1"/>
  <c r="Q117" i="1"/>
  <c r="Q118" i="1"/>
  <c r="Q119" i="1"/>
  <c r="W119" i="1" s="1"/>
  <c r="Q120" i="1"/>
  <c r="W120" i="1" s="1"/>
  <c r="Q121" i="1"/>
  <c r="W121" i="1" s="1"/>
  <c r="Q122" i="1"/>
  <c r="W122" i="1" s="1"/>
  <c r="Q123" i="1"/>
  <c r="W123" i="1" s="1"/>
  <c r="Q124" i="1"/>
  <c r="W124" i="1" s="1"/>
  <c r="Q125" i="1"/>
  <c r="W125" i="1" s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Q132" i="1"/>
  <c r="Q133" i="1"/>
  <c r="W133" i="1" s="1"/>
  <c r="Q134" i="1"/>
  <c r="W134" i="1" s="1"/>
  <c r="Q135" i="1"/>
  <c r="W135" i="1" s="1"/>
  <c r="Q136" i="1"/>
  <c r="W136" i="1" s="1"/>
  <c r="Q137" i="1"/>
  <c r="W137" i="1" s="1"/>
  <c r="Q138" i="1"/>
  <c r="W138" i="1" s="1"/>
  <c r="Q139" i="1"/>
  <c r="W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Q148" i="1"/>
  <c r="Q149" i="1"/>
  <c r="Q150" i="1"/>
  <c r="Q151" i="1"/>
  <c r="Q152" i="1"/>
  <c r="W152" i="1" s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W158" i="1" s="1"/>
  <c r="Q159" i="1"/>
  <c r="W159" i="1" s="1"/>
  <c r="Q160" i="1"/>
  <c r="W160" i="1" s="1"/>
  <c r="Q161" i="1"/>
  <c r="W161" i="1" s="1"/>
  <c r="Q162" i="1"/>
  <c r="W162" i="1" s="1"/>
  <c r="Q163" i="1"/>
  <c r="W163" i="1" s="1"/>
  <c r="Q164" i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W171" i="1" s="1"/>
  <c r="Q172" i="1"/>
  <c r="W172" i="1" s="1"/>
  <c r="Q173" i="1"/>
  <c r="W173" i="1" s="1"/>
  <c r="Q174" i="1"/>
  <c r="W174" i="1" s="1"/>
  <c r="Q175" i="1"/>
  <c r="W175" i="1" s="1"/>
  <c r="Q176" i="1"/>
  <c r="W176" i="1" s="1"/>
  <c r="Q177" i="1"/>
  <c r="W177" i="1" s="1"/>
  <c r="Q178" i="1"/>
  <c r="W178" i="1" s="1"/>
  <c r="Q179" i="1"/>
  <c r="W179" i="1" s="1"/>
  <c r="Q180" i="1"/>
  <c r="Q181" i="1"/>
  <c r="Q182" i="1"/>
  <c r="W182" i="1" s="1"/>
  <c r="Q183" i="1"/>
  <c r="W183" i="1" s="1"/>
  <c r="Q184" i="1"/>
  <c r="W184" i="1" s="1"/>
  <c r="Q185" i="1"/>
  <c r="W185" i="1" s="1"/>
  <c r="Q186" i="1"/>
  <c r="W186" i="1" s="1"/>
  <c r="Q187" i="1"/>
  <c r="Q188" i="1"/>
  <c r="Q189" i="1"/>
  <c r="W189" i="1" s="1"/>
  <c r="Q190" i="1"/>
  <c r="W190" i="1" s="1"/>
  <c r="Q191" i="1"/>
  <c r="W191" i="1" s="1"/>
  <c r="Q192" i="1"/>
  <c r="W192" i="1" s="1"/>
  <c r="Q193" i="1"/>
  <c r="W193" i="1" s="1"/>
  <c r="Q194" i="1"/>
  <c r="W194" i="1" s="1"/>
  <c r="Q195" i="1"/>
  <c r="W195" i="1" s="1"/>
  <c r="Q196" i="1"/>
  <c r="Q197" i="1"/>
  <c r="Q198" i="1"/>
  <c r="W198" i="1" s="1"/>
  <c r="Q199" i="1"/>
  <c r="W199" i="1" s="1"/>
  <c r="Q200" i="1"/>
  <c r="W200" i="1" s="1"/>
  <c r="Q201" i="1"/>
  <c r="W201" i="1" s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W208" i="1" s="1"/>
  <c r="Q209" i="1"/>
  <c r="W209" i="1" s="1"/>
  <c r="Q210" i="1"/>
  <c r="W210" i="1" s="1"/>
  <c r="Q211" i="1"/>
  <c r="W211" i="1" s="1"/>
  <c r="Q212" i="1"/>
  <c r="Q213" i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W219" i="1" s="1"/>
  <c r="Q220" i="1"/>
  <c r="W220" i="1" s="1"/>
  <c r="Q221" i="1"/>
  <c r="W221" i="1" s="1"/>
  <c r="Q222" i="1"/>
  <c r="W222" i="1" s="1"/>
  <c r="Q223" i="1"/>
  <c r="W223" i="1" s="1"/>
  <c r="Q224" i="1"/>
  <c r="W224" i="1" s="1"/>
  <c r="Q225" i="1"/>
  <c r="W225" i="1" s="1"/>
  <c r="Q226" i="1"/>
  <c r="W226" i="1" s="1"/>
  <c r="Q227" i="1"/>
  <c r="W227" i="1" s="1"/>
  <c r="Q228" i="1"/>
  <c r="Q229" i="1"/>
  <c r="Q230" i="1"/>
  <c r="Q231" i="1"/>
  <c r="Q232" i="1"/>
  <c r="W232" i="1" s="1"/>
  <c r="Q233" i="1"/>
  <c r="W233" i="1" s="1"/>
  <c r="Q234" i="1"/>
  <c r="W234" i="1" s="1"/>
  <c r="Q235" i="1"/>
  <c r="W235" i="1" s="1"/>
  <c r="Q236" i="1"/>
  <c r="W236" i="1" s="1"/>
  <c r="Q237" i="1"/>
  <c r="W237" i="1" s="1"/>
  <c r="Q238" i="1"/>
  <c r="W238" i="1" s="1"/>
  <c r="Q239" i="1"/>
  <c r="W239" i="1" s="1"/>
  <c r="Q240" i="1"/>
  <c r="W240" i="1" s="1"/>
  <c r="Q241" i="1"/>
  <c r="W241" i="1" s="1"/>
  <c r="Q242" i="1"/>
  <c r="W242" i="1" s="1"/>
  <c r="Q243" i="1"/>
  <c r="W243" i="1" s="1"/>
  <c r="Q244" i="1"/>
  <c r="Q245" i="1"/>
  <c r="Q246" i="1"/>
  <c r="Q247" i="1"/>
  <c r="W247" i="1" s="1"/>
  <c r="Q248" i="1"/>
  <c r="W248" i="1" s="1"/>
  <c r="Q249" i="1"/>
  <c r="W249" i="1" s="1"/>
  <c r="Q250" i="1"/>
  <c r="W250" i="1" s="1"/>
  <c r="Q251" i="1"/>
  <c r="W251" i="1" s="1"/>
  <c r="Q252" i="1"/>
  <c r="W252" i="1" s="1"/>
  <c r="Q253" i="1"/>
  <c r="W253" i="1" s="1"/>
  <c r="Q254" i="1"/>
  <c r="W254" i="1" s="1"/>
  <c r="Q255" i="1"/>
  <c r="W255" i="1" s="1"/>
  <c r="Q256" i="1"/>
  <c r="W256" i="1" s="1"/>
  <c r="Q257" i="1"/>
  <c r="W257" i="1" s="1"/>
  <c r="Q258" i="1"/>
  <c r="W258" i="1" s="1"/>
  <c r="Q259" i="1"/>
  <c r="Q260" i="1"/>
  <c r="Q261" i="1"/>
  <c r="Q262" i="1"/>
  <c r="W262" i="1" s="1"/>
  <c r="Q263" i="1"/>
  <c r="W263" i="1" s="1"/>
  <c r="Q264" i="1"/>
  <c r="W264" i="1" s="1"/>
  <c r="Q265" i="1"/>
  <c r="W265" i="1" s="1"/>
  <c r="Q266" i="1"/>
  <c r="W266" i="1" s="1"/>
  <c r="Q267" i="1"/>
  <c r="W267" i="1" s="1"/>
  <c r="Q268" i="1"/>
  <c r="W268" i="1" s="1"/>
  <c r="Q269" i="1"/>
  <c r="W269" i="1" s="1"/>
  <c r="Q270" i="1"/>
  <c r="W270" i="1" s="1"/>
  <c r="Q271" i="1"/>
  <c r="W271" i="1" s="1"/>
  <c r="Q272" i="1"/>
  <c r="W272" i="1" s="1"/>
  <c r="Q273" i="1"/>
  <c r="W273" i="1" s="1"/>
  <c r="Q274" i="1"/>
  <c r="W274" i="1" s="1"/>
  <c r="Q275" i="1"/>
  <c r="Q276" i="1"/>
  <c r="W276" i="1" s="1"/>
  <c r="Q277" i="1"/>
  <c r="W277" i="1" s="1"/>
  <c r="Q278" i="1"/>
  <c r="W278" i="1" s="1"/>
  <c r="Q279" i="1"/>
  <c r="W279" i="1" s="1"/>
  <c r="Q280" i="1"/>
  <c r="W280" i="1" s="1"/>
  <c r="Q281" i="1"/>
  <c r="W281" i="1" s="1"/>
  <c r="Q282" i="1"/>
  <c r="W282" i="1" s="1"/>
  <c r="Q283" i="1"/>
  <c r="W283" i="1" s="1"/>
  <c r="Q284" i="1"/>
  <c r="W284" i="1" s="1"/>
  <c r="Q285" i="1"/>
  <c r="W285" i="1" s="1"/>
  <c r="Q286" i="1"/>
  <c r="W286" i="1" s="1"/>
  <c r="Q287" i="1"/>
  <c r="W287" i="1" s="1"/>
  <c r="Q288" i="1"/>
  <c r="W288" i="1" s="1"/>
  <c r="Q289" i="1"/>
  <c r="W289" i="1" s="1"/>
  <c r="Q290" i="1"/>
  <c r="W290" i="1" s="1"/>
  <c r="Q291" i="1"/>
  <c r="W291" i="1" s="1"/>
  <c r="Q292" i="1"/>
  <c r="Q293" i="1"/>
  <c r="W293" i="1" s="1"/>
  <c r="Q294" i="1"/>
  <c r="W294" i="1" s="1"/>
  <c r="Q295" i="1"/>
  <c r="W295" i="1" s="1"/>
  <c r="Q296" i="1"/>
  <c r="W296" i="1" s="1"/>
  <c r="Q297" i="1"/>
  <c r="W297" i="1" s="1"/>
  <c r="Q298" i="1"/>
  <c r="W298" i="1" s="1"/>
  <c r="Q299" i="1"/>
  <c r="W299" i="1" s="1"/>
  <c r="Q300" i="1"/>
  <c r="W300" i="1" s="1"/>
  <c r="Q301" i="1"/>
  <c r="W301" i="1" s="1"/>
  <c r="Q302" i="1"/>
  <c r="W302" i="1" s="1"/>
  <c r="Q303" i="1"/>
  <c r="W303" i="1" s="1"/>
  <c r="Q304" i="1"/>
  <c r="W304" i="1" s="1"/>
  <c r="Q305" i="1"/>
  <c r="W305" i="1" s="1"/>
  <c r="Q306" i="1"/>
  <c r="W306" i="1" s="1"/>
  <c r="Q307" i="1"/>
  <c r="Q308" i="1"/>
  <c r="Q309" i="1"/>
  <c r="Q310" i="1"/>
  <c r="W310" i="1" s="1"/>
  <c r="Q311" i="1"/>
  <c r="W311" i="1" s="1"/>
  <c r="Q312" i="1"/>
  <c r="W312" i="1" s="1"/>
  <c r="Q313" i="1"/>
  <c r="W313" i="1" s="1"/>
  <c r="Q314" i="1"/>
  <c r="W314" i="1" s="1"/>
  <c r="Q315" i="1"/>
  <c r="Q316" i="1"/>
  <c r="W316" i="1" s="1"/>
  <c r="Q317" i="1"/>
  <c r="Q318" i="1"/>
  <c r="Q319" i="1"/>
  <c r="Q320" i="1"/>
  <c r="W320" i="1" s="1"/>
  <c r="Q321" i="1"/>
  <c r="W321" i="1" s="1"/>
  <c r="Q322" i="1"/>
  <c r="W322" i="1" s="1"/>
  <c r="Q323" i="1"/>
  <c r="W323" i="1" s="1"/>
  <c r="Q324" i="1"/>
  <c r="Q325" i="1"/>
  <c r="W325" i="1" s="1"/>
  <c r="Q326" i="1"/>
  <c r="W326" i="1" s="1"/>
  <c r="Q327" i="1"/>
  <c r="W327" i="1" s="1"/>
  <c r="Q328" i="1"/>
  <c r="W328" i="1" s="1"/>
  <c r="Q329" i="1"/>
  <c r="W329" i="1" s="1"/>
  <c r="Q330" i="1"/>
  <c r="W330" i="1" s="1"/>
  <c r="Q331" i="1"/>
  <c r="W331" i="1" s="1"/>
  <c r="Q332" i="1"/>
  <c r="W332" i="1" s="1"/>
  <c r="Q333" i="1"/>
  <c r="W333" i="1" s="1"/>
  <c r="Q334" i="1"/>
  <c r="W334" i="1" s="1"/>
  <c r="Q335" i="1"/>
  <c r="W335" i="1" s="1"/>
  <c r="Q336" i="1"/>
  <c r="W336" i="1" s="1"/>
  <c r="Q337" i="1"/>
  <c r="W337" i="1" s="1"/>
  <c r="Q338" i="1"/>
  <c r="W338" i="1" s="1"/>
  <c r="S2" i="1"/>
  <c r="Y2" i="1" s="1"/>
  <c r="R2" i="1"/>
  <c r="X2" i="1" s="1"/>
  <c r="Q2" i="1"/>
  <c r="W2" i="1" s="1"/>
  <c r="X117" i="1"/>
  <c r="X202" i="1"/>
  <c r="X245" i="1"/>
  <c r="X246" i="1"/>
  <c r="X247" i="1"/>
  <c r="X248" i="1"/>
  <c r="X261" i="1"/>
  <c r="X262" i="1"/>
  <c r="X263" i="1"/>
  <c r="X277" i="1"/>
  <c r="X278" i="1"/>
  <c r="X294" i="1"/>
  <c r="X298" i="1"/>
  <c r="X314" i="1"/>
  <c r="X327" i="1"/>
  <c r="X330" i="1"/>
  <c r="Y90" i="1"/>
  <c r="Y98" i="1"/>
  <c r="Y20" i="1"/>
  <c r="Y35" i="1"/>
  <c r="Y36" i="1"/>
  <c r="Y52" i="1"/>
  <c r="Y67" i="1"/>
  <c r="Y68" i="1"/>
  <c r="Y84" i="1"/>
  <c r="Y85" i="1"/>
  <c r="Y86" i="1"/>
  <c r="Y99" i="1"/>
  <c r="Y100" i="1"/>
  <c r="Y101" i="1"/>
  <c r="Y116" i="1"/>
  <c r="Y117" i="1"/>
  <c r="Y147" i="1"/>
  <c r="Y148" i="1"/>
  <c r="Y149" i="1"/>
  <c r="Y150" i="1"/>
  <c r="Y164" i="1"/>
  <c r="Y180" i="1"/>
  <c r="Y181" i="1"/>
  <c r="Y182" i="1"/>
  <c r="Y183" i="1"/>
  <c r="Y187" i="1"/>
  <c r="Y196" i="1"/>
  <c r="Y212" i="1"/>
  <c r="Y228" i="1"/>
  <c r="Y229" i="1"/>
  <c r="Y244" i="1"/>
  <c r="Y260" i="1"/>
  <c r="Y276" i="1"/>
  <c r="Y277" i="1"/>
  <c r="Y292" i="1"/>
  <c r="Y293" i="1"/>
  <c r="Y294" i="1"/>
  <c r="Y299" i="1"/>
  <c r="Y307" i="1"/>
  <c r="Y308" i="1"/>
  <c r="U2" i="1"/>
  <c r="X3" i="1"/>
  <c r="X4" i="1"/>
  <c r="X5" i="1"/>
  <c r="X20" i="1"/>
  <c r="X21" i="1"/>
  <c r="X22" i="1"/>
  <c r="X35" i="1"/>
  <c r="X36" i="1"/>
  <c r="X52" i="1"/>
  <c r="X68" i="1"/>
  <c r="X69" i="1"/>
  <c r="X83" i="1"/>
  <c r="X84" i="1"/>
  <c r="X100" i="1"/>
  <c r="X101" i="1"/>
  <c r="X116" i="1"/>
  <c r="X132" i="1"/>
  <c r="X148" i="1"/>
  <c r="X164" i="1"/>
  <c r="X165" i="1"/>
  <c r="X180" i="1"/>
  <c r="X181" i="1"/>
  <c r="X182" i="1"/>
  <c r="X187" i="1"/>
  <c r="X196" i="1"/>
  <c r="X197" i="1"/>
  <c r="X212" i="1"/>
  <c r="X228" i="1"/>
  <c r="X229" i="1"/>
  <c r="X243" i="1"/>
  <c r="X244" i="1"/>
  <c r="X260" i="1"/>
  <c r="X275" i="1"/>
  <c r="X276" i="1"/>
  <c r="X292" i="1"/>
  <c r="X293" i="1"/>
  <c r="X308" i="1"/>
  <c r="X309" i="1"/>
  <c r="W19" i="1"/>
  <c r="W20" i="1"/>
  <c r="W21" i="1"/>
  <c r="W22" i="1"/>
  <c r="W23" i="1"/>
  <c r="W36" i="1"/>
  <c r="W52" i="1"/>
  <c r="W53" i="1"/>
  <c r="W59" i="1"/>
  <c r="W60" i="1"/>
  <c r="W84" i="1"/>
  <c r="W85" i="1"/>
  <c r="W100" i="1"/>
  <c r="W101" i="1"/>
  <c r="W102" i="1"/>
  <c r="W103" i="1"/>
  <c r="W116" i="1"/>
  <c r="W117" i="1"/>
  <c r="W118" i="1"/>
  <c r="W131" i="1"/>
  <c r="W132" i="1"/>
  <c r="W147" i="1"/>
  <c r="W148" i="1"/>
  <c r="W149" i="1"/>
  <c r="W150" i="1"/>
  <c r="W151" i="1"/>
  <c r="W164" i="1"/>
  <c r="W180" i="1"/>
  <c r="W181" i="1"/>
  <c r="W187" i="1"/>
  <c r="W188" i="1"/>
  <c r="W196" i="1"/>
  <c r="W197" i="1"/>
  <c r="W212" i="1"/>
  <c r="W213" i="1"/>
  <c r="W228" i="1"/>
  <c r="W229" i="1"/>
  <c r="W230" i="1"/>
  <c r="W231" i="1"/>
  <c r="W244" i="1"/>
  <c r="W245" i="1"/>
  <c r="W246" i="1"/>
  <c r="W259" i="1"/>
  <c r="W260" i="1"/>
  <c r="W261" i="1"/>
  <c r="W275" i="1"/>
  <c r="W292" i="1"/>
  <c r="W307" i="1"/>
  <c r="W308" i="1"/>
  <c r="W309" i="1"/>
  <c r="W315" i="1"/>
  <c r="W317" i="1"/>
  <c r="W318" i="1"/>
  <c r="W319" i="1"/>
  <c r="W324" i="1"/>
  <c r="Z2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2" i="1"/>
  <c r="O3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2" i="1"/>
</calcChain>
</file>

<file path=xl/sharedStrings.xml><?xml version="1.0" encoding="utf-8"?>
<sst xmlns="http://schemas.openxmlformats.org/spreadsheetml/2006/main" count="697" uniqueCount="361">
  <si>
    <t>ghi</t>
  </si>
  <si>
    <t>ghi90</t>
  </si>
  <si>
    <t>ghi10</t>
  </si>
  <si>
    <t>ebh</t>
  </si>
  <si>
    <t>dni</t>
  </si>
  <si>
    <t>dni90</t>
  </si>
  <si>
    <t>dni10</t>
  </si>
  <si>
    <t>dhi</t>
  </si>
  <si>
    <t>air_temp</t>
  </si>
  <si>
    <t>zenith</t>
  </si>
  <si>
    <t>azimuth</t>
  </si>
  <si>
    <t>cloud_opacity</t>
  </si>
  <si>
    <t>period</t>
  </si>
  <si>
    <t>2024-07-18T13:00:00Z</t>
  </si>
  <si>
    <t>PT30M</t>
  </si>
  <si>
    <t>2024-07-18T13:30:00Z</t>
  </si>
  <si>
    <t>2024-07-18T14:00:00Z</t>
  </si>
  <si>
    <t>2024-07-18T14:30:00Z</t>
  </si>
  <si>
    <t>2024-07-18T15:00:00Z</t>
  </si>
  <si>
    <t>2024-07-18T15:30:00Z</t>
  </si>
  <si>
    <t>2024-07-18T16:00:00Z</t>
  </si>
  <si>
    <t>2024-07-18T16:30:00Z</t>
  </si>
  <si>
    <t>2024-07-18T17:00:00Z</t>
  </si>
  <si>
    <t>2024-07-18T17:30:00Z</t>
  </si>
  <si>
    <t>2024-07-18T18:00:00Z</t>
  </si>
  <si>
    <t>2024-07-18T18:30:00Z</t>
  </si>
  <si>
    <t>2024-07-18T19:00:00Z</t>
  </si>
  <si>
    <t>2024-07-18T19:30:00Z</t>
  </si>
  <si>
    <t>2024-07-18T20:00:00Z</t>
  </si>
  <si>
    <t>2024-07-18T20:30:00Z</t>
  </si>
  <si>
    <t>2024-07-18T21:00:00Z</t>
  </si>
  <si>
    <t>2024-07-18T21:30:00Z</t>
  </si>
  <si>
    <t>2024-07-18T22:00:00Z</t>
  </si>
  <si>
    <t>2024-07-18T22:30:00Z</t>
  </si>
  <si>
    <t>2024-07-18T23:00:00Z</t>
  </si>
  <si>
    <t>2024-07-18T23:30:00Z</t>
  </si>
  <si>
    <t>2024-07-19T00:30:00Z</t>
  </si>
  <si>
    <t>2024-07-19T01:00:00Z</t>
  </si>
  <si>
    <t>2024-07-19T01:30:00Z</t>
  </si>
  <si>
    <t>2024-07-19T02:00:00Z</t>
  </si>
  <si>
    <t>2024-07-19T02:30:00Z</t>
  </si>
  <si>
    <t>2024-07-19T03:00:00Z</t>
  </si>
  <si>
    <t>2024-07-19T03:30:00Z</t>
  </si>
  <si>
    <t>2024-07-19T04:00:00Z</t>
  </si>
  <si>
    <t>2024-07-19T04:30:00Z</t>
  </si>
  <si>
    <t>2024-07-19T05:00:00Z</t>
  </si>
  <si>
    <t>2024-07-19T05:30:00Z</t>
  </si>
  <si>
    <t>2024-07-19T06:00:00Z</t>
  </si>
  <si>
    <t>2024-07-19T06:30:00Z</t>
  </si>
  <si>
    <t>2024-07-19T07:00:00Z</t>
  </si>
  <si>
    <t>2024-07-19T07:30:00Z</t>
  </si>
  <si>
    <t>2024-07-19T08:00:00Z</t>
  </si>
  <si>
    <t>2024-07-19T08:30:00Z</t>
  </si>
  <si>
    <t>2024-07-19T09:00:00Z</t>
  </si>
  <si>
    <t>2024-07-19T09:30:00Z</t>
  </si>
  <si>
    <t>2024-07-19T10:00:00Z</t>
  </si>
  <si>
    <t>2024-07-19T10:30:00Z</t>
  </si>
  <si>
    <t>2024-07-19T11:00:00Z</t>
  </si>
  <si>
    <t>2024-07-19T11:30:00Z</t>
  </si>
  <si>
    <t>2024-07-19T12:00:00Z</t>
  </si>
  <si>
    <t>2024-07-19T12:30:00Z</t>
  </si>
  <si>
    <t>2024-07-19T13:00:00Z</t>
  </si>
  <si>
    <t>2024-07-19T13:30:00Z</t>
  </si>
  <si>
    <t>2024-07-19T14:00:00Z</t>
  </si>
  <si>
    <t>2024-07-19T14:30:00Z</t>
  </si>
  <si>
    <t>2024-07-19T15:00:00Z</t>
  </si>
  <si>
    <t>2024-07-19T15:30:00Z</t>
  </si>
  <si>
    <t>2024-07-19T16:00:00Z</t>
  </si>
  <si>
    <t>2024-07-19T16:30:00Z</t>
  </si>
  <si>
    <t>2024-07-19T17:00:00Z</t>
  </si>
  <si>
    <t>2024-07-19T17:30:00Z</t>
  </si>
  <si>
    <t>2024-07-19T18:00:00Z</t>
  </si>
  <si>
    <t>2024-07-19T18:30:00Z</t>
  </si>
  <si>
    <t>2024-07-19T19:00:00Z</t>
  </si>
  <si>
    <t>2024-07-19T19:30:00Z</t>
  </si>
  <si>
    <t>2024-07-19T20:00:00Z</t>
  </si>
  <si>
    <t>2024-07-19T20:30:00Z</t>
  </si>
  <si>
    <t>2024-07-19T21:00:00Z</t>
  </si>
  <si>
    <t>2024-07-19T21:30:00Z</t>
  </si>
  <si>
    <t>2024-07-19T22:00:00Z</t>
  </si>
  <si>
    <t>2024-07-19T22:30:00Z</t>
  </si>
  <si>
    <t>2024-07-19T23:00:00Z</t>
  </si>
  <si>
    <t>2024-07-19T23:30:00Z</t>
  </si>
  <si>
    <t>2024-07-20T00:30:00Z</t>
  </si>
  <si>
    <t>2024-07-20T01:00:00Z</t>
  </si>
  <si>
    <t>2024-07-20T01:30:00Z</t>
  </si>
  <si>
    <t>2024-07-20T02:00:00Z</t>
  </si>
  <si>
    <t>2024-07-20T02:30:00Z</t>
  </si>
  <si>
    <t>2024-07-20T03:00:00Z</t>
  </si>
  <si>
    <t>2024-07-20T03:30:00Z</t>
  </si>
  <si>
    <t>2024-07-20T04:00:00Z</t>
  </si>
  <si>
    <t>2024-07-20T04:30:00Z</t>
  </si>
  <si>
    <t>2024-07-20T05:00:00Z</t>
  </si>
  <si>
    <t>2024-07-20T05:30:00Z</t>
  </si>
  <si>
    <t>2024-07-20T06:00:00Z</t>
  </si>
  <si>
    <t>2024-07-20T06:30:00Z</t>
  </si>
  <si>
    <t>2024-07-20T07:00:00Z</t>
  </si>
  <si>
    <t>2024-07-20T07:30:00Z</t>
  </si>
  <si>
    <t>2024-07-20T08:00:00Z</t>
  </si>
  <si>
    <t>2024-07-20T08:30:00Z</t>
  </si>
  <si>
    <t>2024-07-20T09:00:00Z</t>
  </si>
  <si>
    <t>2024-07-20T09:30:00Z</t>
  </si>
  <si>
    <t>2024-07-20T10:00:00Z</t>
  </si>
  <si>
    <t>2024-07-20T10:30:00Z</t>
  </si>
  <si>
    <t>2024-07-20T11:00:00Z</t>
  </si>
  <si>
    <t>2024-07-20T11:30:00Z</t>
  </si>
  <si>
    <t>2024-07-20T12:00:00Z</t>
  </si>
  <si>
    <t>2024-07-20T12:30:00Z</t>
  </si>
  <si>
    <t>2024-07-20T13:00:00Z</t>
  </si>
  <si>
    <t>2024-07-20T13:30:00Z</t>
  </si>
  <si>
    <t>2024-07-20T14:00:00Z</t>
  </si>
  <si>
    <t>2024-07-20T14:30:00Z</t>
  </si>
  <si>
    <t>2024-07-20T15:00:00Z</t>
  </si>
  <si>
    <t>2024-07-20T15:30:00Z</t>
  </si>
  <si>
    <t>2024-07-20T16:00:00Z</t>
  </si>
  <si>
    <t>2024-07-20T16:30:00Z</t>
  </si>
  <si>
    <t>2024-07-20T17:00:00Z</t>
  </si>
  <si>
    <t>2024-07-20T17:30:00Z</t>
  </si>
  <si>
    <t>2024-07-20T18:00:00Z</t>
  </si>
  <si>
    <t>2024-07-20T18:30:00Z</t>
  </si>
  <si>
    <t>2024-07-20T19:00:00Z</t>
  </si>
  <si>
    <t>2024-07-20T19:30:00Z</t>
  </si>
  <si>
    <t>2024-07-20T20:00:00Z</t>
  </si>
  <si>
    <t>2024-07-20T20:30:00Z</t>
  </si>
  <si>
    <t>2024-07-20T21:00:00Z</t>
  </si>
  <si>
    <t>2024-07-20T21:30:00Z</t>
  </si>
  <si>
    <t>2024-07-20T22:00:00Z</t>
  </si>
  <si>
    <t>2024-07-20T22:30:00Z</t>
  </si>
  <si>
    <t>2024-07-20T23:00:00Z</t>
  </si>
  <si>
    <t>2024-07-20T23:30:00Z</t>
  </si>
  <si>
    <t>2024-07-21T00:30:00Z</t>
  </si>
  <si>
    <t>2024-07-21T01:00:00Z</t>
  </si>
  <si>
    <t>2024-07-21T01:30:00Z</t>
  </si>
  <si>
    <t>2024-07-21T02:00:00Z</t>
  </si>
  <si>
    <t>2024-07-21T02:30:00Z</t>
  </si>
  <si>
    <t>2024-07-21T03:00:00Z</t>
  </si>
  <si>
    <t>2024-07-21T03:30:00Z</t>
  </si>
  <si>
    <t>2024-07-21T04:00:00Z</t>
  </si>
  <si>
    <t>2024-07-21T04:30:00Z</t>
  </si>
  <si>
    <t>2024-07-21T05:00:00Z</t>
  </si>
  <si>
    <t>2024-07-21T05:30:00Z</t>
  </si>
  <si>
    <t>2024-07-21T06:00:00Z</t>
  </si>
  <si>
    <t>2024-07-21T06:30:00Z</t>
  </si>
  <si>
    <t>2024-07-21T07:00:00Z</t>
  </si>
  <si>
    <t>2024-07-21T07:30:00Z</t>
  </si>
  <si>
    <t>2024-07-21T08:00:00Z</t>
  </si>
  <si>
    <t>2024-07-21T08:30:00Z</t>
  </si>
  <si>
    <t>2024-07-21T09:00:00Z</t>
  </si>
  <si>
    <t>2024-07-21T09:30:00Z</t>
  </si>
  <si>
    <t>2024-07-21T10:00:00Z</t>
  </si>
  <si>
    <t>2024-07-21T10:30:00Z</t>
  </si>
  <si>
    <t>2024-07-21T11:00:00Z</t>
  </si>
  <si>
    <t>2024-07-21T11:30:00Z</t>
  </si>
  <si>
    <t>2024-07-21T12:00:00Z</t>
  </si>
  <si>
    <t>2024-07-21T12:30:00Z</t>
  </si>
  <si>
    <t>2024-07-21T13:00:00Z</t>
  </si>
  <si>
    <t>2024-07-21T13:30:00Z</t>
  </si>
  <si>
    <t>2024-07-21T14:00:00Z</t>
  </si>
  <si>
    <t>2024-07-21T14:30:00Z</t>
  </si>
  <si>
    <t>2024-07-21T15:00:00Z</t>
  </si>
  <si>
    <t>2024-07-21T15:30:00Z</t>
  </si>
  <si>
    <t>2024-07-21T16:00:00Z</t>
  </si>
  <si>
    <t>2024-07-21T16:30:00Z</t>
  </si>
  <si>
    <t>2024-07-21T17:00:00Z</t>
  </si>
  <si>
    <t>2024-07-21T17:30:00Z</t>
  </si>
  <si>
    <t>2024-07-21T18:00:00Z</t>
  </si>
  <si>
    <t>2024-07-21T18:30:00Z</t>
  </si>
  <si>
    <t>2024-07-21T19:00:00Z</t>
  </si>
  <si>
    <t>2024-07-21T19:30:00Z</t>
  </si>
  <si>
    <t>2024-07-21T20:00:00Z</t>
  </si>
  <si>
    <t>2024-07-21T20:30:00Z</t>
  </si>
  <si>
    <t>2024-07-21T21:00:00Z</t>
  </si>
  <si>
    <t>2024-07-21T21:30:00Z</t>
  </si>
  <si>
    <t>2024-07-21T22:00:00Z</t>
  </si>
  <si>
    <t>2024-07-21T22:30:00Z</t>
  </si>
  <si>
    <t>2024-07-21T23:00:00Z</t>
  </si>
  <si>
    <t>2024-07-21T23:30:00Z</t>
  </si>
  <si>
    <t>2024-07-22T00:30:00Z</t>
  </si>
  <si>
    <t>2024-07-22T01:00:00Z</t>
  </si>
  <si>
    <t>2024-07-22T01:30:00Z</t>
  </si>
  <si>
    <t>2024-07-22T02:00:00Z</t>
  </si>
  <si>
    <t>2024-07-22T02:30:00Z</t>
  </si>
  <si>
    <t>2024-07-22T03:00:00Z</t>
  </si>
  <si>
    <t>2024-07-22T03:30:00Z</t>
  </si>
  <si>
    <t>2024-07-22T04:00:00Z</t>
  </si>
  <si>
    <t>2024-07-22T04:30:00Z</t>
  </si>
  <si>
    <t>2024-07-22T05:00:00Z</t>
  </si>
  <si>
    <t>2024-07-22T05:30:00Z</t>
  </si>
  <si>
    <t>2024-07-22T06:00:00Z</t>
  </si>
  <si>
    <t>2024-07-22T06:30:00Z</t>
  </si>
  <si>
    <t>2024-07-22T07:00:00Z</t>
  </si>
  <si>
    <t>2024-07-22T07:30:00Z</t>
  </si>
  <si>
    <t>2024-07-22T08:00:00Z</t>
  </si>
  <si>
    <t>2024-07-22T08:30:00Z</t>
  </si>
  <si>
    <t>2024-07-22T09:00:00Z</t>
  </si>
  <si>
    <t>2024-07-22T09:30:00Z</t>
  </si>
  <si>
    <t>2024-07-22T10:00:00Z</t>
  </si>
  <si>
    <t>2024-07-22T10:30:00Z</t>
  </si>
  <si>
    <t>2024-07-22T11:00:00Z</t>
  </si>
  <si>
    <t>2024-07-22T11:30:00Z</t>
  </si>
  <si>
    <t>2024-07-22T12:00:00Z</t>
  </si>
  <si>
    <t>2024-07-22T12:30:00Z</t>
  </si>
  <si>
    <t>2024-07-22T13:00:00Z</t>
  </si>
  <si>
    <t>2024-07-22T13:30:00Z</t>
  </si>
  <si>
    <t>2024-07-22T14:00:00Z</t>
  </si>
  <si>
    <t>2024-07-22T14:30:00Z</t>
  </si>
  <si>
    <t>2024-07-22T15:00:00Z</t>
  </si>
  <si>
    <t>2024-07-22T15:30:00Z</t>
  </si>
  <si>
    <t>2024-07-22T16:00:00Z</t>
  </si>
  <si>
    <t>2024-07-22T16:30:00Z</t>
  </si>
  <si>
    <t>2024-07-22T17:00:00Z</t>
  </si>
  <si>
    <t>2024-07-22T17:30:00Z</t>
  </si>
  <si>
    <t>2024-07-22T18:00:00Z</t>
  </si>
  <si>
    <t>2024-07-22T18:30:00Z</t>
  </si>
  <si>
    <t>2024-07-22T19:00:00Z</t>
  </si>
  <si>
    <t>2024-07-22T19:30:00Z</t>
  </si>
  <si>
    <t>2024-07-22T20:00:00Z</t>
  </si>
  <si>
    <t>2024-07-22T20:30:00Z</t>
  </si>
  <si>
    <t>2024-07-22T21:00:00Z</t>
  </si>
  <si>
    <t>2024-07-22T21:30:00Z</t>
  </si>
  <si>
    <t>2024-07-22T22:00:00Z</t>
  </si>
  <si>
    <t>2024-07-22T22:30:00Z</t>
  </si>
  <si>
    <t>2024-07-22T23:00:00Z</t>
  </si>
  <si>
    <t>2024-07-22T23:30:00Z</t>
  </si>
  <si>
    <t>2024-07-23T00:30:00Z</t>
  </si>
  <si>
    <t>2024-07-23T01:00:00Z</t>
  </si>
  <si>
    <t>2024-07-23T01:30:00Z</t>
  </si>
  <si>
    <t>2024-07-23T02:00:00Z</t>
  </si>
  <si>
    <t>2024-07-23T02:30:00Z</t>
  </si>
  <si>
    <t>2024-07-23T03:00:00Z</t>
  </si>
  <si>
    <t>2024-07-23T03:30:00Z</t>
  </si>
  <si>
    <t>2024-07-23T04:00:00Z</t>
  </si>
  <si>
    <t>2024-07-23T04:30:00Z</t>
  </si>
  <si>
    <t>2024-07-23T05:00:00Z</t>
  </si>
  <si>
    <t>2024-07-23T05:30:00Z</t>
  </si>
  <si>
    <t>2024-07-23T06:00:00Z</t>
  </si>
  <si>
    <t>2024-07-23T06:30:00Z</t>
  </si>
  <si>
    <t>2024-07-23T07:00:00Z</t>
  </si>
  <si>
    <t>2024-07-23T07:30:00Z</t>
  </si>
  <si>
    <t>2024-07-23T08:00:00Z</t>
  </si>
  <si>
    <t>2024-07-23T08:30:00Z</t>
  </si>
  <si>
    <t>2024-07-23T09:00:00Z</t>
  </si>
  <si>
    <t>2024-07-23T09:30:00Z</t>
  </si>
  <si>
    <t>2024-07-23T10:00:00Z</t>
  </si>
  <si>
    <t>2024-07-23T10:30:00Z</t>
  </si>
  <si>
    <t>2024-07-23T11:00:00Z</t>
  </si>
  <si>
    <t>2024-07-23T11:30:00Z</t>
  </si>
  <si>
    <t>2024-07-23T12:00:00Z</t>
  </si>
  <si>
    <t>2024-07-23T12:30:00Z</t>
  </si>
  <si>
    <t>2024-07-23T13:00:00Z</t>
  </si>
  <si>
    <t>2024-07-23T13:30:00Z</t>
  </si>
  <si>
    <t>2024-07-23T14:00:00Z</t>
  </si>
  <si>
    <t>2024-07-23T14:30:00Z</t>
  </si>
  <si>
    <t>2024-07-23T15:00:00Z</t>
  </si>
  <si>
    <t>2024-07-23T15:30:00Z</t>
  </si>
  <si>
    <t>2024-07-23T16:00:00Z</t>
  </si>
  <si>
    <t>2024-07-23T16:30:00Z</t>
  </si>
  <si>
    <t>2024-07-23T17:00:00Z</t>
  </si>
  <si>
    <t>2024-07-23T17:30:00Z</t>
  </si>
  <si>
    <t>2024-07-23T18:00:00Z</t>
  </si>
  <si>
    <t>2024-07-23T18:30:00Z</t>
  </si>
  <si>
    <t>2024-07-23T19:00:00Z</t>
  </si>
  <si>
    <t>2024-07-23T19:30:00Z</t>
  </si>
  <si>
    <t>2024-07-23T20:00:00Z</t>
  </si>
  <si>
    <t>2024-07-23T20:30:00Z</t>
  </si>
  <si>
    <t>2024-07-23T21:00:00Z</t>
  </si>
  <si>
    <t>2024-07-23T21:30:00Z</t>
  </si>
  <si>
    <t>2024-07-23T22:00:00Z</t>
  </si>
  <si>
    <t>2024-07-23T22:30:00Z</t>
  </si>
  <si>
    <t>2024-07-23T23:00:00Z</t>
  </si>
  <si>
    <t>2024-07-23T23:30:00Z</t>
  </si>
  <si>
    <t>2024-07-24T00:30:00Z</t>
  </si>
  <si>
    <t>2024-07-24T01:00:00Z</t>
  </si>
  <si>
    <t>2024-07-24T01:30:00Z</t>
  </si>
  <si>
    <t>2024-07-24T02:00:00Z</t>
  </si>
  <si>
    <t>2024-07-24T02:30:00Z</t>
  </si>
  <si>
    <t>2024-07-24T03:00:00Z</t>
  </si>
  <si>
    <t>2024-07-24T03:30:00Z</t>
  </si>
  <si>
    <t>2024-07-24T04:00:00Z</t>
  </si>
  <si>
    <t>2024-07-24T04:30:00Z</t>
  </si>
  <si>
    <t>2024-07-24T05:00:00Z</t>
  </si>
  <si>
    <t>2024-07-24T05:30:00Z</t>
  </si>
  <si>
    <t>2024-07-24T06:00:00Z</t>
  </si>
  <si>
    <t>2024-07-24T06:30:00Z</t>
  </si>
  <si>
    <t>2024-07-24T07:00:00Z</t>
  </si>
  <si>
    <t>2024-07-24T07:30:00Z</t>
  </si>
  <si>
    <t>2024-07-24T08:00:00Z</t>
  </si>
  <si>
    <t>2024-07-24T08:30:00Z</t>
  </si>
  <si>
    <t>2024-07-24T09:00:00Z</t>
  </si>
  <si>
    <t>2024-07-24T09:30:00Z</t>
  </si>
  <si>
    <t>2024-07-24T10:00:00Z</t>
  </si>
  <si>
    <t>2024-07-24T10:30:00Z</t>
  </si>
  <si>
    <t>2024-07-24T11:00:00Z</t>
  </si>
  <si>
    <t>2024-07-24T11:30:00Z</t>
  </si>
  <si>
    <t>2024-07-24T12:00:00Z</t>
  </si>
  <si>
    <t>2024-07-24T12:30:00Z</t>
  </si>
  <si>
    <t>2024-07-24T13:00:00Z</t>
  </si>
  <si>
    <t>2024-07-24T13:30:00Z</t>
  </si>
  <si>
    <t>2024-07-24T14:00:00Z</t>
  </si>
  <si>
    <t>2024-07-24T14:30:00Z</t>
  </si>
  <si>
    <t>2024-07-24T15:00:00Z</t>
  </si>
  <si>
    <t>2024-07-24T15:30:00Z</t>
  </si>
  <si>
    <t>2024-07-24T16:00:00Z</t>
  </si>
  <si>
    <t>2024-07-24T16:30:00Z</t>
  </si>
  <si>
    <t>2024-07-24T17:00:00Z</t>
  </si>
  <si>
    <t>2024-07-24T17:30:00Z</t>
  </si>
  <si>
    <t>2024-07-24T18:00:00Z</t>
  </si>
  <si>
    <t>2024-07-24T18:30:00Z</t>
  </si>
  <si>
    <t>2024-07-24T19:00:00Z</t>
  </si>
  <si>
    <t>2024-07-24T19:30:00Z</t>
  </si>
  <si>
    <t>2024-07-24T20:00:00Z</t>
  </si>
  <si>
    <t>2024-07-24T20:30:00Z</t>
  </si>
  <si>
    <t>2024-07-24T21:00:00Z</t>
  </si>
  <si>
    <t>2024-07-24T21:30:00Z</t>
  </si>
  <si>
    <t>2024-07-24T22:00:00Z</t>
  </si>
  <si>
    <t>2024-07-24T22:30:00Z</t>
  </si>
  <si>
    <t>2024-07-24T23:00:00Z</t>
  </si>
  <si>
    <t>2024-07-24T23:30:00Z</t>
  </si>
  <si>
    <t>2024-07-25T00:30:00Z</t>
  </si>
  <si>
    <t>2024-07-25T01:00:00Z</t>
  </si>
  <si>
    <t>2024-07-25T01:30:00Z</t>
  </si>
  <si>
    <t>2024-07-25T02:00:00Z</t>
  </si>
  <si>
    <t>2024-07-25T02:30:00Z</t>
  </si>
  <si>
    <t>2024-07-25T03:00:00Z</t>
  </si>
  <si>
    <t>2024-07-25T03:30:00Z</t>
  </si>
  <si>
    <t>2024-07-25T04:00:00Z</t>
  </si>
  <si>
    <t>2024-07-25T04:30:00Z</t>
  </si>
  <si>
    <t>2024-07-25T05:00:00Z</t>
  </si>
  <si>
    <t>2024-07-25T05:30:00Z</t>
  </si>
  <si>
    <t>2024-07-25T06:00:00Z</t>
  </si>
  <si>
    <t>2024-07-25T06:30:00Z</t>
  </si>
  <si>
    <t>2024-07-25T07:00:00Z</t>
  </si>
  <si>
    <t>2024-07-25T07:30:00Z</t>
  </si>
  <si>
    <t>2024-07-25T08:00:00Z</t>
  </si>
  <si>
    <t>2024-07-25T08:30:00Z</t>
  </si>
  <si>
    <t>2024-07-25T09:00:00Z</t>
  </si>
  <si>
    <t>2024-07-25T09:30:00Z</t>
  </si>
  <si>
    <t>2024-07-25T10:00:00Z</t>
  </si>
  <si>
    <t>2024-07-25T10:30:00Z</t>
  </si>
  <si>
    <t>2024-07-25T11:00:00Z</t>
  </si>
  <si>
    <t>2024-07-25T11:30:00Z</t>
  </si>
  <si>
    <t>2024-07-25T12:00:00Z</t>
  </si>
  <si>
    <t>2024-07-25T12:30:00Z</t>
  </si>
  <si>
    <t>2024-07-25T13:00:00Z</t>
  </si>
  <si>
    <t>GHI EST</t>
  </si>
  <si>
    <t>GHI</t>
  </si>
  <si>
    <t>90deg max tilt</t>
  </si>
  <si>
    <t>50deg max tilt</t>
  </si>
  <si>
    <t>OFF ANGLE (50max)</t>
  </si>
  <si>
    <t>60deg max tilt</t>
  </si>
  <si>
    <t>OFF ANGLE (60max)</t>
  </si>
  <si>
    <t>Time</t>
  </si>
  <si>
    <t>40 deg max tilt</t>
  </si>
  <si>
    <t>OFF ANGLE (40max)</t>
  </si>
  <si>
    <t>OFF ANGLE (70max)</t>
  </si>
  <si>
    <t>70deg max</t>
  </si>
  <si>
    <t>70deg</t>
  </si>
  <si>
    <t>60deg</t>
  </si>
  <si>
    <t>50deg</t>
  </si>
  <si>
    <t>40deg</t>
  </si>
  <si>
    <t>90deg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</si>
</sst>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ASC 2024 Irradiance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'forecasts (3)'!$U$1</c:f>
              <c:strCache>
                <c:ptCount val="1"/>
                <c:pt idx="0">
                  <c:v>90deg max tilt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'forecasts (3)'!$T$2:$T$339</c:f>
              <c:strCache>
                <c:ptCount val="337"/>
                <c:pt idx="0">
                  <c:v>2024-07-18T13:00:00Z</c:v>
                </c:pt>
                <c:pt idx="1">
                  <c:v>2024-07-18T13:30:00Z</c:v>
                </c:pt>
                <c:pt idx="2">
                  <c:v>2024-07-18T14:00:00Z</c:v>
                </c:pt>
                <c:pt idx="3">
                  <c:v>2024-07-18T14:30:00Z</c:v>
                </c:pt>
                <c:pt idx="4">
                  <c:v>2024-07-18T15:00:00Z</c:v>
                </c:pt>
                <c:pt idx="5">
                  <c:v>2024-07-18T15:30:00Z</c:v>
                </c:pt>
                <c:pt idx="6">
                  <c:v>2024-07-18T16:00:00Z</c:v>
                </c:pt>
                <c:pt idx="7">
                  <c:v>2024-07-18T16:30:00Z</c:v>
                </c:pt>
                <c:pt idx="8">
                  <c:v>2024-07-18T17:00:00Z</c:v>
                </c:pt>
                <c:pt idx="9">
                  <c:v>2024-07-18T17:30:00Z</c:v>
                </c:pt>
                <c:pt idx="10">
                  <c:v>2024-07-18T18:00:00Z</c:v>
                </c:pt>
                <c:pt idx="11">
                  <c:v>2024-07-18T18:30:00Z</c:v>
                </c:pt>
                <c:pt idx="12">
                  <c:v>2024-07-18T19:00:00Z</c:v>
                </c:pt>
                <c:pt idx="13">
                  <c:v>2024-07-18T19:30:00Z</c:v>
                </c:pt>
                <c:pt idx="14">
                  <c:v>2024-07-18T20:00:00Z</c:v>
                </c:pt>
                <c:pt idx="15">
                  <c:v>2024-07-18T20:30:00Z</c:v>
                </c:pt>
                <c:pt idx="16">
                  <c:v>2024-07-18T21:00:00Z</c:v>
                </c:pt>
                <c:pt idx="17">
                  <c:v>2024-07-18T21:30:00Z</c:v>
                </c:pt>
                <c:pt idx="18">
                  <c:v>2024-07-18T22:00:00Z</c:v>
                </c:pt>
                <c:pt idx="19">
                  <c:v>2024-07-18T22:30:00Z</c:v>
                </c:pt>
                <c:pt idx="20">
                  <c:v>2024-07-18T23:00:00Z</c:v>
                </c:pt>
                <c:pt idx="21">
                  <c:v>2024-07-18T23:30:00Z</c:v>
                </c:pt>
                <c:pt idx="22">
                  <c:v>7/19/2024</c:v>
                </c:pt>
                <c:pt idx="23">
                  <c:v>2024-07-19T00:30:00Z</c:v>
                </c:pt>
                <c:pt idx="24">
                  <c:v>2024-07-19T01:00:00Z</c:v>
                </c:pt>
                <c:pt idx="25">
                  <c:v>2024-07-19T01:30:00Z</c:v>
                </c:pt>
                <c:pt idx="26">
                  <c:v>2024-07-19T02:00:00Z</c:v>
                </c:pt>
                <c:pt idx="27">
                  <c:v>2024-07-19T02:30:00Z</c:v>
                </c:pt>
                <c:pt idx="28">
                  <c:v>2024-07-19T03:00:00Z</c:v>
                </c:pt>
                <c:pt idx="29">
                  <c:v>2024-07-19T03:30:00Z</c:v>
                </c:pt>
                <c:pt idx="30">
                  <c:v>2024-07-19T04:00:00Z</c:v>
                </c:pt>
                <c:pt idx="31">
                  <c:v>2024-07-19T04:30:00Z</c:v>
                </c:pt>
                <c:pt idx="32">
                  <c:v>2024-07-19T05:00:00Z</c:v>
                </c:pt>
                <c:pt idx="33">
                  <c:v>2024-07-19T05:30:00Z</c:v>
                </c:pt>
                <c:pt idx="34">
                  <c:v>2024-07-19T06:00:00Z</c:v>
                </c:pt>
                <c:pt idx="35">
                  <c:v>2024-07-19T06:30:00Z</c:v>
                </c:pt>
                <c:pt idx="36">
                  <c:v>2024-07-19T07:00:00Z</c:v>
                </c:pt>
                <c:pt idx="37">
                  <c:v>2024-07-19T07:30:00Z</c:v>
                </c:pt>
                <c:pt idx="38">
                  <c:v>2024-07-19T08:00:00Z</c:v>
                </c:pt>
                <c:pt idx="39">
                  <c:v>2024-07-19T08:30:00Z</c:v>
                </c:pt>
                <c:pt idx="40">
                  <c:v>2024-07-19T09:00:00Z</c:v>
                </c:pt>
                <c:pt idx="41">
                  <c:v>2024-07-19T09:30:00Z</c:v>
                </c:pt>
                <c:pt idx="42">
                  <c:v>2024-07-19T10:00:00Z</c:v>
                </c:pt>
                <c:pt idx="43">
                  <c:v>2024-07-19T10:30:00Z</c:v>
                </c:pt>
                <c:pt idx="44">
                  <c:v>2024-07-19T11:00:00Z</c:v>
                </c:pt>
                <c:pt idx="45">
                  <c:v>2024-07-19T11:30:00Z</c:v>
                </c:pt>
                <c:pt idx="46">
                  <c:v>2024-07-19T12:00:00Z</c:v>
                </c:pt>
                <c:pt idx="47">
                  <c:v>2024-07-19T12:30:00Z</c:v>
                </c:pt>
                <c:pt idx="48">
                  <c:v>2024-07-19T13:00:00Z</c:v>
                </c:pt>
                <c:pt idx="49">
                  <c:v>2024-07-19T13:30:00Z</c:v>
                </c:pt>
                <c:pt idx="50">
                  <c:v>2024-07-19T14:00:00Z</c:v>
                </c:pt>
                <c:pt idx="51">
                  <c:v>2024-07-19T14:30:00Z</c:v>
                </c:pt>
                <c:pt idx="52">
                  <c:v>2024-07-19T15:00:00Z</c:v>
                </c:pt>
                <c:pt idx="53">
                  <c:v>2024-07-19T15:30:00Z</c:v>
                </c:pt>
                <c:pt idx="54">
                  <c:v>2024-07-19T16:00:00Z</c:v>
                </c:pt>
                <c:pt idx="55">
                  <c:v>2024-07-19T16:30:00Z</c:v>
                </c:pt>
                <c:pt idx="56">
                  <c:v>2024-07-19T17:00:00Z</c:v>
                </c:pt>
                <c:pt idx="57">
                  <c:v>2024-07-19T17:30:00Z</c:v>
                </c:pt>
                <c:pt idx="58">
                  <c:v>2024-07-19T18:00:00Z</c:v>
                </c:pt>
                <c:pt idx="59">
                  <c:v>2024-07-19T18:30:00Z</c:v>
                </c:pt>
                <c:pt idx="60">
                  <c:v>2024-07-19T19:00:00Z</c:v>
                </c:pt>
                <c:pt idx="61">
                  <c:v>2024-07-19T19:30:00Z</c:v>
                </c:pt>
                <c:pt idx="62">
                  <c:v>2024-07-19T20:00:00Z</c:v>
                </c:pt>
                <c:pt idx="63">
                  <c:v>2024-07-19T20:30:00Z</c:v>
                </c:pt>
                <c:pt idx="64">
                  <c:v>2024-07-19T21:00:00Z</c:v>
                </c:pt>
                <c:pt idx="65">
                  <c:v>2024-07-19T21:30:00Z</c:v>
                </c:pt>
                <c:pt idx="66">
                  <c:v>2024-07-19T22:00:00Z</c:v>
                </c:pt>
                <c:pt idx="67">
                  <c:v>2024-07-19T22:30:00Z</c:v>
                </c:pt>
                <c:pt idx="68">
                  <c:v>2024-07-19T23:00:00Z</c:v>
                </c:pt>
                <c:pt idx="69">
                  <c:v>2024-07-19T23:30:00Z</c:v>
                </c:pt>
                <c:pt idx="70">
                  <c:v>7/20/2024</c:v>
                </c:pt>
                <c:pt idx="71">
                  <c:v>2024-07-20T00:30:00Z</c:v>
                </c:pt>
                <c:pt idx="72">
                  <c:v>2024-07-20T01:00:00Z</c:v>
                </c:pt>
                <c:pt idx="73">
                  <c:v>2024-07-20T01:30:00Z</c:v>
                </c:pt>
                <c:pt idx="74">
                  <c:v>2024-07-20T02:00:00Z</c:v>
                </c:pt>
                <c:pt idx="75">
                  <c:v>2024-07-20T02:30:00Z</c:v>
                </c:pt>
                <c:pt idx="76">
                  <c:v>2024-07-20T03:00:00Z</c:v>
                </c:pt>
                <c:pt idx="77">
                  <c:v>2024-07-20T03:30:00Z</c:v>
                </c:pt>
                <c:pt idx="78">
                  <c:v>2024-07-20T04:00:00Z</c:v>
                </c:pt>
                <c:pt idx="79">
                  <c:v>2024-07-20T04:30:00Z</c:v>
                </c:pt>
                <c:pt idx="80">
                  <c:v>2024-07-20T05:00:00Z</c:v>
                </c:pt>
                <c:pt idx="81">
                  <c:v>2024-07-20T05:30:00Z</c:v>
                </c:pt>
                <c:pt idx="82">
                  <c:v>2024-07-20T06:00:00Z</c:v>
                </c:pt>
                <c:pt idx="83">
                  <c:v>2024-07-20T06:30:00Z</c:v>
                </c:pt>
                <c:pt idx="84">
                  <c:v>2024-07-20T07:00:00Z</c:v>
                </c:pt>
                <c:pt idx="85">
                  <c:v>2024-07-20T07:30:00Z</c:v>
                </c:pt>
                <c:pt idx="86">
                  <c:v>2024-07-20T08:00:00Z</c:v>
                </c:pt>
                <c:pt idx="87">
                  <c:v>2024-07-20T08:30:00Z</c:v>
                </c:pt>
                <c:pt idx="88">
                  <c:v>2024-07-20T09:00:00Z</c:v>
                </c:pt>
                <c:pt idx="89">
                  <c:v>2024-07-20T09:30:00Z</c:v>
                </c:pt>
                <c:pt idx="90">
                  <c:v>2024-07-20T10:00:00Z</c:v>
                </c:pt>
                <c:pt idx="91">
                  <c:v>2024-07-20T10:30:00Z</c:v>
                </c:pt>
                <c:pt idx="92">
                  <c:v>2024-07-20T11:00:00Z</c:v>
                </c:pt>
                <c:pt idx="93">
                  <c:v>2024-07-20T11:30:00Z</c:v>
                </c:pt>
                <c:pt idx="94">
                  <c:v>2024-07-20T12:00:00Z</c:v>
                </c:pt>
                <c:pt idx="95">
                  <c:v>2024-07-20T12:30:00Z</c:v>
                </c:pt>
                <c:pt idx="96">
                  <c:v>2024-07-20T13:00:00Z</c:v>
                </c:pt>
                <c:pt idx="97">
                  <c:v>2024-07-20T13:30:00Z</c:v>
                </c:pt>
                <c:pt idx="98">
                  <c:v>2024-07-20T14:00:00Z</c:v>
                </c:pt>
                <c:pt idx="99">
                  <c:v>2024-07-20T14:30:00Z</c:v>
                </c:pt>
                <c:pt idx="100">
                  <c:v>2024-07-20T15:00:00Z</c:v>
                </c:pt>
                <c:pt idx="101">
                  <c:v>2024-07-20T15:30:00Z</c:v>
                </c:pt>
                <c:pt idx="102">
                  <c:v>2024-07-20T16:00:00Z</c:v>
                </c:pt>
                <c:pt idx="103">
                  <c:v>2024-07-20T16:30:00Z</c:v>
                </c:pt>
                <c:pt idx="104">
                  <c:v>2024-07-20T17:00:00Z</c:v>
                </c:pt>
                <c:pt idx="105">
                  <c:v>2024-07-20T17:30:00Z</c:v>
                </c:pt>
                <c:pt idx="106">
                  <c:v>2024-07-20T18:00:00Z</c:v>
                </c:pt>
                <c:pt idx="107">
                  <c:v>2024-07-20T18:30:00Z</c:v>
                </c:pt>
                <c:pt idx="108">
                  <c:v>2024-07-20T19:00:00Z</c:v>
                </c:pt>
                <c:pt idx="109">
                  <c:v>2024-07-20T19:30:00Z</c:v>
                </c:pt>
                <c:pt idx="110">
                  <c:v>2024-07-20T20:00:00Z</c:v>
                </c:pt>
                <c:pt idx="111">
                  <c:v>2024-07-20T20:30:00Z</c:v>
                </c:pt>
                <c:pt idx="112">
                  <c:v>2024-07-20T21:00:00Z</c:v>
                </c:pt>
                <c:pt idx="113">
                  <c:v>2024-07-20T21:30:00Z</c:v>
                </c:pt>
                <c:pt idx="114">
                  <c:v>2024-07-20T22:00:00Z</c:v>
                </c:pt>
                <c:pt idx="115">
                  <c:v>2024-07-20T22:30:00Z</c:v>
                </c:pt>
                <c:pt idx="116">
                  <c:v>2024-07-20T23:00:00Z</c:v>
                </c:pt>
                <c:pt idx="117">
                  <c:v>2024-07-20T23:30:00Z</c:v>
                </c:pt>
                <c:pt idx="118">
                  <c:v>7/21/2024</c:v>
                </c:pt>
                <c:pt idx="119">
                  <c:v>2024-07-21T00:30:00Z</c:v>
                </c:pt>
                <c:pt idx="120">
                  <c:v>2024-07-21T01:00:00Z</c:v>
                </c:pt>
                <c:pt idx="121">
                  <c:v>2024-07-21T01:30:00Z</c:v>
                </c:pt>
                <c:pt idx="122">
                  <c:v>2024-07-21T02:00:00Z</c:v>
                </c:pt>
                <c:pt idx="123">
                  <c:v>2024-07-21T02:30:00Z</c:v>
                </c:pt>
                <c:pt idx="124">
                  <c:v>2024-07-21T03:00:00Z</c:v>
                </c:pt>
                <c:pt idx="125">
                  <c:v>2024-07-21T03:30:00Z</c:v>
                </c:pt>
                <c:pt idx="126">
                  <c:v>2024-07-21T04:00:00Z</c:v>
                </c:pt>
                <c:pt idx="127">
                  <c:v>2024-07-21T04:30:00Z</c:v>
                </c:pt>
                <c:pt idx="128">
                  <c:v>2024-07-21T05:00:00Z</c:v>
                </c:pt>
                <c:pt idx="129">
                  <c:v>2024-07-21T05:30:00Z</c:v>
                </c:pt>
                <c:pt idx="130">
                  <c:v>2024-07-21T06:00:00Z</c:v>
                </c:pt>
                <c:pt idx="131">
                  <c:v>2024-07-21T06:30:00Z</c:v>
                </c:pt>
                <c:pt idx="132">
                  <c:v>2024-07-21T07:00:00Z</c:v>
                </c:pt>
                <c:pt idx="133">
                  <c:v>2024-07-21T07:30:00Z</c:v>
                </c:pt>
                <c:pt idx="134">
                  <c:v>2024-07-21T08:00:00Z</c:v>
                </c:pt>
                <c:pt idx="135">
                  <c:v>2024-07-21T08:30:00Z</c:v>
                </c:pt>
                <c:pt idx="136">
                  <c:v>2024-07-21T09:00:00Z</c:v>
                </c:pt>
                <c:pt idx="137">
                  <c:v>2024-07-21T09:30:00Z</c:v>
                </c:pt>
                <c:pt idx="138">
                  <c:v>2024-07-21T10:00:00Z</c:v>
                </c:pt>
                <c:pt idx="139">
                  <c:v>2024-07-21T10:30:00Z</c:v>
                </c:pt>
                <c:pt idx="140">
                  <c:v>2024-07-21T11:00:00Z</c:v>
                </c:pt>
                <c:pt idx="141">
                  <c:v>2024-07-21T11:30:00Z</c:v>
                </c:pt>
                <c:pt idx="142">
                  <c:v>2024-07-21T12:00:00Z</c:v>
                </c:pt>
                <c:pt idx="143">
                  <c:v>2024-07-21T12:30:00Z</c:v>
                </c:pt>
                <c:pt idx="144">
                  <c:v>2024-07-21T13:00:00Z</c:v>
                </c:pt>
                <c:pt idx="145">
                  <c:v>2024-07-21T13:30:00Z</c:v>
                </c:pt>
                <c:pt idx="146">
                  <c:v>2024-07-21T14:00:00Z</c:v>
                </c:pt>
                <c:pt idx="147">
                  <c:v>2024-07-21T14:30:00Z</c:v>
                </c:pt>
                <c:pt idx="148">
                  <c:v>2024-07-21T15:00:00Z</c:v>
                </c:pt>
                <c:pt idx="149">
                  <c:v>2024-07-21T15:30:00Z</c:v>
                </c:pt>
                <c:pt idx="150">
                  <c:v>2024-07-21T16:00:00Z</c:v>
                </c:pt>
                <c:pt idx="151">
                  <c:v>2024-07-21T16:30:00Z</c:v>
                </c:pt>
                <c:pt idx="152">
                  <c:v>2024-07-21T17:00:00Z</c:v>
                </c:pt>
                <c:pt idx="153">
                  <c:v>2024-07-21T17:30:00Z</c:v>
                </c:pt>
                <c:pt idx="154">
                  <c:v>2024-07-21T18:00:00Z</c:v>
                </c:pt>
                <c:pt idx="155">
                  <c:v>2024-07-21T18:30:00Z</c:v>
                </c:pt>
                <c:pt idx="156">
                  <c:v>2024-07-21T19:00:00Z</c:v>
                </c:pt>
                <c:pt idx="157">
                  <c:v>2024-07-21T19:30:00Z</c:v>
                </c:pt>
                <c:pt idx="158">
                  <c:v>2024-07-21T20:00:00Z</c:v>
                </c:pt>
                <c:pt idx="159">
                  <c:v>2024-07-21T20:30:00Z</c:v>
                </c:pt>
                <c:pt idx="160">
                  <c:v>2024-07-21T21:00:00Z</c:v>
                </c:pt>
                <c:pt idx="161">
                  <c:v>2024-07-21T21:30:00Z</c:v>
                </c:pt>
                <c:pt idx="162">
                  <c:v>2024-07-21T22:00:00Z</c:v>
                </c:pt>
                <c:pt idx="163">
                  <c:v>2024-07-21T22:30:00Z</c:v>
                </c:pt>
                <c:pt idx="164">
                  <c:v>2024-07-21T23:00:00Z</c:v>
                </c:pt>
                <c:pt idx="165">
                  <c:v>2024-07-21T23:30:00Z</c:v>
                </c:pt>
                <c:pt idx="166">
                  <c:v>7/22/2024</c:v>
                </c:pt>
                <c:pt idx="167">
                  <c:v>2024-07-22T00:30:00Z</c:v>
                </c:pt>
                <c:pt idx="168">
                  <c:v>2024-07-22T01:00:00Z</c:v>
                </c:pt>
                <c:pt idx="169">
                  <c:v>2024-07-22T01:30:00Z</c:v>
                </c:pt>
                <c:pt idx="170">
                  <c:v>2024-07-22T02:00:00Z</c:v>
                </c:pt>
                <c:pt idx="171">
                  <c:v>2024-07-22T02:30:00Z</c:v>
                </c:pt>
                <c:pt idx="172">
                  <c:v>2024-07-22T03:00:00Z</c:v>
                </c:pt>
                <c:pt idx="173">
                  <c:v>2024-07-22T03:30:00Z</c:v>
                </c:pt>
                <c:pt idx="174">
                  <c:v>2024-07-22T04:00:00Z</c:v>
                </c:pt>
                <c:pt idx="175">
                  <c:v>2024-07-22T04:30:00Z</c:v>
                </c:pt>
                <c:pt idx="176">
                  <c:v>2024-07-22T05:00:00Z</c:v>
                </c:pt>
                <c:pt idx="177">
                  <c:v>2024-07-22T05:30:00Z</c:v>
                </c:pt>
                <c:pt idx="178">
                  <c:v>2024-07-22T06:00:00Z</c:v>
                </c:pt>
                <c:pt idx="179">
                  <c:v>2024-07-22T06:30:00Z</c:v>
                </c:pt>
                <c:pt idx="180">
                  <c:v>2024-07-22T07:00:00Z</c:v>
                </c:pt>
                <c:pt idx="181">
                  <c:v>2024-07-22T07:30:00Z</c:v>
                </c:pt>
                <c:pt idx="182">
                  <c:v>2024-07-22T08:00:00Z</c:v>
                </c:pt>
                <c:pt idx="183">
                  <c:v>2024-07-22T08:30:00Z</c:v>
                </c:pt>
                <c:pt idx="184">
                  <c:v>2024-07-22T09:00:00Z</c:v>
                </c:pt>
                <c:pt idx="185">
                  <c:v>2024-07-22T09:30:00Z</c:v>
                </c:pt>
                <c:pt idx="186">
                  <c:v>2024-07-22T10:00:00Z</c:v>
                </c:pt>
                <c:pt idx="187">
                  <c:v>2024-07-22T10:30:00Z</c:v>
                </c:pt>
                <c:pt idx="188">
                  <c:v>2024-07-22T11:00:00Z</c:v>
                </c:pt>
                <c:pt idx="189">
                  <c:v>2024-07-22T11:30:00Z</c:v>
                </c:pt>
                <c:pt idx="190">
                  <c:v>2024-07-22T12:00:00Z</c:v>
                </c:pt>
                <c:pt idx="191">
                  <c:v>2024-07-22T12:30:00Z</c:v>
                </c:pt>
                <c:pt idx="192">
                  <c:v>2024-07-22T13:00:00Z</c:v>
                </c:pt>
                <c:pt idx="193">
                  <c:v>2024-07-22T13:30:00Z</c:v>
                </c:pt>
                <c:pt idx="194">
                  <c:v>2024-07-22T14:00:00Z</c:v>
                </c:pt>
                <c:pt idx="195">
                  <c:v>2024-07-22T14:30:00Z</c:v>
                </c:pt>
                <c:pt idx="196">
                  <c:v>2024-07-22T15:00:00Z</c:v>
                </c:pt>
                <c:pt idx="197">
                  <c:v>2024-07-22T15:30:00Z</c:v>
                </c:pt>
                <c:pt idx="198">
                  <c:v>2024-07-22T16:00:00Z</c:v>
                </c:pt>
                <c:pt idx="199">
                  <c:v>2024-07-22T16:30:00Z</c:v>
                </c:pt>
                <c:pt idx="200">
                  <c:v>2024-07-22T17:00:00Z</c:v>
                </c:pt>
                <c:pt idx="201">
                  <c:v>2024-07-22T17:30:00Z</c:v>
                </c:pt>
                <c:pt idx="202">
                  <c:v>2024-07-22T18:00:00Z</c:v>
                </c:pt>
                <c:pt idx="203">
                  <c:v>2024-07-22T18:30:00Z</c:v>
                </c:pt>
                <c:pt idx="204">
                  <c:v>2024-07-22T19:00:00Z</c:v>
                </c:pt>
                <c:pt idx="205">
                  <c:v>2024-07-22T19:30:00Z</c:v>
                </c:pt>
                <c:pt idx="206">
                  <c:v>2024-07-22T20:00:00Z</c:v>
                </c:pt>
                <c:pt idx="207">
                  <c:v>2024-07-22T20:30:00Z</c:v>
                </c:pt>
                <c:pt idx="208">
                  <c:v>2024-07-22T21:00:00Z</c:v>
                </c:pt>
                <c:pt idx="209">
                  <c:v>2024-07-22T21:30:00Z</c:v>
                </c:pt>
                <c:pt idx="210">
                  <c:v>2024-07-22T22:00:00Z</c:v>
                </c:pt>
                <c:pt idx="211">
                  <c:v>2024-07-22T22:30:00Z</c:v>
                </c:pt>
                <c:pt idx="212">
                  <c:v>2024-07-22T23:00:00Z</c:v>
                </c:pt>
                <c:pt idx="213">
                  <c:v>2024-07-22T23:30:00Z</c:v>
                </c:pt>
                <c:pt idx="214">
                  <c:v>7/23/2024</c:v>
                </c:pt>
                <c:pt idx="215">
                  <c:v>2024-07-23T00:30:00Z</c:v>
                </c:pt>
                <c:pt idx="216">
                  <c:v>2024-07-23T01:00:00Z</c:v>
                </c:pt>
                <c:pt idx="217">
                  <c:v>2024-07-23T01:30:00Z</c:v>
                </c:pt>
                <c:pt idx="218">
                  <c:v>2024-07-23T02:00:00Z</c:v>
                </c:pt>
                <c:pt idx="219">
                  <c:v>2024-07-23T02:30:00Z</c:v>
                </c:pt>
                <c:pt idx="220">
                  <c:v>2024-07-23T03:00:00Z</c:v>
                </c:pt>
                <c:pt idx="221">
                  <c:v>2024-07-23T03:30:00Z</c:v>
                </c:pt>
                <c:pt idx="222">
                  <c:v>2024-07-23T04:00:00Z</c:v>
                </c:pt>
                <c:pt idx="223">
                  <c:v>2024-07-23T04:30:00Z</c:v>
                </c:pt>
                <c:pt idx="224">
                  <c:v>2024-07-23T05:00:00Z</c:v>
                </c:pt>
                <c:pt idx="225">
                  <c:v>2024-07-23T05:30:00Z</c:v>
                </c:pt>
                <c:pt idx="226">
                  <c:v>2024-07-23T06:00:00Z</c:v>
                </c:pt>
                <c:pt idx="227">
                  <c:v>2024-07-23T06:30:00Z</c:v>
                </c:pt>
                <c:pt idx="228">
                  <c:v>2024-07-23T07:00:00Z</c:v>
                </c:pt>
                <c:pt idx="229">
                  <c:v>2024-07-23T07:30:00Z</c:v>
                </c:pt>
                <c:pt idx="230">
                  <c:v>2024-07-23T08:00:00Z</c:v>
                </c:pt>
                <c:pt idx="231">
                  <c:v>2024-07-23T08:30:00Z</c:v>
                </c:pt>
                <c:pt idx="232">
                  <c:v>2024-07-23T09:00:00Z</c:v>
                </c:pt>
                <c:pt idx="233">
                  <c:v>2024-07-23T09:30:00Z</c:v>
                </c:pt>
                <c:pt idx="234">
                  <c:v>2024-07-23T10:00:00Z</c:v>
                </c:pt>
                <c:pt idx="235">
                  <c:v>2024-07-23T10:30:00Z</c:v>
                </c:pt>
                <c:pt idx="236">
                  <c:v>2024-07-23T11:00:00Z</c:v>
                </c:pt>
                <c:pt idx="237">
                  <c:v>2024-07-23T11:30:00Z</c:v>
                </c:pt>
                <c:pt idx="238">
                  <c:v>2024-07-23T12:00:00Z</c:v>
                </c:pt>
                <c:pt idx="239">
                  <c:v>2024-07-23T12:30:00Z</c:v>
                </c:pt>
                <c:pt idx="240">
                  <c:v>2024-07-23T13:00:00Z</c:v>
                </c:pt>
                <c:pt idx="241">
                  <c:v>2024-07-23T13:30:00Z</c:v>
                </c:pt>
                <c:pt idx="242">
                  <c:v>2024-07-23T14:00:00Z</c:v>
                </c:pt>
                <c:pt idx="243">
                  <c:v>2024-07-23T14:30:00Z</c:v>
                </c:pt>
                <c:pt idx="244">
                  <c:v>2024-07-23T15:00:00Z</c:v>
                </c:pt>
                <c:pt idx="245">
                  <c:v>2024-07-23T15:30:00Z</c:v>
                </c:pt>
                <c:pt idx="246">
                  <c:v>2024-07-23T16:00:00Z</c:v>
                </c:pt>
                <c:pt idx="247">
                  <c:v>2024-07-23T16:30:00Z</c:v>
                </c:pt>
                <c:pt idx="248">
                  <c:v>2024-07-23T17:00:00Z</c:v>
                </c:pt>
                <c:pt idx="249">
                  <c:v>2024-07-23T17:30:00Z</c:v>
                </c:pt>
                <c:pt idx="250">
                  <c:v>2024-07-23T18:00:00Z</c:v>
                </c:pt>
                <c:pt idx="251">
                  <c:v>2024-07-23T18:30:00Z</c:v>
                </c:pt>
                <c:pt idx="252">
                  <c:v>2024-07-23T19:00:00Z</c:v>
                </c:pt>
                <c:pt idx="253">
                  <c:v>2024-07-23T19:30:00Z</c:v>
                </c:pt>
                <c:pt idx="254">
                  <c:v>2024-07-23T20:00:00Z</c:v>
                </c:pt>
                <c:pt idx="255">
                  <c:v>2024-07-23T20:30:00Z</c:v>
                </c:pt>
                <c:pt idx="256">
                  <c:v>2024-07-23T21:00:00Z</c:v>
                </c:pt>
                <c:pt idx="257">
                  <c:v>2024-07-23T21:30:00Z</c:v>
                </c:pt>
                <c:pt idx="258">
                  <c:v>2024-07-23T22:00:00Z</c:v>
                </c:pt>
                <c:pt idx="259">
                  <c:v>2024-07-23T22:30:00Z</c:v>
                </c:pt>
                <c:pt idx="260">
                  <c:v>2024-07-23T23:00:00Z</c:v>
                </c:pt>
                <c:pt idx="261">
                  <c:v>2024-07-23T23:30:00Z</c:v>
                </c:pt>
                <c:pt idx="262">
                  <c:v>7/24/2024</c:v>
                </c:pt>
                <c:pt idx="263">
                  <c:v>2024-07-24T00:30:00Z</c:v>
                </c:pt>
                <c:pt idx="264">
                  <c:v>2024-07-24T01:00:00Z</c:v>
                </c:pt>
                <c:pt idx="265">
                  <c:v>2024-07-24T01:30:00Z</c:v>
                </c:pt>
                <c:pt idx="266">
                  <c:v>2024-07-24T02:00:00Z</c:v>
                </c:pt>
                <c:pt idx="267">
                  <c:v>2024-07-24T02:30:00Z</c:v>
                </c:pt>
                <c:pt idx="268">
                  <c:v>2024-07-24T03:00:00Z</c:v>
                </c:pt>
                <c:pt idx="269">
                  <c:v>2024-07-24T03:30:00Z</c:v>
                </c:pt>
                <c:pt idx="270">
                  <c:v>2024-07-24T04:00:00Z</c:v>
                </c:pt>
                <c:pt idx="271">
                  <c:v>2024-07-24T04:30:00Z</c:v>
                </c:pt>
                <c:pt idx="272">
                  <c:v>2024-07-24T05:00:00Z</c:v>
                </c:pt>
                <c:pt idx="273">
                  <c:v>2024-07-24T05:30:00Z</c:v>
                </c:pt>
                <c:pt idx="274">
                  <c:v>2024-07-24T06:00:00Z</c:v>
                </c:pt>
                <c:pt idx="275">
                  <c:v>2024-07-24T06:30:00Z</c:v>
                </c:pt>
                <c:pt idx="276">
                  <c:v>2024-07-24T07:00:00Z</c:v>
                </c:pt>
                <c:pt idx="277">
                  <c:v>2024-07-24T07:30:00Z</c:v>
                </c:pt>
                <c:pt idx="278">
                  <c:v>2024-07-24T08:00:00Z</c:v>
                </c:pt>
                <c:pt idx="279">
                  <c:v>2024-07-24T08:30:00Z</c:v>
                </c:pt>
                <c:pt idx="280">
                  <c:v>2024-07-24T09:00:00Z</c:v>
                </c:pt>
                <c:pt idx="281">
                  <c:v>2024-07-24T09:30:00Z</c:v>
                </c:pt>
                <c:pt idx="282">
                  <c:v>2024-07-24T10:00:00Z</c:v>
                </c:pt>
                <c:pt idx="283">
                  <c:v>2024-07-24T10:30:00Z</c:v>
                </c:pt>
                <c:pt idx="284">
                  <c:v>2024-07-24T11:00:00Z</c:v>
                </c:pt>
                <c:pt idx="285">
                  <c:v>2024-07-24T11:30:00Z</c:v>
                </c:pt>
                <c:pt idx="286">
                  <c:v>2024-07-24T12:00:00Z</c:v>
                </c:pt>
                <c:pt idx="287">
                  <c:v>2024-07-24T12:30:00Z</c:v>
                </c:pt>
                <c:pt idx="288">
                  <c:v>2024-07-24T13:00:00Z</c:v>
                </c:pt>
                <c:pt idx="289">
                  <c:v>2024-07-24T13:30:00Z</c:v>
                </c:pt>
                <c:pt idx="290">
                  <c:v>2024-07-24T14:00:00Z</c:v>
                </c:pt>
                <c:pt idx="291">
                  <c:v>2024-07-24T14:30:00Z</c:v>
                </c:pt>
                <c:pt idx="292">
                  <c:v>2024-07-24T15:00:00Z</c:v>
                </c:pt>
                <c:pt idx="293">
                  <c:v>2024-07-24T15:30:00Z</c:v>
                </c:pt>
                <c:pt idx="294">
                  <c:v>2024-07-24T16:00:00Z</c:v>
                </c:pt>
                <c:pt idx="295">
                  <c:v>2024-07-24T16:30:00Z</c:v>
                </c:pt>
                <c:pt idx="296">
                  <c:v>2024-07-24T17:00:00Z</c:v>
                </c:pt>
                <c:pt idx="297">
                  <c:v>2024-07-24T17:30:00Z</c:v>
                </c:pt>
                <c:pt idx="298">
                  <c:v>2024-07-24T18:00:00Z</c:v>
                </c:pt>
                <c:pt idx="299">
                  <c:v>2024-07-24T18:30:00Z</c:v>
                </c:pt>
                <c:pt idx="300">
                  <c:v>2024-07-24T19:00:00Z</c:v>
                </c:pt>
                <c:pt idx="301">
                  <c:v>2024-07-24T19:30:00Z</c:v>
                </c:pt>
                <c:pt idx="302">
                  <c:v>2024-07-24T20:00:00Z</c:v>
                </c:pt>
                <c:pt idx="303">
                  <c:v>2024-07-24T20:30:00Z</c:v>
                </c:pt>
                <c:pt idx="304">
                  <c:v>2024-07-24T21:00:00Z</c:v>
                </c:pt>
                <c:pt idx="305">
                  <c:v>2024-07-24T21:30:00Z</c:v>
                </c:pt>
                <c:pt idx="306">
                  <c:v>2024-07-24T22:00:00Z</c:v>
                </c:pt>
                <c:pt idx="307">
                  <c:v>2024-07-24T22:30:00Z</c:v>
                </c:pt>
                <c:pt idx="308">
                  <c:v>2024-07-24T23:00:00Z</c:v>
                </c:pt>
                <c:pt idx="309">
                  <c:v>2024-07-24T23:30:00Z</c:v>
                </c:pt>
                <c:pt idx="310">
                  <c:v>7/25/2024</c:v>
                </c:pt>
                <c:pt idx="311">
                  <c:v>2024-07-25T00:30:00Z</c:v>
                </c:pt>
                <c:pt idx="312">
                  <c:v>2024-07-25T01:00:00Z</c:v>
                </c:pt>
                <c:pt idx="313">
                  <c:v>2024-07-25T01:30:00Z</c:v>
                </c:pt>
                <c:pt idx="314">
                  <c:v>2024-07-25T02:00:00Z</c:v>
                </c:pt>
                <c:pt idx="315">
                  <c:v>2024-07-25T02:30:00Z</c:v>
                </c:pt>
                <c:pt idx="316">
                  <c:v>2024-07-25T03:00:00Z</c:v>
                </c:pt>
                <c:pt idx="317">
                  <c:v>2024-07-25T03:30:00Z</c:v>
                </c:pt>
                <c:pt idx="318">
                  <c:v>2024-07-25T04:00:00Z</c:v>
                </c:pt>
                <c:pt idx="319">
                  <c:v>2024-07-25T04:30:00Z</c:v>
                </c:pt>
                <c:pt idx="320">
                  <c:v>2024-07-25T05:00:00Z</c:v>
                </c:pt>
                <c:pt idx="321">
                  <c:v>2024-07-25T05:30:00Z</c:v>
                </c:pt>
                <c:pt idx="322">
                  <c:v>2024-07-25T06:00:00Z</c:v>
                </c:pt>
                <c:pt idx="323">
                  <c:v>2024-07-25T06:30:00Z</c:v>
                </c:pt>
                <c:pt idx="324">
                  <c:v>2024-07-25T07:00:00Z</c:v>
                </c:pt>
                <c:pt idx="325">
                  <c:v>2024-07-25T07:30:00Z</c:v>
                </c:pt>
                <c:pt idx="326">
                  <c:v>2024-07-25T08:00:00Z</c:v>
                </c:pt>
                <c:pt idx="327">
                  <c:v>2024-07-25T08:30:00Z</c:v>
                </c:pt>
                <c:pt idx="328">
                  <c:v>2024-07-25T09:00:00Z</c:v>
                </c:pt>
                <c:pt idx="329">
                  <c:v>2024-07-25T09:30:00Z</c:v>
                </c:pt>
                <c:pt idx="330">
                  <c:v>2024-07-25T10:00:00Z</c:v>
                </c:pt>
                <c:pt idx="331">
                  <c:v>2024-07-25T10:30:00Z</c:v>
                </c:pt>
                <c:pt idx="332">
                  <c:v>2024-07-25T11:00:00Z</c:v>
                </c:pt>
                <c:pt idx="333">
                  <c:v>2024-07-25T11:30:00Z</c:v>
                </c:pt>
                <c:pt idx="334">
                  <c:v>2024-07-25T12:00:00Z</c:v>
                </c:pt>
                <c:pt idx="335">
                  <c:v>2024-07-25T12:30:00Z</c:v>
                </c:pt>
                <c:pt idx="336">
                  <c:v>2024-07-25T13:00:00Z</c:v>
                </c:pt>
              </c:strCache>
            </c:strRef>
          </c:xVal>
          <c:yVal>
            <c:numRef>
              <c:f>'forecasts (3)'!$U$2:$U$339</c:f>
              <c:numCache>
                <c:formatCode>General</c:formatCode>
                <c:ptCount val="338"/>
                <c:pt idx="0">
                  <c:v>189</c:v>
                </c:pt>
                <c:pt idx="1">
                  <c:v>261</c:v>
                </c:pt>
                <c:pt idx="2">
                  <c:v>575</c:v>
                </c:pt>
                <c:pt idx="3">
                  <c:v>762</c:v>
                </c:pt>
                <c:pt idx="4">
                  <c:v>832</c:v>
                </c:pt>
                <c:pt idx="5">
                  <c:v>844</c:v>
                </c:pt>
                <c:pt idx="6">
                  <c:v>782</c:v>
                </c:pt>
                <c:pt idx="7">
                  <c:v>753</c:v>
                </c:pt>
                <c:pt idx="8">
                  <c:v>814</c:v>
                </c:pt>
                <c:pt idx="9">
                  <c:v>864</c:v>
                </c:pt>
                <c:pt idx="10">
                  <c:v>893</c:v>
                </c:pt>
                <c:pt idx="11">
                  <c:v>919</c:v>
                </c:pt>
                <c:pt idx="12">
                  <c:v>943</c:v>
                </c:pt>
                <c:pt idx="13">
                  <c:v>997</c:v>
                </c:pt>
                <c:pt idx="14">
                  <c:v>986</c:v>
                </c:pt>
                <c:pt idx="15">
                  <c:v>971</c:v>
                </c:pt>
                <c:pt idx="16">
                  <c:v>950</c:v>
                </c:pt>
                <c:pt idx="17">
                  <c:v>916</c:v>
                </c:pt>
                <c:pt idx="18">
                  <c:v>886</c:v>
                </c:pt>
                <c:pt idx="19">
                  <c:v>839</c:v>
                </c:pt>
                <c:pt idx="20">
                  <c:v>779</c:v>
                </c:pt>
                <c:pt idx="21">
                  <c:v>700</c:v>
                </c:pt>
                <c:pt idx="22">
                  <c:v>588</c:v>
                </c:pt>
                <c:pt idx="23">
                  <c:v>421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80</c:v>
                </c:pt>
                <c:pt idx="46">
                  <c:v>345</c:v>
                </c:pt>
                <c:pt idx="47">
                  <c:v>637</c:v>
                </c:pt>
                <c:pt idx="48">
                  <c:v>746</c:v>
                </c:pt>
                <c:pt idx="49">
                  <c:v>818</c:v>
                </c:pt>
                <c:pt idx="50">
                  <c:v>873</c:v>
                </c:pt>
                <c:pt idx="51">
                  <c:v>903</c:v>
                </c:pt>
                <c:pt idx="52">
                  <c:v>896</c:v>
                </c:pt>
                <c:pt idx="53">
                  <c:v>924</c:v>
                </c:pt>
                <c:pt idx="54">
                  <c:v>941</c:v>
                </c:pt>
                <c:pt idx="55">
                  <c:v>950</c:v>
                </c:pt>
                <c:pt idx="56">
                  <c:v>945</c:v>
                </c:pt>
                <c:pt idx="57">
                  <c:v>938</c:v>
                </c:pt>
                <c:pt idx="58">
                  <c:v>934</c:v>
                </c:pt>
                <c:pt idx="59">
                  <c:v>930</c:v>
                </c:pt>
                <c:pt idx="60">
                  <c:v>925</c:v>
                </c:pt>
                <c:pt idx="61">
                  <c:v>920</c:v>
                </c:pt>
                <c:pt idx="62">
                  <c:v>904</c:v>
                </c:pt>
                <c:pt idx="63">
                  <c:v>875</c:v>
                </c:pt>
                <c:pt idx="64">
                  <c:v>832</c:v>
                </c:pt>
                <c:pt idx="65">
                  <c:v>785</c:v>
                </c:pt>
                <c:pt idx="66">
                  <c:v>744</c:v>
                </c:pt>
                <c:pt idx="67">
                  <c:v>664</c:v>
                </c:pt>
                <c:pt idx="68">
                  <c:v>558</c:v>
                </c:pt>
                <c:pt idx="69">
                  <c:v>424</c:v>
                </c:pt>
                <c:pt idx="70">
                  <c:v>306</c:v>
                </c:pt>
                <c:pt idx="71">
                  <c:v>234</c:v>
                </c:pt>
                <c:pt idx="72">
                  <c:v>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60</c:v>
                </c:pt>
                <c:pt idx="94">
                  <c:v>111</c:v>
                </c:pt>
                <c:pt idx="95">
                  <c:v>134</c:v>
                </c:pt>
                <c:pt idx="96">
                  <c:v>239</c:v>
                </c:pt>
                <c:pt idx="97">
                  <c:v>352</c:v>
                </c:pt>
                <c:pt idx="98">
                  <c:v>466</c:v>
                </c:pt>
                <c:pt idx="99">
                  <c:v>560</c:v>
                </c:pt>
                <c:pt idx="100">
                  <c:v>630</c:v>
                </c:pt>
                <c:pt idx="101">
                  <c:v>688</c:v>
                </c:pt>
                <c:pt idx="102">
                  <c:v>735</c:v>
                </c:pt>
                <c:pt idx="103">
                  <c:v>772</c:v>
                </c:pt>
                <c:pt idx="104">
                  <c:v>793</c:v>
                </c:pt>
                <c:pt idx="105">
                  <c:v>806</c:v>
                </c:pt>
                <c:pt idx="106">
                  <c:v>818</c:v>
                </c:pt>
                <c:pt idx="107">
                  <c:v>817</c:v>
                </c:pt>
                <c:pt idx="108">
                  <c:v>803</c:v>
                </c:pt>
                <c:pt idx="109">
                  <c:v>784</c:v>
                </c:pt>
                <c:pt idx="110">
                  <c:v>756</c:v>
                </c:pt>
                <c:pt idx="111">
                  <c:v>719</c:v>
                </c:pt>
                <c:pt idx="112">
                  <c:v>675</c:v>
                </c:pt>
                <c:pt idx="113">
                  <c:v>637</c:v>
                </c:pt>
                <c:pt idx="114">
                  <c:v>612</c:v>
                </c:pt>
                <c:pt idx="115">
                  <c:v>571</c:v>
                </c:pt>
                <c:pt idx="116">
                  <c:v>506</c:v>
                </c:pt>
                <c:pt idx="117">
                  <c:v>414</c:v>
                </c:pt>
                <c:pt idx="118">
                  <c:v>328</c:v>
                </c:pt>
                <c:pt idx="119">
                  <c:v>254</c:v>
                </c:pt>
                <c:pt idx="120">
                  <c:v>53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36</c:v>
                </c:pt>
                <c:pt idx="142">
                  <c:v>76</c:v>
                </c:pt>
                <c:pt idx="143">
                  <c:v>110</c:v>
                </c:pt>
                <c:pt idx="144">
                  <c:v>170</c:v>
                </c:pt>
                <c:pt idx="145">
                  <c:v>246</c:v>
                </c:pt>
                <c:pt idx="146">
                  <c:v>322</c:v>
                </c:pt>
                <c:pt idx="147">
                  <c:v>396</c:v>
                </c:pt>
                <c:pt idx="148">
                  <c:v>456</c:v>
                </c:pt>
                <c:pt idx="149">
                  <c:v>509</c:v>
                </c:pt>
                <c:pt idx="150">
                  <c:v>573</c:v>
                </c:pt>
                <c:pt idx="151">
                  <c:v>636</c:v>
                </c:pt>
                <c:pt idx="152">
                  <c:v>688</c:v>
                </c:pt>
                <c:pt idx="153">
                  <c:v>728</c:v>
                </c:pt>
                <c:pt idx="154">
                  <c:v>756</c:v>
                </c:pt>
                <c:pt idx="155">
                  <c:v>772</c:v>
                </c:pt>
                <c:pt idx="156">
                  <c:v>777</c:v>
                </c:pt>
                <c:pt idx="157">
                  <c:v>786</c:v>
                </c:pt>
                <c:pt idx="158">
                  <c:v>790</c:v>
                </c:pt>
                <c:pt idx="159">
                  <c:v>779</c:v>
                </c:pt>
                <c:pt idx="160">
                  <c:v>751</c:v>
                </c:pt>
                <c:pt idx="161">
                  <c:v>712</c:v>
                </c:pt>
                <c:pt idx="162">
                  <c:v>664</c:v>
                </c:pt>
                <c:pt idx="163">
                  <c:v>575</c:v>
                </c:pt>
                <c:pt idx="164">
                  <c:v>460</c:v>
                </c:pt>
                <c:pt idx="165">
                  <c:v>319</c:v>
                </c:pt>
                <c:pt idx="166">
                  <c:v>201</c:v>
                </c:pt>
                <c:pt idx="167">
                  <c:v>131</c:v>
                </c:pt>
                <c:pt idx="168">
                  <c:v>17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25</c:v>
                </c:pt>
                <c:pt idx="190">
                  <c:v>52</c:v>
                </c:pt>
                <c:pt idx="191">
                  <c:v>63</c:v>
                </c:pt>
                <c:pt idx="192">
                  <c:v>94</c:v>
                </c:pt>
                <c:pt idx="193">
                  <c:v>134</c:v>
                </c:pt>
                <c:pt idx="194">
                  <c:v>184</c:v>
                </c:pt>
                <c:pt idx="195">
                  <c:v>249</c:v>
                </c:pt>
                <c:pt idx="196">
                  <c:v>308</c:v>
                </c:pt>
                <c:pt idx="197">
                  <c:v>353</c:v>
                </c:pt>
                <c:pt idx="198">
                  <c:v>404</c:v>
                </c:pt>
                <c:pt idx="199">
                  <c:v>468</c:v>
                </c:pt>
                <c:pt idx="200">
                  <c:v>533</c:v>
                </c:pt>
                <c:pt idx="201">
                  <c:v>574</c:v>
                </c:pt>
                <c:pt idx="202">
                  <c:v>591</c:v>
                </c:pt>
                <c:pt idx="203">
                  <c:v>593</c:v>
                </c:pt>
                <c:pt idx="204">
                  <c:v>576</c:v>
                </c:pt>
                <c:pt idx="205">
                  <c:v>548</c:v>
                </c:pt>
                <c:pt idx="206">
                  <c:v>510</c:v>
                </c:pt>
                <c:pt idx="207">
                  <c:v>461</c:v>
                </c:pt>
                <c:pt idx="208">
                  <c:v>411</c:v>
                </c:pt>
                <c:pt idx="209">
                  <c:v>348</c:v>
                </c:pt>
                <c:pt idx="210">
                  <c:v>266</c:v>
                </c:pt>
                <c:pt idx="211">
                  <c:v>206</c:v>
                </c:pt>
                <c:pt idx="212">
                  <c:v>156</c:v>
                </c:pt>
                <c:pt idx="213">
                  <c:v>110</c:v>
                </c:pt>
                <c:pt idx="214">
                  <c:v>78</c:v>
                </c:pt>
                <c:pt idx="215">
                  <c:v>51</c:v>
                </c:pt>
                <c:pt idx="216">
                  <c:v>11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25</c:v>
                </c:pt>
                <c:pt idx="238">
                  <c:v>51</c:v>
                </c:pt>
                <c:pt idx="239">
                  <c:v>61</c:v>
                </c:pt>
                <c:pt idx="240">
                  <c:v>91</c:v>
                </c:pt>
                <c:pt idx="241">
                  <c:v>123</c:v>
                </c:pt>
                <c:pt idx="242">
                  <c:v>157</c:v>
                </c:pt>
                <c:pt idx="243">
                  <c:v>207</c:v>
                </c:pt>
                <c:pt idx="244">
                  <c:v>255</c:v>
                </c:pt>
                <c:pt idx="245">
                  <c:v>286</c:v>
                </c:pt>
                <c:pt idx="246">
                  <c:v>322</c:v>
                </c:pt>
                <c:pt idx="247">
                  <c:v>363</c:v>
                </c:pt>
                <c:pt idx="248">
                  <c:v>404</c:v>
                </c:pt>
                <c:pt idx="249">
                  <c:v>432</c:v>
                </c:pt>
                <c:pt idx="250">
                  <c:v>446</c:v>
                </c:pt>
                <c:pt idx="251">
                  <c:v>448</c:v>
                </c:pt>
                <c:pt idx="252">
                  <c:v>438</c:v>
                </c:pt>
                <c:pt idx="253">
                  <c:v>421</c:v>
                </c:pt>
                <c:pt idx="254">
                  <c:v>397</c:v>
                </c:pt>
                <c:pt idx="255">
                  <c:v>365</c:v>
                </c:pt>
                <c:pt idx="256">
                  <c:v>327</c:v>
                </c:pt>
                <c:pt idx="257">
                  <c:v>277</c:v>
                </c:pt>
                <c:pt idx="258">
                  <c:v>216</c:v>
                </c:pt>
                <c:pt idx="259">
                  <c:v>172</c:v>
                </c:pt>
                <c:pt idx="260">
                  <c:v>137</c:v>
                </c:pt>
                <c:pt idx="261">
                  <c:v>100</c:v>
                </c:pt>
                <c:pt idx="262">
                  <c:v>74</c:v>
                </c:pt>
                <c:pt idx="263">
                  <c:v>49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28</c:v>
                </c:pt>
                <c:pt idx="286">
                  <c:v>60</c:v>
                </c:pt>
                <c:pt idx="287">
                  <c:v>76</c:v>
                </c:pt>
                <c:pt idx="288">
                  <c:v>116</c:v>
                </c:pt>
                <c:pt idx="289">
                  <c:v>160</c:v>
                </c:pt>
                <c:pt idx="290">
                  <c:v>208</c:v>
                </c:pt>
                <c:pt idx="291">
                  <c:v>280</c:v>
                </c:pt>
                <c:pt idx="292">
                  <c:v>367</c:v>
                </c:pt>
                <c:pt idx="293">
                  <c:v>429</c:v>
                </c:pt>
                <c:pt idx="294">
                  <c:v>492</c:v>
                </c:pt>
                <c:pt idx="295">
                  <c:v>551</c:v>
                </c:pt>
                <c:pt idx="296">
                  <c:v>596</c:v>
                </c:pt>
                <c:pt idx="297">
                  <c:v>631</c:v>
                </c:pt>
                <c:pt idx="298">
                  <c:v>655</c:v>
                </c:pt>
                <c:pt idx="299">
                  <c:v>649</c:v>
                </c:pt>
                <c:pt idx="300">
                  <c:v>615</c:v>
                </c:pt>
                <c:pt idx="301">
                  <c:v>575</c:v>
                </c:pt>
                <c:pt idx="302">
                  <c:v>529</c:v>
                </c:pt>
                <c:pt idx="303">
                  <c:v>476</c:v>
                </c:pt>
                <c:pt idx="304">
                  <c:v>422</c:v>
                </c:pt>
                <c:pt idx="305">
                  <c:v>362</c:v>
                </c:pt>
                <c:pt idx="306">
                  <c:v>290</c:v>
                </c:pt>
                <c:pt idx="307">
                  <c:v>230</c:v>
                </c:pt>
                <c:pt idx="308">
                  <c:v>174</c:v>
                </c:pt>
                <c:pt idx="309">
                  <c:v>124</c:v>
                </c:pt>
                <c:pt idx="310">
                  <c:v>95</c:v>
                </c:pt>
                <c:pt idx="311">
                  <c:v>88</c:v>
                </c:pt>
                <c:pt idx="312">
                  <c:v>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26</c:v>
                </c:pt>
                <c:pt idx="334">
                  <c:v>59</c:v>
                </c:pt>
                <c:pt idx="335">
                  <c:v>74</c:v>
                </c:pt>
                <c:pt idx="336">
                  <c:v>112</c:v>
                </c:pt>
                <c:pt idx="337" formatCode="0">
                  <c:v>91771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8-4748-9E75-A6E6DA62B5D3}"/>
            </c:ext>
          </c:extLst>
        </c:ser>
        <c:ser>
          <c:idx val="1"/>
          <c:order val="1"/>
          <c:tx>
            <c:strRef>
              <c:f>'forecasts (3)'!$W$1</c:f>
              <c:strCache>
                <c:ptCount val="1"/>
                <c:pt idx="0">
                  <c:v>60deg max tilt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'forecasts (3)'!$T$2:$T$339</c:f>
              <c:strCache>
                <c:ptCount val="337"/>
                <c:pt idx="0">
                  <c:v>2024-07-18T13:00:00Z</c:v>
                </c:pt>
                <c:pt idx="1">
                  <c:v>2024-07-18T13:30:00Z</c:v>
                </c:pt>
                <c:pt idx="2">
                  <c:v>2024-07-18T14:00:00Z</c:v>
                </c:pt>
                <c:pt idx="3">
                  <c:v>2024-07-18T14:30:00Z</c:v>
                </c:pt>
                <c:pt idx="4">
                  <c:v>2024-07-18T15:00:00Z</c:v>
                </c:pt>
                <c:pt idx="5">
                  <c:v>2024-07-18T15:30:00Z</c:v>
                </c:pt>
                <c:pt idx="6">
                  <c:v>2024-07-18T16:00:00Z</c:v>
                </c:pt>
                <c:pt idx="7">
                  <c:v>2024-07-18T16:30:00Z</c:v>
                </c:pt>
                <c:pt idx="8">
                  <c:v>2024-07-18T17:00:00Z</c:v>
                </c:pt>
                <c:pt idx="9">
                  <c:v>2024-07-18T17:30:00Z</c:v>
                </c:pt>
                <c:pt idx="10">
                  <c:v>2024-07-18T18:00:00Z</c:v>
                </c:pt>
                <c:pt idx="11">
                  <c:v>2024-07-18T18:30:00Z</c:v>
                </c:pt>
                <c:pt idx="12">
                  <c:v>2024-07-18T19:00:00Z</c:v>
                </c:pt>
                <c:pt idx="13">
                  <c:v>2024-07-18T19:30:00Z</c:v>
                </c:pt>
                <c:pt idx="14">
                  <c:v>2024-07-18T20:00:00Z</c:v>
                </c:pt>
                <c:pt idx="15">
                  <c:v>2024-07-18T20:30:00Z</c:v>
                </c:pt>
                <c:pt idx="16">
                  <c:v>2024-07-18T21:00:00Z</c:v>
                </c:pt>
                <c:pt idx="17">
                  <c:v>2024-07-18T21:30:00Z</c:v>
                </c:pt>
                <c:pt idx="18">
                  <c:v>2024-07-18T22:00:00Z</c:v>
                </c:pt>
                <c:pt idx="19">
                  <c:v>2024-07-18T22:30:00Z</c:v>
                </c:pt>
                <c:pt idx="20">
                  <c:v>2024-07-18T23:00:00Z</c:v>
                </c:pt>
                <c:pt idx="21">
                  <c:v>2024-07-18T23:30:00Z</c:v>
                </c:pt>
                <c:pt idx="22">
                  <c:v>7/19/2024</c:v>
                </c:pt>
                <c:pt idx="23">
                  <c:v>2024-07-19T00:30:00Z</c:v>
                </c:pt>
                <c:pt idx="24">
                  <c:v>2024-07-19T01:00:00Z</c:v>
                </c:pt>
                <c:pt idx="25">
                  <c:v>2024-07-19T01:30:00Z</c:v>
                </c:pt>
                <c:pt idx="26">
                  <c:v>2024-07-19T02:00:00Z</c:v>
                </c:pt>
                <c:pt idx="27">
                  <c:v>2024-07-19T02:30:00Z</c:v>
                </c:pt>
                <c:pt idx="28">
                  <c:v>2024-07-19T03:00:00Z</c:v>
                </c:pt>
                <c:pt idx="29">
                  <c:v>2024-07-19T03:30:00Z</c:v>
                </c:pt>
                <c:pt idx="30">
                  <c:v>2024-07-19T04:00:00Z</c:v>
                </c:pt>
                <c:pt idx="31">
                  <c:v>2024-07-19T04:30:00Z</c:v>
                </c:pt>
                <c:pt idx="32">
                  <c:v>2024-07-19T05:00:00Z</c:v>
                </c:pt>
                <c:pt idx="33">
                  <c:v>2024-07-19T05:30:00Z</c:v>
                </c:pt>
                <c:pt idx="34">
                  <c:v>2024-07-19T06:00:00Z</c:v>
                </c:pt>
                <c:pt idx="35">
                  <c:v>2024-07-19T06:30:00Z</c:v>
                </c:pt>
                <c:pt idx="36">
                  <c:v>2024-07-19T07:00:00Z</c:v>
                </c:pt>
                <c:pt idx="37">
                  <c:v>2024-07-19T07:30:00Z</c:v>
                </c:pt>
                <c:pt idx="38">
                  <c:v>2024-07-19T08:00:00Z</c:v>
                </c:pt>
                <c:pt idx="39">
                  <c:v>2024-07-19T08:30:00Z</c:v>
                </c:pt>
                <c:pt idx="40">
                  <c:v>2024-07-19T09:00:00Z</c:v>
                </c:pt>
                <c:pt idx="41">
                  <c:v>2024-07-19T09:30:00Z</c:v>
                </c:pt>
                <c:pt idx="42">
                  <c:v>2024-07-19T10:00:00Z</c:v>
                </c:pt>
                <c:pt idx="43">
                  <c:v>2024-07-19T10:30:00Z</c:v>
                </c:pt>
                <c:pt idx="44">
                  <c:v>2024-07-19T11:00:00Z</c:v>
                </c:pt>
                <c:pt idx="45">
                  <c:v>2024-07-19T11:30:00Z</c:v>
                </c:pt>
                <c:pt idx="46">
                  <c:v>2024-07-19T12:00:00Z</c:v>
                </c:pt>
                <c:pt idx="47">
                  <c:v>2024-07-19T12:30:00Z</c:v>
                </c:pt>
                <c:pt idx="48">
                  <c:v>2024-07-19T13:00:00Z</c:v>
                </c:pt>
                <c:pt idx="49">
                  <c:v>2024-07-19T13:30:00Z</c:v>
                </c:pt>
                <c:pt idx="50">
                  <c:v>2024-07-19T14:00:00Z</c:v>
                </c:pt>
                <c:pt idx="51">
                  <c:v>2024-07-19T14:30:00Z</c:v>
                </c:pt>
                <c:pt idx="52">
                  <c:v>2024-07-19T15:00:00Z</c:v>
                </c:pt>
                <c:pt idx="53">
                  <c:v>2024-07-19T15:30:00Z</c:v>
                </c:pt>
                <c:pt idx="54">
                  <c:v>2024-07-19T16:00:00Z</c:v>
                </c:pt>
                <c:pt idx="55">
                  <c:v>2024-07-19T16:30:00Z</c:v>
                </c:pt>
                <c:pt idx="56">
                  <c:v>2024-07-19T17:00:00Z</c:v>
                </c:pt>
                <c:pt idx="57">
                  <c:v>2024-07-19T17:30:00Z</c:v>
                </c:pt>
                <c:pt idx="58">
                  <c:v>2024-07-19T18:00:00Z</c:v>
                </c:pt>
                <c:pt idx="59">
                  <c:v>2024-07-19T18:30:00Z</c:v>
                </c:pt>
                <c:pt idx="60">
                  <c:v>2024-07-19T19:00:00Z</c:v>
                </c:pt>
                <c:pt idx="61">
                  <c:v>2024-07-19T19:30:00Z</c:v>
                </c:pt>
                <c:pt idx="62">
                  <c:v>2024-07-19T20:00:00Z</c:v>
                </c:pt>
                <c:pt idx="63">
                  <c:v>2024-07-19T20:30:00Z</c:v>
                </c:pt>
                <c:pt idx="64">
                  <c:v>2024-07-19T21:00:00Z</c:v>
                </c:pt>
                <c:pt idx="65">
                  <c:v>2024-07-19T21:30:00Z</c:v>
                </c:pt>
                <c:pt idx="66">
                  <c:v>2024-07-19T22:00:00Z</c:v>
                </c:pt>
                <c:pt idx="67">
                  <c:v>2024-07-19T22:30:00Z</c:v>
                </c:pt>
                <c:pt idx="68">
                  <c:v>2024-07-19T23:00:00Z</c:v>
                </c:pt>
                <c:pt idx="69">
                  <c:v>2024-07-19T23:30:00Z</c:v>
                </c:pt>
                <c:pt idx="70">
                  <c:v>7/20/2024</c:v>
                </c:pt>
                <c:pt idx="71">
                  <c:v>2024-07-20T00:30:00Z</c:v>
                </c:pt>
                <c:pt idx="72">
                  <c:v>2024-07-20T01:00:00Z</c:v>
                </c:pt>
                <c:pt idx="73">
                  <c:v>2024-07-20T01:30:00Z</c:v>
                </c:pt>
                <c:pt idx="74">
                  <c:v>2024-07-20T02:00:00Z</c:v>
                </c:pt>
                <c:pt idx="75">
                  <c:v>2024-07-20T02:30:00Z</c:v>
                </c:pt>
                <c:pt idx="76">
                  <c:v>2024-07-20T03:00:00Z</c:v>
                </c:pt>
                <c:pt idx="77">
                  <c:v>2024-07-20T03:30:00Z</c:v>
                </c:pt>
                <c:pt idx="78">
                  <c:v>2024-07-20T04:00:00Z</c:v>
                </c:pt>
                <c:pt idx="79">
                  <c:v>2024-07-20T04:30:00Z</c:v>
                </c:pt>
                <c:pt idx="80">
                  <c:v>2024-07-20T05:00:00Z</c:v>
                </c:pt>
                <c:pt idx="81">
                  <c:v>2024-07-20T05:30:00Z</c:v>
                </c:pt>
                <c:pt idx="82">
                  <c:v>2024-07-20T06:00:00Z</c:v>
                </c:pt>
                <c:pt idx="83">
                  <c:v>2024-07-20T06:30:00Z</c:v>
                </c:pt>
                <c:pt idx="84">
                  <c:v>2024-07-20T07:00:00Z</c:v>
                </c:pt>
                <c:pt idx="85">
                  <c:v>2024-07-20T07:30:00Z</c:v>
                </c:pt>
                <c:pt idx="86">
                  <c:v>2024-07-20T08:00:00Z</c:v>
                </c:pt>
                <c:pt idx="87">
                  <c:v>2024-07-20T08:30:00Z</c:v>
                </c:pt>
                <c:pt idx="88">
                  <c:v>2024-07-20T09:00:00Z</c:v>
                </c:pt>
                <c:pt idx="89">
                  <c:v>2024-07-20T09:30:00Z</c:v>
                </c:pt>
                <c:pt idx="90">
                  <c:v>2024-07-20T10:00:00Z</c:v>
                </c:pt>
                <c:pt idx="91">
                  <c:v>2024-07-20T10:30:00Z</c:v>
                </c:pt>
                <c:pt idx="92">
                  <c:v>2024-07-20T11:00:00Z</c:v>
                </c:pt>
                <c:pt idx="93">
                  <c:v>2024-07-20T11:30:00Z</c:v>
                </c:pt>
                <c:pt idx="94">
                  <c:v>2024-07-20T12:00:00Z</c:v>
                </c:pt>
                <c:pt idx="95">
                  <c:v>2024-07-20T12:30:00Z</c:v>
                </c:pt>
                <c:pt idx="96">
                  <c:v>2024-07-20T13:00:00Z</c:v>
                </c:pt>
                <c:pt idx="97">
                  <c:v>2024-07-20T13:30:00Z</c:v>
                </c:pt>
                <c:pt idx="98">
                  <c:v>2024-07-20T14:00:00Z</c:v>
                </c:pt>
                <c:pt idx="99">
                  <c:v>2024-07-20T14:30:00Z</c:v>
                </c:pt>
                <c:pt idx="100">
                  <c:v>2024-07-20T15:00:00Z</c:v>
                </c:pt>
                <c:pt idx="101">
                  <c:v>2024-07-20T15:30:00Z</c:v>
                </c:pt>
                <c:pt idx="102">
                  <c:v>2024-07-20T16:00:00Z</c:v>
                </c:pt>
                <c:pt idx="103">
                  <c:v>2024-07-20T16:30:00Z</c:v>
                </c:pt>
                <c:pt idx="104">
                  <c:v>2024-07-20T17:00:00Z</c:v>
                </c:pt>
                <c:pt idx="105">
                  <c:v>2024-07-20T17:30:00Z</c:v>
                </c:pt>
                <c:pt idx="106">
                  <c:v>2024-07-20T18:00:00Z</c:v>
                </c:pt>
                <c:pt idx="107">
                  <c:v>2024-07-20T18:30:00Z</c:v>
                </c:pt>
                <c:pt idx="108">
                  <c:v>2024-07-20T19:00:00Z</c:v>
                </c:pt>
                <c:pt idx="109">
                  <c:v>2024-07-20T19:30:00Z</c:v>
                </c:pt>
                <c:pt idx="110">
                  <c:v>2024-07-20T20:00:00Z</c:v>
                </c:pt>
                <c:pt idx="111">
                  <c:v>2024-07-20T20:30:00Z</c:v>
                </c:pt>
                <c:pt idx="112">
                  <c:v>2024-07-20T21:00:00Z</c:v>
                </c:pt>
                <c:pt idx="113">
                  <c:v>2024-07-20T21:30:00Z</c:v>
                </c:pt>
                <c:pt idx="114">
                  <c:v>2024-07-20T22:00:00Z</c:v>
                </c:pt>
                <c:pt idx="115">
                  <c:v>2024-07-20T22:30:00Z</c:v>
                </c:pt>
                <c:pt idx="116">
                  <c:v>2024-07-20T23:00:00Z</c:v>
                </c:pt>
                <c:pt idx="117">
                  <c:v>2024-07-20T23:30:00Z</c:v>
                </c:pt>
                <c:pt idx="118">
                  <c:v>7/21/2024</c:v>
                </c:pt>
                <c:pt idx="119">
                  <c:v>2024-07-21T00:30:00Z</c:v>
                </c:pt>
                <c:pt idx="120">
                  <c:v>2024-07-21T01:00:00Z</c:v>
                </c:pt>
                <c:pt idx="121">
                  <c:v>2024-07-21T01:30:00Z</c:v>
                </c:pt>
                <c:pt idx="122">
                  <c:v>2024-07-21T02:00:00Z</c:v>
                </c:pt>
                <c:pt idx="123">
                  <c:v>2024-07-21T02:30:00Z</c:v>
                </c:pt>
                <c:pt idx="124">
                  <c:v>2024-07-21T03:00:00Z</c:v>
                </c:pt>
                <c:pt idx="125">
                  <c:v>2024-07-21T03:30:00Z</c:v>
                </c:pt>
                <c:pt idx="126">
                  <c:v>2024-07-21T04:00:00Z</c:v>
                </c:pt>
                <c:pt idx="127">
                  <c:v>2024-07-21T04:30:00Z</c:v>
                </c:pt>
                <c:pt idx="128">
                  <c:v>2024-07-21T05:00:00Z</c:v>
                </c:pt>
                <c:pt idx="129">
                  <c:v>2024-07-21T05:30:00Z</c:v>
                </c:pt>
                <c:pt idx="130">
                  <c:v>2024-07-21T06:00:00Z</c:v>
                </c:pt>
                <c:pt idx="131">
                  <c:v>2024-07-21T06:30:00Z</c:v>
                </c:pt>
                <c:pt idx="132">
                  <c:v>2024-07-21T07:00:00Z</c:v>
                </c:pt>
                <c:pt idx="133">
                  <c:v>2024-07-21T07:30:00Z</c:v>
                </c:pt>
                <c:pt idx="134">
                  <c:v>2024-07-21T08:00:00Z</c:v>
                </c:pt>
                <c:pt idx="135">
                  <c:v>2024-07-21T08:30:00Z</c:v>
                </c:pt>
                <c:pt idx="136">
                  <c:v>2024-07-21T09:00:00Z</c:v>
                </c:pt>
                <c:pt idx="137">
                  <c:v>2024-07-21T09:30:00Z</c:v>
                </c:pt>
                <c:pt idx="138">
                  <c:v>2024-07-21T10:00:00Z</c:v>
                </c:pt>
                <c:pt idx="139">
                  <c:v>2024-07-21T10:30:00Z</c:v>
                </c:pt>
                <c:pt idx="140">
                  <c:v>2024-07-21T11:00:00Z</c:v>
                </c:pt>
                <c:pt idx="141">
                  <c:v>2024-07-21T11:30:00Z</c:v>
                </c:pt>
                <c:pt idx="142">
                  <c:v>2024-07-21T12:00:00Z</c:v>
                </c:pt>
                <c:pt idx="143">
                  <c:v>2024-07-21T12:30:00Z</c:v>
                </c:pt>
                <c:pt idx="144">
                  <c:v>2024-07-21T13:00:00Z</c:v>
                </c:pt>
                <c:pt idx="145">
                  <c:v>2024-07-21T13:30:00Z</c:v>
                </c:pt>
                <c:pt idx="146">
                  <c:v>2024-07-21T14:00:00Z</c:v>
                </c:pt>
                <c:pt idx="147">
                  <c:v>2024-07-21T14:30:00Z</c:v>
                </c:pt>
                <c:pt idx="148">
                  <c:v>2024-07-21T15:00:00Z</c:v>
                </c:pt>
                <c:pt idx="149">
                  <c:v>2024-07-21T15:30:00Z</c:v>
                </c:pt>
                <c:pt idx="150">
                  <c:v>2024-07-21T16:00:00Z</c:v>
                </c:pt>
                <c:pt idx="151">
                  <c:v>2024-07-21T16:30:00Z</c:v>
                </c:pt>
                <c:pt idx="152">
                  <c:v>2024-07-21T17:00:00Z</c:v>
                </c:pt>
                <c:pt idx="153">
                  <c:v>2024-07-21T17:30:00Z</c:v>
                </c:pt>
                <c:pt idx="154">
                  <c:v>2024-07-21T18:00:00Z</c:v>
                </c:pt>
                <c:pt idx="155">
                  <c:v>2024-07-21T18:30:00Z</c:v>
                </c:pt>
                <c:pt idx="156">
                  <c:v>2024-07-21T19:00:00Z</c:v>
                </c:pt>
                <c:pt idx="157">
                  <c:v>2024-07-21T19:30:00Z</c:v>
                </c:pt>
                <c:pt idx="158">
                  <c:v>2024-07-21T20:00:00Z</c:v>
                </c:pt>
                <c:pt idx="159">
                  <c:v>2024-07-21T20:30:00Z</c:v>
                </c:pt>
                <c:pt idx="160">
                  <c:v>2024-07-21T21:00:00Z</c:v>
                </c:pt>
                <c:pt idx="161">
                  <c:v>2024-07-21T21:30:00Z</c:v>
                </c:pt>
                <c:pt idx="162">
                  <c:v>2024-07-21T22:00:00Z</c:v>
                </c:pt>
                <c:pt idx="163">
                  <c:v>2024-07-21T22:30:00Z</c:v>
                </c:pt>
                <c:pt idx="164">
                  <c:v>2024-07-21T23:00:00Z</c:v>
                </c:pt>
                <c:pt idx="165">
                  <c:v>2024-07-21T23:30:00Z</c:v>
                </c:pt>
                <c:pt idx="166">
                  <c:v>7/22/2024</c:v>
                </c:pt>
                <c:pt idx="167">
                  <c:v>2024-07-22T00:30:00Z</c:v>
                </c:pt>
                <c:pt idx="168">
                  <c:v>2024-07-22T01:00:00Z</c:v>
                </c:pt>
                <c:pt idx="169">
                  <c:v>2024-07-22T01:30:00Z</c:v>
                </c:pt>
                <c:pt idx="170">
                  <c:v>2024-07-22T02:00:00Z</c:v>
                </c:pt>
                <c:pt idx="171">
                  <c:v>2024-07-22T02:30:00Z</c:v>
                </c:pt>
                <c:pt idx="172">
                  <c:v>2024-07-22T03:00:00Z</c:v>
                </c:pt>
                <c:pt idx="173">
                  <c:v>2024-07-22T03:30:00Z</c:v>
                </c:pt>
                <c:pt idx="174">
                  <c:v>2024-07-22T04:00:00Z</c:v>
                </c:pt>
                <c:pt idx="175">
                  <c:v>2024-07-22T04:30:00Z</c:v>
                </c:pt>
                <c:pt idx="176">
                  <c:v>2024-07-22T05:00:00Z</c:v>
                </c:pt>
                <c:pt idx="177">
                  <c:v>2024-07-22T05:30:00Z</c:v>
                </c:pt>
                <c:pt idx="178">
                  <c:v>2024-07-22T06:00:00Z</c:v>
                </c:pt>
                <c:pt idx="179">
                  <c:v>2024-07-22T06:30:00Z</c:v>
                </c:pt>
                <c:pt idx="180">
                  <c:v>2024-07-22T07:00:00Z</c:v>
                </c:pt>
                <c:pt idx="181">
                  <c:v>2024-07-22T07:30:00Z</c:v>
                </c:pt>
                <c:pt idx="182">
                  <c:v>2024-07-22T08:00:00Z</c:v>
                </c:pt>
                <c:pt idx="183">
                  <c:v>2024-07-22T08:30:00Z</c:v>
                </c:pt>
                <c:pt idx="184">
                  <c:v>2024-07-22T09:00:00Z</c:v>
                </c:pt>
                <c:pt idx="185">
                  <c:v>2024-07-22T09:30:00Z</c:v>
                </c:pt>
                <c:pt idx="186">
                  <c:v>2024-07-22T10:00:00Z</c:v>
                </c:pt>
                <c:pt idx="187">
                  <c:v>2024-07-22T10:30:00Z</c:v>
                </c:pt>
                <c:pt idx="188">
                  <c:v>2024-07-22T11:00:00Z</c:v>
                </c:pt>
                <c:pt idx="189">
                  <c:v>2024-07-22T11:30:00Z</c:v>
                </c:pt>
                <c:pt idx="190">
                  <c:v>2024-07-22T12:00:00Z</c:v>
                </c:pt>
                <c:pt idx="191">
                  <c:v>2024-07-22T12:30:00Z</c:v>
                </c:pt>
                <c:pt idx="192">
                  <c:v>2024-07-22T13:00:00Z</c:v>
                </c:pt>
                <c:pt idx="193">
                  <c:v>2024-07-22T13:30:00Z</c:v>
                </c:pt>
                <c:pt idx="194">
                  <c:v>2024-07-22T14:00:00Z</c:v>
                </c:pt>
                <c:pt idx="195">
                  <c:v>2024-07-22T14:30:00Z</c:v>
                </c:pt>
                <c:pt idx="196">
                  <c:v>2024-07-22T15:00:00Z</c:v>
                </c:pt>
                <c:pt idx="197">
                  <c:v>2024-07-22T15:30:00Z</c:v>
                </c:pt>
                <c:pt idx="198">
                  <c:v>2024-07-22T16:00:00Z</c:v>
                </c:pt>
                <c:pt idx="199">
                  <c:v>2024-07-22T16:30:00Z</c:v>
                </c:pt>
                <c:pt idx="200">
                  <c:v>2024-07-22T17:00:00Z</c:v>
                </c:pt>
                <c:pt idx="201">
                  <c:v>2024-07-22T17:30:00Z</c:v>
                </c:pt>
                <c:pt idx="202">
                  <c:v>2024-07-22T18:00:00Z</c:v>
                </c:pt>
                <c:pt idx="203">
                  <c:v>2024-07-22T18:30:00Z</c:v>
                </c:pt>
                <c:pt idx="204">
                  <c:v>2024-07-22T19:00:00Z</c:v>
                </c:pt>
                <c:pt idx="205">
                  <c:v>2024-07-22T19:30:00Z</c:v>
                </c:pt>
                <c:pt idx="206">
                  <c:v>2024-07-22T20:00:00Z</c:v>
                </c:pt>
                <c:pt idx="207">
                  <c:v>2024-07-22T20:30:00Z</c:v>
                </c:pt>
                <c:pt idx="208">
                  <c:v>2024-07-22T21:00:00Z</c:v>
                </c:pt>
                <c:pt idx="209">
                  <c:v>2024-07-22T21:30:00Z</c:v>
                </c:pt>
                <c:pt idx="210">
                  <c:v>2024-07-22T22:00:00Z</c:v>
                </c:pt>
                <c:pt idx="211">
                  <c:v>2024-07-22T22:30:00Z</c:v>
                </c:pt>
                <c:pt idx="212">
                  <c:v>2024-07-22T23:00:00Z</c:v>
                </c:pt>
                <c:pt idx="213">
                  <c:v>2024-07-22T23:30:00Z</c:v>
                </c:pt>
                <c:pt idx="214">
                  <c:v>7/23/2024</c:v>
                </c:pt>
                <c:pt idx="215">
                  <c:v>2024-07-23T00:30:00Z</c:v>
                </c:pt>
                <c:pt idx="216">
                  <c:v>2024-07-23T01:00:00Z</c:v>
                </c:pt>
                <c:pt idx="217">
                  <c:v>2024-07-23T01:30:00Z</c:v>
                </c:pt>
                <c:pt idx="218">
                  <c:v>2024-07-23T02:00:00Z</c:v>
                </c:pt>
                <c:pt idx="219">
                  <c:v>2024-07-23T02:30:00Z</c:v>
                </c:pt>
                <c:pt idx="220">
                  <c:v>2024-07-23T03:00:00Z</c:v>
                </c:pt>
                <c:pt idx="221">
                  <c:v>2024-07-23T03:30:00Z</c:v>
                </c:pt>
                <c:pt idx="222">
                  <c:v>2024-07-23T04:00:00Z</c:v>
                </c:pt>
                <c:pt idx="223">
                  <c:v>2024-07-23T04:30:00Z</c:v>
                </c:pt>
                <c:pt idx="224">
                  <c:v>2024-07-23T05:00:00Z</c:v>
                </c:pt>
                <c:pt idx="225">
                  <c:v>2024-07-23T05:30:00Z</c:v>
                </c:pt>
                <c:pt idx="226">
                  <c:v>2024-07-23T06:00:00Z</c:v>
                </c:pt>
                <c:pt idx="227">
                  <c:v>2024-07-23T06:30:00Z</c:v>
                </c:pt>
                <c:pt idx="228">
                  <c:v>2024-07-23T07:00:00Z</c:v>
                </c:pt>
                <c:pt idx="229">
                  <c:v>2024-07-23T07:30:00Z</c:v>
                </c:pt>
                <c:pt idx="230">
                  <c:v>2024-07-23T08:00:00Z</c:v>
                </c:pt>
                <c:pt idx="231">
                  <c:v>2024-07-23T08:30:00Z</c:v>
                </c:pt>
                <c:pt idx="232">
                  <c:v>2024-07-23T09:00:00Z</c:v>
                </c:pt>
                <c:pt idx="233">
                  <c:v>2024-07-23T09:30:00Z</c:v>
                </c:pt>
                <c:pt idx="234">
                  <c:v>2024-07-23T10:00:00Z</c:v>
                </c:pt>
                <c:pt idx="235">
                  <c:v>2024-07-23T10:30:00Z</c:v>
                </c:pt>
                <c:pt idx="236">
                  <c:v>2024-07-23T11:00:00Z</c:v>
                </c:pt>
                <c:pt idx="237">
                  <c:v>2024-07-23T11:30:00Z</c:v>
                </c:pt>
                <c:pt idx="238">
                  <c:v>2024-07-23T12:00:00Z</c:v>
                </c:pt>
                <c:pt idx="239">
                  <c:v>2024-07-23T12:30:00Z</c:v>
                </c:pt>
                <c:pt idx="240">
                  <c:v>2024-07-23T13:00:00Z</c:v>
                </c:pt>
                <c:pt idx="241">
                  <c:v>2024-07-23T13:30:00Z</c:v>
                </c:pt>
                <c:pt idx="242">
                  <c:v>2024-07-23T14:00:00Z</c:v>
                </c:pt>
                <c:pt idx="243">
                  <c:v>2024-07-23T14:30:00Z</c:v>
                </c:pt>
                <c:pt idx="244">
                  <c:v>2024-07-23T15:00:00Z</c:v>
                </c:pt>
                <c:pt idx="245">
                  <c:v>2024-07-23T15:30:00Z</c:v>
                </c:pt>
                <c:pt idx="246">
                  <c:v>2024-07-23T16:00:00Z</c:v>
                </c:pt>
                <c:pt idx="247">
                  <c:v>2024-07-23T16:30:00Z</c:v>
                </c:pt>
                <c:pt idx="248">
                  <c:v>2024-07-23T17:00:00Z</c:v>
                </c:pt>
                <c:pt idx="249">
                  <c:v>2024-07-23T17:30:00Z</c:v>
                </c:pt>
                <c:pt idx="250">
                  <c:v>2024-07-23T18:00:00Z</c:v>
                </c:pt>
                <c:pt idx="251">
                  <c:v>2024-07-23T18:30:00Z</c:v>
                </c:pt>
                <c:pt idx="252">
                  <c:v>2024-07-23T19:00:00Z</c:v>
                </c:pt>
                <c:pt idx="253">
                  <c:v>2024-07-23T19:30:00Z</c:v>
                </c:pt>
                <c:pt idx="254">
                  <c:v>2024-07-23T20:00:00Z</c:v>
                </c:pt>
                <c:pt idx="255">
                  <c:v>2024-07-23T20:30:00Z</c:v>
                </c:pt>
                <c:pt idx="256">
                  <c:v>2024-07-23T21:00:00Z</c:v>
                </c:pt>
                <c:pt idx="257">
                  <c:v>2024-07-23T21:30:00Z</c:v>
                </c:pt>
                <c:pt idx="258">
                  <c:v>2024-07-23T22:00:00Z</c:v>
                </c:pt>
                <c:pt idx="259">
                  <c:v>2024-07-23T22:30:00Z</c:v>
                </c:pt>
                <c:pt idx="260">
                  <c:v>2024-07-23T23:00:00Z</c:v>
                </c:pt>
                <c:pt idx="261">
                  <c:v>2024-07-23T23:30:00Z</c:v>
                </c:pt>
                <c:pt idx="262">
                  <c:v>7/24/2024</c:v>
                </c:pt>
                <c:pt idx="263">
                  <c:v>2024-07-24T00:30:00Z</c:v>
                </c:pt>
                <c:pt idx="264">
                  <c:v>2024-07-24T01:00:00Z</c:v>
                </c:pt>
                <c:pt idx="265">
                  <c:v>2024-07-24T01:30:00Z</c:v>
                </c:pt>
                <c:pt idx="266">
                  <c:v>2024-07-24T02:00:00Z</c:v>
                </c:pt>
                <c:pt idx="267">
                  <c:v>2024-07-24T02:30:00Z</c:v>
                </c:pt>
                <c:pt idx="268">
                  <c:v>2024-07-24T03:00:00Z</c:v>
                </c:pt>
                <c:pt idx="269">
                  <c:v>2024-07-24T03:30:00Z</c:v>
                </c:pt>
                <c:pt idx="270">
                  <c:v>2024-07-24T04:00:00Z</c:v>
                </c:pt>
                <c:pt idx="271">
                  <c:v>2024-07-24T04:30:00Z</c:v>
                </c:pt>
                <c:pt idx="272">
                  <c:v>2024-07-24T05:00:00Z</c:v>
                </c:pt>
                <c:pt idx="273">
                  <c:v>2024-07-24T05:30:00Z</c:v>
                </c:pt>
                <c:pt idx="274">
                  <c:v>2024-07-24T06:00:00Z</c:v>
                </c:pt>
                <c:pt idx="275">
                  <c:v>2024-07-24T06:30:00Z</c:v>
                </c:pt>
                <c:pt idx="276">
                  <c:v>2024-07-24T07:00:00Z</c:v>
                </c:pt>
                <c:pt idx="277">
                  <c:v>2024-07-24T07:30:00Z</c:v>
                </c:pt>
                <c:pt idx="278">
                  <c:v>2024-07-24T08:00:00Z</c:v>
                </c:pt>
                <c:pt idx="279">
                  <c:v>2024-07-24T08:30:00Z</c:v>
                </c:pt>
                <c:pt idx="280">
                  <c:v>2024-07-24T09:00:00Z</c:v>
                </c:pt>
                <c:pt idx="281">
                  <c:v>2024-07-24T09:30:00Z</c:v>
                </c:pt>
                <c:pt idx="282">
                  <c:v>2024-07-24T10:00:00Z</c:v>
                </c:pt>
                <c:pt idx="283">
                  <c:v>2024-07-24T10:30:00Z</c:v>
                </c:pt>
                <c:pt idx="284">
                  <c:v>2024-07-24T11:00:00Z</c:v>
                </c:pt>
                <c:pt idx="285">
                  <c:v>2024-07-24T11:30:00Z</c:v>
                </c:pt>
                <c:pt idx="286">
                  <c:v>2024-07-24T12:00:00Z</c:v>
                </c:pt>
                <c:pt idx="287">
                  <c:v>2024-07-24T12:30:00Z</c:v>
                </c:pt>
                <c:pt idx="288">
                  <c:v>2024-07-24T13:00:00Z</c:v>
                </c:pt>
                <c:pt idx="289">
                  <c:v>2024-07-24T13:30:00Z</c:v>
                </c:pt>
                <c:pt idx="290">
                  <c:v>2024-07-24T14:00:00Z</c:v>
                </c:pt>
                <c:pt idx="291">
                  <c:v>2024-07-24T14:30:00Z</c:v>
                </c:pt>
                <c:pt idx="292">
                  <c:v>2024-07-24T15:00:00Z</c:v>
                </c:pt>
                <c:pt idx="293">
                  <c:v>2024-07-24T15:30:00Z</c:v>
                </c:pt>
                <c:pt idx="294">
                  <c:v>2024-07-24T16:00:00Z</c:v>
                </c:pt>
                <c:pt idx="295">
                  <c:v>2024-07-24T16:30:00Z</c:v>
                </c:pt>
                <c:pt idx="296">
                  <c:v>2024-07-24T17:00:00Z</c:v>
                </c:pt>
                <c:pt idx="297">
                  <c:v>2024-07-24T17:30:00Z</c:v>
                </c:pt>
                <c:pt idx="298">
                  <c:v>2024-07-24T18:00:00Z</c:v>
                </c:pt>
                <c:pt idx="299">
                  <c:v>2024-07-24T18:30:00Z</c:v>
                </c:pt>
                <c:pt idx="300">
                  <c:v>2024-07-24T19:00:00Z</c:v>
                </c:pt>
                <c:pt idx="301">
                  <c:v>2024-07-24T19:30:00Z</c:v>
                </c:pt>
                <c:pt idx="302">
                  <c:v>2024-07-24T20:00:00Z</c:v>
                </c:pt>
                <c:pt idx="303">
                  <c:v>2024-07-24T20:30:00Z</c:v>
                </c:pt>
                <c:pt idx="304">
                  <c:v>2024-07-24T21:00:00Z</c:v>
                </c:pt>
                <c:pt idx="305">
                  <c:v>2024-07-24T21:30:00Z</c:v>
                </c:pt>
                <c:pt idx="306">
                  <c:v>2024-07-24T22:00:00Z</c:v>
                </c:pt>
                <c:pt idx="307">
                  <c:v>2024-07-24T22:30:00Z</c:v>
                </c:pt>
                <c:pt idx="308">
                  <c:v>2024-07-24T23:00:00Z</c:v>
                </c:pt>
                <c:pt idx="309">
                  <c:v>2024-07-24T23:30:00Z</c:v>
                </c:pt>
                <c:pt idx="310">
                  <c:v>7/25/2024</c:v>
                </c:pt>
                <c:pt idx="311">
                  <c:v>2024-07-25T00:30:00Z</c:v>
                </c:pt>
                <c:pt idx="312">
                  <c:v>2024-07-25T01:00:00Z</c:v>
                </c:pt>
                <c:pt idx="313">
                  <c:v>2024-07-25T01:30:00Z</c:v>
                </c:pt>
                <c:pt idx="314">
                  <c:v>2024-07-25T02:00:00Z</c:v>
                </c:pt>
                <c:pt idx="315">
                  <c:v>2024-07-25T02:30:00Z</c:v>
                </c:pt>
                <c:pt idx="316">
                  <c:v>2024-07-25T03:00:00Z</c:v>
                </c:pt>
                <c:pt idx="317">
                  <c:v>2024-07-25T03:30:00Z</c:v>
                </c:pt>
                <c:pt idx="318">
                  <c:v>2024-07-25T04:00:00Z</c:v>
                </c:pt>
                <c:pt idx="319">
                  <c:v>2024-07-25T04:30:00Z</c:v>
                </c:pt>
                <c:pt idx="320">
                  <c:v>2024-07-25T05:00:00Z</c:v>
                </c:pt>
                <c:pt idx="321">
                  <c:v>2024-07-25T05:30:00Z</c:v>
                </c:pt>
                <c:pt idx="322">
                  <c:v>2024-07-25T06:00:00Z</c:v>
                </c:pt>
                <c:pt idx="323">
                  <c:v>2024-07-25T06:30:00Z</c:v>
                </c:pt>
                <c:pt idx="324">
                  <c:v>2024-07-25T07:00:00Z</c:v>
                </c:pt>
                <c:pt idx="325">
                  <c:v>2024-07-25T07:30:00Z</c:v>
                </c:pt>
                <c:pt idx="326">
                  <c:v>2024-07-25T08:00:00Z</c:v>
                </c:pt>
                <c:pt idx="327">
                  <c:v>2024-07-25T08:30:00Z</c:v>
                </c:pt>
                <c:pt idx="328">
                  <c:v>2024-07-25T09:00:00Z</c:v>
                </c:pt>
                <c:pt idx="329">
                  <c:v>2024-07-25T09:30:00Z</c:v>
                </c:pt>
                <c:pt idx="330">
                  <c:v>2024-07-25T10:00:00Z</c:v>
                </c:pt>
                <c:pt idx="331">
                  <c:v>2024-07-25T10:30:00Z</c:v>
                </c:pt>
                <c:pt idx="332">
                  <c:v>2024-07-25T11:00:00Z</c:v>
                </c:pt>
                <c:pt idx="333">
                  <c:v>2024-07-25T11:30:00Z</c:v>
                </c:pt>
                <c:pt idx="334">
                  <c:v>2024-07-25T12:00:00Z</c:v>
                </c:pt>
                <c:pt idx="335">
                  <c:v>2024-07-25T12:30:00Z</c:v>
                </c:pt>
                <c:pt idx="336">
                  <c:v>2024-07-25T13:00:00Z</c:v>
                </c:pt>
              </c:strCache>
            </c:strRef>
          </c:xVal>
          <c:yVal>
            <c:numRef>
              <c:f>'forecasts (3)'!$W$2:$W$339</c:f>
              <c:numCache>
                <c:formatCode>0</c:formatCode>
                <c:ptCount val="338"/>
                <c:pt idx="0">
                  <c:v>188.96273075820662</c:v>
                </c:pt>
                <c:pt idx="1">
                  <c:v>260.99893386609472</c:v>
                </c:pt>
                <c:pt idx="2">
                  <c:v>575</c:v>
                </c:pt>
                <c:pt idx="3">
                  <c:v>762</c:v>
                </c:pt>
                <c:pt idx="4">
                  <c:v>832</c:v>
                </c:pt>
                <c:pt idx="5">
                  <c:v>844</c:v>
                </c:pt>
                <c:pt idx="6">
                  <c:v>782</c:v>
                </c:pt>
                <c:pt idx="7">
                  <c:v>753</c:v>
                </c:pt>
                <c:pt idx="8">
                  <c:v>814</c:v>
                </c:pt>
                <c:pt idx="9">
                  <c:v>864</c:v>
                </c:pt>
                <c:pt idx="10">
                  <c:v>893</c:v>
                </c:pt>
                <c:pt idx="11">
                  <c:v>919</c:v>
                </c:pt>
                <c:pt idx="12">
                  <c:v>943</c:v>
                </c:pt>
                <c:pt idx="13">
                  <c:v>997</c:v>
                </c:pt>
                <c:pt idx="14">
                  <c:v>986</c:v>
                </c:pt>
                <c:pt idx="15">
                  <c:v>971</c:v>
                </c:pt>
                <c:pt idx="16">
                  <c:v>950</c:v>
                </c:pt>
                <c:pt idx="17">
                  <c:v>916</c:v>
                </c:pt>
                <c:pt idx="18">
                  <c:v>886</c:v>
                </c:pt>
                <c:pt idx="19">
                  <c:v>839</c:v>
                </c:pt>
                <c:pt idx="20">
                  <c:v>776.3400939661301</c:v>
                </c:pt>
                <c:pt idx="21">
                  <c:v>690.41369215070324</c:v>
                </c:pt>
                <c:pt idx="22">
                  <c:v>567.35248393512393</c:v>
                </c:pt>
                <c:pt idx="23">
                  <c:v>393.11141629907956</c:v>
                </c:pt>
                <c:pt idx="24">
                  <c:v>103.99165894302516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76.282454678631836</c:v>
                </c:pt>
                <c:pt idx="46">
                  <c:v>329.79968259220942</c:v>
                </c:pt>
                <c:pt idx="47">
                  <c:v>622.41656686279885</c:v>
                </c:pt>
                <c:pt idx="48">
                  <c:v>741.02082929640312</c:v>
                </c:pt>
                <c:pt idx="49">
                  <c:v>817.88866515932204</c:v>
                </c:pt>
                <c:pt idx="50">
                  <c:v>873</c:v>
                </c:pt>
                <c:pt idx="51">
                  <c:v>903</c:v>
                </c:pt>
                <c:pt idx="52">
                  <c:v>896</c:v>
                </c:pt>
                <c:pt idx="53">
                  <c:v>924</c:v>
                </c:pt>
                <c:pt idx="54">
                  <c:v>941</c:v>
                </c:pt>
                <c:pt idx="55">
                  <c:v>950</c:v>
                </c:pt>
                <c:pt idx="56">
                  <c:v>945</c:v>
                </c:pt>
                <c:pt idx="57">
                  <c:v>938</c:v>
                </c:pt>
                <c:pt idx="58">
                  <c:v>934</c:v>
                </c:pt>
                <c:pt idx="59">
                  <c:v>930</c:v>
                </c:pt>
                <c:pt idx="60">
                  <c:v>925</c:v>
                </c:pt>
                <c:pt idx="61">
                  <c:v>920</c:v>
                </c:pt>
                <c:pt idx="62">
                  <c:v>904</c:v>
                </c:pt>
                <c:pt idx="63">
                  <c:v>875</c:v>
                </c:pt>
                <c:pt idx="64">
                  <c:v>832</c:v>
                </c:pt>
                <c:pt idx="65">
                  <c:v>785</c:v>
                </c:pt>
                <c:pt idx="66">
                  <c:v>744</c:v>
                </c:pt>
                <c:pt idx="67">
                  <c:v>664</c:v>
                </c:pt>
                <c:pt idx="68">
                  <c:v>556.42079970807436</c:v>
                </c:pt>
                <c:pt idx="69">
                  <c:v>418.46978221774685</c:v>
                </c:pt>
                <c:pt idx="70">
                  <c:v>297.63252632267688</c:v>
                </c:pt>
                <c:pt idx="71">
                  <c:v>220.60182924028888</c:v>
                </c:pt>
                <c:pt idx="72">
                  <c:v>41.488427785767811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57.751386888879594</c:v>
                </c:pt>
                <c:pt idx="94">
                  <c:v>109.36555726797951</c:v>
                </c:pt>
                <c:pt idx="95">
                  <c:v>133.79496051828187</c:v>
                </c:pt>
                <c:pt idx="96">
                  <c:v>238.51549985668595</c:v>
                </c:pt>
                <c:pt idx="97">
                  <c:v>351.97913423642558</c:v>
                </c:pt>
                <c:pt idx="98">
                  <c:v>466</c:v>
                </c:pt>
                <c:pt idx="99">
                  <c:v>560</c:v>
                </c:pt>
                <c:pt idx="100">
                  <c:v>630</c:v>
                </c:pt>
                <c:pt idx="101">
                  <c:v>688</c:v>
                </c:pt>
                <c:pt idx="102">
                  <c:v>735</c:v>
                </c:pt>
                <c:pt idx="103">
                  <c:v>772</c:v>
                </c:pt>
                <c:pt idx="104">
                  <c:v>793</c:v>
                </c:pt>
                <c:pt idx="105">
                  <c:v>806</c:v>
                </c:pt>
                <c:pt idx="106">
                  <c:v>818</c:v>
                </c:pt>
                <c:pt idx="107">
                  <c:v>817</c:v>
                </c:pt>
                <c:pt idx="108">
                  <c:v>803</c:v>
                </c:pt>
                <c:pt idx="109">
                  <c:v>784</c:v>
                </c:pt>
                <c:pt idx="110">
                  <c:v>756</c:v>
                </c:pt>
                <c:pt idx="111">
                  <c:v>719</c:v>
                </c:pt>
                <c:pt idx="112">
                  <c:v>675</c:v>
                </c:pt>
                <c:pt idx="113">
                  <c:v>637</c:v>
                </c:pt>
                <c:pt idx="114">
                  <c:v>612</c:v>
                </c:pt>
                <c:pt idx="115">
                  <c:v>571</c:v>
                </c:pt>
                <c:pt idx="116">
                  <c:v>504.6719496340192</c:v>
                </c:pt>
                <c:pt idx="117">
                  <c:v>408.69025601637492</c:v>
                </c:pt>
                <c:pt idx="118">
                  <c:v>318.66406872113487</c:v>
                </c:pt>
                <c:pt idx="119">
                  <c:v>238.92705789532499</c:v>
                </c:pt>
                <c:pt idx="120">
                  <c:v>48.434956121498153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35.812615574073298</c:v>
                </c:pt>
                <c:pt idx="142">
                  <c:v>75.945518575599323</c:v>
                </c:pt>
                <c:pt idx="143">
                  <c:v>110</c:v>
                </c:pt>
                <c:pt idx="144">
                  <c:v>169.99254615164133</c:v>
                </c:pt>
                <c:pt idx="145">
                  <c:v>245.98477067547739</c:v>
                </c:pt>
                <c:pt idx="146">
                  <c:v>322</c:v>
                </c:pt>
                <c:pt idx="147">
                  <c:v>396</c:v>
                </c:pt>
                <c:pt idx="148">
                  <c:v>456</c:v>
                </c:pt>
                <c:pt idx="149">
                  <c:v>509</c:v>
                </c:pt>
                <c:pt idx="150">
                  <c:v>573</c:v>
                </c:pt>
                <c:pt idx="151">
                  <c:v>636</c:v>
                </c:pt>
                <c:pt idx="152">
                  <c:v>688</c:v>
                </c:pt>
                <c:pt idx="153">
                  <c:v>728</c:v>
                </c:pt>
                <c:pt idx="154">
                  <c:v>756</c:v>
                </c:pt>
                <c:pt idx="155">
                  <c:v>772</c:v>
                </c:pt>
                <c:pt idx="156">
                  <c:v>777</c:v>
                </c:pt>
                <c:pt idx="157">
                  <c:v>786</c:v>
                </c:pt>
                <c:pt idx="158">
                  <c:v>790</c:v>
                </c:pt>
                <c:pt idx="159">
                  <c:v>779</c:v>
                </c:pt>
                <c:pt idx="160">
                  <c:v>751</c:v>
                </c:pt>
                <c:pt idx="161">
                  <c:v>712</c:v>
                </c:pt>
                <c:pt idx="162">
                  <c:v>664</c:v>
                </c:pt>
                <c:pt idx="163">
                  <c:v>575</c:v>
                </c:pt>
                <c:pt idx="164">
                  <c:v>458.86602003134016</c:v>
                </c:pt>
                <c:pt idx="165">
                  <c:v>315.60102893781783</c:v>
                </c:pt>
                <c:pt idx="166">
                  <c:v>196.32460888804479</c:v>
                </c:pt>
                <c:pt idx="167">
                  <c:v>125.10189221990979</c:v>
                </c:pt>
                <c:pt idx="168">
                  <c:v>16.531790371435708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25</c:v>
                </c:pt>
                <c:pt idx="190">
                  <c:v>52</c:v>
                </c:pt>
                <c:pt idx="191">
                  <c:v>63</c:v>
                </c:pt>
                <c:pt idx="192">
                  <c:v>94</c:v>
                </c:pt>
                <c:pt idx="193">
                  <c:v>134</c:v>
                </c:pt>
                <c:pt idx="194">
                  <c:v>184</c:v>
                </c:pt>
                <c:pt idx="195">
                  <c:v>249</c:v>
                </c:pt>
                <c:pt idx="196">
                  <c:v>308</c:v>
                </c:pt>
                <c:pt idx="197">
                  <c:v>353</c:v>
                </c:pt>
                <c:pt idx="198">
                  <c:v>404</c:v>
                </c:pt>
                <c:pt idx="199">
                  <c:v>468</c:v>
                </c:pt>
                <c:pt idx="200">
                  <c:v>533</c:v>
                </c:pt>
                <c:pt idx="201">
                  <c:v>574</c:v>
                </c:pt>
                <c:pt idx="202">
                  <c:v>591</c:v>
                </c:pt>
                <c:pt idx="203">
                  <c:v>593</c:v>
                </c:pt>
                <c:pt idx="204">
                  <c:v>576</c:v>
                </c:pt>
                <c:pt idx="205">
                  <c:v>548</c:v>
                </c:pt>
                <c:pt idx="206">
                  <c:v>510</c:v>
                </c:pt>
                <c:pt idx="207">
                  <c:v>461</c:v>
                </c:pt>
                <c:pt idx="208">
                  <c:v>411</c:v>
                </c:pt>
                <c:pt idx="209">
                  <c:v>348</c:v>
                </c:pt>
                <c:pt idx="210">
                  <c:v>266</c:v>
                </c:pt>
                <c:pt idx="211">
                  <c:v>206</c:v>
                </c:pt>
                <c:pt idx="212">
                  <c:v>156</c:v>
                </c:pt>
                <c:pt idx="213">
                  <c:v>110</c:v>
                </c:pt>
                <c:pt idx="214">
                  <c:v>78</c:v>
                </c:pt>
                <c:pt idx="215">
                  <c:v>51</c:v>
                </c:pt>
                <c:pt idx="216">
                  <c:v>11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25</c:v>
                </c:pt>
                <c:pt idx="238">
                  <c:v>51</c:v>
                </c:pt>
                <c:pt idx="239">
                  <c:v>61</c:v>
                </c:pt>
                <c:pt idx="240">
                  <c:v>91</c:v>
                </c:pt>
                <c:pt idx="241">
                  <c:v>123</c:v>
                </c:pt>
                <c:pt idx="242">
                  <c:v>157</c:v>
                </c:pt>
                <c:pt idx="243">
                  <c:v>207</c:v>
                </c:pt>
                <c:pt idx="244">
                  <c:v>255</c:v>
                </c:pt>
                <c:pt idx="245">
                  <c:v>286</c:v>
                </c:pt>
                <c:pt idx="246">
                  <c:v>322</c:v>
                </c:pt>
                <c:pt idx="247">
                  <c:v>363</c:v>
                </c:pt>
                <c:pt idx="248">
                  <c:v>404</c:v>
                </c:pt>
                <c:pt idx="249">
                  <c:v>432</c:v>
                </c:pt>
                <c:pt idx="250">
                  <c:v>446</c:v>
                </c:pt>
                <c:pt idx="251">
                  <c:v>448</c:v>
                </c:pt>
                <c:pt idx="252">
                  <c:v>438</c:v>
                </c:pt>
                <c:pt idx="253">
                  <c:v>421</c:v>
                </c:pt>
                <c:pt idx="254">
                  <c:v>397</c:v>
                </c:pt>
                <c:pt idx="255">
                  <c:v>365</c:v>
                </c:pt>
                <c:pt idx="256">
                  <c:v>327</c:v>
                </c:pt>
                <c:pt idx="257">
                  <c:v>277</c:v>
                </c:pt>
                <c:pt idx="258">
                  <c:v>216</c:v>
                </c:pt>
                <c:pt idx="259">
                  <c:v>172</c:v>
                </c:pt>
                <c:pt idx="260">
                  <c:v>137</c:v>
                </c:pt>
                <c:pt idx="261">
                  <c:v>100</c:v>
                </c:pt>
                <c:pt idx="262">
                  <c:v>74</c:v>
                </c:pt>
                <c:pt idx="263">
                  <c:v>49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28</c:v>
                </c:pt>
                <c:pt idx="286">
                  <c:v>60</c:v>
                </c:pt>
                <c:pt idx="287">
                  <c:v>76</c:v>
                </c:pt>
                <c:pt idx="288">
                  <c:v>116</c:v>
                </c:pt>
                <c:pt idx="289">
                  <c:v>160</c:v>
                </c:pt>
                <c:pt idx="290">
                  <c:v>208</c:v>
                </c:pt>
                <c:pt idx="291">
                  <c:v>280</c:v>
                </c:pt>
                <c:pt idx="292">
                  <c:v>367</c:v>
                </c:pt>
                <c:pt idx="293">
                  <c:v>429</c:v>
                </c:pt>
                <c:pt idx="294">
                  <c:v>492</c:v>
                </c:pt>
                <c:pt idx="295">
                  <c:v>551</c:v>
                </c:pt>
                <c:pt idx="296">
                  <c:v>596</c:v>
                </c:pt>
                <c:pt idx="297">
                  <c:v>631</c:v>
                </c:pt>
                <c:pt idx="298">
                  <c:v>655</c:v>
                </c:pt>
                <c:pt idx="299">
                  <c:v>649</c:v>
                </c:pt>
                <c:pt idx="300">
                  <c:v>615</c:v>
                </c:pt>
                <c:pt idx="301">
                  <c:v>575</c:v>
                </c:pt>
                <c:pt idx="302">
                  <c:v>529</c:v>
                </c:pt>
                <c:pt idx="303">
                  <c:v>476</c:v>
                </c:pt>
                <c:pt idx="304">
                  <c:v>422</c:v>
                </c:pt>
                <c:pt idx="305">
                  <c:v>362</c:v>
                </c:pt>
                <c:pt idx="306">
                  <c:v>290</c:v>
                </c:pt>
                <c:pt idx="307">
                  <c:v>230</c:v>
                </c:pt>
                <c:pt idx="308">
                  <c:v>173.99238939618348</c:v>
                </c:pt>
                <c:pt idx="309">
                  <c:v>124</c:v>
                </c:pt>
                <c:pt idx="310">
                  <c:v>94.650438047704284</c:v>
                </c:pt>
                <c:pt idx="311">
                  <c:v>84.979184431192735</c:v>
                </c:pt>
                <c:pt idx="312">
                  <c:v>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26</c:v>
                </c:pt>
                <c:pt idx="334">
                  <c:v>59</c:v>
                </c:pt>
                <c:pt idx="335">
                  <c:v>74</c:v>
                </c:pt>
                <c:pt idx="336">
                  <c:v>112</c:v>
                </c:pt>
                <c:pt idx="337">
                  <c:v>91568.770204239292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8-4748-9E75-A6E6DA62B5D3}"/>
            </c:ext>
          </c:extLst>
        </c:ser>
        <c:ser>
          <c:idx val="2"/>
          <c:order val="2"/>
          <c:tx>
            <c:strRef>
              <c:f>'forecasts (3)'!$X$1</c:f>
              <c:strCache>
                <c:ptCount val="1"/>
                <c:pt idx="0">
                  <c:v>50deg max tilt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'forecasts (3)'!$T$2:$T$339</c:f>
              <c:strCache>
                <c:ptCount val="337"/>
                <c:pt idx="0">
                  <c:v>2024-07-18T13:00:00Z</c:v>
                </c:pt>
                <c:pt idx="1">
                  <c:v>2024-07-18T13:30:00Z</c:v>
                </c:pt>
                <c:pt idx="2">
                  <c:v>2024-07-18T14:00:00Z</c:v>
                </c:pt>
                <c:pt idx="3">
                  <c:v>2024-07-18T14:30:00Z</c:v>
                </c:pt>
                <c:pt idx="4">
                  <c:v>2024-07-18T15:00:00Z</c:v>
                </c:pt>
                <c:pt idx="5">
                  <c:v>2024-07-18T15:30:00Z</c:v>
                </c:pt>
                <c:pt idx="6">
                  <c:v>2024-07-18T16:00:00Z</c:v>
                </c:pt>
                <c:pt idx="7">
                  <c:v>2024-07-18T16:30:00Z</c:v>
                </c:pt>
                <c:pt idx="8">
                  <c:v>2024-07-18T17:00:00Z</c:v>
                </c:pt>
                <c:pt idx="9">
                  <c:v>2024-07-18T17:30:00Z</c:v>
                </c:pt>
                <c:pt idx="10">
                  <c:v>2024-07-18T18:00:00Z</c:v>
                </c:pt>
                <c:pt idx="11">
                  <c:v>2024-07-18T18:30:00Z</c:v>
                </c:pt>
                <c:pt idx="12">
                  <c:v>2024-07-18T19:00:00Z</c:v>
                </c:pt>
                <c:pt idx="13">
                  <c:v>2024-07-18T19:30:00Z</c:v>
                </c:pt>
                <c:pt idx="14">
                  <c:v>2024-07-18T20:00:00Z</c:v>
                </c:pt>
                <c:pt idx="15">
                  <c:v>2024-07-18T20:30:00Z</c:v>
                </c:pt>
                <c:pt idx="16">
                  <c:v>2024-07-18T21:00:00Z</c:v>
                </c:pt>
                <c:pt idx="17">
                  <c:v>2024-07-18T21:30:00Z</c:v>
                </c:pt>
                <c:pt idx="18">
                  <c:v>2024-07-18T22:00:00Z</c:v>
                </c:pt>
                <c:pt idx="19">
                  <c:v>2024-07-18T22:30:00Z</c:v>
                </c:pt>
                <c:pt idx="20">
                  <c:v>2024-07-18T23:00:00Z</c:v>
                </c:pt>
                <c:pt idx="21">
                  <c:v>2024-07-18T23:30:00Z</c:v>
                </c:pt>
                <c:pt idx="22">
                  <c:v>7/19/2024</c:v>
                </c:pt>
                <c:pt idx="23">
                  <c:v>2024-07-19T00:30:00Z</c:v>
                </c:pt>
                <c:pt idx="24">
                  <c:v>2024-07-19T01:00:00Z</c:v>
                </c:pt>
                <c:pt idx="25">
                  <c:v>2024-07-19T01:30:00Z</c:v>
                </c:pt>
                <c:pt idx="26">
                  <c:v>2024-07-19T02:00:00Z</c:v>
                </c:pt>
                <c:pt idx="27">
                  <c:v>2024-07-19T02:30:00Z</c:v>
                </c:pt>
                <c:pt idx="28">
                  <c:v>2024-07-19T03:00:00Z</c:v>
                </c:pt>
                <c:pt idx="29">
                  <c:v>2024-07-19T03:30:00Z</c:v>
                </c:pt>
                <c:pt idx="30">
                  <c:v>2024-07-19T04:00:00Z</c:v>
                </c:pt>
                <c:pt idx="31">
                  <c:v>2024-07-19T04:30:00Z</c:v>
                </c:pt>
                <c:pt idx="32">
                  <c:v>2024-07-19T05:00:00Z</c:v>
                </c:pt>
                <c:pt idx="33">
                  <c:v>2024-07-19T05:30:00Z</c:v>
                </c:pt>
                <c:pt idx="34">
                  <c:v>2024-07-19T06:00:00Z</c:v>
                </c:pt>
                <c:pt idx="35">
                  <c:v>2024-07-19T06:30:00Z</c:v>
                </c:pt>
                <c:pt idx="36">
                  <c:v>2024-07-19T07:00:00Z</c:v>
                </c:pt>
                <c:pt idx="37">
                  <c:v>2024-07-19T07:30:00Z</c:v>
                </c:pt>
                <c:pt idx="38">
                  <c:v>2024-07-19T08:00:00Z</c:v>
                </c:pt>
                <c:pt idx="39">
                  <c:v>2024-07-19T08:30:00Z</c:v>
                </c:pt>
                <c:pt idx="40">
                  <c:v>2024-07-19T09:00:00Z</c:v>
                </c:pt>
                <c:pt idx="41">
                  <c:v>2024-07-19T09:30:00Z</c:v>
                </c:pt>
                <c:pt idx="42">
                  <c:v>2024-07-19T10:00:00Z</c:v>
                </c:pt>
                <c:pt idx="43">
                  <c:v>2024-07-19T10:30:00Z</c:v>
                </c:pt>
                <c:pt idx="44">
                  <c:v>2024-07-19T11:00:00Z</c:v>
                </c:pt>
                <c:pt idx="45">
                  <c:v>2024-07-19T11:30:00Z</c:v>
                </c:pt>
                <c:pt idx="46">
                  <c:v>2024-07-19T12:00:00Z</c:v>
                </c:pt>
                <c:pt idx="47">
                  <c:v>2024-07-19T12:30:00Z</c:v>
                </c:pt>
                <c:pt idx="48">
                  <c:v>2024-07-19T13:00:00Z</c:v>
                </c:pt>
                <c:pt idx="49">
                  <c:v>2024-07-19T13:30:00Z</c:v>
                </c:pt>
                <c:pt idx="50">
                  <c:v>2024-07-19T14:00:00Z</c:v>
                </c:pt>
                <c:pt idx="51">
                  <c:v>2024-07-19T14:30:00Z</c:v>
                </c:pt>
                <c:pt idx="52">
                  <c:v>2024-07-19T15:00:00Z</c:v>
                </c:pt>
                <c:pt idx="53">
                  <c:v>2024-07-19T15:30:00Z</c:v>
                </c:pt>
                <c:pt idx="54">
                  <c:v>2024-07-19T16:00:00Z</c:v>
                </c:pt>
                <c:pt idx="55">
                  <c:v>2024-07-19T16:30:00Z</c:v>
                </c:pt>
                <c:pt idx="56">
                  <c:v>2024-07-19T17:00:00Z</c:v>
                </c:pt>
                <c:pt idx="57">
                  <c:v>2024-07-19T17:30:00Z</c:v>
                </c:pt>
                <c:pt idx="58">
                  <c:v>2024-07-19T18:00:00Z</c:v>
                </c:pt>
                <c:pt idx="59">
                  <c:v>2024-07-19T18:30:00Z</c:v>
                </c:pt>
                <c:pt idx="60">
                  <c:v>2024-07-19T19:00:00Z</c:v>
                </c:pt>
                <c:pt idx="61">
                  <c:v>2024-07-19T19:30:00Z</c:v>
                </c:pt>
                <c:pt idx="62">
                  <c:v>2024-07-19T20:00:00Z</c:v>
                </c:pt>
                <c:pt idx="63">
                  <c:v>2024-07-19T20:30:00Z</c:v>
                </c:pt>
                <c:pt idx="64">
                  <c:v>2024-07-19T21:00:00Z</c:v>
                </c:pt>
                <c:pt idx="65">
                  <c:v>2024-07-19T21:30:00Z</c:v>
                </c:pt>
                <c:pt idx="66">
                  <c:v>2024-07-19T22:00:00Z</c:v>
                </c:pt>
                <c:pt idx="67">
                  <c:v>2024-07-19T22:30:00Z</c:v>
                </c:pt>
                <c:pt idx="68">
                  <c:v>2024-07-19T23:00:00Z</c:v>
                </c:pt>
                <c:pt idx="69">
                  <c:v>2024-07-19T23:30:00Z</c:v>
                </c:pt>
                <c:pt idx="70">
                  <c:v>7/20/2024</c:v>
                </c:pt>
                <c:pt idx="71">
                  <c:v>2024-07-20T00:30:00Z</c:v>
                </c:pt>
                <c:pt idx="72">
                  <c:v>2024-07-20T01:00:00Z</c:v>
                </c:pt>
                <c:pt idx="73">
                  <c:v>2024-07-20T01:30:00Z</c:v>
                </c:pt>
                <c:pt idx="74">
                  <c:v>2024-07-20T02:00:00Z</c:v>
                </c:pt>
                <c:pt idx="75">
                  <c:v>2024-07-20T02:30:00Z</c:v>
                </c:pt>
                <c:pt idx="76">
                  <c:v>2024-07-20T03:00:00Z</c:v>
                </c:pt>
                <c:pt idx="77">
                  <c:v>2024-07-20T03:30:00Z</c:v>
                </c:pt>
                <c:pt idx="78">
                  <c:v>2024-07-20T04:00:00Z</c:v>
                </c:pt>
                <c:pt idx="79">
                  <c:v>2024-07-20T04:30:00Z</c:v>
                </c:pt>
                <c:pt idx="80">
                  <c:v>2024-07-20T05:00:00Z</c:v>
                </c:pt>
                <c:pt idx="81">
                  <c:v>2024-07-20T05:30:00Z</c:v>
                </c:pt>
                <c:pt idx="82">
                  <c:v>2024-07-20T06:00:00Z</c:v>
                </c:pt>
                <c:pt idx="83">
                  <c:v>2024-07-20T06:30:00Z</c:v>
                </c:pt>
                <c:pt idx="84">
                  <c:v>2024-07-20T07:00:00Z</c:v>
                </c:pt>
                <c:pt idx="85">
                  <c:v>2024-07-20T07:30:00Z</c:v>
                </c:pt>
                <c:pt idx="86">
                  <c:v>2024-07-20T08:00:00Z</c:v>
                </c:pt>
                <c:pt idx="87">
                  <c:v>2024-07-20T08:30:00Z</c:v>
                </c:pt>
                <c:pt idx="88">
                  <c:v>2024-07-20T09:00:00Z</c:v>
                </c:pt>
                <c:pt idx="89">
                  <c:v>2024-07-20T09:30:00Z</c:v>
                </c:pt>
                <c:pt idx="90">
                  <c:v>2024-07-20T10:00:00Z</c:v>
                </c:pt>
                <c:pt idx="91">
                  <c:v>2024-07-20T10:30:00Z</c:v>
                </c:pt>
                <c:pt idx="92">
                  <c:v>2024-07-20T11:00:00Z</c:v>
                </c:pt>
                <c:pt idx="93">
                  <c:v>2024-07-20T11:30:00Z</c:v>
                </c:pt>
                <c:pt idx="94">
                  <c:v>2024-07-20T12:00:00Z</c:v>
                </c:pt>
                <c:pt idx="95">
                  <c:v>2024-07-20T12:30:00Z</c:v>
                </c:pt>
                <c:pt idx="96">
                  <c:v>2024-07-20T13:00:00Z</c:v>
                </c:pt>
                <c:pt idx="97">
                  <c:v>2024-07-20T13:30:00Z</c:v>
                </c:pt>
                <c:pt idx="98">
                  <c:v>2024-07-20T14:00:00Z</c:v>
                </c:pt>
                <c:pt idx="99">
                  <c:v>2024-07-20T14:30:00Z</c:v>
                </c:pt>
                <c:pt idx="100">
                  <c:v>2024-07-20T15:00:00Z</c:v>
                </c:pt>
                <c:pt idx="101">
                  <c:v>2024-07-20T15:30:00Z</c:v>
                </c:pt>
                <c:pt idx="102">
                  <c:v>2024-07-20T16:00:00Z</c:v>
                </c:pt>
                <c:pt idx="103">
                  <c:v>2024-07-20T16:30:00Z</c:v>
                </c:pt>
                <c:pt idx="104">
                  <c:v>2024-07-20T17:00:00Z</c:v>
                </c:pt>
                <c:pt idx="105">
                  <c:v>2024-07-20T17:30:00Z</c:v>
                </c:pt>
                <c:pt idx="106">
                  <c:v>2024-07-20T18:00:00Z</c:v>
                </c:pt>
                <c:pt idx="107">
                  <c:v>2024-07-20T18:30:00Z</c:v>
                </c:pt>
                <c:pt idx="108">
                  <c:v>2024-07-20T19:00:00Z</c:v>
                </c:pt>
                <c:pt idx="109">
                  <c:v>2024-07-20T19:30:00Z</c:v>
                </c:pt>
                <c:pt idx="110">
                  <c:v>2024-07-20T20:00:00Z</c:v>
                </c:pt>
                <c:pt idx="111">
                  <c:v>2024-07-20T20:30:00Z</c:v>
                </c:pt>
                <c:pt idx="112">
                  <c:v>2024-07-20T21:00:00Z</c:v>
                </c:pt>
                <c:pt idx="113">
                  <c:v>2024-07-20T21:30:00Z</c:v>
                </c:pt>
                <c:pt idx="114">
                  <c:v>2024-07-20T22:00:00Z</c:v>
                </c:pt>
                <c:pt idx="115">
                  <c:v>2024-07-20T22:30:00Z</c:v>
                </c:pt>
                <c:pt idx="116">
                  <c:v>2024-07-20T23:00:00Z</c:v>
                </c:pt>
                <c:pt idx="117">
                  <c:v>2024-07-20T23:30:00Z</c:v>
                </c:pt>
                <c:pt idx="118">
                  <c:v>7/21/2024</c:v>
                </c:pt>
                <c:pt idx="119">
                  <c:v>2024-07-21T00:30:00Z</c:v>
                </c:pt>
                <c:pt idx="120">
                  <c:v>2024-07-21T01:00:00Z</c:v>
                </c:pt>
                <c:pt idx="121">
                  <c:v>2024-07-21T01:30:00Z</c:v>
                </c:pt>
                <c:pt idx="122">
                  <c:v>2024-07-21T02:00:00Z</c:v>
                </c:pt>
                <c:pt idx="123">
                  <c:v>2024-07-21T02:30:00Z</c:v>
                </c:pt>
                <c:pt idx="124">
                  <c:v>2024-07-21T03:00:00Z</c:v>
                </c:pt>
                <c:pt idx="125">
                  <c:v>2024-07-21T03:30:00Z</c:v>
                </c:pt>
                <c:pt idx="126">
                  <c:v>2024-07-21T04:00:00Z</c:v>
                </c:pt>
                <c:pt idx="127">
                  <c:v>2024-07-21T04:30:00Z</c:v>
                </c:pt>
                <c:pt idx="128">
                  <c:v>2024-07-21T05:00:00Z</c:v>
                </c:pt>
                <c:pt idx="129">
                  <c:v>2024-07-21T05:30:00Z</c:v>
                </c:pt>
                <c:pt idx="130">
                  <c:v>2024-07-21T06:00:00Z</c:v>
                </c:pt>
                <c:pt idx="131">
                  <c:v>2024-07-21T06:30:00Z</c:v>
                </c:pt>
                <c:pt idx="132">
                  <c:v>2024-07-21T07:00:00Z</c:v>
                </c:pt>
                <c:pt idx="133">
                  <c:v>2024-07-21T07:30:00Z</c:v>
                </c:pt>
                <c:pt idx="134">
                  <c:v>2024-07-21T08:00:00Z</c:v>
                </c:pt>
                <c:pt idx="135">
                  <c:v>2024-07-21T08:30:00Z</c:v>
                </c:pt>
                <c:pt idx="136">
                  <c:v>2024-07-21T09:00:00Z</c:v>
                </c:pt>
                <c:pt idx="137">
                  <c:v>2024-07-21T09:30:00Z</c:v>
                </c:pt>
                <c:pt idx="138">
                  <c:v>2024-07-21T10:00:00Z</c:v>
                </c:pt>
                <c:pt idx="139">
                  <c:v>2024-07-21T10:30:00Z</c:v>
                </c:pt>
                <c:pt idx="140">
                  <c:v>2024-07-21T11:00:00Z</c:v>
                </c:pt>
                <c:pt idx="141">
                  <c:v>2024-07-21T11:30:00Z</c:v>
                </c:pt>
                <c:pt idx="142">
                  <c:v>2024-07-21T12:00:00Z</c:v>
                </c:pt>
                <c:pt idx="143">
                  <c:v>2024-07-21T12:30:00Z</c:v>
                </c:pt>
                <c:pt idx="144">
                  <c:v>2024-07-21T13:00:00Z</c:v>
                </c:pt>
                <c:pt idx="145">
                  <c:v>2024-07-21T13:30:00Z</c:v>
                </c:pt>
                <c:pt idx="146">
                  <c:v>2024-07-21T14:00:00Z</c:v>
                </c:pt>
                <c:pt idx="147">
                  <c:v>2024-07-21T14:30:00Z</c:v>
                </c:pt>
                <c:pt idx="148">
                  <c:v>2024-07-21T15:00:00Z</c:v>
                </c:pt>
                <c:pt idx="149">
                  <c:v>2024-07-21T15:30:00Z</c:v>
                </c:pt>
                <c:pt idx="150">
                  <c:v>2024-07-21T16:00:00Z</c:v>
                </c:pt>
                <c:pt idx="151">
                  <c:v>2024-07-21T16:30:00Z</c:v>
                </c:pt>
                <c:pt idx="152">
                  <c:v>2024-07-21T17:00:00Z</c:v>
                </c:pt>
                <c:pt idx="153">
                  <c:v>2024-07-21T17:30:00Z</c:v>
                </c:pt>
                <c:pt idx="154">
                  <c:v>2024-07-21T18:00:00Z</c:v>
                </c:pt>
                <c:pt idx="155">
                  <c:v>2024-07-21T18:30:00Z</c:v>
                </c:pt>
                <c:pt idx="156">
                  <c:v>2024-07-21T19:00:00Z</c:v>
                </c:pt>
                <c:pt idx="157">
                  <c:v>2024-07-21T19:30:00Z</c:v>
                </c:pt>
                <c:pt idx="158">
                  <c:v>2024-07-21T20:00:00Z</c:v>
                </c:pt>
                <c:pt idx="159">
                  <c:v>2024-07-21T20:30:00Z</c:v>
                </c:pt>
                <c:pt idx="160">
                  <c:v>2024-07-21T21:00:00Z</c:v>
                </c:pt>
                <c:pt idx="161">
                  <c:v>2024-07-21T21:30:00Z</c:v>
                </c:pt>
                <c:pt idx="162">
                  <c:v>2024-07-21T22:00:00Z</c:v>
                </c:pt>
                <c:pt idx="163">
                  <c:v>2024-07-21T22:30:00Z</c:v>
                </c:pt>
                <c:pt idx="164">
                  <c:v>2024-07-21T23:00:00Z</c:v>
                </c:pt>
                <c:pt idx="165">
                  <c:v>2024-07-21T23:30:00Z</c:v>
                </c:pt>
                <c:pt idx="166">
                  <c:v>7/22/2024</c:v>
                </c:pt>
                <c:pt idx="167">
                  <c:v>2024-07-22T00:30:00Z</c:v>
                </c:pt>
                <c:pt idx="168">
                  <c:v>2024-07-22T01:00:00Z</c:v>
                </c:pt>
                <c:pt idx="169">
                  <c:v>2024-07-22T01:30:00Z</c:v>
                </c:pt>
                <c:pt idx="170">
                  <c:v>2024-07-22T02:00:00Z</c:v>
                </c:pt>
                <c:pt idx="171">
                  <c:v>2024-07-22T02:30:00Z</c:v>
                </c:pt>
                <c:pt idx="172">
                  <c:v>2024-07-22T03:00:00Z</c:v>
                </c:pt>
                <c:pt idx="173">
                  <c:v>2024-07-22T03:30:00Z</c:v>
                </c:pt>
                <c:pt idx="174">
                  <c:v>2024-07-22T04:00:00Z</c:v>
                </c:pt>
                <c:pt idx="175">
                  <c:v>2024-07-22T04:30:00Z</c:v>
                </c:pt>
                <c:pt idx="176">
                  <c:v>2024-07-22T05:00:00Z</c:v>
                </c:pt>
                <c:pt idx="177">
                  <c:v>2024-07-22T05:30:00Z</c:v>
                </c:pt>
                <c:pt idx="178">
                  <c:v>2024-07-22T06:00:00Z</c:v>
                </c:pt>
                <c:pt idx="179">
                  <c:v>2024-07-22T06:30:00Z</c:v>
                </c:pt>
                <c:pt idx="180">
                  <c:v>2024-07-22T07:00:00Z</c:v>
                </c:pt>
                <c:pt idx="181">
                  <c:v>2024-07-22T07:30:00Z</c:v>
                </c:pt>
                <c:pt idx="182">
                  <c:v>2024-07-22T08:00:00Z</c:v>
                </c:pt>
                <c:pt idx="183">
                  <c:v>2024-07-22T08:30:00Z</c:v>
                </c:pt>
                <c:pt idx="184">
                  <c:v>2024-07-22T09:00:00Z</c:v>
                </c:pt>
                <c:pt idx="185">
                  <c:v>2024-07-22T09:30:00Z</c:v>
                </c:pt>
                <c:pt idx="186">
                  <c:v>2024-07-22T10:00:00Z</c:v>
                </c:pt>
                <c:pt idx="187">
                  <c:v>2024-07-22T10:30:00Z</c:v>
                </c:pt>
                <c:pt idx="188">
                  <c:v>2024-07-22T11:00:00Z</c:v>
                </c:pt>
                <c:pt idx="189">
                  <c:v>2024-07-22T11:30:00Z</c:v>
                </c:pt>
                <c:pt idx="190">
                  <c:v>2024-07-22T12:00:00Z</c:v>
                </c:pt>
                <c:pt idx="191">
                  <c:v>2024-07-22T12:30:00Z</c:v>
                </c:pt>
                <c:pt idx="192">
                  <c:v>2024-07-22T13:00:00Z</c:v>
                </c:pt>
                <c:pt idx="193">
                  <c:v>2024-07-22T13:30:00Z</c:v>
                </c:pt>
                <c:pt idx="194">
                  <c:v>2024-07-22T14:00:00Z</c:v>
                </c:pt>
                <c:pt idx="195">
                  <c:v>2024-07-22T14:30:00Z</c:v>
                </c:pt>
                <c:pt idx="196">
                  <c:v>2024-07-22T15:00:00Z</c:v>
                </c:pt>
                <c:pt idx="197">
                  <c:v>2024-07-22T15:30:00Z</c:v>
                </c:pt>
                <c:pt idx="198">
                  <c:v>2024-07-22T16:00:00Z</c:v>
                </c:pt>
                <c:pt idx="199">
                  <c:v>2024-07-22T16:30:00Z</c:v>
                </c:pt>
                <c:pt idx="200">
                  <c:v>2024-07-22T17:00:00Z</c:v>
                </c:pt>
                <c:pt idx="201">
                  <c:v>2024-07-22T17:30:00Z</c:v>
                </c:pt>
                <c:pt idx="202">
                  <c:v>2024-07-22T18:00:00Z</c:v>
                </c:pt>
                <c:pt idx="203">
                  <c:v>2024-07-22T18:30:00Z</c:v>
                </c:pt>
                <c:pt idx="204">
                  <c:v>2024-07-22T19:00:00Z</c:v>
                </c:pt>
                <c:pt idx="205">
                  <c:v>2024-07-22T19:30:00Z</c:v>
                </c:pt>
                <c:pt idx="206">
                  <c:v>2024-07-22T20:00:00Z</c:v>
                </c:pt>
                <c:pt idx="207">
                  <c:v>2024-07-22T20:30:00Z</c:v>
                </c:pt>
                <c:pt idx="208">
                  <c:v>2024-07-22T21:00:00Z</c:v>
                </c:pt>
                <c:pt idx="209">
                  <c:v>2024-07-22T21:30:00Z</c:v>
                </c:pt>
                <c:pt idx="210">
                  <c:v>2024-07-22T22:00:00Z</c:v>
                </c:pt>
                <c:pt idx="211">
                  <c:v>2024-07-22T22:30:00Z</c:v>
                </c:pt>
                <c:pt idx="212">
                  <c:v>2024-07-22T23:00:00Z</c:v>
                </c:pt>
                <c:pt idx="213">
                  <c:v>2024-07-22T23:30:00Z</c:v>
                </c:pt>
                <c:pt idx="214">
                  <c:v>7/23/2024</c:v>
                </c:pt>
                <c:pt idx="215">
                  <c:v>2024-07-23T00:30:00Z</c:v>
                </c:pt>
                <c:pt idx="216">
                  <c:v>2024-07-23T01:00:00Z</c:v>
                </c:pt>
                <c:pt idx="217">
                  <c:v>2024-07-23T01:30:00Z</c:v>
                </c:pt>
                <c:pt idx="218">
                  <c:v>2024-07-23T02:00:00Z</c:v>
                </c:pt>
                <c:pt idx="219">
                  <c:v>2024-07-23T02:30:00Z</c:v>
                </c:pt>
                <c:pt idx="220">
                  <c:v>2024-07-23T03:00:00Z</c:v>
                </c:pt>
                <c:pt idx="221">
                  <c:v>2024-07-23T03:30:00Z</c:v>
                </c:pt>
                <c:pt idx="222">
                  <c:v>2024-07-23T04:00:00Z</c:v>
                </c:pt>
                <c:pt idx="223">
                  <c:v>2024-07-23T04:30:00Z</c:v>
                </c:pt>
                <c:pt idx="224">
                  <c:v>2024-07-23T05:00:00Z</c:v>
                </c:pt>
                <c:pt idx="225">
                  <c:v>2024-07-23T05:30:00Z</c:v>
                </c:pt>
                <c:pt idx="226">
                  <c:v>2024-07-23T06:00:00Z</c:v>
                </c:pt>
                <c:pt idx="227">
                  <c:v>2024-07-23T06:30:00Z</c:v>
                </c:pt>
                <c:pt idx="228">
                  <c:v>2024-07-23T07:00:00Z</c:v>
                </c:pt>
                <c:pt idx="229">
                  <c:v>2024-07-23T07:30:00Z</c:v>
                </c:pt>
                <c:pt idx="230">
                  <c:v>2024-07-23T08:00:00Z</c:v>
                </c:pt>
                <c:pt idx="231">
                  <c:v>2024-07-23T08:30:00Z</c:v>
                </c:pt>
                <c:pt idx="232">
                  <c:v>2024-07-23T09:00:00Z</c:v>
                </c:pt>
                <c:pt idx="233">
                  <c:v>2024-07-23T09:30:00Z</c:v>
                </c:pt>
                <c:pt idx="234">
                  <c:v>2024-07-23T10:00:00Z</c:v>
                </c:pt>
                <c:pt idx="235">
                  <c:v>2024-07-23T10:30:00Z</c:v>
                </c:pt>
                <c:pt idx="236">
                  <c:v>2024-07-23T11:00:00Z</c:v>
                </c:pt>
                <c:pt idx="237">
                  <c:v>2024-07-23T11:30:00Z</c:v>
                </c:pt>
                <c:pt idx="238">
                  <c:v>2024-07-23T12:00:00Z</c:v>
                </c:pt>
                <c:pt idx="239">
                  <c:v>2024-07-23T12:30:00Z</c:v>
                </c:pt>
                <c:pt idx="240">
                  <c:v>2024-07-23T13:00:00Z</c:v>
                </c:pt>
                <c:pt idx="241">
                  <c:v>2024-07-23T13:30:00Z</c:v>
                </c:pt>
                <c:pt idx="242">
                  <c:v>2024-07-23T14:00:00Z</c:v>
                </c:pt>
                <c:pt idx="243">
                  <c:v>2024-07-23T14:30:00Z</c:v>
                </c:pt>
                <c:pt idx="244">
                  <c:v>2024-07-23T15:00:00Z</c:v>
                </c:pt>
                <c:pt idx="245">
                  <c:v>2024-07-23T15:30:00Z</c:v>
                </c:pt>
                <c:pt idx="246">
                  <c:v>2024-07-23T16:00:00Z</c:v>
                </c:pt>
                <c:pt idx="247">
                  <c:v>2024-07-23T16:30:00Z</c:v>
                </c:pt>
                <c:pt idx="248">
                  <c:v>2024-07-23T17:00:00Z</c:v>
                </c:pt>
                <c:pt idx="249">
                  <c:v>2024-07-23T17:30:00Z</c:v>
                </c:pt>
                <c:pt idx="250">
                  <c:v>2024-07-23T18:00:00Z</c:v>
                </c:pt>
                <c:pt idx="251">
                  <c:v>2024-07-23T18:30:00Z</c:v>
                </c:pt>
                <c:pt idx="252">
                  <c:v>2024-07-23T19:00:00Z</c:v>
                </c:pt>
                <c:pt idx="253">
                  <c:v>2024-07-23T19:30:00Z</c:v>
                </c:pt>
                <c:pt idx="254">
                  <c:v>2024-07-23T20:00:00Z</c:v>
                </c:pt>
                <c:pt idx="255">
                  <c:v>2024-07-23T20:30:00Z</c:v>
                </c:pt>
                <c:pt idx="256">
                  <c:v>2024-07-23T21:00:00Z</c:v>
                </c:pt>
                <c:pt idx="257">
                  <c:v>2024-07-23T21:30:00Z</c:v>
                </c:pt>
                <c:pt idx="258">
                  <c:v>2024-07-23T22:00:00Z</c:v>
                </c:pt>
                <c:pt idx="259">
                  <c:v>2024-07-23T22:30:00Z</c:v>
                </c:pt>
                <c:pt idx="260">
                  <c:v>2024-07-23T23:00:00Z</c:v>
                </c:pt>
                <c:pt idx="261">
                  <c:v>2024-07-23T23:30:00Z</c:v>
                </c:pt>
                <c:pt idx="262">
                  <c:v>7/24/2024</c:v>
                </c:pt>
                <c:pt idx="263">
                  <c:v>2024-07-24T00:30:00Z</c:v>
                </c:pt>
                <c:pt idx="264">
                  <c:v>2024-07-24T01:00:00Z</c:v>
                </c:pt>
                <c:pt idx="265">
                  <c:v>2024-07-24T01:30:00Z</c:v>
                </c:pt>
                <c:pt idx="266">
                  <c:v>2024-07-24T02:00:00Z</c:v>
                </c:pt>
                <c:pt idx="267">
                  <c:v>2024-07-24T02:30:00Z</c:v>
                </c:pt>
                <c:pt idx="268">
                  <c:v>2024-07-24T03:00:00Z</c:v>
                </c:pt>
                <c:pt idx="269">
                  <c:v>2024-07-24T03:30:00Z</c:v>
                </c:pt>
                <c:pt idx="270">
                  <c:v>2024-07-24T04:00:00Z</c:v>
                </c:pt>
                <c:pt idx="271">
                  <c:v>2024-07-24T04:30:00Z</c:v>
                </c:pt>
                <c:pt idx="272">
                  <c:v>2024-07-24T05:00:00Z</c:v>
                </c:pt>
                <c:pt idx="273">
                  <c:v>2024-07-24T05:30:00Z</c:v>
                </c:pt>
                <c:pt idx="274">
                  <c:v>2024-07-24T06:00:00Z</c:v>
                </c:pt>
                <c:pt idx="275">
                  <c:v>2024-07-24T06:30:00Z</c:v>
                </c:pt>
                <c:pt idx="276">
                  <c:v>2024-07-24T07:00:00Z</c:v>
                </c:pt>
                <c:pt idx="277">
                  <c:v>2024-07-24T07:30:00Z</c:v>
                </c:pt>
                <c:pt idx="278">
                  <c:v>2024-07-24T08:00:00Z</c:v>
                </c:pt>
                <c:pt idx="279">
                  <c:v>2024-07-24T08:30:00Z</c:v>
                </c:pt>
                <c:pt idx="280">
                  <c:v>2024-07-24T09:00:00Z</c:v>
                </c:pt>
                <c:pt idx="281">
                  <c:v>2024-07-24T09:30:00Z</c:v>
                </c:pt>
                <c:pt idx="282">
                  <c:v>2024-07-24T10:00:00Z</c:v>
                </c:pt>
                <c:pt idx="283">
                  <c:v>2024-07-24T10:30:00Z</c:v>
                </c:pt>
                <c:pt idx="284">
                  <c:v>2024-07-24T11:00:00Z</c:v>
                </c:pt>
                <c:pt idx="285">
                  <c:v>2024-07-24T11:30:00Z</c:v>
                </c:pt>
                <c:pt idx="286">
                  <c:v>2024-07-24T12:00:00Z</c:v>
                </c:pt>
                <c:pt idx="287">
                  <c:v>2024-07-24T12:30:00Z</c:v>
                </c:pt>
                <c:pt idx="288">
                  <c:v>2024-07-24T13:00:00Z</c:v>
                </c:pt>
                <c:pt idx="289">
                  <c:v>2024-07-24T13:30:00Z</c:v>
                </c:pt>
                <c:pt idx="290">
                  <c:v>2024-07-24T14:00:00Z</c:v>
                </c:pt>
                <c:pt idx="291">
                  <c:v>2024-07-24T14:30:00Z</c:v>
                </c:pt>
                <c:pt idx="292">
                  <c:v>2024-07-24T15:00:00Z</c:v>
                </c:pt>
                <c:pt idx="293">
                  <c:v>2024-07-24T15:30:00Z</c:v>
                </c:pt>
                <c:pt idx="294">
                  <c:v>2024-07-24T16:00:00Z</c:v>
                </c:pt>
                <c:pt idx="295">
                  <c:v>2024-07-24T16:30:00Z</c:v>
                </c:pt>
                <c:pt idx="296">
                  <c:v>2024-07-24T17:00:00Z</c:v>
                </c:pt>
                <c:pt idx="297">
                  <c:v>2024-07-24T17:30:00Z</c:v>
                </c:pt>
                <c:pt idx="298">
                  <c:v>2024-07-24T18:00:00Z</c:v>
                </c:pt>
                <c:pt idx="299">
                  <c:v>2024-07-24T18:30:00Z</c:v>
                </c:pt>
                <c:pt idx="300">
                  <c:v>2024-07-24T19:00:00Z</c:v>
                </c:pt>
                <c:pt idx="301">
                  <c:v>2024-07-24T19:30:00Z</c:v>
                </c:pt>
                <c:pt idx="302">
                  <c:v>2024-07-24T20:00:00Z</c:v>
                </c:pt>
                <c:pt idx="303">
                  <c:v>2024-07-24T20:30:00Z</c:v>
                </c:pt>
                <c:pt idx="304">
                  <c:v>2024-07-24T21:00:00Z</c:v>
                </c:pt>
                <c:pt idx="305">
                  <c:v>2024-07-24T21:30:00Z</c:v>
                </c:pt>
                <c:pt idx="306">
                  <c:v>2024-07-24T22:00:00Z</c:v>
                </c:pt>
                <c:pt idx="307">
                  <c:v>2024-07-24T22:30:00Z</c:v>
                </c:pt>
                <c:pt idx="308">
                  <c:v>2024-07-24T23:00:00Z</c:v>
                </c:pt>
                <c:pt idx="309">
                  <c:v>2024-07-24T23:30:00Z</c:v>
                </c:pt>
                <c:pt idx="310">
                  <c:v>7/25/2024</c:v>
                </c:pt>
                <c:pt idx="311">
                  <c:v>2024-07-25T00:30:00Z</c:v>
                </c:pt>
                <c:pt idx="312">
                  <c:v>2024-07-25T01:00:00Z</c:v>
                </c:pt>
                <c:pt idx="313">
                  <c:v>2024-07-25T01:30:00Z</c:v>
                </c:pt>
                <c:pt idx="314">
                  <c:v>2024-07-25T02:00:00Z</c:v>
                </c:pt>
                <c:pt idx="315">
                  <c:v>2024-07-25T02:30:00Z</c:v>
                </c:pt>
                <c:pt idx="316">
                  <c:v>2024-07-25T03:00:00Z</c:v>
                </c:pt>
                <c:pt idx="317">
                  <c:v>2024-07-25T03:30:00Z</c:v>
                </c:pt>
                <c:pt idx="318">
                  <c:v>2024-07-25T04:00:00Z</c:v>
                </c:pt>
                <c:pt idx="319">
                  <c:v>2024-07-25T04:30:00Z</c:v>
                </c:pt>
                <c:pt idx="320">
                  <c:v>2024-07-25T05:00:00Z</c:v>
                </c:pt>
                <c:pt idx="321">
                  <c:v>2024-07-25T05:30:00Z</c:v>
                </c:pt>
                <c:pt idx="322">
                  <c:v>2024-07-25T06:00:00Z</c:v>
                </c:pt>
                <c:pt idx="323">
                  <c:v>2024-07-25T06:30:00Z</c:v>
                </c:pt>
                <c:pt idx="324">
                  <c:v>2024-07-25T07:00:00Z</c:v>
                </c:pt>
                <c:pt idx="325">
                  <c:v>2024-07-25T07:30:00Z</c:v>
                </c:pt>
                <c:pt idx="326">
                  <c:v>2024-07-25T08:00:00Z</c:v>
                </c:pt>
                <c:pt idx="327">
                  <c:v>2024-07-25T08:30:00Z</c:v>
                </c:pt>
                <c:pt idx="328">
                  <c:v>2024-07-25T09:00:00Z</c:v>
                </c:pt>
                <c:pt idx="329">
                  <c:v>2024-07-25T09:30:00Z</c:v>
                </c:pt>
                <c:pt idx="330">
                  <c:v>2024-07-25T10:00:00Z</c:v>
                </c:pt>
                <c:pt idx="331">
                  <c:v>2024-07-25T10:30:00Z</c:v>
                </c:pt>
                <c:pt idx="332">
                  <c:v>2024-07-25T11:00:00Z</c:v>
                </c:pt>
                <c:pt idx="333">
                  <c:v>2024-07-25T11:30:00Z</c:v>
                </c:pt>
                <c:pt idx="334">
                  <c:v>2024-07-25T12:00:00Z</c:v>
                </c:pt>
                <c:pt idx="335">
                  <c:v>2024-07-25T12:30:00Z</c:v>
                </c:pt>
                <c:pt idx="336">
                  <c:v>2024-07-25T13:00:00Z</c:v>
                </c:pt>
              </c:strCache>
            </c:strRef>
          </c:xVal>
          <c:yVal>
            <c:numRef>
              <c:f>'forecasts (3)'!$X$2:$X$339</c:f>
              <c:numCache>
                <c:formatCode>0</c:formatCode>
                <c:ptCount val="338"/>
                <c:pt idx="0">
                  <c:v>188.78152377981519</c:v>
                </c:pt>
                <c:pt idx="1">
                  <c:v>260.87139028413367</c:v>
                </c:pt>
                <c:pt idx="2">
                  <c:v>573.69097614356042</c:v>
                </c:pt>
                <c:pt idx="3">
                  <c:v>762</c:v>
                </c:pt>
                <c:pt idx="4">
                  <c:v>832</c:v>
                </c:pt>
                <c:pt idx="5">
                  <c:v>844</c:v>
                </c:pt>
                <c:pt idx="6">
                  <c:v>782</c:v>
                </c:pt>
                <c:pt idx="7">
                  <c:v>753</c:v>
                </c:pt>
                <c:pt idx="8">
                  <c:v>814</c:v>
                </c:pt>
                <c:pt idx="9">
                  <c:v>864</c:v>
                </c:pt>
                <c:pt idx="10">
                  <c:v>893</c:v>
                </c:pt>
                <c:pt idx="11">
                  <c:v>919</c:v>
                </c:pt>
                <c:pt idx="12">
                  <c:v>943</c:v>
                </c:pt>
                <c:pt idx="13">
                  <c:v>997</c:v>
                </c:pt>
                <c:pt idx="14">
                  <c:v>986</c:v>
                </c:pt>
                <c:pt idx="15">
                  <c:v>971</c:v>
                </c:pt>
                <c:pt idx="16">
                  <c:v>950</c:v>
                </c:pt>
                <c:pt idx="17">
                  <c:v>916</c:v>
                </c:pt>
                <c:pt idx="18">
                  <c:v>884.91870292135877</c:v>
                </c:pt>
                <c:pt idx="19">
                  <c:v>829.77856710575816</c:v>
                </c:pt>
                <c:pt idx="20">
                  <c:v>755.1821525760588</c:v>
                </c:pt>
                <c:pt idx="21">
                  <c:v>661.94604371590822</c:v>
                </c:pt>
                <c:pt idx="22">
                  <c:v>534.05722667745601</c:v>
                </c:pt>
                <c:pt idx="23">
                  <c:v>362.80242082791113</c:v>
                </c:pt>
                <c:pt idx="24">
                  <c:v>94.662186514776579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72.648615619866789</c:v>
                </c:pt>
                <c:pt idx="46">
                  <c:v>310.01889829189145</c:v>
                </c:pt>
                <c:pt idx="47">
                  <c:v>591.76726161443855</c:v>
                </c:pt>
                <c:pt idx="48">
                  <c:v>716.81157698330765</c:v>
                </c:pt>
                <c:pt idx="49">
                  <c:v>804.56947110024237</c:v>
                </c:pt>
                <c:pt idx="50">
                  <c:v>870.03947511537808</c:v>
                </c:pt>
                <c:pt idx="51">
                  <c:v>903</c:v>
                </c:pt>
                <c:pt idx="52">
                  <c:v>896</c:v>
                </c:pt>
                <c:pt idx="53">
                  <c:v>924</c:v>
                </c:pt>
                <c:pt idx="54">
                  <c:v>941</c:v>
                </c:pt>
                <c:pt idx="55">
                  <c:v>950</c:v>
                </c:pt>
                <c:pt idx="56">
                  <c:v>945</c:v>
                </c:pt>
                <c:pt idx="57">
                  <c:v>938</c:v>
                </c:pt>
                <c:pt idx="58">
                  <c:v>934</c:v>
                </c:pt>
                <c:pt idx="59">
                  <c:v>930</c:v>
                </c:pt>
                <c:pt idx="60">
                  <c:v>925</c:v>
                </c:pt>
                <c:pt idx="61">
                  <c:v>920</c:v>
                </c:pt>
                <c:pt idx="62">
                  <c:v>904</c:v>
                </c:pt>
                <c:pt idx="63">
                  <c:v>875</c:v>
                </c:pt>
                <c:pt idx="64">
                  <c:v>832</c:v>
                </c:pt>
                <c:pt idx="65">
                  <c:v>785</c:v>
                </c:pt>
                <c:pt idx="66">
                  <c:v>743.20924155338912</c:v>
                </c:pt>
                <c:pt idx="67">
                  <c:v>657.75798868173479</c:v>
                </c:pt>
                <c:pt idx="68">
                  <c:v>543.85921790996338</c:v>
                </c:pt>
                <c:pt idx="69">
                  <c:v>404.00770837565773</c:v>
                </c:pt>
                <c:pt idx="70">
                  <c:v>284.13951400062007</c:v>
                </c:pt>
                <c:pt idx="71">
                  <c:v>206.04084969278239</c:v>
                </c:pt>
                <c:pt idx="72">
                  <c:v>38.640322608201657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55.659649062935799</c:v>
                </c:pt>
                <c:pt idx="94">
                  <c:v>107.23859121418187</c:v>
                </c:pt>
                <c:pt idx="95">
                  <c:v>133.36403882761951</c:v>
                </c:pt>
                <c:pt idx="96">
                  <c:v>236.15980913759731</c:v>
                </c:pt>
                <c:pt idx="97">
                  <c:v>349.48292413232997</c:v>
                </c:pt>
                <c:pt idx="98">
                  <c:v>465.17044418400053</c:v>
                </c:pt>
                <c:pt idx="99">
                  <c:v>560</c:v>
                </c:pt>
                <c:pt idx="100">
                  <c:v>630</c:v>
                </c:pt>
                <c:pt idx="101">
                  <c:v>688</c:v>
                </c:pt>
                <c:pt idx="102">
                  <c:v>735</c:v>
                </c:pt>
                <c:pt idx="103">
                  <c:v>772</c:v>
                </c:pt>
                <c:pt idx="104">
                  <c:v>793</c:v>
                </c:pt>
                <c:pt idx="105">
                  <c:v>806</c:v>
                </c:pt>
                <c:pt idx="106">
                  <c:v>818</c:v>
                </c:pt>
                <c:pt idx="107">
                  <c:v>817</c:v>
                </c:pt>
                <c:pt idx="108">
                  <c:v>803</c:v>
                </c:pt>
                <c:pt idx="109">
                  <c:v>784</c:v>
                </c:pt>
                <c:pt idx="110">
                  <c:v>756</c:v>
                </c:pt>
                <c:pt idx="111">
                  <c:v>719</c:v>
                </c:pt>
                <c:pt idx="112">
                  <c:v>675</c:v>
                </c:pt>
                <c:pt idx="113">
                  <c:v>637</c:v>
                </c:pt>
                <c:pt idx="114">
                  <c:v>611.47100041526551</c:v>
                </c:pt>
                <c:pt idx="115">
                  <c:v>566.32156942615234</c:v>
                </c:pt>
                <c:pt idx="116">
                  <c:v>494.10811337488485</c:v>
                </c:pt>
                <c:pt idx="117">
                  <c:v>394.80474325769131</c:v>
                </c:pt>
                <c:pt idx="118">
                  <c:v>303.60936515809925</c:v>
                </c:pt>
                <c:pt idx="119">
                  <c:v>222.54595590438018</c:v>
                </c:pt>
                <c:pt idx="120">
                  <c:v>44.732419390662159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35.638304088577982</c:v>
                </c:pt>
                <c:pt idx="142">
                  <c:v>75.874619707139402</c:v>
                </c:pt>
                <c:pt idx="143">
                  <c:v>110</c:v>
                </c:pt>
                <c:pt idx="144">
                  <c:v>169.95630475596303</c:v>
                </c:pt>
                <c:pt idx="145">
                  <c:v>245.45369001834513</c:v>
                </c:pt>
                <c:pt idx="146">
                  <c:v>321.69322614062332</c:v>
                </c:pt>
                <c:pt idx="147">
                  <c:v>396</c:v>
                </c:pt>
                <c:pt idx="148">
                  <c:v>456</c:v>
                </c:pt>
                <c:pt idx="149">
                  <c:v>509</c:v>
                </c:pt>
                <c:pt idx="150">
                  <c:v>573</c:v>
                </c:pt>
                <c:pt idx="151">
                  <c:v>636</c:v>
                </c:pt>
                <c:pt idx="152">
                  <c:v>688</c:v>
                </c:pt>
                <c:pt idx="153">
                  <c:v>728</c:v>
                </c:pt>
                <c:pt idx="154">
                  <c:v>756</c:v>
                </c:pt>
                <c:pt idx="155">
                  <c:v>772</c:v>
                </c:pt>
                <c:pt idx="156">
                  <c:v>777</c:v>
                </c:pt>
                <c:pt idx="157">
                  <c:v>786</c:v>
                </c:pt>
                <c:pt idx="158">
                  <c:v>790</c:v>
                </c:pt>
                <c:pt idx="159">
                  <c:v>779</c:v>
                </c:pt>
                <c:pt idx="160">
                  <c:v>751</c:v>
                </c:pt>
                <c:pt idx="161">
                  <c:v>712</c:v>
                </c:pt>
                <c:pt idx="162">
                  <c:v>663.36273366087676</c:v>
                </c:pt>
                <c:pt idx="163">
                  <c:v>570.16151785388911</c:v>
                </c:pt>
                <c:pt idx="164">
                  <c:v>449.84589623414234</c:v>
                </c:pt>
                <c:pt idx="165">
                  <c:v>306.71237890198233</c:v>
                </c:pt>
                <c:pt idx="166">
                  <c:v>189.33769808815538</c:v>
                </c:pt>
                <c:pt idx="167">
                  <c:v>118.69189578867051</c:v>
                </c:pt>
                <c:pt idx="168">
                  <c:v>16.152043014426887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25</c:v>
                </c:pt>
                <c:pt idx="190">
                  <c:v>52</c:v>
                </c:pt>
                <c:pt idx="191">
                  <c:v>63</c:v>
                </c:pt>
                <c:pt idx="192">
                  <c:v>94</c:v>
                </c:pt>
                <c:pt idx="193">
                  <c:v>134</c:v>
                </c:pt>
                <c:pt idx="194">
                  <c:v>184</c:v>
                </c:pt>
                <c:pt idx="195">
                  <c:v>249</c:v>
                </c:pt>
                <c:pt idx="196">
                  <c:v>308</c:v>
                </c:pt>
                <c:pt idx="197">
                  <c:v>353</c:v>
                </c:pt>
                <c:pt idx="198">
                  <c:v>404</c:v>
                </c:pt>
                <c:pt idx="199">
                  <c:v>468</c:v>
                </c:pt>
                <c:pt idx="200">
                  <c:v>533</c:v>
                </c:pt>
                <c:pt idx="201">
                  <c:v>574</c:v>
                </c:pt>
                <c:pt idx="202">
                  <c:v>591</c:v>
                </c:pt>
                <c:pt idx="203">
                  <c:v>593</c:v>
                </c:pt>
                <c:pt idx="204">
                  <c:v>576</c:v>
                </c:pt>
                <c:pt idx="205">
                  <c:v>548</c:v>
                </c:pt>
                <c:pt idx="206">
                  <c:v>510</c:v>
                </c:pt>
                <c:pt idx="207">
                  <c:v>461</c:v>
                </c:pt>
                <c:pt idx="208">
                  <c:v>411</c:v>
                </c:pt>
                <c:pt idx="209">
                  <c:v>348</c:v>
                </c:pt>
                <c:pt idx="210">
                  <c:v>265.99177720852742</c:v>
                </c:pt>
                <c:pt idx="211">
                  <c:v>206</c:v>
                </c:pt>
                <c:pt idx="212">
                  <c:v>156</c:v>
                </c:pt>
                <c:pt idx="213">
                  <c:v>110</c:v>
                </c:pt>
                <c:pt idx="214">
                  <c:v>78</c:v>
                </c:pt>
                <c:pt idx="215">
                  <c:v>51</c:v>
                </c:pt>
                <c:pt idx="216">
                  <c:v>11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25</c:v>
                </c:pt>
                <c:pt idx="238">
                  <c:v>51</c:v>
                </c:pt>
                <c:pt idx="239">
                  <c:v>61</c:v>
                </c:pt>
                <c:pt idx="240">
                  <c:v>91</c:v>
                </c:pt>
                <c:pt idx="241">
                  <c:v>123</c:v>
                </c:pt>
                <c:pt idx="242">
                  <c:v>157</c:v>
                </c:pt>
                <c:pt idx="243">
                  <c:v>207</c:v>
                </c:pt>
                <c:pt idx="244">
                  <c:v>255</c:v>
                </c:pt>
                <c:pt idx="245">
                  <c:v>286</c:v>
                </c:pt>
                <c:pt idx="246">
                  <c:v>322</c:v>
                </c:pt>
                <c:pt idx="247">
                  <c:v>363</c:v>
                </c:pt>
                <c:pt idx="248">
                  <c:v>404</c:v>
                </c:pt>
                <c:pt idx="249">
                  <c:v>432</c:v>
                </c:pt>
                <c:pt idx="250">
                  <c:v>446</c:v>
                </c:pt>
                <c:pt idx="251">
                  <c:v>448</c:v>
                </c:pt>
                <c:pt idx="252">
                  <c:v>438</c:v>
                </c:pt>
                <c:pt idx="253">
                  <c:v>421</c:v>
                </c:pt>
                <c:pt idx="254">
                  <c:v>397</c:v>
                </c:pt>
                <c:pt idx="255">
                  <c:v>365</c:v>
                </c:pt>
                <c:pt idx="256">
                  <c:v>327</c:v>
                </c:pt>
                <c:pt idx="257">
                  <c:v>277</c:v>
                </c:pt>
                <c:pt idx="258">
                  <c:v>216</c:v>
                </c:pt>
                <c:pt idx="259">
                  <c:v>172</c:v>
                </c:pt>
                <c:pt idx="260">
                  <c:v>137</c:v>
                </c:pt>
                <c:pt idx="261">
                  <c:v>100</c:v>
                </c:pt>
                <c:pt idx="262">
                  <c:v>74</c:v>
                </c:pt>
                <c:pt idx="263">
                  <c:v>49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28</c:v>
                </c:pt>
                <c:pt idx="286">
                  <c:v>60</c:v>
                </c:pt>
                <c:pt idx="287">
                  <c:v>76</c:v>
                </c:pt>
                <c:pt idx="288">
                  <c:v>116</c:v>
                </c:pt>
                <c:pt idx="289">
                  <c:v>160</c:v>
                </c:pt>
                <c:pt idx="290">
                  <c:v>208</c:v>
                </c:pt>
                <c:pt idx="291">
                  <c:v>280</c:v>
                </c:pt>
                <c:pt idx="292">
                  <c:v>367</c:v>
                </c:pt>
                <c:pt idx="293">
                  <c:v>429</c:v>
                </c:pt>
                <c:pt idx="294">
                  <c:v>492</c:v>
                </c:pt>
                <c:pt idx="295">
                  <c:v>551</c:v>
                </c:pt>
                <c:pt idx="296">
                  <c:v>596</c:v>
                </c:pt>
                <c:pt idx="297">
                  <c:v>631</c:v>
                </c:pt>
                <c:pt idx="298">
                  <c:v>655</c:v>
                </c:pt>
                <c:pt idx="299">
                  <c:v>649</c:v>
                </c:pt>
                <c:pt idx="300">
                  <c:v>615</c:v>
                </c:pt>
                <c:pt idx="301">
                  <c:v>575</c:v>
                </c:pt>
                <c:pt idx="302">
                  <c:v>529</c:v>
                </c:pt>
                <c:pt idx="303">
                  <c:v>476</c:v>
                </c:pt>
                <c:pt idx="304">
                  <c:v>422</c:v>
                </c:pt>
                <c:pt idx="305">
                  <c:v>362</c:v>
                </c:pt>
                <c:pt idx="306">
                  <c:v>289.95203371641009</c:v>
                </c:pt>
                <c:pt idx="307">
                  <c:v>229.81532510892706</c:v>
                </c:pt>
                <c:pt idx="308">
                  <c:v>173.93185165257813</c:v>
                </c:pt>
                <c:pt idx="309">
                  <c:v>124</c:v>
                </c:pt>
                <c:pt idx="310">
                  <c:v>94.128052193506946</c:v>
                </c:pt>
                <c:pt idx="311">
                  <c:v>81.869481581926109</c:v>
                </c:pt>
                <c:pt idx="312">
                  <c:v>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26</c:v>
                </c:pt>
                <c:pt idx="334">
                  <c:v>59</c:v>
                </c:pt>
                <c:pt idx="335">
                  <c:v>74</c:v>
                </c:pt>
                <c:pt idx="336">
                  <c:v>112</c:v>
                </c:pt>
                <c:pt idx="337">
                  <c:v>91157.438785294711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F8-4748-9E75-A6E6DA62B5D3}"/>
            </c:ext>
          </c:extLst>
        </c:ser>
        <c:ser>
          <c:idx val="3"/>
          <c:order val="3"/>
          <c:tx>
            <c:strRef>
              <c:f>'forecasts (3)'!$Y$1</c:f>
              <c:strCache>
                <c:ptCount val="1"/>
                <c:pt idx="0">
                  <c:v>40 deg max tilt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'forecasts (3)'!$T$2:$T$339</c:f>
              <c:strCache>
                <c:ptCount val="337"/>
                <c:pt idx="0">
                  <c:v>2024-07-18T13:00:00Z</c:v>
                </c:pt>
                <c:pt idx="1">
                  <c:v>2024-07-18T13:30:00Z</c:v>
                </c:pt>
                <c:pt idx="2">
                  <c:v>2024-07-18T14:00:00Z</c:v>
                </c:pt>
                <c:pt idx="3">
                  <c:v>2024-07-18T14:30:00Z</c:v>
                </c:pt>
                <c:pt idx="4">
                  <c:v>2024-07-18T15:00:00Z</c:v>
                </c:pt>
                <c:pt idx="5">
                  <c:v>2024-07-18T15:30:00Z</c:v>
                </c:pt>
                <c:pt idx="6">
                  <c:v>2024-07-18T16:00:00Z</c:v>
                </c:pt>
                <c:pt idx="7">
                  <c:v>2024-07-18T16:30:00Z</c:v>
                </c:pt>
                <c:pt idx="8">
                  <c:v>2024-07-18T17:00:00Z</c:v>
                </c:pt>
                <c:pt idx="9">
                  <c:v>2024-07-18T17:30:00Z</c:v>
                </c:pt>
                <c:pt idx="10">
                  <c:v>2024-07-18T18:00:00Z</c:v>
                </c:pt>
                <c:pt idx="11">
                  <c:v>2024-07-18T18:30:00Z</c:v>
                </c:pt>
                <c:pt idx="12">
                  <c:v>2024-07-18T19:00:00Z</c:v>
                </c:pt>
                <c:pt idx="13">
                  <c:v>2024-07-18T19:30:00Z</c:v>
                </c:pt>
                <c:pt idx="14">
                  <c:v>2024-07-18T20:00:00Z</c:v>
                </c:pt>
                <c:pt idx="15">
                  <c:v>2024-07-18T20:30:00Z</c:v>
                </c:pt>
                <c:pt idx="16">
                  <c:v>2024-07-18T21:00:00Z</c:v>
                </c:pt>
                <c:pt idx="17">
                  <c:v>2024-07-18T21:30:00Z</c:v>
                </c:pt>
                <c:pt idx="18">
                  <c:v>2024-07-18T22:00:00Z</c:v>
                </c:pt>
                <c:pt idx="19">
                  <c:v>2024-07-18T22:30:00Z</c:v>
                </c:pt>
                <c:pt idx="20">
                  <c:v>2024-07-18T23:00:00Z</c:v>
                </c:pt>
                <c:pt idx="21">
                  <c:v>2024-07-18T23:30:00Z</c:v>
                </c:pt>
                <c:pt idx="22">
                  <c:v>7/19/2024</c:v>
                </c:pt>
                <c:pt idx="23">
                  <c:v>2024-07-19T00:30:00Z</c:v>
                </c:pt>
                <c:pt idx="24">
                  <c:v>2024-07-19T01:00:00Z</c:v>
                </c:pt>
                <c:pt idx="25">
                  <c:v>2024-07-19T01:30:00Z</c:v>
                </c:pt>
                <c:pt idx="26">
                  <c:v>2024-07-19T02:00:00Z</c:v>
                </c:pt>
                <c:pt idx="27">
                  <c:v>2024-07-19T02:30:00Z</c:v>
                </c:pt>
                <c:pt idx="28">
                  <c:v>2024-07-19T03:00:00Z</c:v>
                </c:pt>
                <c:pt idx="29">
                  <c:v>2024-07-19T03:30:00Z</c:v>
                </c:pt>
                <c:pt idx="30">
                  <c:v>2024-07-19T04:00:00Z</c:v>
                </c:pt>
                <c:pt idx="31">
                  <c:v>2024-07-19T04:30:00Z</c:v>
                </c:pt>
                <c:pt idx="32">
                  <c:v>2024-07-19T05:00:00Z</c:v>
                </c:pt>
                <c:pt idx="33">
                  <c:v>2024-07-19T05:30:00Z</c:v>
                </c:pt>
                <c:pt idx="34">
                  <c:v>2024-07-19T06:00:00Z</c:v>
                </c:pt>
                <c:pt idx="35">
                  <c:v>2024-07-19T06:30:00Z</c:v>
                </c:pt>
                <c:pt idx="36">
                  <c:v>2024-07-19T07:00:00Z</c:v>
                </c:pt>
                <c:pt idx="37">
                  <c:v>2024-07-19T07:30:00Z</c:v>
                </c:pt>
                <c:pt idx="38">
                  <c:v>2024-07-19T08:00:00Z</c:v>
                </c:pt>
                <c:pt idx="39">
                  <c:v>2024-07-19T08:30:00Z</c:v>
                </c:pt>
                <c:pt idx="40">
                  <c:v>2024-07-19T09:00:00Z</c:v>
                </c:pt>
                <c:pt idx="41">
                  <c:v>2024-07-19T09:30:00Z</c:v>
                </c:pt>
                <c:pt idx="42">
                  <c:v>2024-07-19T10:00:00Z</c:v>
                </c:pt>
                <c:pt idx="43">
                  <c:v>2024-07-19T10:30:00Z</c:v>
                </c:pt>
                <c:pt idx="44">
                  <c:v>2024-07-19T11:00:00Z</c:v>
                </c:pt>
                <c:pt idx="45">
                  <c:v>2024-07-19T11:30:00Z</c:v>
                </c:pt>
                <c:pt idx="46">
                  <c:v>2024-07-19T12:00:00Z</c:v>
                </c:pt>
                <c:pt idx="47">
                  <c:v>2024-07-19T12:30:00Z</c:v>
                </c:pt>
                <c:pt idx="48">
                  <c:v>2024-07-19T13:00:00Z</c:v>
                </c:pt>
                <c:pt idx="49">
                  <c:v>2024-07-19T13:30:00Z</c:v>
                </c:pt>
                <c:pt idx="50">
                  <c:v>2024-07-19T14:00:00Z</c:v>
                </c:pt>
                <c:pt idx="51">
                  <c:v>2024-07-19T14:30:00Z</c:v>
                </c:pt>
                <c:pt idx="52">
                  <c:v>2024-07-19T15:00:00Z</c:v>
                </c:pt>
                <c:pt idx="53">
                  <c:v>2024-07-19T15:30:00Z</c:v>
                </c:pt>
                <c:pt idx="54">
                  <c:v>2024-07-19T16:00:00Z</c:v>
                </c:pt>
                <c:pt idx="55">
                  <c:v>2024-07-19T16:30:00Z</c:v>
                </c:pt>
                <c:pt idx="56">
                  <c:v>2024-07-19T17:00:00Z</c:v>
                </c:pt>
                <c:pt idx="57">
                  <c:v>2024-07-19T17:30:00Z</c:v>
                </c:pt>
                <c:pt idx="58">
                  <c:v>2024-07-19T18:00:00Z</c:v>
                </c:pt>
                <c:pt idx="59">
                  <c:v>2024-07-19T18:30:00Z</c:v>
                </c:pt>
                <c:pt idx="60">
                  <c:v>2024-07-19T19:00:00Z</c:v>
                </c:pt>
                <c:pt idx="61">
                  <c:v>2024-07-19T19:30:00Z</c:v>
                </c:pt>
                <c:pt idx="62">
                  <c:v>2024-07-19T20:00:00Z</c:v>
                </c:pt>
                <c:pt idx="63">
                  <c:v>2024-07-19T20:30:00Z</c:v>
                </c:pt>
                <c:pt idx="64">
                  <c:v>2024-07-19T21:00:00Z</c:v>
                </c:pt>
                <c:pt idx="65">
                  <c:v>2024-07-19T21:30:00Z</c:v>
                </c:pt>
                <c:pt idx="66">
                  <c:v>2024-07-19T22:00:00Z</c:v>
                </c:pt>
                <c:pt idx="67">
                  <c:v>2024-07-19T22:30:00Z</c:v>
                </c:pt>
                <c:pt idx="68">
                  <c:v>2024-07-19T23:00:00Z</c:v>
                </c:pt>
                <c:pt idx="69">
                  <c:v>2024-07-19T23:30:00Z</c:v>
                </c:pt>
                <c:pt idx="70">
                  <c:v>7/20/2024</c:v>
                </c:pt>
                <c:pt idx="71">
                  <c:v>2024-07-20T00:30:00Z</c:v>
                </c:pt>
                <c:pt idx="72">
                  <c:v>2024-07-20T01:00:00Z</c:v>
                </c:pt>
                <c:pt idx="73">
                  <c:v>2024-07-20T01:30:00Z</c:v>
                </c:pt>
                <c:pt idx="74">
                  <c:v>2024-07-20T02:00:00Z</c:v>
                </c:pt>
                <c:pt idx="75">
                  <c:v>2024-07-20T02:30:00Z</c:v>
                </c:pt>
                <c:pt idx="76">
                  <c:v>2024-07-20T03:00:00Z</c:v>
                </c:pt>
                <c:pt idx="77">
                  <c:v>2024-07-20T03:30:00Z</c:v>
                </c:pt>
                <c:pt idx="78">
                  <c:v>2024-07-20T04:00:00Z</c:v>
                </c:pt>
                <c:pt idx="79">
                  <c:v>2024-07-20T04:30:00Z</c:v>
                </c:pt>
                <c:pt idx="80">
                  <c:v>2024-07-20T05:00:00Z</c:v>
                </c:pt>
                <c:pt idx="81">
                  <c:v>2024-07-20T05:30:00Z</c:v>
                </c:pt>
                <c:pt idx="82">
                  <c:v>2024-07-20T06:00:00Z</c:v>
                </c:pt>
                <c:pt idx="83">
                  <c:v>2024-07-20T06:30:00Z</c:v>
                </c:pt>
                <c:pt idx="84">
                  <c:v>2024-07-20T07:00:00Z</c:v>
                </c:pt>
                <c:pt idx="85">
                  <c:v>2024-07-20T07:30:00Z</c:v>
                </c:pt>
                <c:pt idx="86">
                  <c:v>2024-07-20T08:00:00Z</c:v>
                </c:pt>
                <c:pt idx="87">
                  <c:v>2024-07-20T08:30:00Z</c:v>
                </c:pt>
                <c:pt idx="88">
                  <c:v>2024-07-20T09:00:00Z</c:v>
                </c:pt>
                <c:pt idx="89">
                  <c:v>2024-07-20T09:30:00Z</c:v>
                </c:pt>
                <c:pt idx="90">
                  <c:v>2024-07-20T10:00:00Z</c:v>
                </c:pt>
                <c:pt idx="91">
                  <c:v>2024-07-20T10:30:00Z</c:v>
                </c:pt>
                <c:pt idx="92">
                  <c:v>2024-07-20T11:00:00Z</c:v>
                </c:pt>
                <c:pt idx="93">
                  <c:v>2024-07-20T11:30:00Z</c:v>
                </c:pt>
                <c:pt idx="94">
                  <c:v>2024-07-20T12:00:00Z</c:v>
                </c:pt>
                <c:pt idx="95">
                  <c:v>2024-07-20T12:30:00Z</c:v>
                </c:pt>
                <c:pt idx="96">
                  <c:v>2024-07-20T13:00:00Z</c:v>
                </c:pt>
                <c:pt idx="97">
                  <c:v>2024-07-20T13:30:00Z</c:v>
                </c:pt>
                <c:pt idx="98">
                  <c:v>2024-07-20T14:00:00Z</c:v>
                </c:pt>
                <c:pt idx="99">
                  <c:v>2024-07-20T14:30:00Z</c:v>
                </c:pt>
                <c:pt idx="100">
                  <c:v>2024-07-20T15:00:00Z</c:v>
                </c:pt>
                <c:pt idx="101">
                  <c:v>2024-07-20T15:30:00Z</c:v>
                </c:pt>
                <c:pt idx="102">
                  <c:v>2024-07-20T16:00:00Z</c:v>
                </c:pt>
                <c:pt idx="103">
                  <c:v>2024-07-20T16:30:00Z</c:v>
                </c:pt>
                <c:pt idx="104">
                  <c:v>2024-07-20T17:00:00Z</c:v>
                </c:pt>
                <c:pt idx="105">
                  <c:v>2024-07-20T17:30:00Z</c:v>
                </c:pt>
                <c:pt idx="106">
                  <c:v>2024-07-20T18:00:00Z</c:v>
                </c:pt>
                <c:pt idx="107">
                  <c:v>2024-07-20T18:30:00Z</c:v>
                </c:pt>
                <c:pt idx="108">
                  <c:v>2024-07-20T19:00:00Z</c:v>
                </c:pt>
                <c:pt idx="109">
                  <c:v>2024-07-20T19:30:00Z</c:v>
                </c:pt>
                <c:pt idx="110">
                  <c:v>2024-07-20T20:00:00Z</c:v>
                </c:pt>
                <c:pt idx="111">
                  <c:v>2024-07-20T20:30:00Z</c:v>
                </c:pt>
                <c:pt idx="112">
                  <c:v>2024-07-20T21:00:00Z</c:v>
                </c:pt>
                <c:pt idx="113">
                  <c:v>2024-07-20T21:30:00Z</c:v>
                </c:pt>
                <c:pt idx="114">
                  <c:v>2024-07-20T22:00:00Z</c:v>
                </c:pt>
                <c:pt idx="115">
                  <c:v>2024-07-20T22:30:00Z</c:v>
                </c:pt>
                <c:pt idx="116">
                  <c:v>2024-07-20T23:00:00Z</c:v>
                </c:pt>
                <c:pt idx="117">
                  <c:v>2024-07-20T23:30:00Z</c:v>
                </c:pt>
                <c:pt idx="118">
                  <c:v>7/21/2024</c:v>
                </c:pt>
                <c:pt idx="119">
                  <c:v>2024-07-21T00:30:00Z</c:v>
                </c:pt>
                <c:pt idx="120">
                  <c:v>2024-07-21T01:00:00Z</c:v>
                </c:pt>
                <c:pt idx="121">
                  <c:v>2024-07-21T01:30:00Z</c:v>
                </c:pt>
                <c:pt idx="122">
                  <c:v>2024-07-21T02:00:00Z</c:v>
                </c:pt>
                <c:pt idx="123">
                  <c:v>2024-07-21T02:30:00Z</c:v>
                </c:pt>
                <c:pt idx="124">
                  <c:v>2024-07-21T03:00:00Z</c:v>
                </c:pt>
                <c:pt idx="125">
                  <c:v>2024-07-21T03:30:00Z</c:v>
                </c:pt>
                <c:pt idx="126">
                  <c:v>2024-07-21T04:00:00Z</c:v>
                </c:pt>
                <c:pt idx="127">
                  <c:v>2024-07-21T04:30:00Z</c:v>
                </c:pt>
                <c:pt idx="128">
                  <c:v>2024-07-21T05:00:00Z</c:v>
                </c:pt>
                <c:pt idx="129">
                  <c:v>2024-07-21T05:30:00Z</c:v>
                </c:pt>
                <c:pt idx="130">
                  <c:v>2024-07-21T06:00:00Z</c:v>
                </c:pt>
                <c:pt idx="131">
                  <c:v>2024-07-21T06:30:00Z</c:v>
                </c:pt>
                <c:pt idx="132">
                  <c:v>2024-07-21T07:00:00Z</c:v>
                </c:pt>
                <c:pt idx="133">
                  <c:v>2024-07-21T07:30:00Z</c:v>
                </c:pt>
                <c:pt idx="134">
                  <c:v>2024-07-21T08:00:00Z</c:v>
                </c:pt>
                <c:pt idx="135">
                  <c:v>2024-07-21T08:30:00Z</c:v>
                </c:pt>
                <c:pt idx="136">
                  <c:v>2024-07-21T09:00:00Z</c:v>
                </c:pt>
                <c:pt idx="137">
                  <c:v>2024-07-21T09:30:00Z</c:v>
                </c:pt>
                <c:pt idx="138">
                  <c:v>2024-07-21T10:00:00Z</c:v>
                </c:pt>
                <c:pt idx="139">
                  <c:v>2024-07-21T10:30:00Z</c:v>
                </c:pt>
                <c:pt idx="140">
                  <c:v>2024-07-21T11:00:00Z</c:v>
                </c:pt>
                <c:pt idx="141">
                  <c:v>2024-07-21T11:30:00Z</c:v>
                </c:pt>
                <c:pt idx="142">
                  <c:v>2024-07-21T12:00:00Z</c:v>
                </c:pt>
                <c:pt idx="143">
                  <c:v>2024-07-21T12:30:00Z</c:v>
                </c:pt>
                <c:pt idx="144">
                  <c:v>2024-07-21T13:00:00Z</c:v>
                </c:pt>
                <c:pt idx="145">
                  <c:v>2024-07-21T13:30:00Z</c:v>
                </c:pt>
                <c:pt idx="146">
                  <c:v>2024-07-21T14:00:00Z</c:v>
                </c:pt>
                <c:pt idx="147">
                  <c:v>2024-07-21T14:30:00Z</c:v>
                </c:pt>
                <c:pt idx="148">
                  <c:v>2024-07-21T15:00:00Z</c:v>
                </c:pt>
                <c:pt idx="149">
                  <c:v>2024-07-21T15:30:00Z</c:v>
                </c:pt>
                <c:pt idx="150">
                  <c:v>2024-07-21T16:00:00Z</c:v>
                </c:pt>
                <c:pt idx="151">
                  <c:v>2024-07-21T16:30:00Z</c:v>
                </c:pt>
                <c:pt idx="152">
                  <c:v>2024-07-21T17:00:00Z</c:v>
                </c:pt>
                <c:pt idx="153">
                  <c:v>2024-07-21T17:30:00Z</c:v>
                </c:pt>
                <c:pt idx="154">
                  <c:v>2024-07-21T18:00:00Z</c:v>
                </c:pt>
                <c:pt idx="155">
                  <c:v>2024-07-21T18:30:00Z</c:v>
                </c:pt>
                <c:pt idx="156">
                  <c:v>2024-07-21T19:00:00Z</c:v>
                </c:pt>
                <c:pt idx="157">
                  <c:v>2024-07-21T19:30:00Z</c:v>
                </c:pt>
                <c:pt idx="158">
                  <c:v>2024-07-21T20:00:00Z</c:v>
                </c:pt>
                <c:pt idx="159">
                  <c:v>2024-07-21T20:30:00Z</c:v>
                </c:pt>
                <c:pt idx="160">
                  <c:v>2024-07-21T21:00:00Z</c:v>
                </c:pt>
                <c:pt idx="161">
                  <c:v>2024-07-21T21:30:00Z</c:v>
                </c:pt>
                <c:pt idx="162">
                  <c:v>2024-07-21T22:00:00Z</c:v>
                </c:pt>
                <c:pt idx="163">
                  <c:v>2024-07-21T22:30:00Z</c:v>
                </c:pt>
                <c:pt idx="164">
                  <c:v>2024-07-21T23:00:00Z</c:v>
                </c:pt>
                <c:pt idx="165">
                  <c:v>2024-07-21T23:30:00Z</c:v>
                </c:pt>
                <c:pt idx="166">
                  <c:v>7/22/2024</c:v>
                </c:pt>
                <c:pt idx="167">
                  <c:v>2024-07-22T00:30:00Z</c:v>
                </c:pt>
                <c:pt idx="168">
                  <c:v>2024-07-22T01:00:00Z</c:v>
                </c:pt>
                <c:pt idx="169">
                  <c:v>2024-07-22T01:30:00Z</c:v>
                </c:pt>
                <c:pt idx="170">
                  <c:v>2024-07-22T02:00:00Z</c:v>
                </c:pt>
                <c:pt idx="171">
                  <c:v>2024-07-22T02:30:00Z</c:v>
                </c:pt>
                <c:pt idx="172">
                  <c:v>2024-07-22T03:00:00Z</c:v>
                </c:pt>
                <c:pt idx="173">
                  <c:v>2024-07-22T03:30:00Z</c:v>
                </c:pt>
                <c:pt idx="174">
                  <c:v>2024-07-22T04:00:00Z</c:v>
                </c:pt>
                <c:pt idx="175">
                  <c:v>2024-07-22T04:30:00Z</c:v>
                </c:pt>
                <c:pt idx="176">
                  <c:v>2024-07-22T05:00:00Z</c:v>
                </c:pt>
                <c:pt idx="177">
                  <c:v>2024-07-22T05:30:00Z</c:v>
                </c:pt>
                <c:pt idx="178">
                  <c:v>2024-07-22T06:00:00Z</c:v>
                </c:pt>
                <c:pt idx="179">
                  <c:v>2024-07-22T06:30:00Z</c:v>
                </c:pt>
                <c:pt idx="180">
                  <c:v>2024-07-22T07:00:00Z</c:v>
                </c:pt>
                <c:pt idx="181">
                  <c:v>2024-07-22T07:30:00Z</c:v>
                </c:pt>
                <c:pt idx="182">
                  <c:v>2024-07-22T08:00:00Z</c:v>
                </c:pt>
                <c:pt idx="183">
                  <c:v>2024-07-22T08:30:00Z</c:v>
                </c:pt>
                <c:pt idx="184">
                  <c:v>2024-07-22T09:00:00Z</c:v>
                </c:pt>
                <c:pt idx="185">
                  <c:v>2024-07-22T09:30:00Z</c:v>
                </c:pt>
                <c:pt idx="186">
                  <c:v>2024-07-22T10:00:00Z</c:v>
                </c:pt>
                <c:pt idx="187">
                  <c:v>2024-07-22T10:30:00Z</c:v>
                </c:pt>
                <c:pt idx="188">
                  <c:v>2024-07-22T11:00:00Z</c:v>
                </c:pt>
                <c:pt idx="189">
                  <c:v>2024-07-22T11:30:00Z</c:v>
                </c:pt>
                <c:pt idx="190">
                  <c:v>2024-07-22T12:00:00Z</c:v>
                </c:pt>
                <c:pt idx="191">
                  <c:v>2024-07-22T12:30:00Z</c:v>
                </c:pt>
                <c:pt idx="192">
                  <c:v>2024-07-22T13:00:00Z</c:v>
                </c:pt>
                <c:pt idx="193">
                  <c:v>2024-07-22T13:30:00Z</c:v>
                </c:pt>
                <c:pt idx="194">
                  <c:v>2024-07-22T14:00:00Z</c:v>
                </c:pt>
                <c:pt idx="195">
                  <c:v>2024-07-22T14:30:00Z</c:v>
                </c:pt>
                <c:pt idx="196">
                  <c:v>2024-07-22T15:00:00Z</c:v>
                </c:pt>
                <c:pt idx="197">
                  <c:v>2024-07-22T15:30:00Z</c:v>
                </c:pt>
                <c:pt idx="198">
                  <c:v>2024-07-22T16:00:00Z</c:v>
                </c:pt>
                <c:pt idx="199">
                  <c:v>2024-07-22T16:30:00Z</c:v>
                </c:pt>
                <c:pt idx="200">
                  <c:v>2024-07-22T17:00:00Z</c:v>
                </c:pt>
                <c:pt idx="201">
                  <c:v>2024-07-22T17:30:00Z</c:v>
                </c:pt>
                <c:pt idx="202">
                  <c:v>2024-07-22T18:00:00Z</c:v>
                </c:pt>
                <c:pt idx="203">
                  <c:v>2024-07-22T18:30:00Z</c:v>
                </c:pt>
                <c:pt idx="204">
                  <c:v>2024-07-22T19:00:00Z</c:v>
                </c:pt>
                <c:pt idx="205">
                  <c:v>2024-07-22T19:30:00Z</c:v>
                </c:pt>
                <c:pt idx="206">
                  <c:v>2024-07-22T20:00:00Z</c:v>
                </c:pt>
                <c:pt idx="207">
                  <c:v>2024-07-22T20:30:00Z</c:v>
                </c:pt>
                <c:pt idx="208">
                  <c:v>2024-07-22T21:00:00Z</c:v>
                </c:pt>
                <c:pt idx="209">
                  <c:v>2024-07-22T21:30:00Z</c:v>
                </c:pt>
                <c:pt idx="210">
                  <c:v>2024-07-22T22:00:00Z</c:v>
                </c:pt>
                <c:pt idx="211">
                  <c:v>2024-07-22T22:30:00Z</c:v>
                </c:pt>
                <c:pt idx="212">
                  <c:v>2024-07-22T23:00:00Z</c:v>
                </c:pt>
                <c:pt idx="213">
                  <c:v>2024-07-22T23:30:00Z</c:v>
                </c:pt>
                <c:pt idx="214">
                  <c:v>7/23/2024</c:v>
                </c:pt>
                <c:pt idx="215">
                  <c:v>2024-07-23T00:30:00Z</c:v>
                </c:pt>
                <c:pt idx="216">
                  <c:v>2024-07-23T01:00:00Z</c:v>
                </c:pt>
                <c:pt idx="217">
                  <c:v>2024-07-23T01:30:00Z</c:v>
                </c:pt>
                <c:pt idx="218">
                  <c:v>2024-07-23T02:00:00Z</c:v>
                </c:pt>
                <c:pt idx="219">
                  <c:v>2024-07-23T02:30:00Z</c:v>
                </c:pt>
                <c:pt idx="220">
                  <c:v>2024-07-23T03:00:00Z</c:v>
                </c:pt>
                <c:pt idx="221">
                  <c:v>2024-07-23T03:30:00Z</c:v>
                </c:pt>
                <c:pt idx="222">
                  <c:v>2024-07-23T04:00:00Z</c:v>
                </c:pt>
                <c:pt idx="223">
                  <c:v>2024-07-23T04:30:00Z</c:v>
                </c:pt>
                <c:pt idx="224">
                  <c:v>2024-07-23T05:00:00Z</c:v>
                </c:pt>
                <c:pt idx="225">
                  <c:v>2024-07-23T05:30:00Z</c:v>
                </c:pt>
                <c:pt idx="226">
                  <c:v>2024-07-23T06:00:00Z</c:v>
                </c:pt>
                <c:pt idx="227">
                  <c:v>2024-07-23T06:30:00Z</c:v>
                </c:pt>
                <c:pt idx="228">
                  <c:v>2024-07-23T07:00:00Z</c:v>
                </c:pt>
                <c:pt idx="229">
                  <c:v>2024-07-23T07:30:00Z</c:v>
                </c:pt>
                <c:pt idx="230">
                  <c:v>2024-07-23T08:00:00Z</c:v>
                </c:pt>
                <c:pt idx="231">
                  <c:v>2024-07-23T08:30:00Z</c:v>
                </c:pt>
                <c:pt idx="232">
                  <c:v>2024-07-23T09:00:00Z</c:v>
                </c:pt>
                <c:pt idx="233">
                  <c:v>2024-07-23T09:30:00Z</c:v>
                </c:pt>
                <c:pt idx="234">
                  <c:v>2024-07-23T10:00:00Z</c:v>
                </c:pt>
                <c:pt idx="235">
                  <c:v>2024-07-23T10:30:00Z</c:v>
                </c:pt>
                <c:pt idx="236">
                  <c:v>2024-07-23T11:00:00Z</c:v>
                </c:pt>
                <c:pt idx="237">
                  <c:v>2024-07-23T11:30:00Z</c:v>
                </c:pt>
                <c:pt idx="238">
                  <c:v>2024-07-23T12:00:00Z</c:v>
                </c:pt>
                <c:pt idx="239">
                  <c:v>2024-07-23T12:30:00Z</c:v>
                </c:pt>
                <c:pt idx="240">
                  <c:v>2024-07-23T13:00:00Z</c:v>
                </c:pt>
                <c:pt idx="241">
                  <c:v>2024-07-23T13:30:00Z</c:v>
                </c:pt>
                <c:pt idx="242">
                  <c:v>2024-07-23T14:00:00Z</c:v>
                </c:pt>
                <c:pt idx="243">
                  <c:v>2024-07-23T14:30:00Z</c:v>
                </c:pt>
                <c:pt idx="244">
                  <c:v>2024-07-23T15:00:00Z</c:v>
                </c:pt>
                <c:pt idx="245">
                  <c:v>2024-07-23T15:30:00Z</c:v>
                </c:pt>
                <c:pt idx="246">
                  <c:v>2024-07-23T16:00:00Z</c:v>
                </c:pt>
                <c:pt idx="247">
                  <c:v>2024-07-23T16:30:00Z</c:v>
                </c:pt>
                <c:pt idx="248">
                  <c:v>2024-07-23T17:00:00Z</c:v>
                </c:pt>
                <c:pt idx="249">
                  <c:v>2024-07-23T17:30:00Z</c:v>
                </c:pt>
                <c:pt idx="250">
                  <c:v>2024-07-23T18:00:00Z</c:v>
                </c:pt>
                <c:pt idx="251">
                  <c:v>2024-07-23T18:30:00Z</c:v>
                </c:pt>
                <c:pt idx="252">
                  <c:v>2024-07-23T19:00:00Z</c:v>
                </c:pt>
                <c:pt idx="253">
                  <c:v>2024-07-23T19:30:00Z</c:v>
                </c:pt>
                <c:pt idx="254">
                  <c:v>2024-07-23T20:00:00Z</c:v>
                </c:pt>
                <c:pt idx="255">
                  <c:v>2024-07-23T20:30:00Z</c:v>
                </c:pt>
                <c:pt idx="256">
                  <c:v>2024-07-23T21:00:00Z</c:v>
                </c:pt>
                <c:pt idx="257">
                  <c:v>2024-07-23T21:30:00Z</c:v>
                </c:pt>
                <c:pt idx="258">
                  <c:v>2024-07-23T22:00:00Z</c:v>
                </c:pt>
                <c:pt idx="259">
                  <c:v>2024-07-23T22:30:00Z</c:v>
                </c:pt>
                <c:pt idx="260">
                  <c:v>2024-07-23T23:00:00Z</c:v>
                </c:pt>
                <c:pt idx="261">
                  <c:v>2024-07-23T23:30:00Z</c:v>
                </c:pt>
                <c:pt idx="262">
                  <c:v>7/24/2024</c:v>
                </c:pt>
                <c:pt idx="263">
                  <c:v>2024-07-24T00:30:00Z</c:v>
                </c:pt>
                <c:pt idx="264">
                  <c:v>2024-07-24T01:00:00Z</c:v>
                </c:pt>
                <c:pt idx="265">
                  <c:v>2024-07-24T01:30:00Z</c:v>
                </c:pt>
                <c:pt idx="266">
                  <c:v>2024-07-24T02:00:00Z</c:v>
                </c:pt>
                <c:pt idx="267">
                  <c:v>2024-07-24T02:30:00Z</c:v>
                </c:pt>
                <c:pt idx="268">
                  <c:v>2024-07-24T03:00:00Z</c:v>
                </c:pt>
                <c:pt idx="269">
                  <c:v>2024-07-24T03:30:00Z</c:v>
                </c:pt>
                <c:pt idx="270">
                  <c:v>2024-07-24T04:00:00Z</c:v>
                </c:pt>
                <c:pt idx="271">
                  <c:v>2024-07-24T04:30:00Z</c:v>
                </c:pt>
                <c:pt idx="272">
                  <c:v>2024-07-24T05:00:00Z</c:v>
                </c:pt>
                <c:pt idx="273">
                  <c:v>2024-07-24T05:30:00Z</c:v>
                </c:pt>
                <c:pt idx="274">
                  <c:v>2024-07-24T06:00:00Z</c:v>
                </c:pt>
                <c:pt idx="275">
                  <c:v>2024-07-24T06:30:00Z</c:v>
                </c:pt>
                <c:pt idx="276">
                  <c:v>2024-07-24T07:00:00Z</c:v>
                </c:pt>
                <c:pt idx="277">
                  <c:v>2024-07-24T07:30:00Z</c:v>
                </c:pt>
                <c:pt idx="278">
                  <c:v>2024-07-24T08:00:00Z</c:v>
                </c:pt>
                <c:pt idx="279">
                  <c:v>2024-07-24T08:30:00Z</c:v>
                </c:pt>
                <c:pt idx="280">
                  <c:v>2024-07-24T09:00:00Z</c:v>
                </c:pt>
                <c:pt idx="281">
                  <c:v>2024-07-24T09:30:00Z</c:v>
                </c:pt>
                <c:pt idx="282">
                  <c:v>2024-07-24T10:00:00Z</c:v>
                </c:pt>
                <c:pt idx="283">
                  <c:v>2024-07-24T10:30:00Z</c:v>
                </c:pt>
                <c:pt idx="284">
                  <c:v>2024-07-24T11:00:00Z</c:v>
                </c:pt>
                <c:pt idx="285">
                  <c:v>2024-07-24T11:30:00Z</c:v>
                </c:pt>
                <c:pt idx="286">
                  <c:v>2024-07-24T12:00:00Z</c:v>
                </c:pt>
                <c:pt idx="287">
                  <c:v>2024-07-24T12:30:00Z</c:v>
                </c:pt>
                <c:pt idx="288">
                  <c:v>2024-07-24T13:00:00Z</c:v>
                </c:pt>
                <c:pt idx="289">
                  <c:v>2024-07-24T13:30:00Z</c:v>
                </c:pt>
                <c:pt idx="290">
                  <c:v>2024-07-24T14:00:00Z</c:v>
                </c:pt>
                <c:pt idx="291">
                  <c:v>2024-07-24T14:30:00Z</c:v>
                </c:pt>
                <c:pt idx="292">
                  <c:v>2024-07-24T15:00:00Z</c:v>
                </c:pt>
                <c:pt idx="293">
                  <c:v>2024-07-24T15:30:00Z</c:v>
                </c:pt>
                <c:pt idx="294">
                  <c:v>2024-07-24T16:00:00Z</c:v>
                </c:pt>
                <c:pt idx="295">
                  <c:v>2024-07-24T16:30:00Z</c:v>
                </c:pt>
                <c:pt idx="296">
                  <c:v>2024-07-24T17:00:00Z</c:v>
                </c:pt>
                <c:pt idx="297">
                  <c:v>2024-07-24T17:30:00Z</c:v>
                </c:pt>
                <c:pt idx="298">
                  <c:v>2024-07-24T18:00:00Z</c:v>
                </c:pt>
                <c:pt idx="299">
                  <c:v>2024-07-24T18:30:00Z</c:v>
                </c:pt>
                <c:pt idx="300">
                  <c:v>2024-07-24T19:00:00Z</c:v>
                </c:pt>
                <c:pt idx="301">
                  <c:v>2024-07-24T19:30:00Z</c:v>
                </c:pt>
                <c:pt idx="302">
                  <c:v>2024-07-24T20:00:00Z</c:v>
                </c:pt>
                <c:pt idx="303">
                  <c:v>2024-07-24T20:30:00Z</c:v>
                </c:pt>
                <c:pt idx="304">
                  <c:v>2024-07-24T21:00:00Z</c:v>
                </c:pt>
                <c:pt idx="305">
                  <c:v>2024-07-24T21:30:00Z</c:v>
                </c:pt>
                <c:pt idx="306">
                  <c:v>2024-07-24T22:00:00Z</c:v>
                </c:pt>
                <c:pt idx="307">
                  <c:v>2024-07-24T22:30:00Z</c:v>
                </c:pt>
                <c:pt idx="308">
                  <c:v>2024-07-24T23:00:00Z</c:v>
                </c:pt>
                <c:pt idx="309">
                  <c:v>2024-07-24T23:30:00Z</c:v>
                </c:pt>
                <c:pt idx="310">
                  <c:v>7/25/2024</c:v>
                </c:pt>
                <c:pt idx="311">
                  <c:v>2024-07-25T00:30:00Z</c:v>
                </c:pt>
                <c:pt idx="312">
                  <c:v>2024-07-25T01:00:00Z</c:v>
                </c:pt>
                <c:pt idx="313">
                  <c:v>2024-07-25T01:30:00Z</c:v>
                </c:pt>
                <c:pt idx="314">
                  <c:v>2024-07-25T02:00:00Z</c:v>
                </c:pt>
                <c:pt idx="315">
                  <c:v>2024-07-25T02:30:00Z</c:v>
                </c:pt>
                <c:pt idx="316">
                  <c:v>2024-07-25T03:00:00Z</c:v>
                </c:pt>
                <c:pt idx="317">
                  <c:v>2024-07-25T03:30:00Z</c:v>
                </c:pt>
                <c:pt idx="318">
                  <c:v>2024-07-25T04:00:00Z</c:v>
                </c:pt>
                <c:pt idx="319">
                  <c:v>2024-07-25T04:30:00Z</c:v>
                </c:pt>
                <c:pt idx="320">
                  <c:v>2024-07-25T05:00:00Z</c:v>
                </c:pt>
                <c:pt idx="321">
                  <c:v>2024-07-25T05:30:00Z</c:v>
                </c:pt>
                <c:pt idx="322">
                  <c:v>2024-07-25T06:00:00Z</c:v>
                </c:pt>
                <c:pt idx="323">
                  <c:v>2024-07-25T06:30:00Z</c:v>
                </c:pt>
                <c:pt idx="324">
                  <c:v>2024-07-25T07:00:00Z</c:v>
                </c:pt>
                <c:pt idx="325">
                  <c:v>2024-07-25T07:30:00Z</c:v>
                </c:pt>
                <c:pt idx="326">
                  <c:v>2024-07-25T08:00:00Z</c:v>
                </c:pt>
                <c:pt idx="327">
                  <c:v>2024-07-25T08:30:00Z</c:v>
                </c:pt>
                <c:pt idx="328">
                  <c:v>2024-07-25T09:00:00Z</c:v>
                </c:pt>
                <c:pt idx="329">
                  <c:v>2024-07-25T09:30:00Z</c:v>
                </c:pt>
                <c:pt idx="330">
                  <c:v>2024-07-25T10:00:00Z</c:v>
                </c:pt>
                <c:pt idx="331">
                  <c:v>2024-07-25T10:30:00Z</c:v>
                </c:pt>
                <c:pt idx="332">
                  <c:v>2024-07-25T11:00:00Z</c:v>
                </c:pt>
                <c:pt idx="333">
                  <c:v>2024-07-25T11:30:00Z</c:v>
                </c:pt>
                <c:pt idx="334">
                  <c:v>2024-07-25T12:00:00Z</c:v>
                </c:pt>
                <c:pt idx="335">
                  <c:v>2024-07-25T12:30:00Z</c:v>
                </c:pt>
                <c:pt idx="336">
                  <c:v>2024-07-25T13:00:00Z</c:v>
                </c:pt>
              </c:strCache>
            </c:strRef>
          </c:xVal>
          <c:yVal>
            <c:numRef>
              <c:f>'forecasts (3)'!$Y$2:$Y$339</c:f>
              <c:numCache>
                <c:formatCode>0</c:formatCode>
                <c:ptCount val="338"/>
                <c:pt idx="0">
                  <c:v>188.45503262094184</c:v>
                </c:pt>
                <c:pt idx="1">
                  <c:v>260.53506298548041</c:v>
                </c:pt>
                <c:pt idx="2">
                  <c:v>563.27848424343949</c:v>
                </c:pt>
                <c:pt idx="3">
                  <c:v>754.95773082041876</c:v>
                </c:pt>
                <c:pt idx="4">
                  <c:v>831.11604991670015</c:v>
                </c:pt>
                <c:pt idx="5">
                  <c:v>844</c:v>
                </c:pt>
                <c:pt idx="6">
                  <c:v>782</c:v>
                </c:pt>
                <c:pt idx="7">
                  <c:v>753</c:v>
                </c:pt>
                <c:pt idx="8">
                  <c:v>814</c:v>
                </c:pt>
                <c:pt idx="9">
                  <c:v>864</c:v>
                </c:pt>
                <c:pt idx="10">
                  <c:v>893</c:v>
                </c:pt>
                <c:pt idx="11">
                  <c:v>919</c:v>
                </c:pt>
                <c:pt idx="12">
                  <c:v>943</c:v>
                </c:pt>
                <c:pt idx="13">
                  <c:v>997</c:v>
                </c:pt>
                <c:pt idx="14">
                  <c:v>986</c:v>
                </c:pt>
                <c:pt idx="15">
                  <c:v>971</c:v>
                </c:pt>
                <c:pt idx="16">
                  <c:v>949.87175932168145</c:v>
                </c:pt>
                <c:pt idx="17">
                  <c:v>909.9772905261882</c:v>
                </c:pt>
                <c:pt idx="18">
                  <c:v>865.77798111555057</c:v>
                </c:pt>
                <c:pt idx="19">
                  <c:v>798.19341312388826</c:v>
                </c:pt>
                <c:pt idx="20">
                  <c:v>713.50914313861836</c:v>
                </c:pt>
                <c:pt idx="21">
                  <c:v>615.46202978798078</c:v>
                </c:pt>
                <c:pt idx="22">
                  <c:v>486.206058001847</c:v>
                </c:pt>
                <c:pt idx="23">
                  <c:v>322.62446815784199</c:v>
                </c:pt>
                <c:pt idx="24">
                  <c:v>82.881834366312347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67.931611414561999</c:v>
                </c:pt>
                <c:pt idx="46">
                  <c:v>282.82372324649486</c:v>
                </c:pt>
                <c:pt idx="47">
                  <c:v>545.20355316094629</c:v>
                </c:pt>
                <c:pt idx="48">
                  <c:v>673.19235815782974</c:v>
                </c:pt>
                <c:pt idx="49">
                  <c:v>769.44729176945452</c:v>
                </c:pt>
                <c:pt idx="50">
                  <c:v>846.4902928528951</c:v>
                </c:pt>
                <c:pt idx="51">
                  <c:v>893.21223077313448</c:v>
                </c:pt>
                <c:pt idx="52">
                  <c:v>894.96666920494863</c:v>
                </c:pt>
                <c:pt idx="53">
                  <c:v>924</c:v>
                </c:pt>
                <c:pt idx="54">
                  <c:v>941</c:v>
                </c:pt>
                <c:pt idx="55">
                  <c:v>950</c:v>
                </c:pt>
                <c:pt idx="56">
                  <c:v>945</c:v>
                </c:pt>
                <c:pt idx="57">
                  <c:v>938</c:v>
                </c:pt>
                <c:pt idx="58">
                  <c:v>934</c:v>
                </c:pt>
                <c:pt idx="59">
                  <c:v>930</c:v>
                </c:pt>
                <c:pt idx="60">
                  <c:v>925</c:v>
                </c:pt>
                <c:pt idx="61">
                  <c:v>920</c:v>
                </c:pt>
                <c:pt idx="62">
                  <c:v>904</c:v>
                </c:pt>
                <c:pt idx="63">
                  <c:v>875</c:v>
                </c:pt>
                <c:pt idx="64">
                  <c:v>831.90313411946488</c:v>
                </c:pt>
                <c:pt idx="65">
                  <c:v>780.53514483315189</c:v>
                </c:pt>
                <c:pt idx="66">
                  <c:v>729.21152738108071</c:v>
                </c:pt>
                <c:pt idx="67">
                  <c:v>636.3779178288537</c:v>
                </c:pt>
                <c:pt idx="68">
                  <c:v>519.11773162020972</c:v>
                </c:pt>
                <c:pt idx="69">
                  <c:v>381.00735751133584</c:v>
                </c:pt>
                <c:pt idx="70">
                  <c:v>264.74767078498866</c:v>
                </c:pt>
                <c:pt idx="71">
                  <c:v>186.73864788784053</c:v>
                </c:pt>
                <c:pt idx="72">
                  <c:v>35.073918190765745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52.970562748477143</c:v>
                </c:pt>
                <c:pt idx="94">
                  <c:v>104.31437884370914</c:v>
                </c:pt>
                <c:pt idx="95">
                  <c:v>132.7093645435634</c:v>
                </c:pt>
                <c:pt idx="96">
                  <c:v>231.91542407224392</c:v>
                </c:pt>
                <c:pt idx="97">
                  <c:v>342.90051843011662</c:v>
                </c:pt>
                <c:pt idx="98">
                  <c:v>458.5718301310169</c:v>
                </c:pt>
                <c:pt idx="99">
                  <c:v>556.47886541020944</c:v>
                </c:pt>
                <c:pt idx="100">
                  <c:v>629.1863927867812</c:v>
                </c:pt>
                <c:pt idx="101">
                  <c:v>688</c:v>
                </c:pt>
                <c:pt idx="102">
                  <c:v>735</c:v>
                </c:pt>
                <c:pt idx="103">
                  <c:v>772</c:v>
                </c:pt>
                <c:pt idx="104">
                  <c:v>793</c:v>
                </c:pt>
                <c:pt idx="105">
                  <c:v>806</c:v>
                </c:pt>
                <c:pt idx="106">
                  <c:v>818</c:v>
                </c:pt>
                <c:pt idx="107">
                  <c:v>817</c:v>
                </c:pt>
                <c:pt idx="108">
                  <c:v>803</c:v>
                </c:pt>
                <c:pt idx="109">
                  <c:v>784</c:v>
                </c:pt>
                <c:pt idx="110">
                  <c:v>756</c:v>
                </c:pt>
                <c:pt idx="111">
                  <c:v>719</c:v>
                </c:pt>
                <c:pt idx="112">
                  <c:v>674.94181954974147</c:v>
                </c:pt>
                <c:pt idx="113">
                  <c:v>634.22716841057172</c:v>
                </c:pt>
                <c:pt idx="114">
                  <c:v>602.10684500710079</c:v>
                </c:pt>
                <c:pt idx="115">
                  <c:v>550.29705872774048</c:v>
                </c:pt>
                <c:pt idx="116">
                  <c:v>473.30141767579084</c:v>
                </c:pt>
                <c:pt idx="117">
                  <c:v>372.72134990291045</c:v>
                </c:pt>
                <c:pt idx="118">
                  <c:v>281.97309564436233</c:v>
                </c:pt>
                <c:pt idx="119">
                  <c:v>200.83097887382061</c:v>
                </c:pt>
                <c:pt idx="120">
                  <c:v>40.096093647995474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35.414213562373092</c:v>
                </c:pt>
                <c:pt idx="142">
                  <c:v>75.777145961456966</c:v>
                </c:pt>
                <c:pt idx="143">
                  <c:v>110</c:v>
                </c:pt>
                <c:pt idx="144">
                  <c:v>169.89100652418836</c:v>
                </c:pt>
                <c:pt idx="145">
                  <c:v>244.1795963641697</c:v>
                </c:pt>
                <c:pt idx="146">
                  <c:v>319.83065497254586</c:v>
                </c:pt>
                <c:pt idx="147">
                  <c:v>394.63269777109872</c:v>
                </c:pt>
                <c:pt idx="148">
                  <c:v>455.72473767936015</c:v>
                </c:pt>
                <c:pt idx="149">
                  <c:v>509</c:v>
                </c:pt>
                <c:pt idx="150">
                  <c:v>573</c:v>
                </c:pt>
                <c:pt idx="151">
                  <c:v>636</c:v>
                </c:pt>
                <c:pt idx="152">
                  <c:v>688</c:v>
                </c:pt>
                <c:pt idx="153">
                  <c:v>728</c:v>
                </c:pt>
                <c:pt idx="154">
                  <c:v>756</c:v>
                </c:pt>
                <c:pt idx="155">
                  <c:v>772</c:v>
                </c:pt>
                <c:pt idx="156">
                  <c:v>777</c:v>
                </c:pt>
                <c:pt idx="157">
                  <c:v>786</c:v>
                </c:pt>
                <c:pt idx="158">
                  <c:v>790</c:v>
                </c:pt>
                <c:pt idx="159">
                  <c:v>779</c:v>
                </c:pt>
                <c:pt idx="160">
                  <c:v>750.92308605397761</c:v>
                </c:pt>
                <c:pt idx="161">
                  <c:v>708.35506815260646</c:v>
                </c:pt>
                <c:pt idx="162">
                  <c:v>652.08208012513433</c:v>
                </c:pt>
                <c:pt idx="163">
                  <c:v>553.58880021053153</c:v>
                </c:pt>
                <c:pt idx="164">
                  <c:v>432.07972053692168</c:v>
                </c:pt>
                <c:pt idx="165">
                  <c:v>292.57595062989077</c:v>
                </c:pt>
                <c:pt idx="166">
                  <c:v>179.45399957506032</c:v>
                </c:pt>
                <c:pt idx="167">
                  <c:v>110.19473086366894</c:v>
                </c:pt>
                <c:pt idx="168">
                  <c:v>15.676522425435433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25</c:v>
                </c:pt>
                <c:pt idx="190">
                  <c:v>52</c:v>
                </c:pt>
                <c:pt idx="191">
                  <c:v>63</c:v>
                </c:pt>
                <c:pt idx="192">
                  <c:v>94</c:v>
                </c:pt>
                <c:pt idx="193">
                  <c:v>134</c:v>
                </c:pt>
                <c:pt idx="194">
                  <c:v>184</c:v>
                </c:pt>
                <c:pt idx="195">
                  <c:v>249</c:v>
                </c:pt>
                <c:pt idx="196">
                  <c:v>308</c:v>
                </c:pt>
                <c:pt idx="197">
                  <c:v>353</c:v>
                </c:pt>
                <c:pt idx="198">
                  <c:v>404</c:v>
                </c:pt>
                <c:pt idx="199">
                  <c:v>468</c:v>
                </c:pt>
                <c:pt idx="200">
                  <c:v>533</c:v>
                </c:pt>
                <c:pt idx="201">
                  <c:v>574</c:v>
                </c:pt>
                <c:pt idx="202">
                  <c:v>591</c:v>
                </c:pt>
                <c:pt idx="203">
                  <c:v>593</c:v>
                </c:pt>
                <c:pt idx="204">
                  <c:v>576</c:v>
                </c:pt>
                <c:pt idx="205">
                  <c:v>548</c:v>
                </c:pt>
                <c:pt idx="206">
                  <c:v>510</c:v>
                </c:pt>
                <c:pt idx="207">
                  <c:v>461</c:v>
                </c:pt>
                <c:pt idx="208">
                  <c:v>410.98903405126021</c:v>
                </c:pt>
                <c:pt idx="209">
                  <c:v>347.67203067221817</c:v>
                </c:pt>
                <c:pt idx="210">
                  <c:v>265.8462203887114</c:v>
                </c:pt>
                <c:pt idx="211">
                  <c:v>206</c:v>
                </c:pt>
                <c:pt idx="212">
                  <c:v>156</c:v>
                </c:pt>
                <c:pt idx="213">
                  <c:v>110</c:v>
                </c:pt>
                <c:pt idx="214">
                  <c:v>78</c:v>
                </c:pt>
                <c:pt idx="215">
                  <c:v>51</c:v>
                </c:pt>
                <c:pt idx="216">
                  <c:v>11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25</c:v>
                </c:pt>
                <c:pt idx="238">
                  <c:v>51</c:v>
                </c:pt>
                <c:pt idx="239">
                  <c:v>61</c:v>
                </c:pt>
                <c:pt idx="240">
                  <c:v>91</c:v>
                </c:pt>
                <c:pt idx="241">
                  <c:v>123</c:v>
                </c:pt>
                <c:pt idx="242">
                  <c:v>157</c:v>
                </c:pt>
                <c:pt idx="243">
                  <c:v>207</c:v>
                </c:pt>
                <c:pt idx="244">
                  <c:v>255</c:v>
                </c:pt>
                <c:pt idx="245">
                  <c:v>286</c:v>
                </c:pt>
                <c:pt idx="246">
                  <c:v>322</c:v>
                </c:pt>
                <c:pt idx="247">
                  <c:v>363</c:v>
                </c:pt>
                <c:pt idx="248">
                  <c:v>404</c:v>
                </c:pt>
                <c:pt idx="249">
                  <c:v>432</c:v>
                </c:pt>
                <c:pt idx="250">
                  <c:v>446</c:v>
                </c:pt>
                <c:pt idx="251">
                  <c:v>448</c:v>
                </c:pt>
                <c:pt idx="252">
                  <c:v>438</c:v>
                </c:pt>
                <c:pt idx="253">
                  <c:v>421</c:v>
                </c:pt>
                <c:pt idx="254">
                  <c:v>397</c:v>
                </c:pt>
                <c:pt idx="255">
                  <c:v>365</c:v>
                </c:pt>
                <c:pt idx="256">
                  <c:v>326.99786773218949</c:v>
                </c:pt>
                <c:pt idx="257">
                  <c:v>276.98509230328267</c:v>
                </c:pt>
                <c:pt idx="258">
                  <c:v>216</c:v>
                </c:pt>
                <c:pt idx="259">
                  <c:v>172</c:v>
                </c:pt>
                <c:pt idx="260">
                  <c:v>137</c:v>
                </c:pt>
                <c:pt idx="261">
                  <c:v>100</c:v>
                </c:pt>
                <c:pt idx="262">
                  <c:v>74</c:v>
                </c:pt>
                <c:pt idx="263">
                  <c:v>49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28</c:v>
                </c:pt>
                <c:pt idx="286">
                  <c:v>60</c:v>
                </c:pt>
                <c:pt idx="287">
                  <c:v>76</c:v>
                </c:pt>
                <c:pt idx="288">
                  <c:v>116</c:v>
                </c:pt>
                <c:pt idx="289">
                  <c:v>160</c:v>
                </c:pt>
                <c:pt idx="290">
                  <c:v>208</c:v>
                </c:pt>
                <c:pt idx="291">
                  <c:v>279.83288528313426</c:v>
                </c:pt>
                <c:pt idx="292">
                  <c:v>366.86358681455016</c:v>
                </c:pt>
                <c:pt idx="293">
                  <c:v>429</c:v>
                </c:pt>
                <c:pt idx="294">
                  <c:v>492</c:v>
                </c:pt>
                <c:pt idx="295">
                  <c:v>551</c:v>
                </c:pt>
                <c:pt idx="296">
                  <c:v>596</c:v>
                </c:pt>
                <c:pt idx="297">
                  <c:v>631</c:v>
                </c:pt>
                <c:pt idx="298">
                  <c:v>655</c:v>
                </c:pt>
                <c:pt idx="299">
                  <c:v>649</c:v>
                </c:pt>
                <c:pt idx="300">
                  <c:v>615</c:v>
                </c:pt>
                <c:pt idx="301">
                  <c:v>575</c:v>
                </c:pt>
                <c:pt idx="302">
                  <c:v>529</c:v>
                </c:pt>
                <c:pt idx="303">
                  <c:v>476</c:v>
                </c:pt>
                <c:pt idx="304">
                  <c:v>421.98537873501357</c:v>
                </c:pt>
                <c:pt idx="305">
                  <c:v>361.48568446325123</c:v>
                </c:pt>
                <c:pt idx="306">
                  <c:v>289.10295226748326</c:v>
                </c:pt>
                <c:pt idx="307">
                  <c:v>229.18277863398976</c:v>
                </c:pt>
                <c:pt idx="308">
                  <c:v>173.81261557407331</c:v>
                </c:pt>
                <c:pt idx="309">
                  <c:v>124</c:v>
                </c:pt>
                <c:pt idx="310">
                  <c:v>93.389084080378339</c:v>
                </c:pt>
                <c:pt idx="311">
                  <c:v>77.791440661528469</c:v>
                </c:pt>
                <c:pt idx="312">
                  <c:v>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26</c:v>
                </c:pt>
                <c:pt idx="334">
                  <c:v>59</c:v>
                </c:pt>
                <c:pt idx="335">
                  <c:v>74</c:v>
                </c:pt>
                <c:pt idx="336">
                  <c:v>112</c:v>
                </c:pt>
                <c:pt idx="337">
                  <c:v>90329.686946340458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8-4748-9E75-A6E6DA62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51952"/>
        <c:axId val="2059953392"/>
      </c:scatterChart>
      <c:valAx>
        <c:axId val="2059951952"/>
        <c:scaling>
          <c:orientation val="minMax"/>
          <c:max val="8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</a:t>
                </a:r>
                <a:r>
                  <a:rPr lang="en-CA" baseline="0"/>
                  <a:t> 30-Minute Periods Since </a:t>
                </a:r>
                <a:r>
                  <a:rPr lang="en-CA" sz="1000" b="0" i="0" u="none" strike="noStrike" baseline="0">
                    <a:effectLst/>
                  </a:rPr>
                  <a:t>2024-07-18T13:00:00Z</a:t>
                </a:r>
                <a:r>
                  <a:rPr lang="en-CA" sz="1000" b="0" i="0" u="none" strike="noStrike" baseline="0"/>
                  <a:t> 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53392"/>
        <c:crosses val="autoZero"/>
        <c:crossBetween val="midCat"/>
      </c:valAx>
      <c:valAx>
        <c:axId val="2059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Incident</a:t>
                </a:r>
                <a:r>
                  <a:rPr lang="en-CA" baseline="0"/>
                  <a:t> Irradiance, W/m^2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74018947061893"/>
          <c:y val="0.93779998524437569"/>
          <c:w val="0.47380551752960248"/>
          <c:h val="4.0844984256745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666748</xdr:colOff>
      <xdr:row>3</xdr:row>
      <xdr:rowOff>64755</xdr:rowOff>
    </xdr:from>
    <xdr:to>
      <xdr:col>40</xdr:col>
      <xdr:colOff>366386</xdr:colOff>
      <xdr:row>32</xdr:row>
      <xdr:rowOff>25977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1F6B3A-4FA4-4033-830F-FB345F9FB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FDA3-F521-48AB-A8BB-D5C3DDEA26D8}">
  <dimension ref="A1:Z342"/>
  <sheetViews>
    <sheetView tabSelected="1" topLeftCell="M1" zoomScale="47" workbookViewId="0">
      <selection activeCell="Y346" sqref="Y346"/>
    </sheetView>
  </sheetViews>
  <sheetFormatPr defaultRowHeight="14.25" x14ac:dyDescent="0.45"/>
  <cols>
    <col min="15" max="15" width="10.265625" bestFit="1" customWidth="1"/>
    <col min="16" max="16" width="10.265625" customWidth="1"/>
    <col min="17" max="17" width="23.73046875" customWidth="1"/>
    <col min="18" max="18" width="26.796875" customWidth="1"/>
    <col min="19" max="19" width="23.73046875" customWidth="1"/>
    <col min="20" max="20" width="20.796875" customWidth="1"/>
    <col min="21" max="22" width="20.59765625" customWidth="1"/>
    <col min="26" max="26" width="11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345</v>
      </c>
      <c r="O1" t="s">
        <v>344</v>
      </c>
      <c r="P1" t="s">
        <v>354</v>
      </c>
      <c r="Q1" t="s">
        <v>350</v>
      </c>
      <c r="R1" t="s">
        <v>348</v>
      </c>
      <c r="S1" t="s">
        <v>353</v>
      </c>
      <c r="T1" t="s">
        <v>351</v>
      </c>
      <c r="U1" t="s">
        <v>346</v>
      </c>
      <c r="V1" t="s">
        <v>355</v>
      </c>
      <c r="W1" t="s">
        <v>349</v>
      </c>
      <c r="X1" t="s">
        <v>347</v>
      </c>
      <c r="Y1" t="s">
        <v>352</v>
      </c>
    </row>
    <row r="2" spans="1:25" x14ac:dyDescent="0.45">
      <c r="A2">
        <v>186</v>
      </c>
      <c r="B2">
        <v>236</v>
      </c>
      <c r="C2">
        <v>140</v>
      </c>
      <c r="D2">
        <v>2</v>
      </c>
      <c r="E2">
        <v>5</v>
      </c>
      <c r="F2">
        <v>118</v>
      </c>
      <c r="G2">
        <v>0</v>
      </c>
      <c r="H2">
        <v>184</v>
      </c>
      <c r="I2">
        <v>21</v>
      </c>
      <c r="J2">
        <v>67</v>
      </c>
      <c r="K2">
        <v>-80</v>
      </c>
      <c r="L2">
        <v>40</v>
      </c>
      <c r="M2" t="s">
        <v>14</v>
      </c>
      <c r="N2">
        <f>A2</f>
        <v>186</v>
      </c>
      <c r="O2" s="2">
        <f t="shared" ref="O2:O65" si="0">E2*COS(RADIANS(J2)) +H2</f>
        <v>185.95365564244636</v>
      </c>
      <c r="P2">
        <f>J2-MIN(J2, 70)</f>
        <v>0</v>
      </c>
      <c r="Q2">
        <f>J2-MIN(J2, 60)</f>
        <v>7</v>
      </c>
      <c r="R2">
        <f>J2-MIN(J2, 50)</f>
        <v>17</v>
      </c>
      <c r="S2">
        <f>J2-MIN(J2, 40)</f>
        <v>27</v>
      </c>
      <c r="T2" t="s">
        <v>13</v>
      </c>
      <c r="U2">
        <f t="shared" ref="U2:U65" si="1">E2+H2</f>
        <v>189</v>
      </c>
      <c r="V2" s="2">
        <f>E2*COS(RADIANS(P2))+H2</f>
        <v>189</v>
      </c>
      <c r="W2" s="2">
        <f t="shared" ref="V2:W65" si="2">E2*COS(RADIANS(Q2))+H2</f>
        <v>188.96273075820662</v>
      </c>
      <c r="X2" s="2">
        <f t="shared" ref="X2:X65" si="3">E2*COS(RADIANS(R2))+H2</f>
        <v>188.78152377981519</v>
      </c>
      <c r="Y2" s="2">
        <f>E2*COS(RADIANS(S2))+H2</f>
        <v>188.45503262094184</v>
      </c>
    </row>
    <row r="3" spans="1:25" x14ac:dyDescent="0.45">
      <c r="A3">
        <v>258</v>
      </c>
      <c r="B3">
        <v>363</v>
      </c>
      <c r="C3">
        <v>162</v>
      </c>
      <c r="D3">
        <v>4</v>
      </c>
      <c r="E3">
        <v>7</v>
      </c>
      <c r="F3">
        <v>379</v>
      </c>
      <c r="G3">
        <v>0</v>
      </c>
      <c r="H3">
        <v>254</v>
      </c>
      <c r="I3">
        <v>21</v>
      </c>
      <c r="J3">
        <v>61</v>
      </c>
      <c r="K3">
        <v>-84</v>
      </c>
      <c r="L3">
        <v>37</v>
      </c>
      <c r="M3" t="s">
        <v>14</v>
      </c>
      <c r="N3">
        <f t="shared" ref="N3:N66" si="4">A3</f>
        <v>258</v>
      </c>
      <c r="O3" s="2">
        <f t="shared" si="0"/>
        <v>257.39366734172438</v>
      </c>
      <c r="P3">
        <f t="shared" ref="P3:P66" si="5">J3-MIN(J3, 70)</f>
        <v>0</v>
      </c>
      <c r="Q3">
        <f t="shared" ref="Q3:Q66" si="6">J3-MIN(J3, 60)</f>
        <v>1</v>
      </c>
      <c r="R3">
        <f t="shared" ref="R3:R66" si="7">J3-MIN(J3, 50)</f>
        <v>11</v>
      </c>
      <c r="S3">
        <f t="shared" ref="S3:S66" si="8">J3-MIN(J3, 40)</f>
        <v>21</v>
      </c>
      <c r="T3" t="s">
        <v>15</v>
      </c>
      <c r="U3">
        <f t="shared" si="1"/>
        <v>261</v>
      </c>
      <c r="V3" s="2">
        <f t="shared" ref="V3:V66" si="9">E3*COS(RADIANS(P3))+H3</f>
        <v>261</v>
      </c>
      <c r="W3" s="2">
        <f t="shared" si="2"/>
        <v>260.99893386609472</v>
      </c>
      <c r="X3" s="2">
        <f t="shared" si="3"/>
        <v>260.87139028413367</v>
      </c>
      <c r="Y3" s="2">
        <f t="shared" ref="Y3:Y66" si="10">E3*COS(RADIANS(S3))+H3</f>
        <v>260.53506298548041</v>
      </c>
    </row>
    <row r="4" spans="1:25" x14ac:dyDescent="0.45">
      <c r="A4">
        <v>430</v>
      </c>
      <c r="B4">
        <v>510</v>
      </c>
      <c r="C4">
        <v>289</v>
      </c>
      <c r="D4">
        <v>199</v>
      </c>
      <c r="E4">
        <v>344</v>
      </c>
      <c r="F4">
        <v>681</v>
      </c>
      <c r="G4">
        <v>0</v>
      </c>
      <c r="H4">
        <v>231</v>
      </c>
      <c r="I4">
        <v>22</v>
      </c>
      <c r="J4">
        <v>55</v>
      </c>
      <c r="K4">
        <v>-89</v>
      </c>
      <c r="L4">
        <v>16</v>
      </c>
      <c r="M4" t="s">
        <v>14</v>
      </c>
      <c r="N4">
        <f t="shared" si="4"/>
        <v>430</v>
      </c>
      <c r="O4" s="2">
        <f t="shared" si="0"/>
        <v>428.31029410475992</v>
      </c>
      <c r="P4">
        <f t="shared" si="5"/>
        <v>0</v>
      </c>
      <c r="Q4">
        <f t="shared" si="6"/>
        <v>0</v>
      </c>
      <c r="R4">
        <f t="shared" si="7"/>
        <v>5</v>
      </c>
      <c r="S4">
        <f t="shared" si="8"/>
        <v>15</v>
      </c>
      <c r="T4" t="s">
        <v>16</v>
      </c>
      <c r="U4">
        <f t="shared" si="1"/>
        <v>575</v>
      </c>
      <c r="V4" s="2">
        <f t="shared" si="9"/>
        <v>575</v>
      </c>
      <c r="W4" s="2">
        <f t="shared" si="2"/>
        <v>575</v>
      </c>
      <c r="X4" s="2">
        <f t="shared" si="3"/>
        <v>573.69097614356042</v>
      </c>
      <c r="Y4" s="2">
        <f>E4*COS(RADIANS(S4))+H4</f>
        <v>563.27848424343949</v>
      </c>
    </row>
    <row r="5" spans="1:25" x14ac:dyDescent="0.45">
      <c r="A5">
        <v>564</v>
      </c>
      <c r="B5">
        <v>605</v>
      </c>
      <c r="C5">
        <v>404</v>
      </c>
      <c r="D5">
        <v>374</v>
      </c>
      <c r="E5">
        <v>572</v>
      </c>
      <c r="F5">
        <v>732</v>
      </c>
      <c r="G5">
        <v>68</v>
      </c>
      <c r="H5">
        <v>190</v>
      </c>
      <c r="I5">
        <v>22</v>
      </c>
      <c r="J5">
        <v>49</v>
      </c>
      <c r="K5">
        <v>-93</v>
      </c>
      <c r="L5">
        <v>7</v>
      </c>
      <c r="M5" t="s">
        <v>14</v>
      </c>
      <c r="N5">
        <f t="shared" si="4"/>
        <v>564</v>
      </c>
      <c r="O5" s="2">
        <f t="shared" si="0"/>
        <v>565.26576458257023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9</v>
      </c>
      <c r="T5" t="s">
        <v>17</v>
      </c>
      <c r="U5">
        <f t="shared" si="1"/>
        <v>762</v>
      </c>
      <c r="V5" s="2">
        <f t="shared" si="9"/>
        <v>762</v>
      </c>
      <c r="W5" s="2">
        <f t="shared" si="2"/>
        <v>762</v>
      </c>
      <c r="X5" s="2">
        <f t="shared" si="3"/>
        <v>762</v>
      </c>
      <c r="Y5" s="2">
        <f t="shared" si="10"/>
        <v>754.95773082041876</v>
      </c>
    </row>
    <row r="6" spans="1:25" x14ac:dyDescent="0.45">
      <c r="A6">
        <v>656</v>
      </c>
      <c r="B6">
        <v>693</v>
      </c>
      <c r="C6">
        <v>483</v>
      </c>
      <c r="D6">
        <v>469</v>
      </c>
      <c r="E6">
        <v>645</v>
      </c>
      <c r="F6">
        <v>774</v>
      </c>
      <c r="G6">
        <v>134</v>
      </c>
      <c r="H6">
        <v>187</v>
      </c>
      <c r="I6">
        <v>23</v>
      </c>
      <c r="J6">
        <v>43</v>
      </c>
      <c r="K6">
        <v>-98</v>
      </c>
      <c r="L6">
        <v>5</v>
      </c>
      <c r="M6" t="s">
        <v>14</v>
      </c>
      <c r="N6">
        <f t="shared" si="4"/>
        <v>656</v>
      </c>
      <c r="O6" s="2">
        <f t="shared" si="0"/>
        <v>658.72313754436493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3</v>
      </c>
      <c r="T6" t="s">
        <v>18</v>
      </c>
      <c r="U6">
        <f t="shared" si="1"/>
        <v>832</v>
      </c>
      <c r="V6" s="2">
        <f t="shared" si="9"/>
        <v>832</v>
      </c>
      <c r="W6" s="2">
        <f t="shared" si="2"/>
        <v>832</v>
      </c>
      <c r="X6" s="2">
        <f t="shared" si="3"/>
        <v>832</v>
      </c>
      <c r="Y6" s="2">
        <f t="shared" si="10"/>
        <v>831.11604991670015</v>
      </c>
    </row>
    <row r="7" spans="1:25" x14ac:dyDescent="0.45">
      <c r="A7">
        <v>714</v>
      </c>
      <c r="B7">
        <v>771</v>
      </c>
      <c r="C7">
        <v>511</v>
      </c>
      <c r="D7">
        <v>499</v>
      </c>
      <c r="E7">
        <v>629</v>
      </c>
      <c r="F7">
        <v>805</v>
      </c>
      <c r="G7">
        <v>118</v>
      </c>
      <c r="H7">
        <v>215</v>
      </c>
      <c r="I7">
        <v>24</v>
      </c>
      <c r="J7">
        <v>37</v>
      </c>
      <c r="K7">
        <v>-104</v>
      </c>
      <c r="L7">
        <v>7</v>
      </c>
      <c r="M7" t="s">
        <v>14</v>
      </c>
      <c r="N7">
        <f t="shared" si="4"/>
        <v>714</v>
      </c>
      <c r="O7" s="2">
        <f t="shared" si="0"/>
        <v>717.34173581974721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 t="s">
        <v>19</v>
      </c>
      <c r="U7">
        <f t="shared" si="1"/>
        <v>844</v>
      </c>
      <c r="V7" s="2">
        <f t="shared" si="9"/>
        <v>844</v>
      </c>
      <c r="W7" s="2">
        <f t="shared" si="2"/>
        <v>844</v>
      </c>
      <c r="X7" s="2">
        <f t="shared" si="3"/>
        <v>844</v>
      </c>
      <c r="Y7" s="2">
        <f t="shared" si="10"/>
        <v>844</v>
      </c>
    </row>
    <row r="8" spans="1:25" x14ac:dyDescent="0.45">
      <c r="A8">
        <v>708</v>
      </c>
      <c r="B8">
        <v>837</v>
      </c>
      <c r="C8">
        <v>481</v>
      </c>
      <c r="D8">
        <v>412</v>
      </c>
      <c r="E8">
        <v>486</v>
      </c>
      <c r="F8">
        <v>827</v>
      </c>
      <c r="G8">
        <v>65</v>
      </c>
      <c r="H8">
        <v>296</v>
      </c>
      <c r="I8">
        <v>24</v>
      </c>
      <c r="J8">
        <v>32</v>
      </c>
      <c r="K8">
        <v>-111</v>
      </c>
      <c r="L8">
        <v>15</v>
      </c>
      <c r="M8" t="s">
        <v>14</v>
      </c>
      <c r="N8">
        <f t="shared" si="4"/>
        <v>708</v>
      </c>
      <c r="O8" s="2">
        <f t="shared" si="0"/>
        <v>708.15137473202299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 t="s">
        <v>20</v>
      </c>
      <c r="U8">
        <f t="shared" si="1"/>
        <v>782</v>
      </c>
      <c r="V8" s="2">
        <f t="shared" si="9"/>
        <v>782</v>
      </c>
      <c r="W8" s="2">
        <f t="shared" si="2"/>
        <v>782</v>
      </c>
      <c r="X8" s="2">
        <f t="shared" si="3"/>
        <v>782</v>
      </c>
      <c r="Y8" s="2">
        <f t="shared" si="10"/>
        <v>782</v>
      </c>
    </row>
    <row r="9" spans="1:25" x14ac:dyDescent="0.45">
      <c r="A9">
        <v>709</v>
      </c>
      <c r="B9">
        <v>892</v>
      </c>
      <c r="C9">
        <v>413</v>
      </c>
      <c r="D9">
        <v>376</v>
      </c>
      <c r="E9">
        <v>420</v>
      </c>
      <c r="F9">
        <v>845</v>
      </c>
      <c r="G9">
        <v>14</v>
      </c>
      <c r="H9">
        <v>333</v>
      </c>
      <c r="I9">
        <v>25</v>
      </c>
      <c r="J9">
        <v>26</v>
      </c>
      <c r="K9">
        <v>-121</v>
      </c>
      <c r="L9">
        <v>20</v>
      </c>
      <c r="M9" t="s">
        <v>14</v>
      </c>
      <c r="N9">
        <f t="shared" si="4"/>
        <v>709</v>
      </c>
      <c r="O9" s="2">
        <f t="shared" si="0"/>
        <v>710.49349944565017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 t="s">
        <v>21</v>
      </c>
      <c r="U9">
        <f t="shared" si="1"/>
        <v>753</v>
      </c>
      <c r="V9" s="2">
        <f t="shared" si="9"/>
        <v>753</v>
      </c>
      <c r="W9" s="2">
        <f t="shared" si="2"/>
        <v>753</v>
      </c>
      <c r="X9" s="2">
        <f t="shared" si="3"/>
        <v>753</v>
      </c>
      <c r="Y9" s="2">
        <f t="shared" si="10"/>
        <v>753</v>
      </c>
    </row>
    <row r="10" spans="1:25" x14ac:dyDescent="0.45">
      <c r="A10">
        <v>779</v>
      </c>
      <c r="B10">
        <v>933</v>
      </c>
      <c r="C10">
        <v>449</v>
      </c>
      <c r="D10">
        <v>472</v>
      </c>
      <c r="E10">
        <v>508</v>
      </c>
      <c r="F10">
        <v>860</v>
      </c>
      <c r="G10">
        <v>34</v>
      </c>
      <c r="H10">
        <v>306</v>
      </c>
      <c r="I10">
        <v>26</v>
      </c>
      <c r="J10">
        <v>22</v>
      </c>
      <c r="K10">
        <v>-133</v>
      </c>
      <c r="L10">
        <v>17</v>
      </c>
      <c r="M10" t="s">
        <v>14</v>
      </c>
      <c r="N10">
        <f t="shared" si="4"/>
        <v>779</v>
      </c>
      <c r="O10" s="2">
        <f t="shared" si="0"/>
        <v>777.00939811992794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 t="s">
        <v>22</v>
      </c>
      <c r="U10">
        <f t="shared" si="1"/>
        <v>814</v>
      </c>
      <c r="V10" s="2">
        <f t="shared" si="9"/>
        <v>814</v>
      </c>
      <c r="W10" s="2">
        <f t="shared" si="2"/>
        <v>814</v>
      </c>
      <c r="X10" s="2">
        <f t="shared" si="3"/>
        <v>814</v>
      </c>
      <c r="Y10" s="2">
        <f t="shared" si="10"/>
        <v>814</v>
      </c>
    </row>
    <row r="11" spans="1:25" x14ac:dyDescent="0.45">
      <c r="A11">
        <v>836</v>
      </c>
      <c r="B11">
        <v>961</v>
      </c>
      <c r="C11">
        <v>502</v>
      </c>
      <c r="D11">
        <v>557</v>
      </c>
      <c r="E11">
        <v>585</v>
      </c>
      <c r="F11">
        <v>871</v>
      </c>
      <c r="G11">
        <v>73</v>
      </c>
      <c r="H11">
        <v>279</v>
      </c>
      <c r="I11">
        <v>26</v>
      </c>
      <c r="J11">
        <v>18</v>
      </c>
      <c r="K11">
        <v>-151</v>
      </c>
      <c r="L11">
        <v>13</v>
      </c>
      <c r="M11" t="s">
        <v>14</v>
      </c>
      <c r="N11">
        <f t="shared" si="4"/>
        <v>836</v>
      </c>
      <c r="O11" s="2">
        <f t="shared" si="0"/>
        <v>835.36806203266485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 t="s">
        <v>23</v>
      </c>
      <c r="U11">
        <f t="shared" si="1"/>
        <v>864</v>
      </c>
      <c r="V11" s="2">
        <f t="shared" si="9"/>
        <v>864</v>
      </c>
      <c r="W11" s="2">
        <f t="shared" si="2"/>
        <v>864</v>
      </c>
      <c r="X11" s="2">
        <f t="shared" si="3"/>
        <v>864</v>
      </c>
      <c r="Y11" s="2">
        <f t="shared" si="10"/>
        <v>864</v>
      </c>
    </row>
    <row r="12" spans="1:25" x14ac:dyDescent="0.45">
      <c r="A12">
        <v>869</v>
      </c>
      <c r="B12">
        <v>973</v>
      </c>
      <c r="C12">
        <v>530</v>
      </c>
      <c r="D12">
        <v>611</v>
      </c>
      <c r="E12">
        <v>636</v>
      </c>
      <c r="F12">
        <v>877</v>
      </c>
      <c r="G12">
        <v>97</v>
      </c>
      <c r="H12">
        <v>257</v>
      </c>
      <c r="I12">
        <v>26</v>
      </c>
      <c r="J12">
        <v>16</v>
      </c>
      <c r="K12">
        <v>-174</v>
      </c>
      <c r="L12">
        <v>11</v>
      </c>
      <c r="M12" t="s">
        <v>14</v>
      </c>
      <c r="N12">
        <f t="shared" si="4"/>
        <v>869</v>
      </c>
      <c r="O12" s="2">
        <f t="shared" si="0"/>
        <v>868.36243861677076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 t="s">
        <v>24</v>
      </c>
      <c r="U12">
        <f t="shared" si="1"/>
        <v>893</v>
      </c>
      <c r="V12" s="2">
        <f t="shared" si="9"/>
        <v>893</v>
      </c>
      <c r="W12" s="2">
        <f t="shared" si="2"/>
        <v>893</v>
      </c>
      <c r="X12" s="2">
        <f t="shared" si="3"/>
        <v>893</v>
      </c>
      <c r="Y12" s="2">
        <f t="shared" si="10"/>
        <v>893</v>
      </c>
    </row>
    <row r="13" spans="1:25" x14ac:dyDescent="0.45">
      <c r="A13">
        <v>889</v>
      </c>
      <c r="B13">
        <v>970</v>
      </c>
      <c r="C13">
        <v>550</v>
      </c>
      <c r="D13">
        <v>659</v>
      </c>
      <c r="E13">
        <v>688</v>
      </c>
      <c r="F13">
        <v>880</v>
      </c>
      <c r="G13">
        <v>121</v>
      </c>
      <c r="H13">
        <v>231</v>
      </c>
      <c r="I13">
        <v>27</v>
      </c>
      <c r="J13">
        <v>17</v>
      </c>
      <c r="K13">
        <v>161</v>
      </c>
      <c r="L13">
        <v>8</v>
      </c>
      <c r="M13" t="s">
        <v>14</v>
      </c>
      <c r="N13">
        <f t="shared" si="4"/>
        <v>889</v>
      </c>
      <c r="O13" s="2">
        <f t="shared" si="0"/>
        <v>888.9376721025684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 t="s">
        <v>25</v>
      </c>
      <c r="U13">
        <f t="shared" si="1"/>
        <v>919</v>
      </c>
      <c r="V13" s="2">
        <f t="shared" si="9"/>
        <v>919</v>
      </c>
      <c r="W13" s="2">
        <f t="shared" si="2"/>
        <v>919</v>
      </c>
      <c r="X13" s="2">
        <f t="shared" si="3"/>
        <v>919</v>
      </c>
      <c r="Y13" s="2">
        <f t="shared" si="10"/>
        <v>919</v>
      </c>
    </row>
    <row r="14" spans="1:25" x14ac:dyDescent="0.45">
      <c r="A14">
        <v>898</v>
      </c>
      <c r="B14">
        <v>953</v>
      </c>
      <c r="C14">
        <v>561</v>
      </c>
      <c r="D14">
        <v>702</v>
      </c>
      <c r="E14">
        <v>747</v>
      </c>
      <c r="F14">
        <v>879</v>
      </c>
      <c r="G14">
        <v>146</v>
      </c>
      <c r="H14">
        <v>196</v>
      </c>
      <c r="I14">
        <v>27</v>
      </c>
      <c r="J14">
        <v>20</v>
      </c>
      <c r="K14">
        <v>141</v>
      </c>
      <c r="L14">
        <v>6</v>
      </c>
      <c r="M14" t="s">
        <v>14</v>
      </c>
      <c r="N14">
        <f t="shared" si="4"/>
        <v>898</v>
      </c>
      <c r="O14" s="2">
        <f t="shared" si="0"/>
        <v>897.95038772707358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 t="s">
        <v>26</v>
      </c>
      <c r="U14">
        <f t="shared" si="1"/>
        <v>943</v>
      </c>
      <c r="V14" s="2">
        <f t="shared" si="9"/>
        <v>943</v>
      </c>
      <c r="W14" s="2">
        <f t="shared" si="2"/>
        <v>943</v>
      </c>
      <c r="X14" s="2">
        <f t="shared" si="3"/>
        <v>943</v>
      </c>
      <c r="Y14" s="2">
        <f t="shared" si="10"/>
        <v>943</v>
      </c>
    </row>
    <row r="15" spans="1:25" x14ac:dyDescent="0.45">
      <c r="A15">
        <v>921</v>
      </c>
      <c r="B15">
        <v>921</v>
      </c>
      <c r="C15">
        <v>550</v>
      </c>
      <c r="D15">
        <v>798</v>
      </c>
      <c r="E15">
        <v>875</v>
      </c>
      <c r="F15">
        <v>875</v>
      </c>
      <c r="G15">
        <v>155</v>
      </c>
      <c r="H15">
        <v>122</v>
      </c>
      <c r="I15">
        <v>27</v>
      </c>
      <c r="J15">
        <v>24</v>
      </c>
      <c r="K15">
        <v>126</v>
      </c>
      <c r="L15">
        <v>0</v>
      </c>
      <c r="M15" t="s">
        <v>14</v>
      </c>
      <c r="N15">
        <f t="shared" si="4"/>
        <v>921</v>
      </c>
      <c r="O15" s="2">
        <f t="shared" si="0"/>
        <v>921.35227543727581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 t="s">
        <v>27</v>
      </c>
      <c r="U15">
        <f t="shared" si="1"/>
        <v>997</v>
      </c>
      <c r="V15" s="2">
        <f t="shared" si="9"/>
        <v>997</v>
      </c>
      <c r="W15" s="2">
        <f t="shared" si="2"/>
        <v>997</v>
      </c>
      <c r="X15" s="2">
        <f t="shared" si="3"/>
        <v>997</v>
      </c>
      <c r="Y15" s="2">
        <f t="shared" si="10"/>
        <v>997</v>
      </c>
    </row>
    <row r="16" spans="1:25" x14ac:dyDescent="0.45">
      <c r="A16">
        <v>875</v>
      </c>
      <c r="B16">
        <v>875</v>
      </c>
      <c r="C16">
        <v>517</v>
      </c>
      <c r="D16">
        <v>756</v>
      </c>
      <c r="E16">
        <v>868</v>
      </c>
      <c r="F16">
        <v>868</v>
      </c>
      <c r="G16">
        <v>145</v>
      </c>
      <c r="H16">
        <v>118</v>
      </c>
      <c r="I16">
        <v>27</v>
      </c>
      <c r="J16">
        <v>29</v>
      </c>
      <c r="K16">
        <v>115</v>
      </c>
      <c r="L16">
        <v>0</v>
      </c>
      <c r="M16" t="s">
        <v>14</v>
      </c>
      <c r="N16">
        <f t="shared" si="4"/>
        <v>875</v>
      </c>
      <c r="O16" s="2">
        <f t="shared" si="0"/>
        <v>877.16990579699552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 t="s">
        <v>28</v>
      </c>
      <c r="U16">
        <f t="shared" si="1"/>
        <v>986</v>
      </c>
      <c r="V16" s="2">
        <f t="shared" si="9"/>
        <v>986</v>
      </c>
      <c r="W16" s="2">
        <f t="shared" si="2"/>
        <v>986</v>
      </c>
      <c r="X16" s="2">
        <f t="shared" si="3"/>
        <v>986</v>
      </c>
      <c r="Y16" s="2">
        <f t="shared" si="10"/>
        <v>986</v>
      </c>
    </row>
    <row r="17" spans="1:26" x14ac:dyDescent="0.45">
      <c r="A17">
        <v>816</v>
      </c>
      <c r="B17">
        <v>816</v>
      </c>
      <c r="C17">
        <v>479</v>
      </c>
      <c r="D17">
        <v>702</v>
      </c>
      <c r="E17">
        <v>857</v>
      </c>
      <c r="F17">
        <v>857</v>
      </c>
      <c r="G17">
        <v>137</v>
      </c>
      <c r="H17">
        <v>114</v>
      </c>
      <c r="I17">
        <v>27</v>
      </c>
      <c r="J17">
        <v>35</v>
      </c>
      <c r="K17">
        <v>107</v>
      </c>
      <c r="L17">
        <v>0</v>
      </c>
      <c r="M17" t="s">
        <v>14</v>
      </c>
      <c r="N17">
        <f t="shared" si="4"/>
        <v>816</v>
      </c>
      <c r="O17" s="2">
        <f t="shared" si="0"/>
        <v>816.01330195566595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 t="s">
        <v>29</v>
      </c>
      <c r="U17">
        <f t="shared" si="1"/>
        <v>971</v>
      </c>
      <c r="V17" s="2">
        <f t="shared" si="9"/>
        <v>971</v>
      </c>
      <c r="W17" s="2">
        <f t="shared" si="2"/>
        <v>971</v>
      </c>
      <c r="X17" s="2">
        <f t="shared" si="3"/>
        <v>971</v>
      </c>
      <c r="Y17" s="2">
        <f t="shared" si="10"/>
        <v>971</v>
      </c>
    </row>
    <row r="18" spans="1:26" x14ac:dyDescent="0.45">
      <c r="A18">
        <v>746</v>
      </c>
      <c r="B18">
        <v>746</v>
      </c>
      <c r="C18">
        <v>441</v>
      </c>
      <c r="D18">
        <v>638</v>
      </c>
      <c r="E18">
        <v>842</v>
      </c>
      <c r="F18">
        <v>842</v>
      </c>
      <c r="G18">
        <v>137</v>
      </c>
      <c r="H18">
        <v>108</v>
      </c>
      <c r="I18">
        <v>27</v>
      </c>
      <c r="J18">
        <v>41</v>
      </c>
      <c r="K18">
        <v>101</v>
      </c>
      <c r="L18">
        <v>0</v>
      </c>
      <c r="M18" t="s">
        <v>14</v>
      </c>
      <c r="N18">
        <f t="shared" si="4"/>
        <v>746</v>
      </c>
      <c r="O18" s="2">
        <f t="shared" si="0"/>
        <v>743.46546654757401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1</v>
      </c>
      <c r="T18" t="s">
        <v>30</v>
      </c>
      <c r="U18">
        <f t="shared" si="1"/>
        <v>950</v>
      </c>
      <c r="V18" s="2">
        <f t="shared" si="9"/>
        <v>950</v>
      </c>
      <c r="W18" s="2">
        <f t="shared" si="2"/>
        <v>950</v>
      </c>
      <c r="X18" s="2">
        <f t="shared" si="3"/>
        <v>950</v>
      </c>
      <c r="Y18" s="2">
        <f t="shared" si="10"/>
        <v>949.87175932168145</v>
      </c>
    </row>
    <row r="19" spans="1:26" x14ac:dyDescent="0.45">
      <c r="A19">
        <v>662</v>
      </c>
      <c r="B19">
        <v>666</v>
      </c>
      <c r="C19">
        <v>385</v>
      </c>
      <c r="D19">
        <v>554</v>
      </c>
      <c r="E19">
        <v>808</v>
      </c>
      <c r="F19">
        <v>820</v>
      </c>
      <c r="G19">
        <v>116</v>
      </c>
      <c r="H19">
        <v>108</v>
      </c>
      <c r="I19">
        <v>27</v>
      </c>
      <c r="J19">
        <v>47</v>
      </c>
      <c r="K19">
        <v>95</v>
      </c>
      <c r="L19">
        <v>0</v>
      </c>
      <c r="M19" t="s">
        <v>14</v>
      </c>
      <c r="N19">
        <f t="shared" si="4"/>
        <v>662</v>
      </c>
      <c r="O19" s="2">
        <f t="shared" si="0"/>
        <v>659.05467493049878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7</v>
      </c>
      <c r="T19" t="s">
        <v>31</v>
      </c>
      <c r="U19">
        <f t="shared" si="1"/>
        <v>916</v>
      </c>
      <c r="V19" s="2">
        <f t="shared" si="9"/>
        <v>916</v>
      </c>
      <c r="W19" s="2">
        <f t="shared" si="2"/>
        <v>916</v>
      </c>
      <c r="X19" s="2">
        <f t="shared" si="3"/>
        <v>916</v>
      </c>
      <c r="Y19" s="2">
        <f t="shared" si="10"/>
        <v>909.9772905261882</v>
      </c>
    </row>
    <row r="20" spans="1:26" x14ac:dyDescent="0.45">
      <c r="A20">
        <v>576</v>
      </c>
      <c r="B20">
        <v>576</v>
      </c>
      <c r="C20">
        <v>308</v>
      </c>
      <c r="D20">
        <v>479</v>
      </c>
      <c r="E20">
        <v>789</v>
      </c>
      <c r="F20">
        <v>789</v>
      </c>
      <c r="G20">
        <v>63</v>
      </c>
      <c r="H20">
        <v>97</v>
      </c>
      <c r="I20">
        <v>26</v>
      </c>
      <c r="J20">
        <v>53</v>
      </c>
      <c r="K20">
        <v>91</v>
      </c>
      <c r="L20">
        <v>0</v>
      </c>
      <c r="M20" t="s">
        <v>14</v>
      </c>
      <c r="N20">
        <f t="shared" si="4"/>
        <v>576</v>
      </c>
      <c r="O20" s="2">
        <f t="shared" si="0"/>
        <v>571.83205326696611</v>
      </c>
      <c r="P20">
        <f t="shared" si="5"/>
        <v>0</v>
      </c>
      <c r="Q20">
        <f t="shared" si="6"/>
        <v>0</v>
      </c>
      <c r="R20">
        <f t="shared" si="7"/>
        <v>3</v>
      </c>
      <c r="S20">
        <f t="shared" si="8"/>
        <v>13</v>
      </c>
      <c r="T20" t="s">
        <v>32</v>
      </c>
      <c r="U20">
        <f t="shared" si="1"/>
        <v>886</v>
      </c>
      <c r="V20" s="2">
        <f t="shared" si="9"/>
        <v>886</v>
      </c>
      <c r="W20" s="2">
        <f t="shared" si="2"/>
        <v>886</v>
      </c>
      <c r="X20" s="2">
        <f t="shared" si="3"/>
        <v>884.91870292135877</v>
      </c>
      <c r="Y20" s="2">
        <f t="shared" si="10"/>
        <v>865.77798111555057</v>
      </c>
    </row>
    <row r="21" spans="1:26" x14ac:dyDescent="0.45">
      <c r="A21">
        <v>480</v>
      </c>
      <c r="B21">
        <v>480</v>
      </c>
      <c r="C21">
        <v>245</v>
      </c>
      <c r="D21">
        <v>390</v>
      </c>
      <c r="E21">
        <v>749</v>
      </c>
      <c r="F21">
        <v>749</v>
      </c>
      <c r="G21">
        <v>34</v>
      </c>
      <c r="H21">
        <v>90</v>
      </c>
      <c r="I21">
        <v>26</v>
      </c>
      <c r="J21">
        <v>59</v>
      </c>
      <c r="K21">
        <v>86</v>
      </c>
      <c r="L21">
        <v>0</v>
      </c>
      <c r="M21" t="s">
        <v>14</v>
      </c>
      <c r="N21">
        <f t="shared" si="4"/>
        <v>480</v>
      </c>
      <c r="O21" s="2">
        <f t="shared" si="0"/>
        <v>475.76351810763055</v>
      </c>
      <c r="P21">
        <f t="shared" si="5"/>
        <v>0</v>
      </c>
      <c r="Q21">
        <f t="shared" si="6"/>
        <v>0</v>
      </c>
      <c r="R21">
        <f t="shared" si="7"/>
        <v>9</v>
      </c>
      <c r="S21">
        <f t="shared" si="8"/>
        <v>19</v>
      </c>
      <c r="T21" t="s">
        <v>33</v>
      </c>
      <c r="U21">
        <f t="shared" si="1"/>
        <v>839</v>
      </c>
      <c r="V21" s="2">
        <f t="shared" si="9"/>
        <v>839</v>
      </c>
      <c r="W21" s="2">
        <f t="shared" si="2"/>
        <v>839</v>
      </c>
      <c r="X21" s="2">
        <f t="shared" si="3"/>
        <v>829.77856710575816</v>
      </c>
      <c r="Y21" s="2">
        <f t="shared" si="10"/>
        <v>798.19341312388826</v>
      </c>
    </row>
    <row r="22" spans="1:26" x14ac:dyDescent="0.45">
      <c r="A22">
        <v>381</v>
      </c>
      <c r="B22">
        <v>381</v>
      </c>
      <c r="C22">
        <v>193</v>
      </c>
      <c r="D22">
        <v>301</v>
      </c>
      <c r="E22">
        <v>699</v>
      </c>
      <c r="F22">
        <v>699</v>
      </c>
      <c r="G22">
        <v>19</v>
      </c>
      <c r="H22">
        <v>80</v>
      </c>
      <c r="I22">
        <v>26</v>
      </c>
      <c r="J22">
        <v>65</v>
      </c>
      <c r="K22">
        <v>82</v>
      </c>
      <c r="L22">
        <v>0</v>
      </c>
      <c r="M22" t="s">
        <v>14</v>
      </c>
      <c r="N22">
        <f t="shared" si="4"/>
        <v>381</v>
      </c>
      <c r="O22" s="2">
        <f t="shared" si="0"/>
        <v>375.41016495674893</v>
      </c>
      <c r="P22">
        <f t="shared" si="5"/>
        <v>0</v>
      </c>
      <c r="Q22">
        <f t="shared" si="6"/>
        <v>5</v>
      </c>
      <c r="R22">
        <f t="shared" si="7"/>
        <v>15</v>
      </c>
      <c r="S22">
        <f t="shared" si="8"/>
        <v>25</v>
      </c>
      <c r="T22" t="s">
        <v>34</v>
      </c>
      <c r="U22">
        <f t="shared" si="1"/>
        <v>779</v>
      </c>
      <c r="V22" s="2">
        <f t="shared" si="9"/>
        <v>779</v>
      </c>
      <c r="W22" s="2">
        <f t="shared" si="2"/>
        <v>776.3400939661301</v>
      </c>
      <c r="X22" s="2">
        <f t="shared" si="3"/>
        <v>755.1821525760588</v>
      </c>
      <c r="Y22" s="2">
        <f t="shared" si="10"/>
        <v>713.50914313861836</v>
      </c>
    </row>
    <row r="23" spans="1:26" x14ac:dyDescent="0.45">
      <c r="A23">
        <v>280</v>
      </c>
      <c r="B23">
        <v>280</v>
      </c>
      <c r="C23">
        <v>141</v>
      </c>
      <c r="D23">
        <v>211</v>
      </c>
      <c r="E23">
        <v>631</v>
      </c>
      <c r="F23">
        <v>631</v>
      </c>
      <c r="G23">
        <v>2</v>
      </c>
      <c r="H23">
        <v>69</v>
      </c>
      <c r="I23">
        <v>25</v>
      </c>
      <c r="J23">
        <v>70</v>
      </c>
      <c r="K23">
        <v>78</v>
      </c>
      <c r="L23">
        <v>0</v>
      </c>
      <c r="M23" t="s">
        <v>14</v>
      </c>
      <c r="N23">
        <f t="shared" si="4"/>
        <v>280</v>
      </c>
      <c r="O23" s="2">
        <f t="shared" si="0"/>
        <v>284.81471043849706</v>
      </c>
      <c r="P23">
        <f t="shared" si="5"/>
        <v>0</v>
      </c>
      <c r="Q23">
        <f t="shared" si="6"/>
        <v>10</v>
      </c>
      <c r="R23">
        <f t="shared" si="7"/>
        <v>20</v>
      </c>
      <c r="S23">
        <f t="shared" si="8"/>
        <v>30</v>
      </c>
      <c r="T23" t="s">
        <v>35</v>
      </c>
      <c r="U23">
        <f t="shared" si="1"/>
        <v>700</v>
      </c>
      <c r="V23" s="2">
        <f t="shared" si="9"/>
        <v>700</v>
      </c>
      <c r="W23" s="2">
        <f t="shared" si="2"/>
        <v>690.41369215070324</v>
      </c>
      <c r="X23" s="2">
        <f t="shared" si="3"/>
        <v>661.94604371590822</v>
      </c>
      <c r="Y23" s="2">
        <f t="shared" si="10"/>
        <v>615.46202978798078</v>
      </c>
    </row>
    <row r="24" spans="1:26" x14ac:dyDescent="0.45">
      <c r="A24">
        <v>183</v>
      </c>
      <c r="B24">
        <v>183</v>
      </c>
      <c r="C24">
        <v>100</v>
      </c>
      <c r="D24">
        <v>127</v>
      </c>
      <c r="E24">
        <v>533</v>
      </c>
      <c r="F24">
        <v>533</v>
      </c>
      <c r="G24">
        <v>14</v>
      </c>
      <c r="H24">
        <v>55</v>
      </c>
      <c r="I24">
        <v>24</v>
      </c>
      <c r="J24">
        <v>76</v>
      </c>
      <c r="K24">
        <v>74</v>
      </c>
      <c r="L24">
        <v>0</v>
      </c>
      <c r="M24" t="s">
        <v>14</v>
      </c>
      <c r="N24">
        <f t="shared" si="4"/>
        <v>183</v>
      </c>
      <c r="O24" s="2">
        <f t="shared" si="0"/>
        <v>183.94437035462286</v>
      </c>
      <c r="P24">
        <f t="shared" si="5"/>
        <v>6</v>
      </c>
      <c r="Q24">
        <f t="shared" si="6"/>
        <v>16</v>
      </c>
      <c r="R24">
        <f t="shared" si="7"/>
        <v>26</v>
      </c>
      <c r="S24">
        <f t="shared" si="8"/>
        <v>36</v>
      </c>
      <c r="T24" s="1">
        <v>45492</v>
      </c>
      <c r="U24">
        <f t="shared" si="1"/>
        <v>588</v>
      </c>
      <c r="V24" s="2">
        <f t="shared" si="9"/>
        <v>585.08017023128969</v>
      </c>
      <c r="W24" s="2">
        <f t="shared" si="2"/>
        <v>567.35248393512393</v>
      </c>
      <c r="X24" s="2">
        <f t="shared" si="3"/>
        <v>534.05722667745601</v>
      </c>
      <c r="Y24" s="2">
        <f t="shared" si="10"/>
        <v>486.206058001847</v>
      </c>
    </row>
    <row r="25" spans="1:26" x14ac:dyDescent="0.45">
      <c r="A25">
        <v>93</v>
      </c>
      <c r="B25">
        <v>93</v>
      </c>
      <c r="C25">
        <v>67</v>
      </c>
      <c r="D25">
        <v>55</v>
      </c>
      <c r="E25">
        <v>383</v>
      </c>
      <c r="F25">
        <v>383</v>
      </c>
      <c r="G25">
        <v>79</v>
      </c>
      <c r="H25">
        <v>38</v>
      </c>
      <c r="I25">
        <v>23</v>
      </c>
      <c r="J25">
        <v>82</v>
      </c>
      <c r="K25">
        <v>70</v>
      </c>
      <c r="L25">
        <v>0</v>
      </c>
      <c r="M25" t="s">
        <v>14</v>
      </c>
      <c r="N25">
        <f t="shared" si="4"/>
        <v>93</v>
      </c>
      <c r="O25" s="2">
        <f t="shared" si="0"/>
        <v>91.303297667705067</v>
      </c>
      <c r="P25">
        <f t="shared" si="5"/>
        <v>12</v>
      </c>
      <c r="Q25">
        <f t="shared" si="6"/>
        <v>22</v>
      </c>
      <c r="R25">
        <f t="shared" si="7"/>
        <v>32</v>
      </c>
      <c r="S25">
        <f t="shared" si="8"/>
        <v>42</v>
      </c>
      <c r="T25" t="s">
        <v>36</v>
      </c>
      <c r="U25">
        <f t="shared" si="1"/>
        <v>421</v>
      </c>
      <c r="V25" s="2">
        <f t="shared" si="9"/>
        <v>412.63053108104759</v>
      </c>
      <c r="W25" s="2">
        <f t="shared" si="2"/>
        <v>393.11141629907956</v>
      </c>
      <c r="X25" s="2">
        <f t="shared" si="3"/>
        <v>362.80242082791113</v>
      </c>
      <c r="Y25" s="2">
        <f t="shared" si="10"/>
        <v>322.62446815784199</v>
      </c>
    </row>
    <row r="26" spans="1:26" x14ac:dyDescent="0.45">
      <c r="A26">
        <v>23</v>
      </c>
      <c r="B26">
        <v>23</v>
      </c>
      <c r="C26">
        <v>17</v>
      </c>
      <c r="D26">
        <v>9</v>
      </c>
      <c r="E26">
        <v>101</v>
      </c>
      <c r="F26">
        <v>101</v>
      </c>
      <c r="G26">
        <v>9</v>
      </c>
      <c r="H26">
        <v>14</v>
      </c>
      <c r="I26">
        <v>21</v>
      </c>
      <c r="J26">
        <v>87</v>
      </c>
      <c r="K26">
        <v>65</v>
      </c>
      <c r="L26">
        <v>0</v>
      </c>
      <c r="M26" t="s">
        <v>14</v>
      </c>
      <c r="N26">
        <f t="shared" si="4"/>
        <v>23</v>
      </c>
      <c r="O26" s="2">
        <f t="shared" si="0"/>
        <v>19.285931580537341</v>
      </c>
      <c r="P26">
        <f t="shared" si="5"/>
        <v>17</v>
      </c>
      <c r="Q26">
        <f t="shared" si="6"/>
        <v>27</v>
      </c>
      <c r="R26">
        <f t="shared" si="7"/>
        <v>37</v>
      </c>
      <c r="S26">
        <f t="shared" si="8"/>
        <v>47</v>
      </c>
      <c r="T26" t="s">
        <v>37</v>
      </c>
      <c r="U26">
        <f t="shared" si="1"/>
        <v>115</v>
      </c>
      <c r="V26" s="2">
        <f t="shared" si="9"/>
        <v>110.58678035226657</v>
      </c>
      <c r="W26" s="2">
        <f t="shared" si="2"/>
        <v>103.99165894302516</v>
      </c>
      <c r="X26" s="2">
        <f t="shared" si="3"/>
        <v>94.662186514776579</v>
      </c>
      <c r="Y26" s="2">
        <f t="shared" si="10"/>
        <v>82.881834366312347</v>
      </c>
    </row>
    <row r="27" spans="1:2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93</v>
      </c>
      <c r="K27">
        <v>61</v>
      </c>
      <c r="L27">
        <v>0</v>
      </c>
      <c r="M27" t="s">
        <v>14</v>
      </c>
      <c r="N27">
        <f t="shared" si="4"/>
        <v>0</v>
      </c>
      <c r="O27" s="2">
        <f t="shared" si="0"/>
        <v>0</v>
      </c>
      <c r="P27">
        <f t="shared" si="5"/>
        <v>23</v>
      </c>
      <c r="Q27">
        <f t="shared" si="6"/>
        <v>33</v>
      </c>
      <c r="R27">
        <f t="shared" si="7"/>
        <v>43</v>
      </c>
      <c r="S27">
        <f t="shared" si="8"/>
        <v>53</v>
      </c>
      <c r="T27" t="s">
        <v>38</v>
      </c>
      <c r="U27">
        <f t="shared" si="1"/>
        <v>0</v>
      </c>
      <c r="V27" s="2">
        <f t="shared" si="9"/>
        <v>0</v>
      </c>
      <c r="W27" s="2">
        <f t="shared" si="2"/>
        <v>0</v>
      </c>
      <c r="X27" s="2">
        <f t="shared" si="3"/>
        <v>0</v>
      </c>
      <c r="Y27" s="2">
        <f t="shared" si="10"/>
        <v>0</v>
      </c>
      <c r="Z27">
        <f>COS(RADIANS(180))</f>
        <v>-1</v>
      </c>
    </row>
    <row r="28" spans="1:2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98</v>
      </c>
      <c r="K28">
        <v>56</v>
      </c>
      <c r="L28">
        <v>0</v>
      </c>
      <c r="M28" t="s">
        <v>14</v>
      </c>
      <c r="N28">
        <f t="shared" si="4"/>
        <v>0</v>
      </c>
      <c r="O28" s="2">
        <f t="shared" si="0"/>
        <v>0</v>
      </c>
      <c r="P28">
        <f t="shared" si="5"/>
        <v>28</v>
      </c>
      <c r="Q28">
        <f t="shared" si="6"/>
        <v>38</v>
      </c>
      <c r="R28">
        <f t="shared" si="7"/>
        <v>48</v>
      </c>
      <c r="S28">
        <f t="shared" si="8"/>
        <v>58</v>
      </c>
      <c r="T28" t="s">
        <v>39</v>
      </c>
      <c r="U28">
        <f t="shared" si="1"/>
        <v>0</v>
      </c>
      <c r="V28" s="2">
        <f t="shared" si="9"/>
        <v>0</v>
      </c>
      <c r="W28" s="2">
        <f t="shared" si="2"/>
        <v>0</v>
      </c>
      <c r="X28" s="2">
        <f t="shared" si="3"/>
        <v>0</v>
      </c>
      <c r="Y28" s="2">
        <f t="shared" si="10"/>
        <v>0</v>
      </c>
    </row>
    <row r="29" spans="1:2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19</v>
      </c>
      <c r="J29">
        <v>103</v>
      </c>
      <c r="K29">
        <v>51</v>
      </c>
      <c r="L29">
        <v>0</v>
      </c>
      <c r="M29" t="s">
        <v>14</v>
      </c>
      <c r="N29">
        <f t="shared" si="4"/>
        <v>0</v>
      </c>
      <c r="O29" s="2">
        <f t="shared" si="0"/>
        <v>0</v>
      </c>
      <c r="P29">
        <f t="shared" si="5"/>
        <v>33</v>
      </c>
      <c r="Q29">
        <f t="shared" si="6"/>
        <v>43</v>
      </c>
      <c r="R29">
        <f t="shared" si="7"/>
        <v>53</v>
      </c>
      <c r="S29">
        <f t="shared" si="8"/>
        <v>63</v>
      </c>
      <c r="T29" t="s">
        <v>40</v>
      </c>
      <c r="U29">
        <f t="shared" si="1"/>
        <v>0</v>
      </c>
      <c r="V29" s="2">
        <f t="shared" si="9"/>
        <v>0</v>
      </c>
      <c r="W29" s="2">
        <f t="shared" si="2"/>
        <v>0</v>
      </c>
      <c r="X29" s="2">
        <f t="shared" si="3"/>
        <v>0</v>
      </c>
      <c r="Y29" s="2">
        <f t="shared" si="10"/>
        <v>0</v>
      </c>
    </row>
    <row r="30" spans="1:2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107</v>
      </c>
      <c r="K30">
        <v>45</v>
      </c>
      <c r="L30">
        <v>0</v>
      </c>
      <c r="M30" t="s">
        <v>14</v>
      </c>
      <c r="N30">
        <f t="shared" si="4"/>
        <v>0</v>
      </c>
      <c r="O30" s="2">
        <f t="shared" si="0"/>
        <v>0</v>
      </c>
      <c r="P30">
        <f t="shared" si="5"/>
        <v>37</v>
      </c>
      <c r="Q30">
        <f t="shared" si="6"/>
        <v>47</v>
      </c>
      <c r="R30">
        <f t="shared" si="7"/>
        <v>57</v>
      </c>
      <c r="S30">
        <f t="shared" si="8"/>
        <v>67</v>
      </c>
      <c r="T30" t="s">
        <v>41</v>
      </c>
      <c r="U30">
        <f t="shared" si="1"/>
        <v>0</v>
      </c>
      <c r="V30" s="2">
        <f t="shared" si="9"/>
        <v>0</v>
      </c>
      <c r="W30" s="2">
        <f t="shared" si="2"/>
        <v>0</v>
      </c>
      <c r="X30" s="2">
        <f t="shared" si="3"/>
        <v>0</v>
      </c>
      <c r="Y30" s="2">
        <f t="shared" si="10"/>
        <v>0</v>
      </c>
    </row>
    <row r="31" spans="1:2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18</v>
      </c>
      <c r="J31">
        <v>111</v>
      </c>
      <c r="K31">
        <v>39</v>
      </c>
      <c r="L31">
        <v>0</v>
      </c>
      <c r="M31" t="s">
        <v>14</v>
      </c>
      <c r="N31">
        <f t="shared" si="4"/>
        <v>0</v>
      </c>
      <c r="O31" s="2">
        <f t="shared" si="0"/>
        <v>0</v>
      </c>
      <c r="P31">
        <f t="shared" si="5"/>
        <v>41</v>
      </c>
      <c r="Q31">
        <f t="shared" si="6"/>
        <v>51</v>
      </c>
      <c r="R31">
        <f t="shared" si="7"/>
        <v>61</v>
      </c>
      <c r="S31">
        <f t="shared" si="8"/>
        <v>71</v>
      </c>
      <c r="T31" t="s">
        <v>42</v>
      </c>
      <c r="U31">
        <f t="shared" si="1"/>
        <v>0</v>
      </c>
      <c r="V31" s="2">
        <f t="shared" si="9"/>
        <v>0</v>
      </c>
      <c r="W31" s="2">
        <f t="shared" si="2"/>
        <v>0</v>
      </c>
      <c r="X31" s="2">
        <f t="shared" si="3"/>
        <v>0</v>
      </c>
      <c r="Y31" s="2">
        <f t="shared" si="10"/>
        <v>0</v>
      </c>
    </row>
    <row r="32" spans="1:2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17</v>
      </c>
      <c r="J32">
        <v>115</v>
      </c>
      <c r="K32">
        <v>33</v>
      </c>
      <c r="L32">
        <v>0</v>
      </c>
      <c r="M32" t="s">
        <v>14</v>
      </c>
      <c r="N32">
        <f t="shared" si="4"/>
        <v>0</v>
      </c>
      <c r="O32" s="2">
        <f t="shared" si="0"/>
        <v>0</v>
      </c>
      <c r="P32">
        <f t="shared" si="5"/>
        <v>45</v>
      </c>
      <c r="Q32">
        <f t="shared" si="6"/>
        <v>55</v>
      </c>
      <c r="R32">
        <f t="shared" si="7"/>
        <v>65</v>
      </c>
      <c r="S32">
        <f t="shared" si="8"/>
        <v>75</v>
      </c>
      <c r="T32" t="s">
        <v>43</v>
      </c>
      <c r="U32">
        <f t="shared" si="1"/>
        <v>0</v>
      </c>
      <c r="V32" s="2">
        <f t="shared" si="9"/>
        <v>0</v>
      </c>
      <c r="W32" s="2">
        <f t="shared" si="2"/>
        <v>0</v>
      </c>
      <c r="X32" s="2">
        <f t="shared" si="3"/>
        <v>0</v>
      </c>
      <c r="Y32" s="2">
        <f t="shared" si="10"/>
        <v>0</v>
      </c>
    </row>
    <row r="33" spans="1:25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</v>
      </c>
      <c r="J33">
        <v>118</v>
      </c>
      <c r="K33">
        <v>26</v>
      </c>
      <c r="L33">
        <v>0</v>
      </c>
      <c r="M33" t="s">
        <v>14</v>
      </c>
      <c r="N33">
        <f t="shared" si="4"/>
        <v>0</v>
      </c>
      <c r="O33" s="2">
        <f t="shared" si="0"/>
        <v>0</v>
      </c>
      <c r="P33">
        <f t="shared" si="5"/>
        <v>48</v>
      </c>
      <c r="Q33">
        <f t="shared" si="6"/>
        <v>58</v>
      </c>
      <c r="R33">
        <f t="shared" si="7"/>
        <v>68</v>
      </c>
      <c r="S33">
        <f t="shared" si="8"/>
        <v>78</v>
      </c>
      <c r="T33" t="s">
        <v>44</v>
      </c>
      <c r="U33">
        <f t="shared" si="1"/>
        <v>0</v>
      </c>
      <c r="V33" s="2">
        <f t="shared" si="9"/>
        <v>0</v>
      </c>
      <c r="W33" s="2">
        <f t="shared" si="2"/>
        <v>0</v>
      </c>
      <c r="X33" s="2">
        <f t="shared" si="3"/>
        <v>0</v>
      </c>
      <c r="Y33" s="2">
        <f t="shared" si="10"/>
        <v>0</v>
      </c>
    </row>
    <row r="34" spans="1:25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120</v>
      </c>
      <c r="K34">
        <v>18</v>
      </c>
      <c r="L34">
        <v>0</v>
      </c>
      <c r="M34" t="s">
        <v>14</v>
      </c>
      <c r="N34">
        <f t="shared" si="4"/>
        <v>0</v>
      </c>
      <c r="O34" s="2">
        <f t="shared" si="0"/>
        <v>0</v>
      </c>
      <c r="P34">
        <f t="shared" si="5"/>
        <v>50</v>
      </c>
      <c r="Q34">
        <f t="shared" si="6"/>
        <v>60</v>
      </c>
      <c r="R34">
        <f t="shared" si="7"/>
        <v>70</v>
      </c>
      <c r="S34">
        <f t="shared" si="8"/>
        <v>80</v>
      </c>
      <c r="T34" t="s">
        <v>45</v>
      </c>
      <c r="U34">
        <f t="shared" si="1"/>
        <v>0</v>
      </c>
      <c r="V34" s="2">
        <f t="shared" si="9"/>
        <v>0</v>
      </c>
      <c r="W34" s="2">
        <f t="shared" si="2"/>
        <v>0</v>
      </c>
      <c r="X34" s="2">
        <f t="shared" si="3"/>
        <v>0</v>
      </c>
      <c r="Y34" s="2">
        <f t="shared" si="10"/>
        <v>0</v>
      </c>
    </row>
    <row r="35" spans="1:25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17</v>
      </c>
      <c r="J35">
        <v>121</v>
      </c>
      <c r="K35">
        <v>10</v>
      </c>
      <c r="L35">
        <v>0</v>
      </c>
      <c r="M35" t="s">
        <v>14</v>
      </c>
      <c r="N35">
        <f t="shared" si="4"/>
        <v>0</v>
      </c>
      <c r="O35" s="2">
        <f t="shared" si="0"/>
        <v>0</v>
      </c>
      <c r="P35">
        <f t="shared" si="5"/>
        <v>51</v>
      </c>
      <c r="Q35">
        <f t="shared" si="6"/>
        <v>61</v>
      </c>
      <c r="R35">
        <f t="shared" si="7"/>
        <v>71</v>
      </c>
      <c r="S35">
        <f t="shared" si="8"/>
        <v>81</v>
      </c>
      <c r="T35" t="s">
        <v>46</v>
      </c>
      <c r="U35">
        <f t="shared" si="1"/>
        <v>0</v>
      </c>
      <c r="V35" s="2">
        <f t="shared" si="9"/>
        <v>0</v>
      </c>
      <c r="W35" s="2">
        <f t="shared" si="2"/>
        <v>0</v>
      </c>
      <c r="X35" s="2">
        <f t="shared" si="3"/>
        <v>0</v>
      </c>
      <c r="Y35" s="2">
        <f t="shared" si="10"/>
        <v>0</v>
      </c>
    </row>
    <row r="36" spans="1:25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</v>
      </c>
      <c r="J36">
        <v>122</v>
      </c>
      <c r="K36">
        <v>2</v>
      </c>
      <c r="L36">
        <v>0</v>
      </c>
      <c r="M36" t="s">
        <v>14</v>
      </c>
      <c r="N36">
        <f t="shared" si="4"/>
        <v>0</v>
      </c>
      <c r="O36" s="2">
        <f t="shared" si="0"/>
        <v>0</v>
      </c>
      <c r="P36">
        <f t="shared" si="5"/>
        <v>52</v>
      </c>
      <c r="Q36">
        <f t="shared" si="6"/>
        <v>62</v>
      </c>
      <c r="R36">
        <f t="shared" si="7"/>
        <v>72</v>
      </c>
      <c r="S36">
        <f t="shared" si="8"/>
        <v>82</v>
      </c>
      <c r="T36" t="s">
        <v>47</v>
      </c>
      <c r="U36">
        <f t="shared" si="1"/>
        <v>0</v>
      </c>
      <c r="V36" s="2">
        <f t="shared" si="9"/>
        <v>0</v>
      </c>
      <c r="W36" s="2">
        <f t="shared" si="2"/>
        <v>0</v>
      </c>
      <c r="X36" s="2">
        <f t="shared" si="3"/>
        <v>0</v>
      </c>
      <c r="Y36" s="2">
        <f t="shared" si="10"/>
        <v>0</v>
      </c>
    </row>
    <row r="37" spans="1:25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17</v>
      </c>
      <c r="J37">
        <v>122</v>
      </c>
      <c r="K37">
        <v>-6</v>
      </c>
      <c r="L37">
        <v>0</v>
      </c>
      <c r="M37" t="s">
        <v>14</v>
      </c>
      <c r="N37">
        <f t="shared" si="4"/>
        <v>0</v>
      </c>
      <c r="O37" s="2">
        <f t="shared" si="0"/>
        <v>0</v>
      </c>
      <c r="P37">
        <f t="shared" si="5"/>
        <v>52</v>
      </c>
      <c r="Q37">
        <f t="shared" si="6"/>
        <v>62</v>
      </c>
      <c r="R37">
        <f t="shared" si="7"/>
        <v>72</v>
      </c>
      <c r="S37">
        <f t="shared" si="8"/>
        <v>82</v>
      </c>
      <c r="T37" t="s">
        <v>48</v>
      </c>
      <c r="U37">
        <f t="shared" si="1"/>
        <v>0</v>
      </c>
      <c r="V37" s="2">
        <f t="shared" si="9"/>
        <v>0</v>
      </c>
      <c r="W37" s="2">
        <f t="shared" si="2"/>
        <v>0</v>
      </c>
      <c r="X37" s="2">
        <f t="shared" si="3"/>
        <v>0</v>
      </c>
      <c r="Y37" s="2">
        <f t="shared" si="10"/>
        <v>0</v>
      </c>
    </row>
    <row r="38" spans="1:25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16</v>
      </c>
      <c r="J38">
        <v>121</v>
      </c>
      <c r="K38">
        <v>-14</v>
      </c>
      <c r="L38">
        <v>0</v>
      </c>
      <c r="M38" t="s">
        <v>14</v>
      </c>
      <c r="N38">
        <f t="shared" si="4"/>
        <v>0</v>
      </c>
      <c r="O38" s="2">
        <f t="shared" si="0"/>
        <v>0</v>
      </c>
      <c r="P38">
        <f t="shared" si="5"/>
        <v>51</v>
      </c>
      <c r="Q38">
        <f t="shared" si="6"/>
        <v>61</v>
      </c>
      <c r="R38">
        <f t="shared" si="7"/>
        <v>71</v>
      </c>
      <c r="S38">
        <f t="shared" si="8"/>
        <v>81</v>
      </c>
      <c r="T38" t="s">
        <v>49</v>
      </c>
      <c r="U38">
        <f t="shared" si="1"/>
        <v>0</v>
      </c>
      <c r="V38" s="2">
        <f t="shared" si="9"/>
        <v>0</v>
      </c>
      <c r="W38" s="2">
        <f t="shared" si="2"/>
        <v>0</v>
      </c>
      <c r="X38" s="2">
        <f t="shared" si="3"/>
        <v>0</v>
      </c>
      <c r="Y38" s="2">
        <f t="shared" si="10"/>
        <v>0</v>
      </c>
    </row>
    <row r="39" spans="1:25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16</v>
      </c>
      <c r="J39">
        <v>119</v>
      </c>
      <c r="K39">
        <v>-22</v>
      </c>
      <c r="L39">
        <v>0</v>
      </c>
      <c r="M39" t="s">
        <v>14</v>
      </c>
      <c r="N39">
        <f t="shared" si="4"/>
        <v>0</v>
      </c>
      <c r="O39" s="2">
        <f t="shared" si="0"/>
        <v>0</v>
      </c>
      <c r="P39">
        <f t="shared" si="5"/>
        <v>49</v>
      </c>
      <c r="Q39">
        <f t="shared" si="6"/>
        <v>59</v>
      </c>
      <c r="R39">
        <f t="shared" si="7"/>
        <v>69</v>
      </c>
      <c r="S39">
        <f t="shared" si="8"/>
        <v>79</v>
      </c>
      <c r="T39" t="s">
        <v>50</v>
      </c>
      <c r="U39">
        <f t="shared" si="1"/>
        <v>0</v>
      </c>
      <c r="V39" s="2">
        <f t="shared" si="9"/>
        <v>0</v>
      </c>
      <c r="W39" s="2">
        <f t="shared" si="2"/>
        <v>0</v>
      </c>
      <c r="X39" s="2">
        <f t="shared" si="3"/>
        <v>0</v>
      </c>
      <c r="Y39" s="2">
        <f t="shared" si="10"/>
        <v>0</v>
      </c>
    </row>
    <row r="40" spans="1:25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116</v>
      </c>
      <c r="K40">
        <v>-30</v>
      </c>
      <c r="L40">
        <v>0</v>
      </c>
      <c r="M40" t="s">
        <v>14</v>
      </c>
      <c r="N40">
        <f t="shared" si="4"/>
        <v>0</v>
      </c>
      <c r="O40" s="2">
        <f t="shared" si="0"/>
        <v>0</v>
      </c>
      <c r="P40">
        <f t="shared" si="5"/>
        <v>46</v>
      </c>
      <c r="Q40">
        <f t="shared" si="6"/>
        <v>56</v>
      </c>
      <c r="R40">
        <f t="shared" si="7"/>
        <v>66</v>
      </c>
      <c r="S40">
        <f t="shared" si="8"/>
        <v>76</v>
      </c>
      <c r="T40" t="s">
        <v>51</v>
      </c>
      <c r="U40">
        <f t="shared" si="1"/>
        <v>0</v>
      </c>
      <c r="V40" s="2">
        <f t="shared" si="9"/>
        <v>0</v>
      </c>
      <c r="W40" s="2">
        <f t="shared" si="2"/>
        <v>0</v>
      </c>
      <c r="X40" s="2">
        <f t="shared" si="3"/>
        <v>0</v>
      </c>
      <c r="Y40" s="2">
        <f t="shared" si="10"/>
        <v>0</v>
      </c>
    </row>
    <row r="41" spans="1:25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16</v>
      </c>
      <c r="J41">
        <v>113</v>
      </c>
      <c r="K41">
        <v>-36</v>
      </c>
      <c r="L41">
        <v>0</v>
      </c>
      <c r="M41" t="s">
        <v>14</v>
      </c>
      <c r="N41">
        <f t="shared" si="4"/>
        <v>0</v>
      </c>
      <c r="O41" s="2">
        <f t="shared" si="0"/>
        <v>0</v>
      </c>
      <c r="P41">
        <f t="shared" si="5"/>
        <v>43</v>
      </c>
      <c r="Q41">
        <f t="shared" si="6"/>
        <v>53</v>
      </c>
      <c r="R41">
        <f t="shared" si="7"/>
        <v>63</v>
      </c>
      <c r="S41">
        <f t="shared" si="8"/>
        <v>73</v>
      </c>
      <c r="T41" t="s">
        <v>52</v>
      </c>
      <c r="U41">
        <f t="shared" si="1"/>
        <v>0</v>
      </c>
      <c r="V41" s="2">
        <f t="shared" si="9"/>
        <v>0</v>
      </c>
      <c r="W41" s="2">
        <f t="shared" si="2"/>
        <v>0</v>
      </c>
      <c r="X41" s="2">
        <f t="shared" si="3"/>
        <v>0</v>
      </c>
      <c r="Y41" s="2">
        <f t="shared" si="10"/>
        <v>0</v>
      </c>
    </row>
    <row r="42" spans="1:25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109</v>
      </c>
      <c r="K42">
        <v>-43</v>
      </c>
      <c r="L42">
        <v>0</v>
      </c>
      <c r="M42" t="s">
        <v>14</v>
      </c>
      <c r="N42">
        <f t="shared" si="4"/>
        <v>0</v>
      </c>
      <c r="O42" s="2">
        <f t="shared" si="0"/>
        <v>0</v>
      </c>
      <c r="P42">
        <f t="shared" si="5"/>
        <v>39</v>
      </c>
      <c r="Q42">
        <f t="shared" si="6"/>
        <v>49</v>
      </c>
      <c r="R42">
        <f t="shared" si="7"/>
        <v>59</v>
      </c>
      <c r="S42">
        <f t="shared" si="8"/>
        <v>69</v>
      </c>
      <c r="T42" t="s">
        <v>53</v>
      </c>
      <c r="U42">
        <f t="shared" si="1"/>
        <v>0</v>
      </c>
      <c r="V42" s="2">
        <f t="shared" si="9"/>
        <v>0</v>
      </c>
      <c r="W42" s="2">
        <f t="shared" si="2"/>
        <v>0</v>
      </c>
      <c r="X42" s="2">
        <f t="shared" si="3"/>
        <v>0</v>
      </c>
      <c r="Y42" s="2">
        <f t="shared" si="10"/>
        <v>0</v>
      </c>
    </row>
    <row r="43" spans="1:25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15</v>
      </c>
      <c r="J43">
        <v>105</v>
      </c>
      <c r="K43">
        <v>-48</v>
      </c>
      <c r="L43">
        <v>0</v>
      </c>
      <c r="M43" t="s">
        <v>14</v>
      </c>
      <c r="N43">
        <f t="shared" si="4"/>
        <v>0</v>
      </c>
      <c r="O43" s="2">
        <f t="shared" si="0"/>
        <v>0</v>
      </c>
      <c r="P43">
        <f t="shared" si="5"/>
        <v>35</v>
      </c>
      <c r="Q43">
        <f t="shared" si="6"/>
        <v>45</v>
      </c>
      <c r="R43">
        <f t="shared" si="7"/>
        <v>55</v>
      </c>
      <c r="S43">
        <f t="shared" si="8"/>
        <v>65</v>
      </c>
      <c r="T43" t="s">
        <v>54</v>
      </c>
      <c r="U43">
        <f t="shared" si="1"/>
        <v>0</v>
      </c>
      <c r="V43" s="2">
        <f t="shared" si="9"/>
        <v>0</v>
      </c>
      <c r="W43" s="2">
        <f t="shared" si="2"/>
        <v>0</v>
      </c>
      <c r="X43" s="2">
        <f t="shared" si="3"/>
        <v>0</v>
      </c>
      <c r="Y43" s="2">
        <f t="shared" si="10"/>
        <v>0</v>
      </c>
    </row>
    <row r="44" spans="1:25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15</v>
      </c>
      <c r="J44">
        <v>100</v>
      </c>
      <c r="K44">
        <v>-54</v>
      </c>
      <c r="L44">
        <v>0</v>
      </c>
      <c r="M44" t="s">
        <v>14</v>
      </c>
      <c r="N44">
        <f t="shared" si="4"/>
        <v>0</v>
      </c>
      <c r="O44" s="2">
        <f t="shared" si="0"/>
        <v>0</v>
      </c>
      <c r="P44">
        <f t="shared" si="5"/>
        <v>30</v>
      </c>
      <c r="Q44">
        <f t="shared" si="6"/>
        <v>40</v>
      </c>
      <c r="R44">
        <f t="shared" si="7"/>
        <v>50</v>
      </c>
      <c r="S44">
        <f t="shared" si="8"/>
        <v>60</v>
      </c>
      <c r="T44" t="s">
        <v>55</v>
      </c>
      <c r="U44">
        <f t="shared" si="1"/>
        <v>0</v>
      </c>
      <c r="V44" s="2">
        <f t="shared" si="9"/>
        <v>0</v>
      </c>
      <c r="W44" s="2">
        <f t="shared" si="2"/>
        <v>0</v>
      </c>
      <c r="X44" s="2">
        <f t="shared" si="3"/>
        <v>0</v>
      </c>
      <c r="Y44" s="2">
        <f t="shared" si="10"/>
        <v>0</v>
      </c>
    </row>
    <row r="45" spans="1:25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15</v>
      </c>
      <c r="J45">
        <v>95</v>
      </c>
      <c r="K45">
        <v>-59</v>
      </c>
      <c r="L45">
        <v>6</v>
      </c>
      <c r="M45" t="s">
        <v>14</v>
      </c>
      <c r="N45">
        <f t="shared" si="4"/>
        <v>0</v>
      </c>
      <c r="O45" s="2">
        <f t="shared" si="0"/>
        <v>0</v>
      </c>
      <c r="P45">
        <f t="shared" si="5"/>
        <v>25</v>
      </c>
      <c r="Q45">
        <f t="shared" si="6"/>
        <v>35</v>
      </c>
      <c r="R45">
        <f t="shared" si="7"/>
        <v>45</v>
      </c>
      <c r="S45">
        <f t="shared" si="8"/>
        <v>55</v>
      </c>
      <c r="T45" t="s">
        <v>56</v>
      </c>
      <c r="U45">
        <f t="shared" si="1"/>
        <v>0</v>
      </c>
      <c r="V45" s="2">
        <f t="shared" si="9"/>
        <v>0</v>
      </c>
      <c r="W45" s="2">
        <f t="shared" si="2"/>
        <v>0</v>
      </c>
      <c r="X45" s="2">
        <f t="shared" si="3"/>
        <v>0</v>
      </c>
      <c r="Y45" s="2">
        <f t="shared" si="10"/>
        <v>0</v>
      </c>
    </row>
    <row r="46" spans="1:25" x14ac:dyDescent="0.45">
      <c r="A46">
        <v>3</v>
      </c>
      <c r="B46">
        <v>5</v>
      </c>
      <c r="C46">
        <v>1</v>
      </c>
      <c r="D46">
        <v>0</v>
      </c>
      <c r="E46">
        <v>0</v>
      </c>
      <c r="F46">
        <v>12</v>
      </c>
      <c r="G46">
        <v>0</v>
      </c>
      <c r="H46">
        <v>3</v>
      </c>
      <c r="I46">
        <v>15</v>
      </c>
      <c r="J46">
        <v>90</v>
      </c>
      <c r="K46">
        <v>-63</v>
      </c>
      <c r="L46">
        <v>27</v>
      </c>
      <c r="M46" t="s">
        <v>14</v>
      </c>
      <c r="N46">
        <f t="shared" si="4"/>
        <v>3</v>
      </c>
      <c r="O46" s="2">
        <f t="shared" si="0"/>
        <v>3</v>
      </c>
      <c r="P46">
        <f t="shared" si="5"/>
        <v>20</v>
      </c>
      <c r="Q46">
        <f t="shared" si="6"/>
        <v>30</v>
      </c>
      <c r="R46">
        <f t="shared" si="7"/>
        <v>40</v>
      </c>
      <c r="S46">
        <f t="shared" si="8"/>
        <v>50</v>
      </c>
      <c r="T46" t="s">
        <v>57</v>
      </c>
      <c r="U46">
        <f t="shared" si="1"/>
        <v>3</v>
      </c>
      <c r="V46" s="2">
        <f t="shared" si="9"/>
        <v>3</v>
      </c>
      <c r="W46" s="2">
        <f t="shared" si="2"/>
        <v>3</v>
      </c>
      <c r="X46" s="2">
        <f t="shared" si="3"/>
        <v>3</v>
      </c>
      <c r="Y46" s="2">
        <f t="shared" si="10"/>
        <v>3</v>
      </c>
    </row>
    <row r="47" spans="1:25" x14ac:dyDescent="0.45">
      <c r="A47">
        <v>42</v>
      </c>
      <c r="B47">
        <v>57</v>
      </c>
      <c r="C47">
        <v>15</v>
      </c>
      <c r="D47">
        <v>5</v>
      </c>
      <c r="E47">
        <v>43</v>
      </c>
      <c r="F47">
        <v>246</v>
      </c>
      <c r="G47">
        <v>0</v>
      </c>
      <c r="H47">
        <v>37</v>
      </c>
      <c r="I47">
        <v>15</v>
      </c>
      <c r="J47">
        <v>84</v>
      </c>
      <c r="K47">
        <v>-68</v>
      </c>
      <c r="L47">
        <v>28</v>
      </c>
      <c r="M47" t="s">
        <v>14</v>
      </c>
      <c r="N47">
        <f t="shared" si="4"/>
        <v>42</v>
      </c>
      <c r="O47" s="2">
        <f t="shared" si="0"/>
        <v>41.494723920509102</v>
      </c>
      <c r="P47">
        <f t="shared" si="5"/>
        <v>14</v>
      </c>
      <c r="Q47">
        <f t="shared" si="6"/>
        <v>24</v>
      </c>
      <c r="R47">
        <f t="shared" si="7"/>
        <v>34</v>
      </c>
      <c r="S47">
        <f t="shared" si="8"/>
        <v>44</v>
      </c>
      <c r="T47" t="s">
        <v>58</v>
      </c>
      <c r="U47">
        <f t="shared" si="1"/>
        <v>80</v>
      </c>
      <c r="V47" s="2">
        <f t="shared" si="9"/>
        <v>78.722716229867842</v>
      </c>
      <c r="W47" s="2">
        <f t="shared" si="2"/>
        <v>76.282454678631836</v>
      </c>
      <c r="X47" s="2">
        <f t="shared" si="3"/>
        <v>72.648615619866789</v>
      </c>
      <c r="Y47" s="2">
        <f t="shared" si="10"/>
        <v>67.931611414561999</v>
      </c>
    </row>
    <row r="48" spans="1:25" x14ac:dyDescent="0.45">
      <c r="A48">
        <v>123</v>
      </c>
      <c r="B48">
        <v>140</v>
      </c>
      <c r="C48">
        <v>54</v>
      </c>
      <c r="D48">
        <v>57</v>
      </c>
      <c r="E48">
        <v>279</v>
      </c>
      <c r="F48">
        <v>456</v>
      </c>
      <c r="G48">
        <v>0</v>
      </c>
      <c r="H48">
        <v>66</v>
      </c>
      <c r="I48">
        <v>16</v>
      </c>
      <c r="J48">
        <v>79</v>
      </c>
      <c r="K48">
        <v>-72</v>
      </c>
      <c r="L48">
        <v>13</v>
      </c>
      <c r="M48" t="s">
        <v>14</v>
      </c>
      <c r="N48">
        <f t="shared" si="4"/>
        <v>123</v>
      </c>
      <c r="O48" s="2">
        <f t="shared" si="0"/>
        <v>119.23570971005603</v>
      </c>
      <c r="P48">
        <f t="shared" si="5"/>
        <v>9</v>
      </c>
      <c r="Q48">
        <f t="shared" si="6"/>
        <v>19</v>
      </c>
      <c r="R48">
        <f t="shared" si="7"/>
        <v>29</v>
      </c>
      <c r="S48">
        <f t="shared" si="8"/>
        <v>39</v>
      </c>
      <c r="T48" t="s">
        <v>59</v>
      </c>
      <c r="U48">
        <f t="shared" si="1"/>
        <v>345</v>
      </c>
      <c r="V48" s="2">
        <f t="shared" si="9"/>
        <v>341.56504702604343</v>
      </c>
      <c r="W48" s="2">
        <f t="shared" si="2"/>
        <v>329.79968259220942</v>
      </c>
      <c r="X48" s="2">
        <f t="shared" si="3"/>
        <v>310.01889829189145</v>
      </c>
      <c r="Y48" s="2">
        <f t="shared" si="10"/>
        <v>282.82372324649486</v>
      </c>
    </row>
    <row r="49" spans="1:25" x14ac:dyDescent="0.45">
      <c r="A49">
        <v>234</v>
      </c>
      <c r="B49">
        <v>236</v>
      </c>
      <c r="C49">
        <v>87</v>
      </c>
      <c r="D49">
        <v>166</v>
      </c>
      <c r="E49">
        <v>569</v>
      </c>
      <c r="F49">
        <v>581</v>
      </c>
      <c r="G49">
        <v>0</v>
      </c>
      <c r="H49">
        <v>68</v>
      </c>
      <c r="I49">
        <v>16</v>
      </c>
      <c r="J49">
        <v>73</v>
      </c>
      <c r="K49">
        <v>-76</v>
      </c>
      <c r="L49">
        <v>1</v>
      </c>
      <c r="M49" t="s">
        <v>14</v>
      </c>
      <c r="N49">
        <f t="shared" si="4"/>
        <v>234</v>
      </c>
      <c r="O49" s="2">
        <f t="shared" si="0"/>
        <v>234.35949998723723</v>
      </c>
      <c r="P49">
        <f t="shared" si="5"/>
        <v>3</v>
      </c>
      <c r="Q49">
        <f t="shared" si="6"/>
        <v>13</v>
      </c>
      <c r="R49">
        <f t="shared" si="7"/>
        <v>23</v>
      </c>
      <c r="S49">
        <f t="shared" si="8"/>
        <v>33</v>
      </c>
      <c r="T49" t="s">
        <v>60</v>
      </c>
      <c r="U49">
        <f t="shared" si="1"/>
        <v>637</v>
      </c>
      <c r="V49" s="2">
        <f t="shared" si="9"/>
        <v>636.22020527535255</v>
      </c>
      <c r="W49" s="2">
        <f t="shared" si="2"/>
        <v>622.41656686279885</v>
      </c>
      <c r="X49" s="2">
        <f t="shared" si="3"/>
        <v>591.76726161443855</v>
      </c>
      <c r="Y49" s="2">
        <f t="shared" si="10"/>
        <v>545.20355316094629</v>
      </c>
    </row>
    <row r="50" spans="1:25" x14ac:dyDescent="0.45">
      <c r="A50">
        <v>337</v>
      </c>
      <c r="B50">
        <v>337</v>
      </c>
      <c r="C50">
        <v>129</v>
      </c>
      <c r="D50">
        <v>259</v>
      </c>
      <c r="E50">
        <v>668</v>
      </c>
      <c r="F50">
        <v>668</v>
      </c>
      <c r="G50">
        <v>0</v>
      </c>
      <c r="H50">
        <v>78</v>
      </c>
      <c r="I50">
        <v>18</v>
      </c>
      <c r="J50">
        <v>67</v>
      </c>
      <c r="K50">
        <v>-80</v>
      </c>
      <c r="L50">
        <v>0</v>
      </c>
      <c r="M50" t="s">
        <v>14</v>
      </c>
      <c r="N50">
        <f t="shared" si="4"/>
        <v>337</v>
      </c>
      <c r="O50" s="2">
        <f t="shared" si="0"/>
        <v>339.00839383083485</v>
      </c>
      <c r="P50">
        <f t="shared" si="5"/>
        <v>0</v>
      </c>
      <c r="Q50">
        <f t="shared" si="6"/>
        <v>7</v>
      </c>
      <c r="R50">
        <f t="shared" si="7"/>
        <v>17</v>
      </c>
      <c r="S50">
        <f t="shared" si="8"/>
        <v>27</v>
      </c>
      <c r="T50" t="s">
        <v>61</v>
      </c>
      <c r="U50">
        <f t="shared" si="1"/>
        <v>746</v>
      </c>
      <c r="V50" s="2">
        <f t="shared" si="9"/>
        <v>746</v>
      </c>
      <c r="W50" s="2">
        <f t="shared" si="2"/>
        <v>741.02082929640312</v>
      </c>
      <c r="X50" s="2">
        <f t="shared" si="3"/>
        <v>716.81157698330765</v>
      </c>
      <c r="Y50" s="2">
        <f t="shared" si="10"/>
        <v>673.19235815782974</v>
      </c>
    </row>
    <row r="51" spans="1:25" x14ac:dyDescent="0.45">
      <c r="A51">
        <v>438</v>
      </c>
      <c r="B51">
        <v>438</v>
      </c>
      <c r="C51">
        <v>178</v>
      </c>
      <c r="D51">
        <v>351</v>
      </c>
      <c r="E51">
        <v>731</v>
      </c>
      <c r="F51">
        <v>731</v>
      </c>
      <c r="G51">
        <v>0</v>
      </c>
      <c r="H51">
        <v>87</v>
      </c>
      <c r="I51">
        <v>18</v>
      </c>
      <c r="J51">
        <v>61</v>
      </c>
      <c r="K51">
        <v>-84</v>
      </c>
      <c r="L51">
        <v>0</v>
      </c>
      <c r="M51" t="s">
        <v>14</v>
      </c>
      <c r="N51">
        <f t="shared" si="4"/>
        <v>438</v>
      </c>
      <c r="O51" s="2">
        <f t="shared" si="0"/>
        <v>441.39583240007244</v>
      </c>
      <c r="P51">
        <f t="shared" si="5"/>
        <v>0</v>
      </c>
      <c r="Q51">
        <f t="shared" si="6"/>
        <v>1</v>
      </c>
      <c r="R51">
        <f t="shared" si="7"/>
        <v>11</v>
      </c>
      <c r="S51">
        <f t="shared" si="8"/>
        <v>21</v>
      </c>
      <c r="T51" t="s">
        <v>62</v>
      </c>
      <c r="U51">
        <f t="shared" si="1"/>
        <v>818</v>
      </c>
      <c r="V51" s="2">
        <f t="shared" si="9"/>
        <v>818</v>
      </c>
      <c r="W51" s="2">
        <f t="shared" si="2"/>
        <v>817.88866515932204</v>
      </c>
      <c r="X51" s="2">
        <f t="shared" si="3"/>
        <v>804.56947110024237</v>
      </c>
      <c r="Y51" s="2">
        <f t="shared" si="10"/>
        <v>769.44729176945452</v>
      </c>
    </row>
    <row r="52" spans="1:25" x14ac:dyDescent="0.45">
      <c r="A52">
        <v>537</v>
      </c>
      <c r="B52">
        <v>537</v>
      </c>
      <c r="C52">
        <v>236</v>
      </c>
      <c r="D52">
        <v>443</v>
      </c>
      <c r="E52">
        <v>778</v>
      </c>
      <c r="F52">
        <v>778</v>
      </c>
      <c r="G52">
        <v>1</v>
      </c>
      <c r="H52">
        <v>95</v>
      </c>
      <c r="I52">
        <v>19</v>
      </c>
      <c r="J52">
        <v>55</v>
      </c>
      <c r="K52">
        <v>-89</v>
      </c>
      <c r="L52">
        <v>0</v>
      </c>
      <c r="M52" t="s">
        <v>14</v>
      </c>
      <c r="N52">
        <f t="shared" si="4"/>
        <v>537</v>
      </c>
      <c r="O52" s="2">
        <f t="shared" si="0"/>
        <v>541.24246748111386</v>
      </c>
      <c r="P52">
        <f t="shared" si="5"/>
        <v>0</v>
      </c>
      <c r="Q52">
        <f t="shared" si="6"/>
        <v>0</v>
      </c>
      <c r="R52">
        <f t="shared" si="7"/>
        <v>5</v>
      </c>
      <c r="S52">
        <f t="shared" si="8"/>
        <v>15</v>
      </c>
      <c r="T52" t="s">
        <v>63</v>
      </c>
      <c r="U52">
        <f t="shared" si="1"/>
        <v>873</v>
      </c>
      <c r="V52" s="2">
        <f t="shared" si="9"/>
        <v>873</v>
      </c>
      <c r="W52" s="2">
        <f t="shared" si="2"/>
        <v>873</v>
      </c>
      <c r="X52" s="2">
        <f t="shared" si="3"/>
        <v>870.03947511537808</v>
      </c>
      <c r="Y52" s="2">
        <f t="shared" si="10"/>
        <v>846.4902928528951</v>
      </c>
    </row>
    <row r="53" spans="1:25" x14ac:dyDescent="0.45">
      <c r="A53">
        <v>626</v>
      </c>
      <c r="B53">
        <v>631</v>
      </c>
      <c r="C53">
        <v>311</v>
      </c>
      <c r="D53">
        <v>518</v>
      </c>
      <c r="E53">
        <v>795</v>
      </c>
      <c r="F53">
        <v>812</v>
      </c>
      <c r="G53">
        <v>33</v>
      </c>
      <c r="H53">
        <v>108</v>
      </c>
      <c r="I53">
        <v>20</v>
      </c>
      <c r="J53">
        <v>49</v>
      </c>
      <c r="K53">
        <v>-93</v>
      </c>
      <c r="L53">
        <v>1</v>
      </c>
      <c r="M53" t="s">
        <v>14</v>
      </c>
      <c r="N53">
        <f t="shared" si="4"/>
        <v>626</v>
      </c>
      <c r="O53" s="2">
        <f t="shared" si="0"/>
        <v>629.5669280474533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9</v>
      </c>
      <c r="T53" t="s">
        <v>64</v>
      </c>
      <c r="U53">
        <f t="shared" si="1"/>
        <v>903</v>
      </c>
      <c r="V53" s="2">
        <f t="shared" si="9"/>
        <v>903</v>
      </c>
      <c r="W53" s="2">
        <f t="shared" si="2"/>
        <v>903</v>
      </c>
      <c r="X53" s="2">
        <f t="shared" si="3"/>
        <v>903</v>
      </c>
      <c r="Y53" s="2">
        <f t="shared" si="10"/>
        <v>893.21223077313448</v>
      </c>
    </row>
    <row r="54" spans="1:25" x14ac:dyDescent="0.45">
      <c r="A54">
        <v>690</v>
      </c>
      <c r="B54">
        <v>716</v>
      </c>
      <c r="C54">
        <v>385</v>
      </c>
      <c r="D54">
        <v>548</v>
      </c>
      <c r="E54">
        <v>754</v>
      </c>
      <c r="F54">
        <v>836</v>
      </c>
      <c r="G54">
        <v>78</v>
      </c>
      <c r="H54">
        <v>142</v>
      </c>
      <c r="I54">
        <v>21</v>
      </c>
      <c r="J54">
        <v>43</v>
      </c>
      <c r="K54">
        <v>-98</v>
      </c>
      <c r="L54">
        <v>4</v>
      </c>
      <c r="M54" t="s">
        <v>14</v>
      </c>
      <c r="N54">
        <f t="shared" si="4"/>
        <v>690</v>
      </c>
      <c r="O54" s="2">
        <f t="shared" si="0"/>
        <v>693.4406910208545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3</v>
      </c>
      <c r="T54" t="s">
        <v>65</v>
      </c>
      <c r="U54">
        <f t="shared" si="1"/>
        <v>896</v>
      </c>
      <c r="V54" s="2">
        <f t="shared" si="9"/>
        <v>896</v>
      </c>
      <c r="W54" s="2">
        <f t="shared" si="2"/>
        <v>896</v>
      </c>
      <c r="X54" s="2">
        <f t="shared" si="3"/>
        <v>896</v>
      </c>
      <c r="Y54" s="2">
        <f t="shared" si="10"/>
        <v>894.96666920494863</v>
      </c>
    </row>
    <row r="55" spans="1:25" x14ac:dyDescent="0.45">
      <c r="A55">
        <v>764</v>
      </c>
      <c r="B55">
        <v>792</v>
      </c>
      <c r="C55">
        <v>436</v>
      </c>
      <c r="D55">
        <v>614</v>
      </c>
      <c r="E55">
        <v>774</v>
      </c>
      <c r="F55">
        <v>855</v>
      </c>
      <c r="G55">
        <v>97</v>
      </c>
      <c r="H55">
        <v>150</v>
      </c>
      <c r="I55">
        <v>22</v>
      </c>
      <c r="J55">
        <v>38</v>
      </c>
      <c r="K55">
        <v>-104</v>
      </c>
      <c r="L55">
        <v>4</v>
      </c>
      <c r="M55" t="s">
        <v>14</v>
      </c>
      <c r="N55">
        <f t="shared" si="4"/>
        <v>764</v>
      </c>
      <c r="O55" s="2">
        <f t="shared" si="0"/>
        <v>759.9203232916027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 t="s">
        <v>66</v>
      </c>
      <c r="U55">
        <f t="shared" si="1"/>
        <v>924</v>
      </c>
      <c r="V55" s="2">
        <f t="shared" si="9"/>
        <v>924</v>
      </c>
      <c r="W55" s="2">
        <f t="shared" si="2"/>
        <v>924</v>
      </c>
      <c r="X55" s="2">
        <f t="shared" si="3"/>
        <v>924</v>
      </c>
      <c r="Y55" s="2">
        <f t="shared" si="10"/>
        <v>924</v>
      </c>
    </row>
    <row r="56" spans="1:25" x14ac:dyDescent="0.45">
      <c r="A56">
        <v>823</v>
      </c>
      <c r="B56">
        <v>856</v>
      </c>
      <c r="C56">
        <v>485</v>
      </c>
      <c r="D56">
        <v>663</v>
      </c>
      <c r="E56">
        <v>780</v>
      </c>
      <c r="F56">
        <v>871</v>
      </c>
      <c r="G56">
        <v>117</v>
      </c>
      <c r="H56">
        <v>161</v>
      </c>
      <c r="I56">
        <v>23</v>
      </c>
      <c r="J56">
        <v>32</v>
      </c>
      <c r="K56">
        <v>-112</v>
      </c>
      <c r="L56">
        <v>4</v>
      </c>
      <c r="M56" t="s">
        <v>14</v>
      </c>
      <c r="N56">
        <f t="shared" si="4"/>
        <v>823</v>
      </c>
      <c r="O56" s="2">
        <f t="shared" si="0"/>
        <v>822.4775150020123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 t="s">
        <v>67</v>
      </c>
      <c r="U56">
        <f t="shared" si="1"/>
        <v>941</v>
      </c>
      <c r="V56" s="2">
        <f t="shared" si="9"/>
        <v>941</v>
      </c>
      <c r="W56" s="2">
        <f t="shared" si="2"/>
        <v>941</v>
      </c>
      <c r="X56" s="2">
        <f t="shared" si="3"/>
        <v>941</v>
      </c>
      <c r="Y56" s="2">
        <f t="shared" si="10"/>
        <v>941</v>
      </c>
    </row>
    <row r="57" spans="1:25" x14ac:dyDescent="0.45">
      <c r="A57">
        <v>868</v>
      </c>
      <c r="B57">
        <v>908</v>
      </c>
      <c r="C57">
        <v>530</v>
      </c>
      <c r="D57">
        <v>694</v>
      </c>
      <c r="E57">
        <v>776</v>
      </c>
      <c r="F57">
        <v>881</v>
      </c>
      <c r="G57">
        <v>140</v>
      </c>
      <c r="H57">
        <v>174</v>
      </c>
      <c r="I57">
        <v>23</v>
      </c>
      <c r="J57">
        <v>26</v>
      </c>
      <c r="K57">
        <v>-121</v>
      </c>
      <c r="L57">
        <v>4</v>
      </c>
      <c r="M57" t="s">
        <v>14</v>
      </c>
      <c r="N57">
        <f t="shared" si="4"/>
        <v>868</v>
      </c>
      <c r="O57" s="2">
        <f t="shared" si="0"/>
        <v>871.46417992815361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 t="s">
        <v>68</v>
      </c>
      <c r="U57">
        <f t="shared" si="1"/>
        <v>950</v>
      </c>
      <c r="V57" s="2">
        <f t="shared" si="9"/>
        <v>950</v>
      </c>
      <c r="W57" s="2">
        <f t="shared" si="2"/>
        <v>950</v>
      </c>
      <c r="X57" s="2">
        <f t="shared" si="3"/>
        <v>950</v>
      </c>
      <c r="Y57" s="2">
        <f t="shared" si="10"/>
        <v>950</v>
      </c>
    </row>
    <row r="58" spans="1:25" x14ac:dyDescent="0.45">
      <c r="A58">
        <v>892</v>
      </c>
      <c r="B58">
        <v>947</v>
      </c>
      <c r="C58">
        <v>565</v>
      </c>
      <c r="D58">
        <v>696</v>
      </c>
      <c r="E58">
        <v>750</v>
      </c>
      <c r="F58">
        <v>886</v>
      </c>
      <c r="G58">
        <v>157</v>
      </c>
      <c r="H58">
        <v>195</v>
      </c>
      <c r="I58">
        <v>24</v>
      </c>
      <c r="J58">
        <v>22</v>
      </c>
      <c r="K58">
        <v>-134</v>
      </c>
      <c r="L58">
        <v>6</v>
      </c>
      <c r="M58" t="s">
        <v>14</v>
      </c>
      <c r="N58">
        <f t="shared" si="4"/>
        <v>892</v>
      </c>
      <c r="O58" s="2">
        <f t="shared" si="0"/>
        <v>890.38789092509057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 t="s">
        <v>69</v>
      </c>
      <c r="U58">
        <f t="shared" si="1"/>
        <v>945</v>
      </c>
      <c r="V58" s="2">
        <f t="shared" si="9"/>
        <v>945</v>
      </c>
      <c r="W58" s="2">
        <f t="shared" si="2"/>
        <v>945</v>
      </c>
      <c r="X58" s="2">
        <f t="shared" si="3"/>
        <v>945</v>
      </c>
      <c r="Y58" s="2">
        <f t="shared" si="10"/>
        <v>945</v>
      </c>
    </row>
    <row r="59" spans="1:25" x14ac:dyDescent="0.45">
      <c r="A59">
        <v>902</v>
      </c>
      <c r="B59">
        <v>971</v>
      </c>
      <c r="C59">
        <v>590</v>
      </c>
      <c r="D59">
        <v>687</v>
      </c>
      <c r="E59">
        <v>723</v>
      </c>
      <c r="F59">
        <v>889</v>
      </c>
      <c r="G59">
        <v>171</v>
      </c>
      <c r="H59">
        <v>215</v>
      </c>
      <c r="I59">
        <v>24</v>
      </c>
      <c r="J59">
        <v>18</v>
      </c>
      <c r="K59">
        <v>-151</v>
      </c>
      <c r="L59">
        <v>7</v>
      </c>
      <c r="M59" t="s">
        <v>14</v>
      </c>
      <c r="N59">
        <f t="shared" si="4"/>
        <v>902</v>
      </c>
      <c r="O59" s="2">
        <f t="shared" si="0"/>
        <v>902.613861281396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 t="s">
        <v>70</v>
      </c>
      <c r="U59">
        <f t="shared" si="1"/>
        <v>938</v>
      </c>
      <c r="V59" s="2">
        <f t="shared" si="9"/>
        <v>938</v>
      </c>
      <c r="W59" s="2">
        <f t="shared" si="2"/>
        <v>938</v>
      </c>
      <c r="X59" s="2">
        <f t="shared" si="3"/>
        <v>938</v>
      </c>
      <c r="Y59" s="2">
        <f t="shared" si="10"/>
        <v>938</v>
      </c>
    </row>
    <row r="60" spans="1:25" x14ac:dyDescent="0.45">
      <c r="A60">
        <v>905</v>
      </c>
      <c r="B60">
        <v>981</v>
      </c>
      <c r="C60">
        <v>604</v>
      </c>
      <c r="D60">
        <v>681</v>
      </c>
      <c r="E60">
        <v>710</v>
      </c>
      <c r="F60">
        <v>891</v>
      </c>
      <c r="G60">
        <v>181</v>
      </c>
      <c r="H60">
        <v>224</v>
      </c>
      <c r="I60">
        <v>25</v>
      </c>
      <c r="J60">
        <v>16</v>
      </c>
      <c r="K60">
        <v>-174</v>
      </c>
      <c r="L60">
        <v>8</v>
      </c>
      <c r="M60" t="s">
        <v>14</v>
      </c>
      <c r="N60">
        <f t="shared" si="4"/>
        <v>905</v>
      </c>
      <c r="O60" s="2">
        <f t="shared" si="0"/>
        <v>906.49580411620639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 t="s">
        <v>71</v>
      </c>
      <c r="U60">
        <f t="shared" si="1"/>
        <v>934</v>
      </c>
      <c r="V60" s="2">
        <f t="shared" si="9"/>
        <v>934</v>
      </c>
      <c r="W60" s="2">
        <f t="shared" si="2"/>
        <v>934</v>
      </c>
      <c r="X60" s="2">
        <f t="shared" si="3"/>
        <v>934</v>
      </c>
      <c r="Y60" s="2">
        <f t="shared" si="10"/>
        <v>934</v>
      </c>
    </row>
    <row r="61" spans="1:25" x14ac:dyDescent="0.45">
      <c r="A61">
        <v>899</v>
      </c>
      <c r="B61">
        <v>976</v>
      </c>
      <c r="C61">
        <v>602</v>
      </c>
      <c r="D61">
        <v>675</v>
      </c>
      <c r="E61">
        <v>706</v>
      </c>
      <c r="F61">
        <v>889</v>
      </c>
      <c r="G61">
        <v>182</v>
      </c>
      <c r="H61">
        <v>224</v>
      </c>
      <c r="I61">
        <v>25</v>
      </c>
      <c r="J61">
        <v>17</v>
      </c>
      <c r="K61">
        <v>161</v>
      </c>
      <c r="L61">
        <v>8</v>
      </c>
      <c r="M61" t="s">
        <v>14</v>
      </c>
      <c r="N61">
        <f t="shared" si="4"/>
        <v>899</v>
      </c>
      <c r="O61" s="2">
        <f t="shared" si="0"/>
        <v>899.15115770990303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 t="s">
        <v>72</v>
      </c>
      <c r="U61">
        <f t="shared" si="1"/>
        <v>930</v>
      </c>
      <c r="V61" s="2">
        <f t="shared" si="9"/>
        <v>930</v>
      </c>
      <c r="W61" s="2">
        <f t="shared" si="2"/>
        <v>930</v>
      </c>
      <c r="X61" s="2">
        <f t="shared" si="3"/>
        <v>930</v>
      </c>
      <c r="Y61" s="2">
        <f t="shared" si="10"/>
        <v>930</v>
      </c>
    </row>
    <row r="62" spans="1:25" x14ac:dyDescent="0.45">
      <c r="A62">
        <v>882</v>
      </c>
      <c r="B62">
        <v>956</v>
      </c>
      <c r="C62">
        <v>585</v>
      </c>
      <c r="D62">
        <v>664</v>
      </c>
      <c r="E62">
        <v>706</v>
      </c>
      <c r="F62">
        <v>884</v>
      </c>
      <c r="G62">
        <v>175</v>
      </c>
      <c r="H62">
        <v>219</v>
      </c>
      <c r="I62">
        <v>26</v>
      </c>
      <c r="J62">
        <v>20</v>
      </c>
      <c r="K62">
        <v>141</v>
      </c>
      <c r="L62">
        <v>8</v>
      </c>
      <c r="M62" t="s">
        <v>14</v>
      </c>
      <c r="N62">
        <f t="shared" si="4"/>
        <v>882</v>
      </c>
      <c r="O62" s="2">
        <f t="shared" si="0"/>
        <v>882.42299027485137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 t="s">
        <v>73</v>
      </c>
      <c r="U62">
        <f t="shared" si="1"/>
        <v>925</v>
      </c>
      <c r="V62" s="2">
        <f t="shared" si="9"/>
        <v>925</v>
      </c>
      <c r="W62" s="2">
        <f t="shared" si="2"/>
        <v>925</v>
      </c>
      <c r="X62" s="2">
        <f t="shared" si="3"/>
        <v>925</v>
      </c>
      <c r="Y62" s="2">
        <f t="shared" si="10"/>
        <v>925</v>
      </c>
    </row>
    <row r="63" spans="1:25" x14ac:dyDescent="0.45">
      <c r="A63">
        <v>857</v>
      </c>
      <c r="B63">
        <v>921</v>
      </c>
      <c r="C63">
        <v>555</v>
      </c>
      <c r="D63">
        <v>650</v>
      </c>
      <c r="E63">
        <v>713</v>
      </c>
      <c r="F63">
        <v>874</v>
      </c>
      <c r="G63">
        <v>159</v>
      </c>
      <c r="H63">
        <v>207</v>
      </c>
      <c r="I63">
        <v>26</v>
      </c>
      <c r="J63">
        <v>24</v>
      </c>
      <c r="K63">
        <v>126</v>
      </c>
      <c r="L63">
        <v>7</v>
      </c>
      <c r="M63" t="s">
        <v>14</v>
      </c>
      <c r="N63">
        <f t="shared" si="4"/>
        <v>857</v>
      </c>
      <c r="O63" s="2">
        <f t="shared" si="0"/>
        <v>858.35791129917436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 t="s">
        <v>74</v>
      </c>
      <c r="U63">
        <f t="shared" si="1"/>
        <v>920</v>
      </c>
      <c r="V63" s="2">
        <f t="shared" si="9"/>
        <v>920</v>
      </c>
      <c r="W63" s="2">
        <f t="shared" si="2"/>
        <v>920</v>
      </c>
      <c r="X63" s="2">
        <f t="shared" si="3"/>
        <v>920</v>
      </c>
      <c r="Y63" s="2">
        <f t="shared" si="10"/>
        <v>920</v>
      </c>
    </row>
    <row r="64" spans="1:25" x14ac:dyDescent="0.45">
      <c r="A64">
        <v>813</v>
      </c>
      <c r="B64">
        <v>873</v>
      </c>
      <c r="C64">
        <v>512</v>
      </c>
      <c r="D64">
        <v>613</v>
      </c>
      <c r="E64">
        <v>704</v>
      </c>
      <c r="F64">
        <v>860</v>
      </c>
      <c r="G64">
        <v>136</v>
      </c>
      <c r="H64">
        <v>200</v>
      </c>
      <c r="I64">
        <v>26</v>
      </c>
      <c r="J64">
        <v>29</v>
      </c>
      <c r="K64">
        <v>116</v>
      </c>
      <c r="L64">
        <v>7</v>
      </c>
      <c r="M64" t="s">
        <v>14</v>
      </c>
      <c r="N64">
        <f t="shared" si="4"/>
        <v>813</v>
      </c>
      <c r="O64" s="2">
        <f t="shared" si="0"/>
        <v>815.73227382613459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 t="s">
        <v>75</v>
      </c>
      <c r="U64">
        <f t="shared" si="1"/>
        <v>904</v>
      </c>
      <c r="V64" s="2">
        <f t="shared" si="9"/>
        <v>904</v>
      </c>
      <c r="W64" s="2">
        <f t="shared" si="2"/>
        <v>904</v>
      </c>
      <c r="X64" s="2">
        <f t="shared" si="3"/>
        <v>904</v>
      </c>
      <c r="Y64" s="2">
        <f t="shared" si="10"/>
        <v>904</v>
      </c>
    </row>
    <row r="65" spans="1:25" x14ac:dyDescent="0.45">
      <c r="A65">
        <v>752</v>
      </c>
      <c r="B65">
        <v>812</v>
      </c>
      <c r="C65">
        <v>462</v>
      </c>
      <c r="D65">
        <v>556</v>
      </c>
      <c r="E65">
        <v>678</v>
      </c>
      <c r="F65">
        <v>842</v>
      </c>
      <c r="G65">
        <v>111</v>
      </c>
      <c r="H65">
        <v>197</v>
      </c>
      <c r="I65">
        <v>26</v>
      </c>
      <c r="J65">
        <v>35</v>
      </c>
      <c r="K65">
        <v>107</v>
      </c>
      <c r="L65">
        <v>7</v>
      </c>
      <c r="M65" t="s">
        <v>14</v>
      </c>
      <c r="N65">
        <f t="shared" si="4"/>
        <v>752</v>
      </c>
      <c r="O65" s="2">
        <f t="shared" si="0"/>
        <v>752.3850860279365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 t="s">
        <v>76</v>
      </c>
      <c r="U65">
        <f t="shared" si="1"/>
        <v>875</v>
      </c>
      <c r="V65" s="2">
        <f t="shared" si="9"/>
        <v>875</v>
      </c>
      <c r="W65" s="2">
        <f t="shared" si="2"/>
        <v>875</v>
      </c>
      <c r="X65" s="2">
        <f t="shared" si="3"/>
        <v>875</v>
      </c>
      <c r="Y65" s="2">
        <f t="shared" si="10"/>
        <v>875</v>
      </c>
    </row>
    <row r="66" spans="1:25" x14ac:dyDescent="0.45">
      <c r="A66">
        <v>677</v>
      </c>
      <c r="B66">
        <v>739</v>
      </c>
      <c r="C66">
        <v>413</v>
      </c>
      <c r="D66">
        <v>481</v>
      </c>
      <c r="E66">
        <v>636</v>
      </c>
      <c r="F66">
        <v>818</v>
      </c>
      <c r="G66">
        <v>92</v>
      </c>
      <c r="H66">
        <v>196</v>
      </c>
      <c r="I66">
        <v>26</v>
      </c>
      <c r="J66">
        <v>41</v>
      </c>
      <c r="K66">
        <v>101</v>
      </c>
      <c r="L66">
        <v>8</v>
      </c>
      <c r="M66" t="s">
        <v>14</v>
      </c>
      <c r="N66">
        <f t="shared" si="4"/>
        <v>677</v>
      </c>
      <c r="O66" s="2">
        <f t="shared" ref="O66:O129" si="11">E66*COS(RADIANS(J66)) +H66</f>
        <v>675.99529302168298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1</v>
      </c>
      <c r="T66" t="s">
        <v>77</v>
      </c>
      <c r="U66">
        <f t="shared" ref="U66:U129" si="12">E66+H66</f>
        <v>832</v>
      </c>
      <c r="V66" s="2">
        <f t="shared" si="9"/>
        <v>832</v>
      </c>
      <c r="W66" s="2">
        <f t="shared" ref="W66:W129" si="13">E66*COS(RADIANS(Q66))+H66</f>
        <v>832</v>
      </c>
      <c r="X66" s="2">
        <f t="shared" ref="X66:X129" si="14">E66*COS(RADIANS(R66))+H66</f>
        <v>832</v>
      </c>
      <c r="Y66" s="2">
        <f t="shared" si="10"/>
        <v>831.90313411946488</v>
      </c>
    </row>
    <row r="67" spans="1:25" x14ac:dyDescent="0.45">
      <c r="A67">
        <v>597</v>
      </c>
      <c r="B67">
        <v>656</v>
      </c>
      <c r="C67">
        <v>347</v>
      </c>
      <c r="D67">
        <v>411</v>
      </c>
      <c r="E67">
        <v>599</v>
      </c>
      <c r="F67">
        <v>789</v>
      </c>
      <c r="G67">
        <v>55</v>
      </c>
      <c r="H67">
        <v>186</v>
      </c>
      <c r="I67">
        <v>26</v>
      </c>
      <c r="J67">
        <v>47</v>
      </c>
      <c r="K67">
        <v>96</v>
      </c>
      <c r="L67">
        <v>9</v>
      </c>
      <c r="M67" t="s">
        <v>14</v>
      </c>
      <c r="N67">
        <f t="shared" ref="N67:N130" si="15">A67</f>
        <v>597</v>
      </c>
      <c r="O67" s="2">
        <f t="shared" si="11"/>
        <v>594.51701767743657</v>
      </c>
      <c r="P67">
        <f t="shared" ref="P67:P130" si="16">J67-MIN(J67, 70)</f>
        <v>0</v>
      </c>
      <c r="Q67">
        <f t="shared" ref="Q67:Q130" si="17">J67-MIN(J67, 60)</f>
        <v>0</v>
      </c>
      <c r="R67">
        <f t="shared" ref="R67:R130" si="18">J67-MIN(J67, 50)</f>
        <v>0</v>
      </c>
      <c r="S67">
        <f t="shared" ref="S67:S130" si="19">J67-MIN(J67, 40)</f>
        <v>7</v>
      </c>
      <c r="T67" t="s">
        <v>78</v>
      </c>
      <c r="U67">
        <f t="shared" si="12"/>
        <v>785</v>
      </c>
      <c r="V67" s="2">
        <f t="shared" ref="V67:V130" si="20">E67*COS(RADIANS(P67))+H67</f>
        <v>785</v>
      </c>
      <c r="W67" s="2">
        <f t="shared" si="13"/>
        <v>785</v>
      </c>
      <c r="X67" s="2">
        <f t="shared" si="14"/>
        <v>785</v>
      </c>
      <c r="Y67" s="2">
        <f t="shared" ref="Y67:Y130" si="21">E67*COS(RADIANS(S67))+H67</f>
        <v>780.53514483315189</v>
      </c>
    </row>
    <row r="68" spans="1:25" x14ac:dyDescent="0.45">
      <c r="A68">
        <v>517</v>
      </c>
      <c r="B68">
        <v>566</v>
      </c>
      <c r="C68">
        <v>261</v>
      </c>
      <c r="D68">
        <v>350</v>
      </c>
      <c r="E68">
        <v>577</v>
      </c>
      <c r="F68">
        <v>755</v>
      </c>
      <c r="G68">
        <v>5</v>
      </c>
      <c r="H68">
        <v>167</v>
      </c>
      <c r="I68">
        <v>26</v>
      </c>
      <c r="J68">
        <v>53</v>
      </c>
      <c r="K68">
        <v>91</v>
      </c>
      <c r="L68">
        <v>9</v>
      </c>
      <c r="M68" t="s">
        <v>14</v>
      </c>
      <c r="N68">
        <f t="shared" si="15"/>
        <v>517</v>
      </c>
      <c r="O68" s="2">
        <f t="shared" si="11"/>
        <v>514.24726835873184</v>
      </c>
      <c r="P68">
        <f t="shared" si="16"/>
        <v>0</v>
      </c>
      <c r="Q68">
        <f t="shared" si="17"/>
        <v>0</v>
      </c>
      <c r="R68">
        <f t="shared" si="18"/>
        <v>3</v>
      </c>
      <c r="S68">
        <f t="shared" si="19"/>
        <v>13</v>
      </c>
      <c r="T68" t="s">
        <v>79</v>
      </c>
      <c r="U68">
        <f t="shared" si="12"/>
        <v>744</v>
      </c>
      <c r="V68" s="2">
        <f t="shared" si="20"/>
        <v>744</v>
      </c>
      <c r="W68" s="2">
        <f t="shared" si="13"/>
        <v>744</v>
      </c>
      <c r="X68" s="2">
        <f t="shared" si="14"/>
        <v>743.20924155338912</v>
      </c>
      <c r="Y68" s="2">
        <f t="shared" si="21"/>
        <v>729.21152738108071</v>
      </c>
    </row>
    <row r="69" spans="1:25" x14ac:dyDescent="0.45">
      <c r="A69">
        <v>421</v>
      </c>
      <c r="B69">
        <v>470</v>
      </c>
      <c r="C69">
        <v>196</v>
      </c>
      <c r="D69">
        <v>264</v>
      </c>
      <c r="E69">
        <v>507</v>
      </c>
      <c r="F69">
        <v>709</v>
      </c>
      <c r="G69">
        <v>0</v>
      </c>
      <c r="H69">
        <v>157</v>
      </c>
      <c r="I69">
        <v>26</v>
      </c>
      <c r="J69">
        <v>59</v>
      </c>
      <c r="K69">
        <v>86</v>
      </c>
      <c r="L69">
        <v>10</v>
      </c>
      <c r="M69" t="s">
        <v>14</v>
      </c>
      <c r="N69">
        <f t="shared" si="15"/>
        <v>421</v>
      </c>
      <c r="O69" s="2">
        <f t="shared" si="11"/>
        <v>418.12430397939744</v>
      </c>
      <c r="P69">
        <f t="shared" si="16"/>
        <v>0</v>
      </c>
      <c r="Q69">
        <f t="shared" si="17"/>
        <v>0</v>
      </c>
      <c r="R69">
        <f t="shared" si="18"/>
        <v>9</v>
      </c>
      <c r="S69">
        <f t="shared" si="19"/>
        <v>19</v>
      </c>
      <c r="T69" t="s">
        <v>80</v>
      </c>
      <c r="U69">
        <f t="shared" si="12"/>
        <v>664</v>
      </c>
      <c r="V69" s="2">
        <f t="shared" si="20"/>
        <v>664</v>
      </c>
      <c r="W69" s="2">
        <f t="shared" si="13"/>
        <v>664</v>
      </c>
      <c r="X69" s="2">
        <f t="shared" si="14"/>
        <v>657.75798868173479</v>
      </c>
      <c r="Y69" s="2">
        <f t="shared" si="21"/>
        <v>636.3779178288537</v>
      </c>
    </row>
    <row r="70" spans="1:25" x14ac:dyDescent="0.45">
      <c r="A70">
        <v>322</v>
      </c>
      <c r="B70">
        <v>370</v>
      </c>
      <c r="C70">
        <v>146</v>
      </c>
      <c r="D70">
        <v>179</v>
      </c>
      <c r="E70">
        <v>415</v>
      </c>
      <c r="F70">
        <v>647</v>
      </c>
      <c r="G70">
        <v>0</v>
      </c>
      <c r="H70">
        <v>143</v>
      </c>
      <c r="I70">
        <v>25</v>
      </c>
      <c r="J70">
        <v>65</v>
      </c>
      <c r="K70">
        <v>82</v>
      </c>
      <c r="L70">
        <v>13</v>
      </c>
      <c r="M70" t="s">
        <v>14</v>
      </c>
      <c r="N70">
        <f t="shared" si="15"/>
        <v>322</v>
      </c>
      <c r="O70" s="2">
        <f t="shared" si="11"/>
        <v>318.38657862239029</v>
      </c>
      <c r="P70">
        <f t="shared" si="16"/>
        <v>0</v>
      </c>
      <c r="Q70">
        <f t="shared" si="17"/>
        <v>5</v>
      </c>
      <c r="R70">
        <f t="shared" si="18"/>
        <v>15</v>
      </c>
      <c r="S70">
        <f t="shared" si="19"/>
        <v>25</v>
      </c>
      <c r="T70" t="s">
        <v>81</v>
      </c>
      <c r="U70">
        <f t="shared" si="12"/>
        <v>558</v>
      </c>
      <c r="V70" s="2">
        <f t="shared" si="20"/>
        <v>558</v>
      </c>
      <c r="W70" s="2">
        <f t="shared" si="13"/>
        <v>556.42079970807436</v>
      </c>
      <c r="X70" s="2">
        <f t="shared" si="14"/>
        <v>543.85921790996338</v>
      </c>
      <c r="Y70" s="2">
        <f t="shared" si="21"/>
        <v>519.11773162020972</v>
      </c>
    </row>
    <row r="71" spans="1:25" x14ac:dyDescent="0.45">
      <c r="A71">
        <v>224</v>
      </c>
      <c r="B71">
        <v>269</v>
      </c>
      <c r="C71">
        <v>99</v>
      </c>
      <c r="D71">
        <v>101</v>
      </c>
      <c r="E71">
        <v>301</v>
      </c>
      <c r="F71">
        <v>564</v>
      </c>
      <c r="G71">
        <v>0</v>
      </c>
      <c r="H71">
        <v>123</v>
      </c>
      <c r="I71">
        <v>25</v>
      </c>
      <c r="J71">
        <v>71</v>
      </c>
      <c r="K71">
        <v>78</v>
      </c>
      <c r="L71">
        <v>17</v>
      </c>
      <c r="M71" t="s">
        <v>14</v>
      </c>
      <c r="N71">
        <f t="shared" si="15"/>
        <v>224</v>
      </c>
      <c r="O71" s="2">
        <f t="shared" si="11"/>
        <v>220.99601449160417</v>
      </c>
      <c r="P71">
        <f t="shared" si="16"/>
        <v>1</v>
      </c>
      <c r="Q71">
        <f t="shared" si="17"/>
        <v>11</v>
      </c>
      <c r="R71">
        <f t="shared" si="18"/>
        <v>21</v>
      </c>
      <c r="S71">
        <f t="shared" si="19"/>
        <v>31</v>
      </c>
      <c r="T71" t="s">
        <v>82</v>
      </c>
      <c r="U71">
        <f t="shared" si="12"/>
        <v>424</v>
      </c>
      <c r="V71" s="2">
        <f t="shared" si="20"/>
        <v>423.95415624207379</v>
      </c>
      <c r="W71" s="2">
        <f t="shared" si="13"/>
        <v>418.46978221774685</v>
      </c>
      <c r="X71" s="2">
        <f t="shared" si="14"/>
        <v>404.00770837565773</v>
      </c>
      <c r="Y71" s="2">
        <f t="shared" si="21"/>
        <v>381.00735751133584</v>
      </c>
    </row>
    <row r="72" spans="1:25" x14ac:dyDescent="0.45">
      <c r="A72">
        <v>141</v>
      </c>
      <c r="B72">
        <v>171</v>
      </c>
      <c r="C72">
        <v>68</v>
      </c>
      <c r="D72">
        <v>51</v>
      </c>
      <c r="E72">
        <v>216</v>
      </c>
      <c r="F72">
        <v>450</v>
      </c>
      <c r="G72">
        <v>0</v>
      </c>
      <c r="H72">
        <v>90</v>
      </c>
      <c r="I72">
        <v>24</v>
      </c>
      <c r="J72">
        <v>76</v>
      </c>
      <c r="K72">
        <v>74</v>
      </c>
      <c r="L72">
        <v>17</v>
      </c>
      <c r="M72" t="s">
        <v>14</v>
      </c>
      <c r="N72">
        <f t="shared" si="15"/>
        <v>141</v>
      </c>
      <c r="O72" s="2">
        <f t="shared" si="11"/>
        <v>142.25512944952823</v>
      </c>
      <c r="P72">
        <f t="shared" si="16"/>
        <v>6</v>
      </c>
      <c r="Q72">
        <f t="shared" si="17"/>
        <v>16</v>
      </c>
      <c r="R72">
        <f t="shared" si="18"/>
        <v>26</v>
      </c>
      <c r="S72">
        <f t="shared" si="19"/>
        <v>36</v>
      </c>
      <c r="T72" s="1">
        <v>45493</v>
      </c>
      <c r="U72">
        <f t="shared" si="12"/>
        <v>306</v>
      </c>
      <c r="V72" s="2">
        <f t="shared" si="20"/>
        <v>304.81672939954706</v>
      </c>
      <c r="W72" s="2">
        <f t="shared" si="13"/>
        <v>297.63252632267688</v>
      </c>
      <c r="X72" s="2">
        <f t="shared" si="14"/>
        <v>284.13951400062007</v>
      </c>
      <c r="Y72" s="2">
        <f t="shared" si="21"/>
        <v>264.74767078498866</v>
      </c>
    </row>
    <row r="73" spans="1:25" x14ac:dyDescent="0.45">
      <c r="A73">
        <v>76</v>
      </c>
      <c r="B73">
        <v>84</v>
      </c>
      <c r="C73">
        <v>48</v>
      </c>
      <c r="D73">
        <v>26</v>
      </c>
      <c r="E73">
        <v>184</v>
      </c>
      <c r="F73">
        <v>295</v>
      </c>
      <c r="G73">
        <v>0</v>
      </c>
      <c r="H73">
        <v>50</v>
      </c>
      <c r="I73">
        <v>23</v>
      </c>
      <c r="J73">
        <v>82</v>
      </c>
      <c r="K73">
        <v>70</v>
      </c>
      <c r="L73">
        <v>10</v>
      </c>
      <c r="M73" t="s">
        <v>14</v>
      </c>
      <c r="N73">
        <f t="shared" si="15"/>
        <v>76</v>
      </c>
      <c r="O73" s="2">
        <f t="shared" si="11"/>
        <v>75.607850576652041</v>
      </c>
      <c r="P73">
        <f t="shared" si="16"/>
        <v>12</v>
      </c>
      <c r="Q73">
        <f t="shared" si="17"/>
        <v>22</v>
      </c>
      <c r="R73">
        <f t="shared" si="18"/>
        <v>32</v>
      </c>
      <c r="S73">
        <f t="shared" si="19"/>
        <v>42</v>
      </c>
      <c r="T73" t="s">
        <v>83</v>
      </c>
      <c r="U73">
        <f t="shared" si="12"/>
        <v>234</v>
      </c>
      <c r="V73" s="2">
        <f t="shared" si="20"/>
        <v>229.97915853502025</v>
      </c>
      <c r="W73" s="2">
        <f t="shared" si="13"/>
        <v>220.60182924028888</v>
      </c>
      <c r="X73" s="2">
        <f t="shared" si="14"/>
        <v>206.04084969278239</v>
      </c>
      <c r="Y73" s="2">
        <f t="shared" si="21"/>
        <v>186.73864788784053</v>
      </c>
    </row>
    <row r="74" spans="1:25" x14ac:dyDescent="0.45">
      <c r="A74">
        <v>18</v>
      </c>
      <c r="B74">
        <v>19</v>
      </c>
      <c r="C74">
        <v>11</v>
      </c>
      <c r="D74">
        <v>3</v>
      </c>
      <c r="E74">
        <v>30</v>
      </c>
      <c r="F74">
        <v>64</v>
      </c>
      <c r="G74">
        <v>0</v>
      </c>
      <c r="H74">
        <v>15</v>
      </c>
      <c r="I74">
        <v>22</v>
      </c>
      <c r="J74">
        <v>88</v>
      </c>
      <c r="K74">
        <v>66</v>
      </c>
      <c r="L74">
        <v>10</v>
      </c>
      <c r="M74" t="s">
        <v>14</v>
      </c>
      <c r="N74">
        <f t="shared" si="15"/>
        <v>18</v>
      </c>
      <c r="O74" s="2">
        <f t="shared" si="11"/>
        <v>16.046984901075032</v>
      </c>
      <c r="P74">
        <f t="shared" si="16"/>
        <v>18</v>
      </c>
      <c r="Q74">
        <f t="shared" si="17"/>
        <v>28</v>
      </c>
      <c r="R74">
        <f t="shared" si="18"/>
        <v>38</v>
      </c>
      <c r="S74">
        <f t="shared" si="19"/>
        <v>48</v>
      </c>
      <c r="T74" t="s">
        <v>84</v>
      </c>
      <c r="U74">
        <f t="shared" si="12"/>
        <v>45</v>
      </c>
      <c r="V74" s="2">
        <f t="shared" si="20"/>
        <v>43.531695488854609</v>
      </c>
      <c r="W74" s="2">
        <f t="shared" si="13"/>
        <v>41.488427785767811</v>
      </c>
      <c r="X74" s="2">
        <f t="shared" si="14"/>
        <v>38.640322608201657</v>
      </c>
      <c r="Y74" s="2">
        <f t="shared" si="21"/>
        <v>35.073918190765745</v>
      </c>
    </row>
    <row r="75" spans="1:25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21</v>
      </c>
      <c r="J75">
        <v>93</v>
      </c>
      <c r="K75">
        <v>61</v>
      </c>
      <c r="L75">
        <v>11</v>
      </c>
      <c r="M75" t="s">
        <v>14</v>
      </c>
      <c r="N75">
        <f t="shared" si="15"/>
        <v>0</v>
      </c>
      <c r="O75" s="2">
        <f t="shared" si="11"/>
        <v>0</v>
      </c>
      <c r="P75">
        <f t="shared" si="16"/>
        <v>23</v>
      </c>
      <c r="Q75">
        <f t="shared" si="17"/>
        <v>33</v>
      </c>
      <c r="R75">
        <f t="shared" si="18"/>
        <v>43</v>
      </c>
      <c r="S75">
        <f t="shared" si="19"/>
        <v>53</v>
      </c>
      <c r="T75" t="s">
        <v>85</v>
      </c>
      <c r="U75">
        <f t="shared" si="12"/>
        <v>0</v>
      </c>
      <c r="V75" s="2">
        <f t="shared" si="20"/>
        <v>0</v>
      </c>
      <c r="W75" s="2">
        <f t="shared" si="13"/>
        <v>0</v>
      </c>
      <c r="X75" s="2">
        <f t="shared" si="14"/>
        <v>0</v>
      </c>
      <c r="Y75" s="2">
        <f t="shared" si="21"/>
        <v>0</v>
      </c>
    </row>
    <row r="76" spans="1:25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20</v>
      </c>
      <c r="J76">
        <v>98</v>
      </c>
      <c r="K76">
        <v>56</v>
      </c>
      <c r="L76">
        <v>12</v>
      </c>
      <c r="M76" t="s">
        <v>14</v>
      </c>
      <c r="N76">
        <f t="shared" si="15"/>
        <v>0</v>
      </c>
      <c r="O76" s="2">
        <f t="shared" si="11"/>
        <v>0</v>
      </c>
      <c r="P76">
        <f t="shared" si="16"/>
        <v>28</v>
      </c>
      <c r="Q76">
        <f t="shared" si="17"/>
        <v>38</v>
      </c>
      <c r="R76">
        <f t="shared" si="18"/>
        <v>48</v>
      </c>
      <c r="S76">
        <f t="shared" si="19"/>
        <v>58</v>
      </c>
      <c r="T76" t="s">
        <v>86</v>
      </c>
      <c r="U76">
        <f t="shared" si="12"/>
        <v>0</v>
      </c>
      <c r="V76" s="2">
        <f t="shared" si="20"/>
        <v>0</v>
      </c>
      <c r="W76" s="2">
        <f t="shared" si="13"/>
        <v>0</v>
      </c>
      <c r="X76" s="2">
        <f t="shared" si="14"/>
        <v>0</v>
      </c>
      <c r="Y76" s="2">
        <f t="shared" si="21"/>
        <v>0</v>
      </c>
    </row>
    <row r="77" spans="1:25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20</v>
      </c>
      <c r="J77">
        <v>103</v>
      </c>
      <c r="K77">
        <v>51</v>
      </c>
      <c r="L77">
        <v>13</v>
      </c>
      <c r="M77" t="s">
        <v>14</v>
      </c>
      <c r="N77">
        <f t="shared" si="15"/>
        <v>0</v>
      </c>
      <c r="O77" s="2">
        <f t="shared" si="11"/>
        <v>0</v>
      </c>
      <c r="P77">
        <f t="shared" si="16"/>
        <v>33</v>
      </c>
      <c r="Q77">
        <f t="shared" si="17"/>
        <v>43</v>
      </c>
      <c r="R77">
        <f t="shared" si="18"/>
        <v>53</v>
      </c>
      <c r="S77">
        <f t="shared" si="19"/>
        <v>63</v>
      </c>
      <c r="T77" t="s">
        <v>87</v>
      </c>
      <c r="U77">
        <f t="shared" si="12"/>
        <v>0</v>
      </c>
      <c r="V77" s="2">
        <f t="shared" si="20"/>
        <v>0</v>
      </c>
      <c r="W77" s="2">
        <f t="shared" si="13"/>
        <v>0</v>
      </c>
      <c r="X77" s="2">
        <f t="shared" si="14"/>
        <v>0</v>
      </c>
      <c r="Y77" s="2">
        <f t="shared" si="21"/>
        <v>0</v>
      </c>
    </row>
    <row r="78" spans="1:25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20</v>
      </c>
      <c r="J78">
        <v>107</v>
      </c>
      <c r="K78">
        <v>45</v>
      </c>
      <c r="L78">
        <v>14</v>
      </c>
      <c r="M78" t="s">
        <v>14</v>
      </c>
      <c r="N78">
        <f t="shared" si="15"/>
        <v>0</v>
      </c>
      <c r="O78" s="2">
        <f t="shared" si="11"/>
        <v>0</v>
      </c>
      <c r="P78">
        <f t="shared" si="16"/>
        <v>37</v>
      </c>
      <c r="Q78">
        <f t="shared" si="17"/>
        <v>47</v>
      </c>
      <c r="R78">
        <f t="shared" si="18"/>
        <v>57</v>
      </c>
      <c r="S78">
        <f t="shared" si="19"/>
        <v>67</v>
      </c>
      <c r="T78" t="s">
        <v>88</v>
      </c>
      <c r="U78">
        <f t="shared" si="12"/>
        <v>0</v>
      </c>
      <c r="V78" s="2">
        <f t="shared" si="20"/>
        <v>0</v>
      </c>
      <c r="W78" s="2">
        <f t="shared" si="13"/>
        <v>0</v>
      </c>
      <c r="X78" s="2">
        <f t="shared" si="14"/>
        <v>0</v>
      </c>
      <c r="Y78" s="2">
        <f t="shared" si="21"/>
        <v>0</v>
      </c>
    </row>
    <row r="79" spans="1:25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20</v>
      </c>
      <c r="J79">
        <v>111</v>
      </c>
      <c r="K79">
        <v>39</v>
      </c>
      <c r="L79">
        <v>14</v>
      </c>
      <c r="M79" t="s">
        <v>14</v>
      </c>
      <c r="N79">
        <f t="shared" si="15"/>
        <v>0</v>
      </c>
      <c r="O79" s="2">
        <f t="shared" si="11"/>
        <v>0</v>
      </c>
      <c r="P79">
        <f t="shared" si="16"/>
        <v>41</v>
      </c>
      <c r="Q79">
        <f t="shared" si="17"/>
        <v>51</v>
      </c>
      <c r="R79">
        <f t="shared" si="18"/>
        <v>61</v>
      </c>
      <c r="S79">
        <f t="shared" si="19"/>
        <v>71</v>
      </c>
      <c r="T79" t="s">
        <v>89</v>
      </c>
      <c r="U79">
        <f t="shared" si="12"/>
        <v>0</v>
      </c>
      <c r="V79" s="2">
        <f t="shared" si="20"/>
        <v>0</v>
      </c>
      <c r="W79" s="2">
        <f t="shared" si="13"/>
        <v>0</v>
      </c>
      <c r="X79" s="2">
        <f t="shared" si="14"/>
        <v>0</v>
      </c>
      <c r="Y79" s="2">
        <f t="shared" si="21"/>
        <v>0</v>
      </c>
    </row>
    <row r="80" spans="1:25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19</v>
      </c>
      <c r="J80">
        <v>115</v>
      </c>
      <c r="K80">
        <v>33</v>
      </c>
      <c r="L80">
        <v>14</v>
      </c>
      <c r="M80" t="s">
        <v>14</v>
      </c>
      <c r="N80">
        <f t="shared" si="15"/>
        <v>0</v>
      </c>
      <c r="O80" s="2">
        <f t="shared" si="11"/>
        <v>0</v>
      </c>
      <c r="P80">
        <f t="shared" si="16"/>
        <v>45</v>
      </c>
      <c r="Q80">
        <f t="shared" si="17"/>
        <v>55</v>
      </c>
      <c r="R80">
        <f t="shared" si="18"/>
        <v>65</v>
      </c>
      <c r="S80">
        <f t="shared" si="19"/>
        <v>75</v>
      </c>
      <c r="T80" t="s">
        <v>90</v>
      </c>
      <c r="U80">
        <f t="shared" si="12"/>
        <v>0</v>
      </c>
      <c r="V80" s="2">
        <f t="shared" si="20"/>
        <v>0</v>
      </c>
      <c r="W80" s="2">
        <f t="shared" si="13"/>
        <v>0</v>
      </c>
      <c r="X80" s="2">
        <f t="shared" si="14"/>
        <v>0</v>
      </c>
      <c r="Y80" s="2">
        <f t="shared" si="21"/>
        <v>0</v>
      </c>
    </row>
    <row r="81" spans="1:25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19</v>
      </c>
      <c r="J81">
        <v>118</v>
      </c>
      <c r="K81">
        <v>26</v>
      </c>
      <c r="L81">
        <v>14</v>
      </c>
      <c r="M81" t="s">
        <v>14</v>
      </c>
      <c r="N81">
        <f t="shared" si="15"/>
        <v>0</v>
      </c>
      <c r="O81" s="2">
        <f t="shared" si="11"/>
        <v>0</v>
      </c>
      <c r="P81">
        <f t="shared" si="16"/>
        <v>48</v>
      </c>
      <c r="Q81">
        <f t="shared" si="17"/>
        <v>58</v>
      </c>
      <c r="R81">
        <f t="shared" si="18"/>
        <v>68</v>
      </c>
      <c r="S81">
        <f t="shared" si="19"/>
        <v>78</v>
      </c>
      <c r="T81" t="s">
        <v>91</v>
      </c>
      <c r="U81">
        <f t="shared" si="12"/>
        <v>0</v>
      </c>
      <c r="V81" s="2">
        <f t="shared" si="20"/>
        <v>0</v>
      </c>
      <c r="W81" s="2">
        <f t="shared" si="13"/>
        <v>0</v>
      </c>
      <c r="X81" s="2">
        <f t="shared" si="14"/>
        <v>0</v>
      </c>
      <c r="Y81" s="2">
        <f t="shared" si="21"/>
        <v>0</v>
      </c>
    </row>
    <row r="82" spans="1:25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18</v>
      </c>
      <c r="J82">
        <v>120</v>
      </c>
      <c r="K82">
        <v>18</v>
      </c>
      <c r="L82">
        <v>13</v>
      </c>
      <c r="M82" t="s">
        <v>14</v>
      </c>
      <c r="N82">
        <f t="shared" si="15"/>
        <v>0</v>
      </c>
      <c r="O82" s="2">
        <f t="shared" si="11"/>
        <v>0</v>
      </c>
      <c r="P82">
        <f t="shared" si="16"/>
        <v>50</v>
      </c>
      <c r="Q82">
        <f t="shared" si="17"/>
        <v>60</v>
      </c>
      <c r="R82">
        <f t="shared" si="18"/>
        <v>70</v>
      </c>
      <c r="S82">
        <f t="shared" si="19"/>
        <v>80</v>
      </c>
      <c r="T82" t="s">
        <v>92</v>
      </c>
      <c r="U82">
        <f t="shared" si="12"/>
        <v>0</v>
      </c>
      <c r="V82" s="2">
        <f t="shared" si="20"/>
        <v>0</v>
      </c>
      <c r="W82" s="2">
        <f t="shared" si="13"/>
        <v>0</v>
      </c>
      <c r="X82" s="2">
        <f t="shared" si="14"/>
        <v>0</v>
      </c>
      <c r="Y82" s="2">
        <f t="shared" si="21"/>
        <v>0</v>
      </c>
    </row>
    <row r="83" spans="1:25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18</v>
      </c>
      <c r="J83">
        <v>122</v>
      </c>
      <c r="K83">
        <v>10</v>
      </c>
      <c r="L83">
        <v>13</v>
      </c>
      <c r="M83" t="s">
        <v>14</v>
      </c>
      <c r="N83">
        <f t="shared" si="15"/>
        <v>0</v>
      </c>
      <c r="O83" s="2">
        <f t="shared" si="11"/>
        <v>0</v>
      </c>
      <c r="P83">
        <f t="shared" si="16"/>
        <v>52</v>
      </c>
      <c r="Q83">
        <f t="shared" si="17"/>
        <v>62</v>
      </c>
      <c r="R83">
        <f t="shared" si="18"/>
        <v>72</v>
      </c>
      <c r="S83">
        <f t="shared" si="19"/>
        <v>82</v>
      </c>
      <c r="T83" t="s">
        <v>93</v>
      </c>
      <c r="U83">
        <f t="shared" si="12"/>
        <v>0</v>
      </c>
      <c r="V83" s="2">
        <f t="shared" si="20"/>
        <v>0</v>
      </c>
      <c r="W83" s="2">
        <f t="shared" si="13"/>
        <v>0</v>
      </c>
      <c r="X83" s="2">
        <f t="shared" si="14"/>
        <v>0</v>
      </c>
      <c r="Y83" s="2">
        <f t="shared" si="21"/>
        <v>0</v>
      </c>
    </row>
    <row r="84" spans="1:25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18</v>
      </c>
      <c r="J84">
        <v>122</v>
      </c>
      <c r="K84">
        <v>2</v>
      </c>
      <c r="L84">
        <v>14</v>
      </c>
      <c r="M84" t="s">
        <v>14</v>
      </c>
      <c r="N84">
        <f t="shared" si="15"/>
        <v>0</v>
      </c>
      <c r="O84" s="2">
        <f t="shared" si="11"/>
        <v>0</v>
      </c>
      <c r="P84">
        <f t="shared" si="16"/>
        <v>52</v>
      </c>
      <c r="Q84">
        <f t="shared" si="17"/>
        <v>62</v>
      </c>
      <c r="R84">
        <f t="shared" si="18"/>
        <v>72</v>
      </c>
      <c r="S84">
        <f t="shared" si="19"/>
        <v>82</v>
      </c>
      <c r="T84" t="s">
        <v>94</v>
      </c>
      <c r="U84">
        <f t="shared" si="12"/>
        <v>0</v>
      </c>
      <c r="V84" s="2">
        <f t="shared" si="20"/>
        <v>0</v>
      </c>
      <c r="W84" s="2">
        <f t="shared" si="13"/>
        <v>0</v>
      </c>
      <c r="X84" s="2">
        <f t="shared" si="14"/>
        <v>0</v>
      </c>
      <c r="Y84" s="2">
        <f t="shared" si="21"/>
        <v>0</v>
      </c>
    </row>
    <row r="85" spans="1:25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18</v>
      </c>
      <c r="J85">
        <v>122</v>
      </c>
      <c r="K85">
        <v>-6</v>
      </c>
      <c r="L85">
        <v>17</v>
      </c>
      <c r="M85" t="s">
        <v>14</v>
      </c>
      <c r="N85">
        <f t="shared" si="15"/>
        <v>0</v>
      </c>
      <c r="O85" s="2">
        <f t="shared" si="11"/>
        <v>0</v>
      </c>
      <c r="P85">
        <f t="shared" si="16"/>
        <v>52</v>
      </c>
      <c r="Q85">
        <f t="shared" si="17"/>
        <v>62</v>
      </c>
      <c r="R85">
        <f t="shared" si="18"/>
        <v>72</v>
      </c>
      <c r="S85">
        <f t="shared" si="19"/>
        <v>82</v>
      </c>
      <c r="T85" t="s">
        <v>95</v>
      </c>
      <c r="U85">
        <f t="shared" si="12"/>
        <v>0</v>
      </c>
      <c r="V85" s="2">
        <f t="shared" si="20"/>
        <v>0</v>
      </c>
      <c r="W85" s="2">
        <f t="shared" si="13"/>
        <v>0</v>
      </c>
      <c r="X85" s="2">
        <f t="shared" si="14"/>
        <v>0</v>
      </c>
      <c r="Y85" s="2">
        <f t="shared" si="21"/>
        <v>0</v>
      </c>
    </row>
    <row r="86" spans="1:25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18</v>
      </c>
      <c r="J86">
        <v>121</v>
      </c>
      <c r="K86">
        <v>-15</v>
      </c>
      <c r="L86">
        <v>22</v>
      </c>
      <c r="M86" t="s">
        <v>14</v>
      </c>
      <c r="N86">
        <f t="shared" si="15"/>
        <v>0</v>
      </c>
      <c r="O86" s="2">
        <f t="shared" si="11"/>
        <v>0</v>
      </c>
      <c r="P86">
        <f t="shared" si="16"/>
        <v>51</v>
      </c>
      <c r="Q86">
        <f t="shared" si="17"/>
        <v>61</v>
      </c>
      <c r="R86">
        <f t="shared" si="18"/>
        <v>71</v>
      </c>
      <c r="S86">
        <f t="shared" si="19"/>
        <v>81</v>
      </c>
      <c r="T86" t="s">
        <v>96</v>
      </c>
      <c r="U86">
        <f t="shared" si="12"/>
        <v>0</v>
      </c>
      <c r="V86" s="2">
        <f t="shared" si="20"/>
        <v>0</v>
      </c>
      <c r="W86" s="2">
        <f t="shared" si="13"/>
        <v>0</v>
      </c>
      <c r="X86" s="2">
        <f t="shared" si="14"/>
        <v>0</v>
      </c>
      <c r="Y86" s="2">
        <f t="shared" si="21"/>
        <v>0</v>
      </c>
    </row>
    <row r="87" spans="1:25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17</v>
      </c>
      <c r="J87">
        <v>119</v>
      </c>
      <c r="K87">
        <v>-22</v>
      </c>
      <c r="L87">
        <v>25</v>
      </c>
      <c r="M87" t="s">
        <v>14</v>
      </c>
      <c r="N87">
        <f t="shared" si="15"/>
        <v>0</v>
      </c>
      <c r="O87" s="2">
        <f t="shared" si="11"/>
        <v>0</v>
      </c>
      <c r="P87">
        <f t="shared" si="16"/>
        <v>49</v>
      </c>
      <c r="Q87">
        <f t="shared" si="17"/>
        <v>59</v>
      </c>
      <c r="R87">
        <f t="shared" si="18"/>
        <v>69</v>
      </c>
      <c r="S87">
        <f t="shared" si="19"/>
        <v>79</v>
      </c>
      <c r="T87" t="s">
        <v>97</v>
      </c>
      <c r="U87">
        <f t="shared" si="12"/>
        <v>0</v>
      </c>
      <c r="V87" s="2">
        <f t="shared" si="20"/>
        <v>0</v>
      </c>
      <c r="W87" s="2">
        <f t="shared" si="13"/>
        <v>0</v>
      </c>
      <c r="X87" s="2">
        <f t="shared" si="14"/>
        <v>0</v>
      </c>
      <c r="Y87" s="2">
        <f t="shared" si="21"/>
        <v>0</v>
      </c>
    </row>
    <row r="88" spans="1:25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17</v>
      </c>
      <c r="J88">
        <v>116</v>
      </c>
      <c r="K88">
        <v>-30</v>
      </c>
      <c r="L88">
        <v>23</v>
      </c>
      <c r="M88" t="s">
        <v>14</v>
      </c>
      <c r="N88">
        <f t="shared" si="15"/>
        <v>0</v>
      </c>
      <c r="O88" s="2">
        <f t="shared" si="11"/>
        <v>0</v>
      </c>
      <c r="P88">
        <f t="shared" si="16"/>
        <v>46</v>
      </c>
      <c r="Q88">
        <f t="shared" si="17"/>
        <v>56</v>
      </c>
      <c r="R88">
        <f t="shared" si="18"/>
        <v>66</v>
      </c>
      <c r="S88">
        <f t="shared" si="19"/>
        <v>76</v>
      </c>
      <c r="T88" t="s">
        <v>98</v>
      </c>
      <c r="U88">
        <f t="shared" si="12"/>
        <v>0</v>
      </c>
      <c r="V88" s="2">
        <f t="shared" si="20"/>
        <v>0</v>
      </c>
      <c r="W88" s="2">
        <f t="shared" si="13"/>
        <v>0</v>
      </c>
      <c r="X88" s="2">
        <f t="shared" si="14"/>
        <v>0</v>
      </c>
      <c r="Y88" s="2">
        <f t="shared" si="21"/>
        <v>0</v>
      </c>
    </row>
    <row r="89" spans="1:25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17</v>
      </c>
      <c r="J89">
        <v>113</v>
      </c>
      <c r="K89">
        <v>-36</v>
      </c>
      <c r="L89">
        <v>22</v>
      </c>
      <c r="M89" t="s">
        <v>14</v>
      </c>
      <c r="N89">
        <f t="shared" si="15"/>
        <v>0</v>
      </c>
      <c r="O89" s="2">
        <f t="shared" si="11"/>
        <v>0</v>
      </c>
      <c r="P89">
        <f t="shared" si="16"/>
        <v>43</v>
      </c>
      <c r="Q89">
        <f t="shared" si="17"/>
        <v>53</v>
      </c>
      <c r="R89">
        <f t="shared" si="18"/>
        <v>63</v>
      </c>
      <c r="S89">
        <f t="shared" si="19"/>
        <v>73</v>
      </c>
      <c r="T89" t="s">
        <v>99</v>
      </c>
      <c r="U89">
        <f t="shared" si="12"/>
        <v>0</v>
      </c>
      <c r="V89" s="2">
        <f t="shared" si="20"/>
        <v>0</v>
      </c>
      <c r="W89" s="2">
        <f t="shared" si="13"/>
        <v>0</v>
      </c>
      <c r="X89" s="2">
        <f t="shared" si="14"/>
        <v>0</v>
      </c>
      <c r="Y89" s="2">
        <f t="shared" si="21"/>
        <v>0</v>
      </c>
    </row>
    <row r="90" spans="1:25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17</v>
      </c>
      <c r="J90">
        <v>109</v>
      </c>
      <c r="K90">
        <v>-43</v>
      </c>
      <c r="L90">
        <v>22</v>
      </c>
      <c r="M90" t="s">
        <v>14</v>
      </c>
      <c r="N90">
        <f t="shared" si="15"/>
        <v>0</v>
      </c>
      <c r="O90" s="2">
        <f t="shared" si="11"/>
        <v>0</v>
      </c>
      <c r="P90">
        <f t="shared" si="16"/>
        <v>39</v>
      </c>
      <c r="Q90">
        <f t="shared" si="17"/>
        <v>49</v>
      </c>
      <c r="R90">
        <f t="shared" si="18"/>
        <v>59</v>
      </c>
      <c r="S90">
        <f t="shared" si="19"/>
        <v>69</v>
      </c>
      <c r="T90" t="s">
        <v>100</v>
      </c>
      <c r="U90">
        <f t="shared" si="12"/>
        <v>0</v>
      </c>
      <c r="V90" s="2">
        <f t="shared" si="20"/>
        <v>0</v>
      </c>
      <c r="W90" s="2">
        <f t="shared" si="13"/>
        <v>0</v>
      </c>
      <c r="X90" s="2">
        <f t="shared" si="14"/>
        <v>0</v>
      </c>
      <c r="Y90" s="2">
        <f t="shared" si="21"/>
        <v>0</v>
      </c>
    </row>
    <row r="91" spans="1:25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17</v>
      </c>
      <c r="J91">
        <v>105</v>
      </c>
      <c r="K91">
        <v>-49</v>
      </c>
      <c r="L91">
        <v>21</v>
      </c>
      <c r="M91" t="s">
        <v>14</v>
      </c>
      <c r="N91">
        <f t="shared" si="15"/>
        <v>0</v>
      </c>
      <c r="O91" s="2">
        <f t="shared" si="11"/>
        <v>0</v>
      </c>
      <c r="P91">
        <f t="shared" si="16"/>
        <v>35</v>
      </c>
      <c r="Q91">
        <f t="shared" si="17"/>
        <v>45</v>
      </c>
      <c r="R91">
        <f t="shared" si="18"/>
        <v>55</v>
      </c>
      <c r="S91">
        <f t="shared" si="19"/>
        <v>65</v>
      </c>
      <c r="T91" t="s">
        <v>101</v>
      </c>
      <c r="U91">
        <f t="shared" si="12"/>
        <v>0</v>
      </c>
      <c r="V91" s="2">
        <f t="shared" si="20"/>
        <v>0</v>
      </c>
      <c r="W91" s="2">
        <f t="shared" si="13"/>
        <v>0</v>
      </c>
      <c r="X91" s="2">
        <f t="shared" si="14"/>
        <v>0</v>
      </c>
      <c r="Y91" s="2">
        <f t="shared" si="21"/>
        <v>0</v>
      </c>
    </row>
    <row r="92" spans="1:25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16</v>
      </c>
      <c r="J92">
        <v>100</v>
      </c>
      <c r="K92">
        <v>-54</v>
      </c>
      <c r="L92">
        <v>19</v>
      </c>
      <c r="M92" t="s">
        <v>14</v>
      </c>
      <c r="N92">
        <f t="shared" si="15"/>
        <v>0</v>
      </c>
      <c r="O92" s="2">
        <f t="shared" si="11"/>
        <v>0</v>
      </c>
      <c r="P92">
        <f t="shared" si="16"/>
        <v>30</v>
      </c>
      <c r="Q92">
        <f t="shared" si="17"/>
        <v>40</v>
      </c>
      <c r="R92">
        <f t="shared" si="18"/>
        <v>50</v>
      </c>
      <c r="S92">
        <f t="shared" si="19"/>
        <v>60</v>
      </c>
      <c r="T92" t="s">
        <v>102</v>
      </c>
      <c r="U92">
        <f t="shared" si="12"/>
        <v>0</v>
      </c>
      <c r="V92" s="2">
        <f t="shared" si="20"/>
        <v>0</v>
      </c>
      <c r="W92" s="2">
        <f t="shared" si="13"/>
        <v>0</v>
      </c>
      <c r="X92" s="2">
        <f t="shared" si="14"/>
        <v>0</v>
      </c>
      <c r="Y92" s="2">
        <f t="shared" si="21"/>
        <v>0</v>
      </c>
    </row>
    <row r="93" spans="1:25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17</v>
      </c>
      <c r="J93">
        <v>95</v>
      </c>
      <c r="K93">
        <v>-59</v>
      </c>
      <c r="L93">
        <v>18</v>
      </c>
      <c r="M93" t="s">
        <v>14</v>
      </c>
      <c r="N93">
        <f t="shared" si="15"/>
        <v>0</v>
      </c>
      <c r="O93" s="2">
        <f t="shared" si="11"/>
        <v>0</v>
      </c>
      <c r="P93">
        <f t="shared" si="16"/>
        <v>25</v>
      </c>
      <c r="Q93">
        <f t="shared" si="17"/>
        <v>35</v>
      </c>
      <c r="R93">
        <f t="shared" si="18"/>
        <v>45</v>
      </c>
      <c r="S93">
        <f t="shared" si="19"/>
        <v>55</v>
      </c>
      <c r="T93" t="s">
        <v>103</v>
      </c>
      <c r="U93">
        <f t="shared" si="12"/>
        <v>0</v>
      </c>
      <c r="V93" s="2">
        <f t="shared" si="20"/>
        <v>0</v>
      </c>
      <c r="W93" s="2">
        <f t="shared" si="13"/>
        <v>0</v>
      </c>
      <c r="X93" s="2">
        <f t="shared" si="14"/>
        <v>0</v>
      </c>
      <c r="Y93" s="2">
        <f t="shared" si="21"/>
        <v>0</v>
      </c>
    </row>
    <row r="94" spans="1:25" x14ac:dyDescent="0.45">
      <c r="A94">
        <v>3</v>
      </c>
      <c r="B94">
        <v>4</v>
      </c>
      <c r="C94">
        <v>1</v>
      </c>
      <c r="D94">
        <v>0</v>
      </c>
      <c r="E94">
        <v>0</v>
      </c>
      <c r="F94">
        <v>5</v>
      </c>
      <c r="G94">
        <v>0</v>
      </c>
      <c r="H94">
        <v>3</v>
      </c>
      <c r="I94">
        <v>17</v>
      </c>
      <c r="J94">
        <v>90</v>
      </c>
      <c r="K94">
        <v>-64</v>
      </c>
      <c r="L94">
        <v>18</v>
      </c>
      <c r="M94" t="s">
        <v>14</v>
      </c>
      <c r="N94">
        <f t="shared" si="15"/>
        <v>3</v>
      </c>
      <c r="O94" s="2">
        <f t="shared" si="11"/>
        <v>3</v>
      </c>
      <c r="P94">
        <f t="shared" si="16"/>
        <v>20</v>
      </c>
      <c r="Q94">
        <f t="shared" si="17"/>
        <v>30</v>
      </c>
      <c r="R94">
        <f t="shared" si="18"/>
        <v>40</v>
      </c>
      <c r="S94">
        <f t="shared" si="19"/>
        <v>50</v>
      </c>
      <c r="T94" t="s">
        <v>104</v>
      </c>
      <c r="U94">
        <f t="shared" si="12"/>
        <v>3</v>
      </c>
      <c r="V94" s="2">
        <f t="shared" si="20"/>
        <v>3</v>
      </c>
      <c r="W94" s="2">
        <f t="shared" si="13"/>
        <v>3</v>
      </c>
      <c r="X94" s="2">
        <f t="shared" si="14"/>
        <v>3</v>
      </c>
      <c r="Y94" s="2">
        <f t="shared" si="21"/>
        <v>3</v>
      </c>
    </row>
    <row r="95" spans="1:25" x14ac:dyDescent="0.45">
      <c r="A95">
        <v>39</v>
      </c>
      <c r="B95">
        <v>48</v>
      </c>
      <c r="C95">
        <v>15</v>
      </c>
      <c r="D95">
        <v>3</v>
      </c>
      <c r="E95">
        <v>24</v>
      </c>
      <c r="F95">
        <v>153</v>
      </c>
      <c r="G95">
        <v>0</v>
      </c>
      <c r="H95">
        <v>36</v>
      </c>
      <c r="I95">
        <v>18</v>
      </c>
      <c r="J95">
        <v>85</v>
      </c>
      <c r="K95">
        <v>-68</v>
      </c>
      <c r="L95">
        <v>18</v>
      </c>
      <c r="M95" t="s">
        <v>14</v>
      </c>
      <c r="N95">
        <f t="shared" si="15"/>
        <v>39</v>
      </c>
      <c r="O95" s="2">
        <f t="shared" si="11"/>
        <v>38.091737825943795</v>
      </c>
      <c r="P95">
        <f t="shared" si="16"/>
        <v>15</v>
      </c>
      <c r="Q95">
        <f t="shared" si="17"/>
        <v>25</v>
      </c>
      <c r="R95">
        <f t="shared" si="18"/>
        <v>35</v>
      </c>
      <c r="S95">
        <f t="shared" si="19"/>
        <v>45</v>
      </c>
      <c r="T95" t="s">
        <v>105</v>
      </c>
      <c r="U95">
        <f t="shared" si="12"/>
        <v>60</v>
      </c>
      <c r="V95" s="2">
        <f t="shared" si="20"/>
        <v>59.18221983093764</v>
      </c>
      <c r="W95" s="2">
        <f t="shared" si="13"/>
        <v>57.751386888879594</v>
      </c>
      <c r="X95" s="2">
        <f t="shared" si="14"/>
        <v>55.659649062935799</v>
      </c>
      <c r="Y95" s="2">
        <f t="shared" si="21"/>
        <v>52.970562748477143</v>
      </c>
    </row>
    <row r="96" spans="1:25" x14ac:dyDescent="0.45">
      <c r="A96">
        <v>86</v>
      </c>
      <c r="B96">
        <v>124</v>
      </c>
      <c r="C96">
        <v>24</v>
      </c>
      <c r="D96">
        <v>5</v>
      </c>
      <c r="E96">
        <v>30</v>
      </c>
      <c r="F96">
        <v>335</v>
      </c>
      <c r="G96">
        <v>0</v>
      </c>
      <c r="H96">
        <v>81</v>
      </c>
      <c r="I96">
        <v>18</v>
      </c>
      <c r="J96">
        <v>79</v>
      </c>
      <c r="K96">
        <v>-72</v>
      </c>
      <c r="L96">
        <v>30</v>
      </c>
      <c r="M96" t="s">
        <v>14</v>
      </c>
      <c r="N96">
        <f t="shared" si="15"/>
        <v>86</v>
      </c>
      <c r="O96" s="2">
        <f t="shared" si="11"/>
        <v>86.724269861296349</v>
      </c>
      <c r="P96">
        <f t="shared" si="16"/>
        <v>9</v>
      </c>
      <c r="Q96">
        <f t="shared" si="17"/>
        <v>19</v>
      </c>
      <c r="R96">
        <f t="shared" si="18"/>
        <v>29</v>
      </c>
      <c r="S96">
        <f t="shared" si="19"/>
        <v>39</v>
      </c>
      <c r="T96" t="s">
        <v>106</v>
      </c>
      <c r="U96">
        <f t="shared" si="12"/>
        <v>111</v>
      </c>
      <c r="V96" s="2">
        <f t="shared" si="20"/>
        <v>110.63065021785414</v>
      </c>
      <c r="W96" s="2">
        <f t="shared" si="13"/>
        <v>109.36555726797951</v>
      </c>
      <c r="X96" s="2">
        <f t="shared" si="14"/>
        <v>107.23859121418187</v>
      </c>
      <c r="Y96" s="2">
        <f t="shared" si="21"/>
        <v>104.31437884370914</v>
      </c>
    </row>
    <row r="97" spans="1:25" x14ac:dyDescent="0.45">
      <c r="A97">
        <v>129</v>
      </c>
      <c r="B97">
        <v>216</v>
      </c>
      <c r="C97">
        <v>23</v>
      </c>
      <c r="D97">
        <v>3</v>
      </c>
      <c r="E97">
        <v>8</v>
      </c>
      <c r="F97">
        <v>463</v>
      </c>
      <c r="G97">
        <v>0</v>
      </c>
      <c r="H97">
        <v>126</v>
      </c>
      <c r="I97">
        <v>19</v>
      </c>
      <c r="J97">
        <v>73</v>
      </c>
      <c r="K97">
        <v>-76</v>
      </c>
      <c r="L97">
        <v>40</v>
      </c>
      <c r="M97" t="s">
        <v>14</v>
      </c>
      <c r="N97">
        <f t="shared" si="15"/>
        <v>129</v>
      </c>
      <c r="O97" s="2">
        <f t="shared" si="11"/>
        <v>128.33897363778189</v>
      </c>
      <c r="P97">
        <f t="shared" si="16"/>
        <v>3</v>
      </c>
      <c r="Q97">
        <f t="shared" si="17"/>
        <v>13</v>
      </c>
      <c r="R97">
        <f t="shared" si="18"/>
        <v>23</v>
      </c>
      <c r="S97">
        <f t="shared" si="19"/>
        <v>33</v>
      </c>
      <c r="T97" t="s">
        <v>107</v>
      </c>
      <c r="U97">
        <f t="shared" si="12"/>
        <v>134</v>
      </c>
      <c r="V97" s="2">
        <f t="shared" si="20"/>
        <v>133.98903627803659</v>
      </c>
      <c r="W97" s="2">
        <f t="shared" si="13"/>
        <v>133.79496051828187</v>
      </c>
      <c r="X97" s="2">
        <f t="shared" si="14"/>
        <v>133.36403882761951</v>
      </c>
      <c r="Y97" s="2">
        <f t="shared" si="21"/>
        <v>132.7093645435634</v>
      </c>
    </row>
    <row r="98" spans="1:25" x14ac:dyDescent="0.45">
      <c r="A98">
        <v>200</v>
      </c>
      <c r="B98">
        <v>314</v>
      </c>
      <c r="C98">
        <v>37</v>
      </c>
      <c r="D98">
        <v>26</v>
      </c>
      <c r="E98">
        <v>65</v>
      </c>
      <c r="F98">
        <v>553</v>
      </c>
      <c r="G98">
        <v>0</v>
      </c>
      <c r="H98">
        <v>174</v>
      </c>
      <c r="I98">
        <v>20</v>
      </c>
      <c r="J98">
        <v>67</v>
      </c>
      <c r="K98">
        <v>-80</v>
      </c>
      <c r="L98">
        <v>36</v>
      </c>
      <c r="M98" t="s">
        <v>14</v>
      </c>
      <c r="N98">
        <f t="shared" si="15"/>
        <v>200</v>
      </c>
      <c r="O98" s="2">
        <f t="shared" si="11"/>
        <v>199.39752335180279</v>
      </c>
      <c r="P98">
        <f t="shared" si="16"/>
        <v>0</v>
      </c>
      <c r="Q98">
        <f t="shared" si="17"/>
        <v>7</v>
      </c>
      <c r="R98">
        <f t="shared" si="18"/>
        <v>17</v>
      </c>
      <c r="S98">
        <f t="shared" si="19"/>
        <v>27</v>
      </c>
      <c r="T98" t="s">
        <v>108</v>
      </c>
      <c r="U98">
        <f t="shared" si="12"/>
        <v>239</v>
      </c>
      <c r="V98" s="2">
        <f t="shared" si="20"/>
        <v>239</v>
      </c>
      <c r="W98" s="2">
        <f t="shared" si="13"/>
        <v>238.51549985668595</v>
      </c>
      <c r="X98" s="2">
        <f t="shared" si="14"/>
        <v>236.15980913759731</v>
      </c>
      <c r="Y98" s="2">
        <f t="shared" si="21"/>
        <v>231.91542407224392</v>
      </c>
    </row>
    <row r="99" spans="1:25" x14ac:dyDescent="0.45">
      <c r="A99">
        <v>281</v>
      </c>
      <c r="B99">
        <v>413</v>
      </c>
      <c r="C99">
        <v>58</v>
      </c>
      <c r="D99">
        <v>66</v>
      </c>
      <c r="E99">
        <v>137</v>
      </c>
      <c r="F99">
        <v>619</v>
      </c>
      <c r="G99">
        <v>0</v>
      </c>
      <c r="H99">
        <v>215</v>
      </c>
      <c r="I99">
        <v>21</v>
      </c>
      <c r="J99">
        <v>61</v>
      </c>
      <c r="K99">
        <v>-85</v>
      </c>
      <c r="L99">
        <v>32</v>
      </c>
      <c r="M99" t="s">
        <v>14</v>
      </c>
      <c r="N99">
        <f t="shared" si="15"/>
        <v>281</v>
      </c>
      <c r="O99" s="2">
        <f t="shared" si="11"/>
        <v>281.41891797374819</v>
      </c>
      <c r="P99">
        <f t="shared" si="16"/>
        <v>0</v>
      </c>
      <c r="Q99">
        <f t="shared" si="17"/>
        <v>1</v>
      </c>
      <c r="R99">
        <f t="shared" si="18"/>
        <v>11</v>
      </c>
      <c r="S99">
        <f t="shared" si="19"/>
        <v>21</v>
      </c>
      <c r="T99" t="s">
        <v>109</v>
      </c>
      <c r="U99">
        <f t="shared" si="12"/>
        <v>352</v>
      </c>
      <c r="V99" s="2">
        <f t="shared" si="20"/>
        <v>352</v>
      </c>
      <c r="W99" s="2">
        <f t="shared" si="13"/>
        <v>351.97913423642558</v>
      </c>
      <c r="X99" s="2">
        <f t="shared" si="14"/>
        <v>349.48292413232997</v>
      </c>
      <c r="Y99" s="2">
        <f t="shared" si="21"/>
        <v>342.90051843011662</v>
      </c>
    </row>
    <row r="100" spans="1:25" x14ac:dyDescent="0.45">
      <c r="A100">
        <v>372</v>
      </c>
      <c r="B100">
        <v>509</v>
      </c>
      <c r="C100">
        <v>88</v>
      </c>
      <c r="D100">
        <v>124</v>
      </c>
      <c r="E100">
        <v>218</v>
      </c>
      <c r="F100">
        <v>667</v>
      </c>
      <c r="G100">
        <v>0</v>
      </c>
      <c r="H100">
        <v>248</v>
      </c>
      <c r="I100">
        <v>22</v>
      </c>
      <c r="J100">
        <v>55</v>
      </c>
      <c r="K100">
        <v>-89</v>
      </c>
      <c r="L100">
        <v>27</v>
      </c>
      <c r="M100" t="s">
        <v>14</v>
      </c>
      <c r="N100">
        <f t="shared" si="15"/>
        <v>372</v>
      </c>
      <c r="O100" s="2">
        <f t="shared" si="11"/>
        <v>373.03966312452803</v>
      </c>
      <c r="P100">
        <f t="shared" si="16"/>
        <v>0</v>
      </c>
      <c r="Q100">
        <f t="shared" si="17"/>
        <v>0</v>
      </c>
      <c r="R100">
        <f t="shared" si="18"/>
        <v>5</v>
      </c>
      <c r="S100">
        <f t="shared" si="19"/>
        <v>15</v>
      </c>
      <c r="T100" t="s">
        <v>110</v>
      </c>
      <c r="U100">
        <f t="shared" si="12"/>
        <v>466</v>
      </c>
      <c r="V100" s="2">
        <f t="shared" si="20"/>
        <v>466</v>
      </c>
      <c r="W100" s="2">
        <f t="shared" si="13"/>
        <v>466</v>
      </c>
      <c r="X100" s="2">
        <f t="shared" si="14"/>
        <v>465.17044418400053</v>
      </c>
      <c r="Y100" s="2">
        <f t="shared" si="21"/>
        <v>458.5718301310169</v>
      </c>
    </row>
    <row r="101" spans="1:25" x14ac:dyDescent="0.45">
      <c r="A101">
        <v>460</v>
      </c>
      <c r="B101">
        <v>601</v>
      </c>
      <c r="C101">
        <v>139</v>
      </c>
      <c r="D101">
        <v>186</v>
      </c>
      <c r="E101">
        <v>286</v>
      </c>
      <c r="F101">
        <v>705</v>
      </c>
      <c r="G101">
        <v>0</v>
      </c>
      <c r="H101">
        <v>274</v>
      </c>
      <c r="I101">
        <v>23</v>
      </c>
      <c r="J101">
        <v>49</v>
      </c>
      <c r="K101">
        <v>-94</v>
      </c>
      <c r="L101">
        <v>24</v>
      </c>
      <c r="M101" t="s">
        <v>14</v>
      </c>
      <c r="N101">
        <f t="shared" si="15"/>
        <v>460</v>
      </c>
      <c r="O101" s="2">
        <f t="shared" si="11"/>
        <v>461.63288229128511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9</v>
      </c>
      <c r="T101" t="s">
        <v>111</v>
      </c>
      <c r="U101">
        <f t="shared" si="12"/>
        <v>560</v>
      </c>
      <c r="V101" s="2">
        <f t="shared" si="20"/>
        <v>560</v>
      </c>
      <c r="W101" s="2">
        <f t="shared" si="13"/>
        <v>560</v>
      </c>
      <c r="X101" s="2">
        <f t="shared" si="14"/>
        <v>560</v>
      </c>
      <c r="Y101" s="2">
        <f t="shared" si="21"/>
        <v>556.47886541020944</v>
      </c>
    </row>
    <row r="102" spans="1:25" x14ac:dyDescent="0.45">
      <c r="A102">
        <v>539</v>
      </c>
      <c r="B102">
        <v>687</v>
      </c>
      <c r="C102">
        <v>190</v>
      </c>
      <c r="D102">
        <v>243</v>
      </c>
      <c r="E102">
        <v>334</v>
      </c>
      <c r="F102">
        <v>737</v>
      </c>
      <c r="G102">
        <v>0</v>
      </c>
      <c r="H102">
        <v>296</v>
      </c>
      <c r="I102">
        <v>24</v>
      </c>
      <c r="J102">
        <v>44</v>
      </c>
      <c r="K102">
        <v>-99</v>
      </c>
      <c r="L102">
        <v>22</v>
      </c>
      <c r="M102" t="s">
        <v>14</v>
      </c>
      <c r="N102">
        <f t="shared" si="15"/>
        <v>539</v>
      </c>
      <c r="O102" s="2">
        <f t="shared" si="11"/>
        <v>536.25949331310949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4</v>
      </c>
      <c r="T102" t="s">
        <v>112</v>
      </c>
      <c r="U102">
        <f t="shared" si="12"/>
        <v>630</v>
      </c>
      <c r="V102" s="2">
        <f t="shared" si="20"/>
        <v>630</v>
      </c>
      <c r="W102" s="2">
        <f t="shared" si="13"/>
        <v>630</v>
      </c>
      <c r="X102" s="2">
        <f t="shared" si="14"/>
        <v>630</v>
      </c>
      <c r="Y102" s="2">
        <f t="shared" si="21"/>
        <v>629.1863927867812</v>
      </c>
    </row>
    <row r="103" spans="1:25" x14ac:dyDescent="0.45">
      <c r="A103">
        <v>611</v>
      </c>
      <c r="B103">
        <v>763</v>
      </c>
      <c r="C103">
        <v>222</v>
      </c>
      <c r="D103">
        <v>296</v>
      </c>
      <c r="E103">
        <v>374</v>
      </c>
      <c r="F103">
        <v>761</v>
      </c>
      <c r="G103">
        <v>0</v>
      </c>
      <c r="H103">
        <v>314</v>
      </c>
      <c r="I103">
        <v>25</v>
      </c>
      <c r="J103">
        <v>38</v>
      </c>
      <c r="K103">
        <v>-105</v>
      </c>
      <c r="L103">
        <v>20</v>
      </c>
      <c r="M103" t="s">
        <v>14</v>
      </c>
      <c r="N103">
        <f t="shared" si="15"/>
        <v>611</v>
      </c>
      <c r="O103" s="2">
        <f t="shared" si="11"/>
        <v>608.71602184891401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  <c r="T103" t="s">
        <v>113</v>
      </c>
      <c r="U103">
        <f t="shared" si="12"/>
        <v>688</v>
      </c>
      <c r="V103" s="2">
        <f t="shared" si="20"/>
        <v>688</v>
      </c>
      <c r="W103" s="2">
        <f t="shared" si="13"/>
        <v>688</v>
      </c>
      <c r="X103" s="2">
        <f t="shared" si="14"/>
        <v>688</v>
      </c>
      <c r="Y103" s="2">
        <f t="shared" si="21"/>
        <v>688</v>
      </c>
    </row>
    <row r="104" spans="1:25" x14ac:dyDescent="0.45">
      <c r="A104">
        <v>674</v>
      </c>
      <c r="B104">
        <v>828</v>
      </c>
      <c r="C104">
        <v>256</v>
      </c>
      <c r="D104">
        <v>346</v>
      </c>
      <c r="E104">
        <v>408</v>
      </c>
      <c r="F104">
        <v>778</v>
      </c>
      <c r="G104">
        <v>0</v>
      </c>
      <c r="H104">
        <v>327</v>
      </c>
      <c r="I104">
        <v>25</v>
      </c>
      <c r="J104">
        <v>32</v>
      </c>
      <c r="K104">
        <v>-112</v>
      </c>
      <c r="L104">
        <v>19</v>
      </c>
      <c r="M104" t="s">
        <v>14</v>
      </c>
      <c r="N104">
        <f t="shared" si="15"/>
        <v>674</v>
      </c>
      <c r="O104" s="2">
        <f t="shared" si="11"/>
        <v>673.00362323182185</v>
      </c>
      <c r="P104">
        <f t="shared" si="16"/>
        <v>0</v>
      </c>
      <c r="Q104">
        <f t="shared" si="17"/>
        <v>0</v>
      </c>
      <c r="R104">
        <f t="shared" si="18"/>
        <v>0</v>
      </c>
      <c r="S104">
        <f t="shared" si="19"/>
        <v>0</v>
      </c>
      <c r="T104" t="s">
        <v>114</v>
      </c>
      <c r="U104">
        <f t="shared" si="12"/>
        <v>735</v>
      </c>
      <c r="V104" s="2">
        <f t="shared" si="20"/>
        <v>735</v>
      </c>
      <c r="W104" s="2">
        <f t="shared" si="13"/>
        <v>735</v>
      </c>
      <c r="X104" s="2">
        <f t="shared" si="14"/>
        <v>735</v>
      </c>
      <c r="Y104" s="2">
        <f t="shared" si="21"/>
        <v>735</v>
      </c>
    </row>
    <row r="105" spans="1:25" x14ac:dyDescent="0.45">
      <c r="A105">
        <v>726</v>
      </c>
      <c r="B105">
        <v>881</v>
      </c>
      <c r="C105">
        <v>288</v>
      </c>
      <c r="D105">
        <v>390</v>
      </c>
      <c r="E105">
        <v>436</v>
      </c>
      <c r="F105">
        <v>792</v>
      </c>
      <c r="G105">
        <v>0</v>
      </c>
      <c r="H105">
        <v>336</v>
      </c>
      <c r="I105">
        <v>26</v>
      </c>
      <c r="J105">
        <v>27</v>
      </c>
      <c r="K105">
        <v>-121</v>
      </c>
      <c r="L105">
        <v>18</v>
      </c>
      <c r="M105" t="s">
        <v>14</v>
      </c>
      <c r="N105">
        <f t="shared" si="15"/>
        <v>726</v>
      </c>
      <c r="O105" s="2">
        <f t="shared" si="11"/>
        <v>724.47884454612836</v>
      </c>
      <c r="P105">
        <f t="shared" si="16"/>
        <v>0</v>
      </c>
      <c r="Q105">
        <f t="shared" si="17"/>
        <v>0</v>
      </c>
      <c r="R105">
        <f t="shared" si="18"/>
        <v>0</v>
      </c>
      <c r="S105">
        <f t="shared" si="19"/>
        <v>0</v>
      </c>
      <c r="T105" t="s">
        <v>115</v>
      </c>
      <c r="U105">
        <f t="shared" si="12"/>
        <v>772</v>
      </c>
      <c r="V105" s="2">
        <f t="shared" si="20"/>
        <v>772</v>
      </c>
      <c r="W105" s="2">
        <f t="shared" si="13"/>
        <v>772</v>
      </c>
      <c r="X105" s="2">
        <f t="shared" si="14"/>
        <v>772</v>
      </c>
      <c r="Y105" s="2">
        <f t="shared" si="21"/>
        <v>772</v>
      </c>
    </row>
    <row r="106" spans="1:25" x14ac:dyDescent="0.45">
      <c r="A106">
        <v>760</v>
      </c>
      <c r="B106">
        <v>920</v>
      </c>
      <c r="C106">
        <v>311</v>
      </c>
      <c r="D106">
        <v>415</v>
      </c>
      <c r="E106">
        <v>447</v>
      </c>
      <c r="F106">
        <v>802</v>
      </c>
      <c r="G106">
        <v>0</v>
      </c>
      <c r="H106">
        <v>346</v>
      </c>
      <c r="I106">
        <v>26</v>
      </c>
      <c r="J106">
        <v>22</v>
      </c>
      <c r="K106">
        <v>-134</v>
      </c>
      <c r="L106">
        <v>17</v>
      </c>
      <c r="M106" t="s">
        <v>14</v>
      </c>
      <c r="N106">
        <f t="shared" si="15"/>
        <v>760</v>
      </c>
      <c r="O106" s="2">
        <f t="shared" si="11"/>
        <v>760.45118299135402</v>
      </c>
      <c r="P106">
        <f t="shared" si="16"/>
        <v>0</v>
      </c>
      <c r="Q106">
        <f t="shared" si="17"/>
        <v>0</v>
      </c>
      <c r="R106">
        <f t="shared" si="18"/>
        <v>0</v>
      </c>
      <c r="S106">
        <f t="shared" si="19"/>
        <v>0</v>
      </c>
      <c r="T106" t="s">
        <v>116</v>
      </c>
      <c r="U106">
        <f t="shared" si="12"/>
        <v>793</v>
      </c>
      <c r="V106" s="2">
        <f t="shared" si="20"/>
        <v>793</v>
      </c>
      <c r="W106" s="2">
        <f t="shared" si="13"/>
        <v>793</v>
      </c>
      <c r="X106" s="2">
        <f t="shared" si="14"/>
        <v>793</v>
      </c>
      <c r="Y106" s="2">
        <f t="shared" si="21"/>
        <v>793</v>
      </c>
    </row>
    <row r="107" spans="1:25" x14ac:dyDescent="0.45">
      <c r="A107">
        <v>783</v>
      </c>
      <c r="B107">
        <v>946</v>
      </c>
      <c r="C107">
        <v>330</v>
      </c>
      <c r="D107">
        <v>433</v>
      </c>
      <c r="E107">
        <v>456</v>
      </c>
      <c r="F107">
        <v>811</v>
      </c>
      <c r="G107">
        <v>0</v>
      </c>
      <c r="H107">
        <v>350</v>
      </c>
      <c r="I107">
        <v>27</v>
      </c>
      <c r="J107">
        <v>18</v>
      </c>
      <c r="K107">
        <v>-152</v>
      </c>
      <c r="L107">
        <v>17</v>
      </c>
      <c r="M107" t="s">
        <v>14</v>
      </c>
      <c r="N107">
        <f t="shared" si="15"/>
        <v>783</v>
      </c>
      <c r="O107" s="2">
        <f t="shared" si="11"/>
        <v>783.68177143059006</v>
      </c>
      <c r="P107">
        <f t="shared" si="16"/>
        <v>0</v>
      </c>
      <c r="Q107">
        <f t="shared" si="17"/>
        <v>0</v>
      </c>
      <c r="R107">
        <f t="shared" si="18"/>
        <v>0</v>
      </c>
      <c r="S107">
        <f t="shared" si="19"/>
        <v>0</v>
      </c>
      <c r="T107" t="s">
        <v>117</v>
      </c>
      <c r="U107">
        <f t="shared" si="12"/>
        <v>806</v>
      </c>
      <c r="V107" s="2">
        <f t="shared" si="20"/>
        <v>806</v>
      </c>
      <c r="W107" s="2">
        <f t="shared" si="13"/>
        <v>806</v>
      </c>
      <c r="X107" s="2">
        <f t="shared" si="14"/>
        <v>806</v>
      </c>
      <c r="Y107" s="2">
        <f t="shared" si="21"/>
        <v>806</v>
      </c>
    </row>
    <row r="108" spans="1:25" x14ac:dyDescent="0.45">
      <c r="A108">
        <v>799</v>
      </c>
      <c r="B108">
        <v>958</v>
      </c>
      <c r="C108">
        <v>343</v>
      </c>
      <c r="D108">
        <v>452</v>
      </c>
      <c r="E108">
        <v>472</v>
      </c>
      <c r="F108">
        <v>818</v>
      </c>
      <c r="G108">
        <v>0</v>
      </c>
      <c r="H108">
        <v>346</v>
      </c>
      <c r="I108">
        <v>27</v>
      </c>
      <c r="J108">
        <v>16</v>
      </c>
      <c r="K108">
        <v>-174</v>
      </c>
      <c r="L108">
        <v>17</v>
      </c>
      <c r="M108" t="s">
        <v>14</v>
      </c>
      <c r="N108">
        <f t="shared" si="15"/>
        <v>799</v>
      </c>
      <c r="O108" s="2">
        <f t="shared" si="11"/>
        <v>799.71552048288652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0</v>
      </c>
      <c r="T108" t="s">
        <v>118</v>
      </c>
      <c r="U108">
        <f t="shared" si="12"/>
        <v>818</v>
      </c>
      <c r="V108" s="2">
        <f t="shared" si="20"/>
        <v>818</v>
      </c>
      <c r="W108" s="2">
        <f t="shared" si="13"/>
        <v>818</v>
      </c>
      <c r="X108" s="2">
        <f t="shared" si="14"/>
        <v>818</v>
      </c>
      <c r="Y108" s="2">
        <f t="shared" si="21"/>
        <v>818</v>
      </c>
    </row>
    <row r="109" spans="1:25" x14ac:dyDescent="0.45">
      <c r="A109">
        <v>796</v>
      </c>
      <c r="B109">
        <v>953</v>
      </c>
      <c r="C109">
        <v>337</v>
      </c>
      <c r="D109">
        <v>451</v>
      </c>
      <c r="E109">
        <v>472</v>
      </c>
      <c r="F109">
        <v>816</v>
      </c>
      <c r="G109">
        <v>0</v>
      </c>
      <c r="H109">
        <v>345</v>
      </c>
      <c r="I109">
        <v>28</v>
      </c>
      <c r="J109">
        <v>17</v>
      </c>
      <c r="K109">
        <v>161</v>
      </c>
      <c r="L109">
        <v>16</v>
      </c>
      <c r="M109" t="s">
        <v>14</v>
      </c>
      <c r="N109">
        <f t="shared" si="15"/>
        <v>796</v>
      </c>
      <c r="O109" s="2">
        <f t="shared" si="11"/>
        <v>796.37584481455269</v>
      </c>
      <c r="P109">
        <f t="shared" si="16"/>
        <v>0</v>
      </c>
      <c r="Q109">
        <f t="shared" si="17"/>
        <v>0</v>
      </c>
      <c r="R109">
        <f t="shared" si="18"/>
        <v>0</v>
      </c>
      <c r="S109">
        <f t="shared" si="19"/>
        <v>0</v>
      </c>
      <c r="T109" t="s">
        <v>119</v>
      </c>
      <c r="U109">
        <f t="shared" si="12"/>
        <v>817</v>
      </c>
      <c r="V109" s="2">
        <f t="shared" si="20"/>
        <v>817</v>
      </c>
      <c r="W109" s="2">
        <f t="shared" si="13"/>
        <v>817</v>
      </c>
      <c r="X109" s="2">
        <f t="shared" si="14"/>
        <v>817</v>
      </c>
      <c r="Y109" s="2">
        <f t="shared" si="21"/>
        <v>817</v>
      </c>
    </row>
    <row r="110" spans="1:25" x14ac:dyDescent="0.45">
      <c r="A110">
        <v>775</v>
      </c>
      <c r="B110">
        <v>933</v>
      </c>
      <c r="C110">
        <v>314</v>
      </c>
      <c r="D110">
        <v>428</v>
      </c>
      <c r="E110">
        <v>456</v>
      </c>
      <c r="F110">
        <v>804</v>
      </c>
      <c r="G110">
        <v>0</v>
      </c>
      <c r="H110">
        <v>347</v>
      </c>
      <c r="I110">
        <v>28</v>
      </c>
      <c r="J110">
        <v>20</v>
      </c>
      <c r="K110">
        <v>141</v>
      </c>
      <c r="L110">
        <v>17</v>
      </c>
      <c r="M110" t="s">
        <v>14</v>
      </c>
      <c r="N110">
        <f t="shared" si="15"/>
        <v>775</v>
      </c>
      <c r="O110" s="2">
        <f t="shared" si="11"/>
        <v>775.49983507837419</v>
      </c>
      <c r="P110">
        <f t="shared" si="16"/>
        <v>0</v>
      </c>
      <c r="Q110">
        <f t="shared" si="17"/>
        <v>0</v>
      </c>
      <c r="R110">
        <f t="shared" si="18"/>
        <v>0</v>
      </c>
      <c r="S110">
        <f t="shared" si="19"/>
        <v>0</v>
      </c>
      <c r="T110" t="s">
        <v>120</v>
      </c>
      <c r="U110">
        <f t="shared" si="12"/>
        <v>803</v>
      </c>
      <c r="V110" s="2">
        <f t="shared" si="20"/>
        <v>803</v>
      </c>
      <c r="W110" s="2">
        <f t="shared" si="13"/>
        <v>803</v>
      </c>
      <c r="X110" s="2">
        <f t="shared" si="14"/>
        <v>803</v>
      </c>
      <c r="Y110" s="2">
        <f t="shared" si="21"/>
        <v>803</v>
      </c>
    </row>
    <row r="111" spans="1:25" x14ac:dyDescent="0.45">
      <c r="A111">
        <v>745</v>
      </c>
      <c r="B111">
        <v>899</v>
      </c>
      <c r="C111">
        <v>285</v>
      </c>
      <c r="D111">
        <v>405</v>
      </c>
      <c r="E111">
        <v>445</v>
      </c>
      <c r="F111">
        <v>794</v>
      </c>
      <c r="G111">
        <v>0</v>
      </c>
      <c r="H111">
        <v>339</v>
      </c>
      <c r="I111">
        <v>28</v>
      </c>
      <c r="J111">
        <v>24</v>
      </c>
      <c r="K111">
        <v>126</v>
      </c>
      <c r="L111">
        <v>17</v>
      </c>
      <c r="M111" t="s">
        <v>14</v>
      </c>
      <c r="N111">
        <f t="shared" si="15"/>
        <v>745</v>
      </c>
      <c r="O111" s="2">
        <f t="shared" si="11"/>
        <v>745.52772865095744</v>
      </c>
      <c r="P111">
        <f t="shared" si="16"/>
        <v>0</v>
      </c>
      <c r="Q111">
        <f t="shared" si="17"/>
        <v>0</v>
      </c>
      <c r="R111">
        <f t="shared" si="18"/>
        <v>0</v>
      </c>
      <c r="S111">
        <f t="shared" si="19"/>
        <v>0</v>
      </c>
      <c r="T111" t="s">
        <v>121</v>
      </c>
      <c r="U111">
        <f t="shared" si="12"/>
        <v>784</v>
      </c>
      <c r="V111" s="2">
        <f t="shared" si="20"/>
        <v>784</v>
      </c>
      <c r="W111" s="2">
        <f t="shared" si="13"/>
        <v>784</v>
      </c>
      <c r="X111" s="2">
        <f t="shared" si="14"/>
        <v>784</v>
      </c>
      <c r="Y111" s="2">
        <f t="shared" si="21"/>
        <v>784</v>
      </c>
    </row>
    <row r="112" spans="1:25" x14ac:dyDescent="0.45">
      <c r="A112">
        <v>700</v>
      </c>
      <c r="B112">
        <v>852</v>
      </c>
      <c r="C112">
        <v>252</v>
      </c>
      <c r="D112">
        <v>373</v>
      </c>
      <c r="E112">
        <v>429</v>
      </c>
      <c r="F112">
        <v>785</v>
      </c>
      <c r="G112">
        <v>0</v>
      </c>
      <c r="H112">
        <v>327</v>
      </c>
      <c r="I112">
        <v>28</v>
      </c>
      <c r="J112">
        <v>30</v>
      </c>
      <c r="K112">
        <v>116</v>
      </c>
      <c r="L112">
        <v>18</v>
      </c>
      <c r="M112" t="s">
        <v>14</v>
      </c>
      <c r="N112">
        <f t="shared" si="15"/>
        <v>700</v>
      </c>
      <c r="O112" s="2">
        <f t="shared" si="11"/>
        <v>698.52489822352413</v>
      </c>
      <c r="P112">
        <f t="shared" si="16"/>
        <v>0</v>
      </c>
      <c r="Q112">
        <f t="shared" si="17"/>
        <v>0</v>
      </c>
      <c r="R112">
        <f t="shared" si="18"/>
        <v>0</v>
      </c>
      <c r="S112">
        <f t="shared" si="19"/>
        <v>0</v>
      </c>
      <c r="T112" t="s">
        <v>122</v>
      </c>
      <c r="U112">
        <f t="shared" si="12"/>
        <v>756</v>
      </c>
      <c r="V112" s="2">
        <f t="shared" si="20"/>
        <v>756</v>
      </c>
      <c r="W112" s="2">
        <f t="shared" si="13"/>
        <v>756</v>
      </c>
      <c r="X112" s="2">
        <f t="shared" si="14"/>
        <v>756</v>
      </c>
      <c r="Y112" s="2">
        <f t="shared" si="21"/>
        <v>756</v>
      </c>
    </row>
    <row r="113" spans="1:25" x14ac:dyDescent="0.45">
      <c r="A113">
        <v>645</v>
      </c>
      <c r="B113">
        <v>792</v>
      </c>
      <c r="C113">
        <v>220</v>
      </c>
      <c r="D113">
        <v>332</v>
      </c>
      <c r="E113">
        <v>406</v>
      </c>
      <c r="F113">
        <v>772</v>
      </c>
      <c r="G113">
        <v>0</v>
      </c>
      <c r="H113">
        <v>313</v>
      </c>
      <c r="I113">
        <v>28</v>
      </c>
      <c r="J113">
        <v>35</v>
      </c>
      <c r="K113">
        <v>108</v>
      </c>
      <c r="L113">
        <v>19</v>
      </c>
      <c r="M113" t="s">
        <v>14</v>
      </c>
      <c r="N113">
        <f t="shared" si="15"/>
        <v>645</v>
      </c>
      <c r="O113" s="2">
        <f t="shared" si="11"/>
        <v>645.5757299813306</v>
      </c>
      <c r="P113">
        <f t="shared" si="16"/>
        <v>0</v>
      </c>
      <c r="Q113">
        <f t="shared" si="17"/>
        <v>0</v>
      </c>
      <c r="R113">
        <f t="shared" si="18"/>
        <v>0</v>
      </c>
      <c r="S113">
        <f t="shared" si="19"/>
        <v>0</v>
      </c>
      <c r="T113" t="s">
        <v>123</v>
      </c>
      <c r="U113">
        <f t="shared" si="12"/>
        <v>719</v>
      </c>
      <c r="V113" s="2">
        <f t="shared" si="20"/>
        <v>719</v>
      </c>
      <c r="W113" s="2">
        <f t="shared" si="13"/>
        <v>719</v>
      </c>
      <c r="X113" s="2">
        <f t="shared" si="14"/>
        <v>719</v>
      </c>
      <c r="Y113" s="2">
        <f t="shared" si="21"/>
        <v>719</v>
      </c>
    </row>
    <row r="114" spans="1:25" x14ac:dyDescent="0.45">
      <c r="A114">
        <v>582</v>
      </c>
      <c r="B114">
        <v>722</v>
      </c>
      <c r="C114">
        <v>193</v>
      </c>
      <c r="D114">
        <v>289</v>
      </c>
      <c r="E114">
        <v>382</v>
      </c>
      <c r="F114">
        <v>754</v>
      </c>
      <c r="G114">
        <v>0</v>
      </c>
      <c r="H114">
        <v>293</v>
      </c>
      <c r="I114">
        <v>28</v>
      </c>
      <c r="J114">
        <v>41</v>
      </c>
      <c r="K114">
        <v>101</v>
      </c>
      <c r="L114">
        <v>19</v>
      </c>
      <c r="M114" t="s">
        <v>14</v>
      </c>
      <c r="N114">
        <f t="shared" si="15"/>
        <v>582</v>
      </c>
      <c r="O114" s="2">
        <f t="shared" si="11"/>
        <v>581.29905964509885</v>
      </c>
      <c r="P114">
        <f t="shared" si="16"/>
        <v>0</v>
      </c>
      <c r="Q114">
        <f t="shared" si="17"/>
        <v>0</v>
      </c>
      <c r="R114">
        <f t="shared" si="18"/>
        <v>0</v>
      </c>
      <c r="S114">
        <f t="shared" si="19"/>
        <v>1</v>
      </c>
      <c r="T114" t="s">
        <v>124</v>
      </c>
      <c r="U114">
        <f t="shared" si="12"/>
        <v>675</v>
      </c>
      <c r="V114" s="2">
        <f t="shared" si="20"/>
        <v>675</v>
      </c>
      <c r="W114" s="2">
        <f t="shared" si="13"/>
        <v>675</v>
      </c>
      <c r="X114" s="2">
        <f t="shared" si="14"/>
        <v>675</v>
      </c>
      <c r="Y114" s="2">
        <f t="shared" si="21"/>
        <v>674.94181954974147</v>
      </c>
    </row>
    <row r="115" spans="1:25" x14ac:dyDescent="0.45">
      <c r="A115">
        <v>519</v>
      </c>
      <c r="B115">
        <v>642</v>
      </c>
      <c r="C115">
        <v>160</v>
      </c>
      <c r="D115">
        <v>255</v>
      </c>
      <c r="E115">
        <v>372</v>
      </c>
      <c r="F115">
        <v>730</v>
      </c>
      <c r="G115">
        <v>0</v>
      </c>
      <c r="H115">
        <v>265</v>
      </c>
      <c r="I115">
        <v>28</v>
      </c>
      <c r="J115">
        <v>47</v>
      </c>
      <c r="K115">
        <v>96</v>
      </c>
      <c r="L115">
        <v>19</v>
      </c>
      <c r="M115" t="s">
        <v>14</v>
      </c>
      <c r="N115">
        <f t="shared" si="15"/>
        <v>519</v>
      </c>
      <c r="O115" s="2">
        <f t="shared" si="11"/>
        <v>518.70338994324948</v>
      </c>
      <c r="P115">
        <f t="shared" si="16"/>
        <v>0</v>
      </c>
      <c r="Q115">
        <f t="shared" si="17"/>
        <v>0</v>
      </c>
      <c r="R115">
        <f t="shared" si="18"/>
        <v>0</v>
      </c>
      <c r="S115">
        <f t="shared" si="19"/>
        <v>7</v>
      </c>
      <c r="T115" t="s">
        <v>125</v>
      </c>
      <c r="U115">
        <f t="shared" si="12"/>
        <v>637</v>
      </c>
      <c r="V115" s="2">
        <f t="shared" si="20"/>
        <v>637</v>
      </c>
      <c r="W115" s="2">
        <f t="shared" si="13"/>
        <v>637</v>
      </c>
      <c r="X115" s="2">
        <f t="shared" si="14"/>
        <v>637</v>
      </c>
      <c r="Y115" s="2">
        <f t="shared" si="21"/>
        <v>634.22716841057172</v>
      </c>
    </row>
    <row r="116" spans="1:25" x14ac:dyDescent="0.45">
      <c r="A116">
        <v>460</v>
      </c>
      <c r="B116">
        <v>553</v>
      </c>
      <c r="C116">
        <v>113</v>
      </c>
      <c r="D116">
        <v>233</v>
      </c>
      <c r="E116">
        <v>386</v>
      </c>
      <c r="F116">
        <v>699</v>
      </c>
      <c r="G116">
        <v>0</v>
      </c>
      <c r="H116">
        <v>226</v>
      </c>
      <c r="I116">
        <v>28</v>
      </c>
      <c r="J116">
        <v>53</v>
      </c>
      <c r="K116">
        <v>91</v>
      </c>
      <c r="L116">
        <v>17</v>
      </c>
      <c r="M116" t="s">
        <v>14</v>
      </c>
      <c r="N116">
        <f t="shared" si="15"/>
        <v>460</v>
      </c>
      <c r="O116" s="2">
        <f t="shared" si="11"/>
        <v>458.30059893669068</v>
      </c>
      <c r="P116">
        <f t="shared" si="16"/>
        <v>0</v>
      </c>
      <c r="Q116">
        <f t="shared" si="17"/>
        <v>0</v>
      </c>
      <c r="R116">
        <f t="shared" si="18"/>
        <v>3</v>
      </c>
      <c r="S116">
        <f t="shared" si="19"/>
        <v>13</v>
      </c>
      <c r="T116" t="s">
        <v>126</v>
      </c>
      <c r="U116">
        <f t="shared" si="12"/>
        <v>612</v>
      </c>
      <c r="V116" s="2">
        <f t="shared" si="20"/>
        <v>612</v>
      </c>
      <c r="W116" s="2">
        <f t="shared" si="13"/>
        <v>612</v>
      </c>
      <c r="X116" s="2">
        <f t="shared" si="14"/>
        <v>611.47100041526551</v>
      </c>
      <c r="Y116" s="2">
        <f t="shared" si="21"/>
        <v>602.10684500710079</v>
      </c>
    </row>
    <row r="117" spans="1:25" x14ac:dyDescent="0.45">
      <c r="A117">
        <v>388</v>
      </c>
      <c r="B117">
        <v>458</v>
      </c>
      <c r="C117">
        <v>84</v>
      </c>
      <c r="D117">
        <v>197</v>
      </c>
      <c r="E117">
        <v>380</v>
      </c>
      <c r="F117">
        <v>656</v>
      </c>
      <c r="G117">
        <v>0</v>
      </c>
      <c r="H117">
        <v>191</v>
      </c>
      <c r="I117">
        <v>28</v>
      </c>
      <c r="J117">
        <v>59</v>
      </c>
      <c r="K117">
        <v>87</v>
      </c>
      <c r="L117">
        <v>15</v>
      </c>
      <c r="M117" t="s">
        <v>14</v>
      </c>
      <c r="N117">
        <f t="shared" si="15"/>
        <v>388</v>
      </c>
      <c r="O117" s="2">
        <f t="shared" si="11"/>
        <v>386.71446846582057</v>
      </c>
      <c r="P117">
        <f t="shared" si="16"/>
        <v>0</v>
      </c>
      <c r="Q117">
        <f t="shared" si="17"/>
        <v>0</v>
      </c>
      <c r="R117">
        <f t="shared" si="18"/>
        <v>9</v>
      </c>
      <c r="S117">
        <f t="shared" si="19"/>
        <v>19</v>
      </c>
      <c r="T117" t="s">
        <v>127</v>
      </c>
      <c r="U117">
        <f t="shared" si="12"/>
        <v>571</v>
      </c>
      <c r="V117" s="2">
        <f t="shared" si="20"/>
        <v>571</v>
      </c>
      <c r="W117" s="2">
        <f t="shared" si="13"/>
        <v>571</v>
      </c>
      <c r="X117" s="2">
        <f t="shared" si="14"/>
        <v>566.32156942615234</v>
      </c>
      <c r="Y117" s="2">
        <f t="shared" si="21"/>
        <v>550.29705872774048</v>
      </c>
    </row>
    <row r="118" spans="1:25" x14ac:dyDescent="0.45">
      <c r="A118">
        <v>306</v>
      </c>
      <c r="B118">
        <v>359</v>
      </c>
      <c r="C118">
        <v>64</v>
      </c>
      <c r="D118">
        <v>149</v>
      </c>
      <c r="E118">
        <v>349</v>
      </c>
      <c r="F118">
        <v>597</v>
      </c>
      <c r="G118">
        <v>0</v>
      </c>
      <c r="H118">
        <v>157</v>
      </c>
      <c r="I118">
        <v>28</v>
      </c>
      <c r="J118">
        <v>65</v>
      </c>
      <c r="K118">
        <v>82</v>
      </c>
      <c r="L118">
        <v>15</v>
      </c>
      <c r="M118" t="s">
        <v>14</v>
      </c>
      <c r="N118">
        <f t="shared" si="15"/>
        <v>306</v>
      </c>
      <c r="O118" s="2">
        <f t="shared" si="11"/>
        <v>304.49377334750409</v>
      </c>
      <c r="P118">
        <f t="shared" si="16"/>
        <v>0</v>
      </c>
      <c r="Q118">
        <f t="shared" si="17"/>
        <v>5</v>
      </c>
      <c r="R118">
        <f t="shared" si="18"/>
        <v>15</v>
      </c>
      <c r="S118">
        <f t="shared" si="19"/>
        <v>25</v>
      </c>
      <c r="T118" t="s">
        <v>128</v>
      </c>
      <c r="U118">
        <f t="shared" si="12"/>
        <v>506</v>
      </c>
      <c r="V118" s="2">
        <f t="shared" si="20"/>
        <v>506</v>
      </c>
      <c r="W118" s="2">
        <f t="shared" si="13"/>
        <v>504.6719496340192</v>
      </c>
      <c r="X118" s="2">
        <f t="shared" si="14"/>
        <v>494.10811337488485</v>
      </c>
      <c r="Y118" s="2">
        <f t="shared" si="21"/>
        <v>473.30141767579084</v>
      </c>
    </row>
    <row r="119" spans="1:25" x14ac:dyDescent="0.45">
      <c r="A119">
        <v>221</v>
      </c>
      <c r="B119">
        <v>260</v>
      </c>
      <c r="C119">
        <v>45</v>
      </c>
      <c r="D119">
        <v>96</v>
      </c>
      <c r="E119">
        <v>289</v>
      </c>
      <c r="F119">
        <v>519</v>
      </c>
      <c r="G119">
        <v>0</v>
      </c>
      <c r="H119">
        <v>125</v>
      </c>
      <c r="I119">
        <v>27</v>
      </c>
      <c r="J119">
        <v>71</v>
      </c>
      <c r="K119">
        <v>78</v>
      </c>
      <c r="L119">
        <v>15</v>
      </c>
      <c r="M119" t="s">
        <v>14</v>
      </c>
      <c r="N119">
        <f t="shared" si="15"/>
        <v>221</v>
      </c>
      <c r="O119" s="2">
        <f t="shared" si="11"/>
        <v>219.0891966381183</v>
      </c>
      <c r="P119">
        <f t="shared" si="16"/>
        <v>1</v>
      </c>
      <c r="Q119">
        <f t="shared" si="17"/>
        <v>11</v>
      </c>
      <c r="R119">
        <f t="shared" si="18"/>
        <v>21</v>
      </c>
      <c r="S119">
        <f t="shared" si="19"/>
        <v>31</v>
      </c>
      <c r="T119" t="s">
        <v>129</v>
      </c>
      <c r="U119">
        <f t="shared" si="12"/>
        <v>414</v>
      </c>
      <c r="V119" s="2">
        <f t="shared" si="20"/>
        <v>413.95598390019705</v>
      </c>
      <c r="W119" s="2">
        <f t="shared" si="13"/>
        <v>408.69025601637492</v>
      </c>
      <c r="X119" s="2">
        <f t="shared" si="14"/>
        <v>394.80474325769131</v>
      </c>
      <c r="Y119" s="2">
        <f t="shared" si="21"/>
        <v>372.72134990291045</v>
      </c>
    </row>
    <row r="120" spans="1:25" x14ac:dyDescent="0.45">
      <c r="A120">
        <v>143</v>
      </c>
      <c r="B120">
        <v>165</v>
      </c>
      <c r="C120">
        <v>35</v>
      </c>
      <c r="D120">
        <v>56</v>
      </c>
      <c r="E120">
        <v>241</v>
      </c>
      <c r="F120">
        <v>412</v>
      </c>
      <c r="G120">
        <v>0</v>
      </c>
      <c r="H120">
        <v>87</v>
      </c>
      <c r="I120">
        <v>26</v>
      </c>
      <c r="J120">
        <v>76</v>
      </c>
      <c r="K120">
        <v>74</v>
      </c>
      <c r="L120">
        <v>13</v>
      </c>
      <c r="M120" t="s">
        <v>14</v>
      </c>
      <c r="N120">
        <f t="shared" si="15"/>
        <v>143</v>
      </c>
      <c r="O120" s="2">
        <f t="shared" si="11"/>
        <v>145.30317683951989</v>
      </c>
      <c r="P120">
        <f t="shared" si="16"/>
        <v>6</v>
      </c>
      <c r="Q120">
        <f t="shared" si="17"/>
        <v>16</v>
      </c>
      <c r="R120">
        <f t="shared" si="18"/>
        <v>26</v>
      </c>
      <c r="S120">
        <f t="shared" si="19"/>
        <v>36</v>
      </c>
      <c r="T120" s="1">
        <v>45494</v>
      </c>
      <c r="U120">
        <f t="shared" si="12"/>
        <v>328</v>
      </c>
      <c r="V120" s="2">
        <f t="shared" si="20"/>
        <v>326.67977678375382</v>
      </c>
      <c r="W120" s="2">
        <f t="shared" si="13"/>
        <v>318.66406872113487</v>
      </c>
      <c r="X120" s="2">
        <f t="shared" si="14"/>
        <v>303.60936515809925</v>
      </c>
      <c r="Y120" s="2">
        <f t="shared" si="21"/>
        <v>281.97309564436233</v>
      </c>
    </row>
    <row r="121" spans="1:25" x14ac:dyDescent="0.45">
      <c r="A121">
        <v>76</v>
      </c>
      <c r="B121">
        <v>80</v>
      </c>
      <c r="C121">
        <v>31</v>
      </c>
      <c r="D121">
        <v>29</v>
      </c>
      <c r="E121">
        <v>207</v>
      </c>
      <c r="F121">
        <v>262</v>
      </c>
      <c r="G121">
        <v>0</v>
      </c>
      <c r="H121">
        <v>47</v>
      </c>
      <c r="I121">
        <v>25</v>
      </c>
      <c r="J121">
        <v>82</v>
      </c>
      <c r="K121">
        <v>70</v>
      </c>
      <c r="L121">
        <v>5</v>
      </c>
      <c r="M121" t="s">
        <v>14</v>
      </c>
      <c r="N121">
        <f t="shared" si="15"/>
        <v>76</v>
      </c>
      <c r="O121" s="2">
        <f t="shared" si="11"/>
        <v>75.808831898733558</v>
      </c>
      <c r="P121">
        <f t="shared" si="16"/>
        <v>12</v>
      </c>
      <c r="Q121">
        <f t="shared" si="17"/>
        <v>22</v>
      </c>
      <c r="R121">
        <f t="shared" si="18"/>
        <v>32</v>
      </c>
      <c r="S121">
        <f t="shared" si="19"/>
        <v>42</v>
      </c>
      <c r="T121" t="s">
        <v>130</v>
      </c>
      <c r="U121">
        <f t="shared" si="12"/>
        <v>254</v>
      </c>
      <c r="V121" s="2">
        <f t="shared" si="20"/>
        <v>249.47655335189779</v>
      </c>
      <c r="W121" s="2">
        <f t="shared" si="13"/>
        <v>238.92705789532499</v>
      </c>
      <c r="X121" s="2">
        <f t="shared" si="14"/>
        <v>222.54595590438018</v>
      </c>
      <c r="Y121" s="2">
        <f t="shared" si="21"/>
        <v>200.83097887382061</v>
      </c>
    </row>
    <row r="122" spans="1:25" x14ac:dyDescent="0.45">
      <c r="A122">
        <v>17</v>
      </c>
      <c r="B122">
        <v>18</v>
      </c>
      <c r="C122">
        <v>8</v>
      </c>
      <c r="D122">
        <v>3</v>
      </c>
      <c r="E122">
        <v>39</v>
      </c>
      <c r="F122">
        <v>50</v>
      </c>
      <c r="G122">
        <v>0</v>
      </c>
      <c r="H122">
        <v>14</v>
      </c>
      <c r="I122">
        <v>24</v>
      </c>
      <c r="J122">
        <v>88</v>
      </c>
      <c r="K122">
        <v>66</v>
      </c>
      <c r="L122">
        <v>3</v>
      </c>
      <c r="M122" t="s">
        <v>14</v>
      </c>
      <c r="N122">
        <f t="shared" si="15"/>
        <v>17</v>
      </c>
      <c r="O122" s="2">
        <f t="shared" si="11"/>
        <v>15.361080371397541</v>
      </c>
      <c r="P122">
        <f t="shared" si="16"/>
        <v>18</v>
      </c>
      <c r="Q122">
        <f t="shared" si="17"/>
        <v>28</v>
      </c>
      <c r="R122">
        <f t="shared" si="18"/>
        <v>38</v>
      </c>
      <c r="S122">
        <f t="shared" si="19"/>
        <v>48</v>
      </c>
      <c r="T122" t="s">
        <v>131</v>
      </c>
      <c r="U122">
        <f t="shared" si="12"/>
        <v>53</v>
      </c>
      <c r="V122" s="2">
        <f t="shared" si="20"/>
        <v>51.091204135510985</v>
      </c>
      <c r="W122" s="2">
        <f t="shared" si="13"/>
        <v>48.434956121498153</v>
      </c>
      <c r="X122" s="2">
        <f t="shared" si="14"/>
        <v>44.732419390662159</v>
      </c>
      <c r="Y122" s="2">
        <f t="shared" si="21"/>
        <v>40.096093647995474</v>
      </c>
    </row>
    <row r="123" spans="1:25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22</v>
      </c>
      <c r="J123">
        <v>93</v>
      </c>
      <c r="K123">
        <v>61</v>
      </c>
      <c r="L123">
        <v>2</v>
      </c>
      <c r="M123" t="s">
        <v>14</v>
      </c>
      <c r="N123">
        <f t="shared" si="15"/>
        <v>0</v>
      </c>
      <c r="O123" s="2">
        <f t="shared" si="11"/>
        <v>0</v>
      </c>
      <c r="P123">
        <f t="shared" si="16"/>
        <v>23</v>
      </c>
      <c r="Q123">
        <f t="shared" si="17"/>
        <v>33</v>
      </c>
      <c r="R123">
        <f t="shared" si="18"/>
        <v>43</v>
      </c>
      <c r="S123">
        <f t="shared" si="19"/>
        <v>53</v>
      </c>
      <c r="T123" t="s">
        <v>132</v>
      </c>
      <c r="U123">
        <f t="shared" si="12"/>
        <v>0</v>
      </c>
      <c r="V123" s="2">
        <f t="shared" si="20"/>
        <v>0</v>
      </c>
      <c r="W123" s="2">
        <f t="shared" si="13"/>
        <v>0</v>
      </c>
      <c r="X123" s="2">
        <f t="shared" si="14"/>
        <v>0</v>
      </c>
      <c r="Y123" s="2">
        <f t="shared" si="21"/>
        <v>0</v>
      </c>
    </row>
    <row r="124" spans="1:25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22</v>
      </c>
      <c r="J124">
        <v>98</v>
      </c>
      <c r="K124">
        <v>56</v>
      </c>
      <c r="L124">
        <v>1</v>
      </c>
      <c r="M124" t="s">
        <v>14</v>
      </c>
      <c r="N124">
        <f t="shared" si="15"/>
        <v>0</v>
      </c>
      <c r="O124" s="2">
        <f t="shared" si="11"/>
        <v>0</v>
      </c>
      <c r="P124">
        <f t="shared" si="16"/>
        <v>28</v>
      </c>
      <c r="Q124">
        <f t="shared" si="17"/>
        <v>38</v>
      </c>
      <c r="R124">
        <f t="shared" si="18"/>
        <v>48</v>
      </c>
      <c r="S124">
        <f t="shared" si="19"/>
        <v>58</v>
      </c>
      <c r="T124" t="s">
        <v>133</v>
      </c>
      <c r="U124">
        <f t="shared" si="12"/>
        <v>0</v>
      </c>
      <c r="V124" s="2">
        <f t="shared" si="20"/>
        <v>0</v>
      </c>
      <c r="W124" s="2">
        <f t="shared" si="13"/>
        <v>0</v>
      </c>
      <c r="X124" s="2">
        <f t="shared" si="14"/>
        <v>0</v>
      </c>
      <c r="Y124" s="2">
        <f t="shared" si="21"/>
        <v>0</v>
      </c>
    </row>
    <row r="125" spans="1:25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21</v>
      </c>
      <c r="J125">
        <v>103</v>
      </c>
      <c r="K125">
        <v>51</v>
      </c>
      <c r="L125">
        <v>1</v>
      </c>
      <c r="M125" t="s">
        <v>14</v>
      </c>
      <c r="N125">
        <f t="shared" si="15"/>
        <v>0</v>
      </c>
      <c r="O125" s="2">
        <f t="shared" si="11"/>
        <v>0</v>
      </c>
      <c r="P125">
        <f t="shared" si="16"/>
        <v>33</v>
      </c>
      <c r="Q125">
        <f t="shared" si="17"/>
        <v>43</v>
      </c>
      <c r="R125">
        <f t="shared" si="18"/>
        <v>53</v>
      </c>
      <c r="S125">
        <f t="shared" si="19"/>
        <v>63</v>
      </c>
      <c r="T125" t="s">
        <v>134</v>
      </c>
      <c r="U125">
        <f t="shared" si="12"/>
        <v>0</v>
      </c>
      <c r="V125" s="2">
        <f t="shared" si="20"/>
        <v>0</v>
      </c>
      <c r="W125" s="2">
        <f t="shared" si="13"/>
        <v>0</v>
      </c>
      <c r="X125" s="2">
        <f t="shared" si="14"/>
        <v>0</v>
      </c>
      <c r="Y125" s="2">
        <f t="shared" si="21"/>
        <v>0</v>
      </c>
    </row>
    <row r="126" spans="1:25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21</v>
      </c>
      <c r="J126">
        <v>107</v>
      </c>
      <c r="K126">
        <v>46</v>
      </c>
      <c r="L126">
        <v>0</v>
      </c>
      <c r="M126" t="s">
        <v>14</v>
      </c>
      <c r="N126">
        <f t="shared" si="15"/>
        <v>0</v>
      </c>
      <c r="O126" s="2">
        <f t="shared" si="11"/>
        <v>0</v>
      </c>
      <c r="P126">
        <f t="shared" si="16"/>
        <v>37</v>
      </c>
      <c r="Q126">
        <f t="shared" si="17"/>
        <v>47</v>
      </c>
      <c r="R126">
        <f t="shared" si="18"/>
        <v>57</v>
      </c>
      <c r="S126">
        <f t="shared" si="19"/>
        <v>67</v>
      </c>
      <c r="T126" t="s">
        <v>135</v>
      </c>
      <c r="U126">
        <f t="shared" si="12"/>
        <v>0</v>
      </c>
      <c r="V126" s="2">
        <f t="shared" si="20"/>
        <v>0</v>
      </c>
      <c r="W126" s="2">
        <f t="shared" si="13"/>
        <v>0</v>
      </c>
      <c r="X126" s="2">
        <f t="shared" si="14"/>
        <v>0</v>
      </c>
      <c r="Y126" s="2">
        <f t="shared" si="21"/>
        <v>0</v>
      </c>
    </row>
    <row r="127" spans="1:25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</v>
      </c>
      <c r="J127">
        <v>112</v>
      </c>
      <c r="K127">
        <v>39</v>
      </c>
      <c r="L127">
        <v>0</v>
      </c>
      <c r="M127" t="s">
        <v>14</v>
      </c>
      <c r="N127">
        <f t="shared" si="15"/>
        <v>0</v>
      </c>
      <c r="O127" s="2">
        <f t="shared" si="11"/>
        <v>0</v>
      </c>
      <c r="P127">
        <f t="shared" si="16"/>
        <v>42</v>
      </c>
      <c r="Q127">
        <f t="shared" si="17"/>
        <v>52</v>
      </c>
      <c r="R127">
        <f t="shared" si="18"/>
        <v>62</v>
      </c>
      <c r="S127">
        <f t="shared" si="19"/>
        <v>72</v>
      </c>
      <c r="T127" t="s">
        <v>136</v>
      </c>
      <c r="U127">
        <f t="shared" si="12"/>
        <v>0</v>
      </c>
      <c r="V127" s="2">
        <f t="shared" si="20"/>
        <v>0</v>
      </c>
      <c r="W127" s="2">
        <f t="shared" si="13"/>
        <v>0</v>
      </c>
      <c r="X127" s="2">
        <f t="shared" si="14"/>
        <v>0</v>
      </c>
      <c r="Y127" s="2">
        <f t="shared" si="21"/>
        <v>0</v>
      </c>
    </row>
    <row r="128" spans="1:25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20</v>
      </c>
      <c r="J128">
        <v>115</v>
      </c>
      <c r="K128">
        <v>33</v>
      </c>
      <c r="L128">
        <v>1</v>
      </c>
      <c r="M128" t="s">
        <v>14</v>
      </c>
      <c r="N128">
        <f t="shared" si="15"/>
        <v>0</v>
      </c>
      <c r="O128" s="2">
        <f t="shared" si="11"/>
        <v>0</v>
      </c>
      <c r="P128">
        <f t="shared" si="16"/>
        <v>45</v>
      </c>
      <c r="Q128">
        <f t="shared" si="17"/>
        <v>55</v>
      </c>
      <c r="R128">
        <f t="shared" si="18"/>
        <v>65</v>
      </c>
      <c r="S128">
        <f t="shared" si="19"/>
        <v>75</v>
      </c>
      <c r="T128" t="s">
        <v>137</v>
      </c>
      <c r="U128">
        <f t="shared" si="12"/>
        <v>0</v>
      </c>
      <c r="V128" s="2">
        <f t="shared" si="20"/>
        <v>0</v>
      </c>
      <c r="W128" s="2">
        <f t="shared" si="13"/>
        <v>0</v>
      </c>
      <c r="X128" s="2">
        <f t="shared" si="14"/>
        <v>0</v>
      </c>
      <c r="Y128" s="2">
        <f t="shared" si="21"/>
        <v>0</v>
      </c>
    </row>
    <row r="129" spans="1:25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20</v>
      </c>
      <c r="J129">
        <v>118</v>
      </c>
      <c r="K129">
        <v>26</v>
      </c>
      <c r="L129">
        <v>3</v>
      </c>
      <c r="M129" t="s">
        <v>14</v>
      </c>
      <c r="N129">
        <f t="shared" si="15"/>
        <v>0</v>
      </c>
      <c r="O129" s="2">
        <f t="shared" si="11"/>
        <v>0</v>
      </c>
      <c r="P129">
        <f t="shared" si="16"/>
        <v>48</v>
      </c>
      <c r="Q129">
        <f t="shared" si="17"/>
        <v>58</v>
      </c>
      <c r="R129">
        <f t="shared" si="18"/>
        <v>68</v>
      </c>
      <c r="S129">
        <f t="shared" si="19"/>
        <v>78</v>
      </c>
      <c r="T129" t="s">
        <v>138</v>
      </c>
      <c r="U129">
        <f t="shared" si="12"/>
        <v>0</v>
      </c>
      <c r="V129" s="2">
        <f t="shared" si="20"/>
        <v>0</v>
      </c>
      <c r="W129" s="2">
        <f t="shared" si="13"/>
        <v>0</v>
      </c>
      <c r="X129" s="2">
        <f t="shared" si="14"/>
        <v>0</v>
      </c>
      <c r="Y129" s="2">
        <f t="shared" si="21"/>
        <v>0</v>
      </c>
    </row>
    <row r="130" spans="1:25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120</v>
      </c>
      <c r="K130">
        <v>18</v>
      </c>
      <c r="L130">
        <v>4</v>
      </c>
      <c r="M130" t="s">
        <v>14</v>
      </c>
      <c r="N130">
        <f t="shared" si="15"/>
        <v>0</v>
      </c>
      <c r="O130" s="2">
        <f t="shared" ref="O130:O193" si="22">E130*COS(RADIANS(J130)) +H130</f>
        <v>0</v>
      </c>
      <c r="P130">
        <f t="shared" si="16"/>
        <v>50</v>
      </c>
      <c r="Q130">
        <f t="shared" si="17"/>
        <v>60</v>
      </c>
      <c r="R130">
        <f t="shared" si="18"/>
        <v>70</v>
      </c>
      <c r="S130">
        <f t="shared" si="19"/>
        <v>80</v>
      </c>
      <c r="T130" t="s">
        <v>139</v>
      </c>
      <c r="U130">
        <f t="shared" ref="U130:U193" si="23">E130+H130</f>
        <v>0</v>
      </c>
      <c r="V130" s="2">
        <f t="shared" si="20"/>
        <v>0</v>
      </c>
      <c r="W130" s="2">
        <f t="shared" ref="W130:W193" si="24">E130*COS(RADIANS(Q130))+H130</f>
        <v>0</v>
      </c>
      <c r="X130" s="2">
        <f t="shared" ref="X130:X193" si="25">E130*COS(RADIANS(R130))+H130</f>
        <v>0</v>
      </c>
      <c r="Y130" s="2">
        <f t="shared" si="21"/>
        <v>0</v>
      </c>
    </row>
    <row r="131" spans="1:25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20</v>
      </c>
      <c r="J131">
        <v>122</v>
      </c>
      <c r="K131">
        <v>10</v>
      </c>
      <c r="L131">
        <v>6</v>
      </c>
      <c r="M131" t="s">
        <v>14</v>
      </c>
      <c r="N131">
        <f t="shared" ref="N131:N194" si="26">A131</f>
        <v>0</v>
      </c>
      <c r="O131" s="2">
        <f t="shared" si="22"/>
        <v>0</v>
      </c>
      <c r="P131">
        <f t="shared" ref="P131:P194" si="27">J131-MIN(J131, 70)</f>
        <v>52</v>
      </c>
      <c r="Q131">
        <f t="shared" ref="Q131:Q194" si="28">J131-MIN(J131, 60)</f>
        <v>62</v>
      </c>
      <c r="R131">
        <f t="shared" ref="R131:R194" si="29">J131-MIN(J131, 50)</f>
        <v>72</v>
      </c>
      <c r="S131">
        <f t="shared" ref="S131:S194" si="30">J131-MIN(J131, 40)</f>
        <v>82</v>
      </c>
      <c r="T131" t="s">
        <v>140</v>
      </c>
      <c r="U131">
        <f t="shared" si="23"/>
        <v>0</v>
      </c>
      <c r="V131" s="2">
        <f t="shared" ref="V131:V194" si="31">E131*COS(RADIANS(P131))+H131</f>
        <v>0</v>
      </c>
      <c r="W131" s="2">
        <f t="shared" si="24"/>
        <v>0</v>
      </c>
      <c r="X131" s="2">
        <f t="shared" si="25"/>
        <v>0</v>
      </c>
      <c r="Y131" s="2">
        <f t="shared" ref="Y131:Y194" si="32">E131*COS(RADIANS(S131))+H131</f>
        <v>0</v>
      </c>
    </row>
    <row r="132" spans="1:25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20</v>
      </c>
      <c r="J132">
        <v>122</v>
      </c>
      <c r="K132">
        <v>2</v>
      </c>
      <c r="L132">
        <v>7</v>
      </c>
      <c r="M132" t="s">
        <v>14</v>
      </c>
      <c r="N132">
        <f t="shared" si="26"/>
        <v>0</v>
      </c>
      <c r="O132" s="2">
        <f t="shared" si="22"/>
        <v>0</v>
      </c>
      <c r="P132">
        <f t="shared" si="27"/>
        <v>52</v>
      </c>
      <c r="Q132">
        <f t="shared" si="28"/>
        <v>62</v>
      </c>
      <c r="R132">
        <f t="shared" si="29"/>
        <v>72</v>
      </c>
      <c r="S132">
        <f t="shared" si="30"/>
        <v>82</v>
      </c>
      <c r="T132" t="s">
        <v>141</v>
      </c>
      <c r="U132">
        <f t="shared" si="23"/>
        <v>0</v>
      </c>
      <c r="V132" s="2">
        <f t="shared" si="31"/>
        <v>0</v>
      </c>
      <c r="W132" s="2">
        <f t="shared" si="24"/>
        <v>0</v>
      </c>
      <c r="X132" s="2">
        <f t="shared" si="25"/>
        <v>0</v>
      </c>
      <c r="Y132" s="2">
        <f t="shared" si="32"/>
        <v>0</v>
      </c>
    </row>
    <row r="133" spans="1:25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19</v>
      </c>
      <c r="J133">
        <v>122</v>
      </c>
      <c r="K133">
        <v>-6</v>
      </c>
      <c r="L133">
        <v>9</v>
      </c>
      <c r="M133" t="s">
        <v>14</v>
      </c>
      <c r="N133">
        <f t="shared" si="26"/>
        <v>0</v>
      </c>
      <c r="O133" s="2">
        <f t="shared" si="22"/>
        <v>0</v>
      </c>
      <c r="P133">
        <f t="shared" si="27"/>
        <v>52</v>
      </c>
      <c r="Q133">
        <f t="shared" si="28"/>
        <v>62</v>
      </c>
      <c r="R133">
        <f t="shared" si="29"/>
        <v>72</v>
      </c>
      <c r="S133">
        <f t="shared" si="30"/>
        <v>82</v>
      </c>
      <c r="T133" t="s">
        <v>142</v>
      </c>
      <c r="U133">
        <f t="shared" si="23"/>
        <v>0</v>
      </c>
      <c r="V133" s="2">
        <f t="shared" si="31"/>
        <v>0</v>
      </c>
      <c r="W133" s="2">
        <f t="shared" si="24"/>
        <v>0</v>
      </c>
      <c r="X133" s="2">
        <f t="shared" si="25"/>
        <v>0</v>
      </c>
      <c r="Y133" s="2">
        <f t="shared" si="32"/>
        <v>0</v>
      </c>
    </row>
    <row r="134" spans="1:25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</v>
      </c>
      <c r="J134">
        <v>121</v>
      </c>
      <c r="K134">
        <v>-15</v>
      </c>
      <c r="L134">
        <v>10</v>
      </c>
      <c r="M134" t="s">
        <v>14</v>
      </c>
      <c r="N134">
        <f t="shared" si="26"/>
        <v>0</v>
      </c>
      <c r="O134" s="2">
        <f t="shared" si="22"/>
        <v>0</v>
      </c>
      <c r="P134">
        <f t="shared" si="27"/>
        <v>51</v>
      </c>
      <c r="Q134">
        <f t="shared" si="28"/>
        <v>61</v>
      </c>
      <c r="R134">
        <f t="shared" si="29"/>
        <v>71</v>
      </c>
      <c r="S134">
        <f t="shared" si="30"/>
        <v>81</v>
      </c>
      <c r="T134" t="s">
        <v>143</v>
      </c>
      <c r="U134">
        <f t="shared" si="23"/>
        <v>0</v>
      </c>
      <c r="V134" s="2">
        <f t="shared" si="31"/>
        <v>0</v>
      </c>
      <c r="W134" s="2">
        <f t="shared" si="24"/>
        <v>0</v>
      </c>
      <c r="X134" s="2">
        <f t="shared" si="25"/>
        <v>0</v>
      </c>
      <c r="Y134" s="2">
        <f t="shared" si="32"/>
        <v>0</v>
      </c>
    </row>
    <row r="135" spans="1:25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19</v>
      </c>
      <c r="J135">
        <v>119</v>
      </c>
      <c r="K135">
        <v>-22</v>
      </c>
      <c r="L135">
        <v>11</v>
      </c>
      <c r="M135" t="s">
        <v>14</v>
      </c>
      <c r="N135">
        <f t="shared" si="26"/>
        <v>0</v>
      </c>
      <c r="O135" s="2">
        <f t="shared" si="22"/>
        <v>0</v>
      </c>
      <c r="P135">
        <f t="shared" si="27"/>
        <v>49</v>
      </c>
      <c r="Q135">
        <f t="shared" si="28"/>
        <v>59</v>
      </c>
      <c r="R135">
        <f t="shared" si="29"/>
        <v>69</v>
      </c>
      <c r="S135">
        <f t="shared" si="30"/>
        <v>79</v>
      </c>
      <c r="T135" t="s">
        <v>144</v>
      </c>
      <c r="U135">
        <f t="shared" si="23"/>
        <v>0</v>
      </c>
      <c r="V135" s="2">
        <f t="shared" si="31"/>
        <v>0</v>
      </c>
      <c r="W135" s="2">
        <f t="shared" si="24"/>
        <v>0</v>
      </c>
      <c r="X135" s="2">
        <f t="shared" si="25"/>
        <v>0</v>
      </c>
      <c r="Y135" s="2">
        <f t="shared" si="32"/>
        <v>0</v>
      </c>
    </row>
    <row r="136" spans="1:25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117</v>
      </c>
      <c r="K136">
        <v>-30</v>
      </c>
      <c r="L136">
        <v>12</v>
      </c>
      <c r="M136" t="s">
        <v>14</v>
      </c>
      <c r="N136">
        <f t="shared" si="26"/>
        <v>0</v>
      </c>
      <c r="O136" s="2">
        <f t="shared" si="22"/>
        <v>0</v>
      </c>
      <c r="P136">
        <f t="shared" si="27"/>
        <v>47</v>
      </c>
      <c r="Q136">
        <f t="shared" si="28"/>
        <v>57</v>
      </c>
      <c r="R136">
        <f t="shared" si="29"/>
        <v>67</v>
      </c>
      <c r="S136">
        <f t="shared" si="30"/>
        <v>77</v>
      </c>
      <c r="T136" t="s">
        <v>145</v>
      </c>
      <c r="U136">
        <f t="shared" si="23"/>
        <v>0</v>
      </c>
      <c r="V136" s="2">
        <f t="shared" si="31"/>
        <v>0</v>
      </c>
      <c r="W136" s="2">
        <f t="shared" si="24"/>
        <v>0</v>
      </c>
      <c r="X136" s="2">
        <f t="shared" si="25"/>
        <v>0</v>
      </c>
      <c r="Y136" s="2">
        <f t="shared" si="32"/>
        <v>0</v>
      </c>
    </row>
    <row r="137" spans="1:25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19</v>
      </c>
      <c r="J137">
        <v>113</v>
      </c>
      <c r="K137">
        <v>-37</v>
      </c>
      <c r="L137">
        <v>14</v>
      </c>
      <c r="M137" t="s">
        <v>14</v>
      </c>
      <c r="N137">
        <f t="shared" si="26"/>
        <v>0</v>
      </c>
      <c r="O137" s="2">
        <f t="shared" si="22"/>
        <v>0</v>
      </c>
      <c r="P137">
        <f t="shared" si="27"/>
        <v>43</v>
      </c>
      <c r="Q137">
        <f t="shared" si="28"/>
        <v>53</v>
      </c>
      <c r="R137">
        <f t="shared" si="29"/>
        <v>63</v>
      </c>
      <c r="S137">
        <f t="shared" si="30"/>
        <v>73</v>
      </c>
      <c r="T137" t="s">
        <v>146</v>
      </c>
      <c r="U137">
        <f t="shared" si="23"/>
        <v>0</v>
      </c>
      <c r="V137" s="2">
        <f t="shared" si="31"/>
        <v>0</v>
      </c>
      <c r="W137" s="2">
        <f t="shared" si="24"/>
        <v>0</v>
      </c>
      <c r="X137" s="2">
        <f t="shared" si="25"/>
        <v>0</v>
      </c>
      <c r="Y137" s="2">
        <f t="shared" si="32"/>
        <v>0</v>
      </c>
    </row>
    <row r="138" spans="1:25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19</v>
      </c>
      <c r="J138">
        <v>109</v>
      </c>
      <c r="K138">
        <v>-43</v>
      </c>
      <c r="L138">
        <v>15</v>
      </c>
      <c r="M138" t="s">
        <v>14</v>
      </c>
      <c r="N138">
        <f t="shared" si="26"/>
        <v>0</v>
      </c>
      <c r="O138" s="2">
        <f t="shared" si="22"/>
        <v>0</v>
      </c>
      <c r="P138">
        <f t="shared" si="27"/>
        <v>39</v>
      </c>
      <c r="Q138">
        <f t="shared" si="28"/>
        <v>49</v>
      </c>
      <c r="R138">
        <f t="shared" si="29"/>
        <v>59</v>
      </c>
      <c r="S138">
        <f t="shared" si="30"/>
        <v>69</v>
      </c>
      <c r="T138" t="s">
        <v>147</v>
      </c>
      <c r="U138">
        <f t="shared" si="23"/>
        <v>0</v>
      </c>
      <c r="V138" s="2">
        <f t="shared" si="31"/>
        <v>0</v>
      </c>
      <c r="W138" s="2">
        <f t="shared" si="24"/>
        <v>0</v>
      </c>
      <c r="X138" s="2">
        <f t="shared" si="25"/>
        <v>0</v>
      </c>
      <c r="Y138" s="2">
        <f t="shared" si="32"/>
        <v>0</v>
      </c>
    </row>
    <row r="139" spans="1:25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18</v>
      </c>
      <c r="J139">
        <v>105</v>
      </c>
      <c r="K139">
        <v>-49</v>
      </c>
      <c r="L139">
        <v>16</v>
      </c>
      <c r="M139" t="s">
        <v>14</v>
      </c>
      <c r="N139">
        <f t="shared" si="26"/>
        <v>0</v>
      </c>
      <c r="O139" s="2">
        <f t="shared" si="22"/>
        <v>0</v>
      </c>
      <c r="P139">
        <f t="shared" si="27"/>
        <v>35</v>
      </c>
      <c r="Q139">
        <f t="shared" si="28"/>
        <v>45</v>
      </c>
      <c r="R139">
        <f t="shared" si="29"/>
        <v>55</v>
      </c>
      <c r="S139">
        <f t="shared" si="30"/>
        <v>65</v>
      </c>
      <c r="T139" t="s">
        <v>148</v>
      </c>
      <c r="U139">
        <f t="shared" si="23"/>
        <v>0</v>
      </c>
      <c r="V139" s="2">
        <f t="shared" si="31"/>
        <v>0</v>
      </c>
      <c r="W139" s="2">
        <f t="shared" si="24"/>
        <v>0</v>
      </c>
      <c r="X139" s="2">
        <f t="shared" si="25"/>
        <v>0</v>
      </c>
      <c r="Y139" s="2">
        <f t="shared" si="32"/>
        <v>0</v>
      </c>
    </row>
    <row r="140" spans="1:25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18</v>
      </c>
      <c r="J140">
        <v>100</v>
      </c>
      <c r="K140">
        <v>-54</v>
      </c>
      <c r="L140">
        <v>16</v>
      </c>
      <c r="M140" t="s">
        <v>14</v>
      </c>
      <c r="N140">
        <f t="shared" si="26"/>
        <v>0</v>
      </c>
      <c r="O140" s="2">
        <f t="shared" si="22"/>
        <v>0</v>
      </c>
      <c r="P140">
        <f t="shared" si="27"/>
        <v>30</v>
      </c>
      <c r="Q140">
        <f t="shared" si="28"/>
        <v>40</v>
      </c>
      <c r="R140">
        <f t="shared" si="29"/>
        <v>50</v>
      </c>
      <c r="S140">
        <f t="shared" si="30"/>
        <v>60</v>
      </c>
      <c r="T140" t="s">
        <v>149</v>
      </c>
      <c r="U140">
        <f t="shared" si="23"/>
        <v>0</v>
      </c>
      <c r="V140" s="2">
        <f t="shared" si="31"/>
        <v>0</v>
      </c>
      <c r="W140" s="2">
        <f t="shared" si="24"/>
        <v>0</v>
      </c>
      <c r="X140" s="2">
        <f t="shared" si="25"/>
        <v>0</v>
      </c>
      <c r="Y140" s="2">
        <f t="shared" si="32"/>
        <v>0</v>
      </c>
    </row>
    <row r="141" spans="1:25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18</v>
      </c>
      <c r="J141">
        <v>95</v>
      </c>
      <c r="K141">
        <v>-59</v>
      </c>
      <c r="L141">
        <v>17</v>
      </c>
      <c r="M141" t="s">
        <v>14</v>
      </c>
      <c r="N141">
        <f t="shared" si="26"/>
        <v>0</v>
      </c>
      <c r="O141" s="2">
        <f t="shared" si="22"/>
        <v>0</v>
      </c>
      <c r="P141">
        <f t="shared" si="27"/>
        <v>25</v>
      </c>
      <c r="Q141">
        <f t="shared" si="28"/>
        <v>35</v>
      </c>
      <c r="R141">
        <f t="shared" si="29"/>
        <v>45</v>
      </c>
      <c r="S141">
        <f t="shared" si="30"/>
        <v>55</v>
      </c>
      <c r="T141" t="s">
        <v>150</v>
      </c>
      <c r="U141">
        <f t="shared" si="23"/>
        <v>0</v>
      </c>
      <c r="V141" s="2">
        <f t="shared" si="31"/>
        <v>0</v>
      </c>
      <c r="W141" s="2">
        <f t="shared" si="24"/>
        <v>0</v>
      </c>
      <c r="X141" s="2">
        <f t="shared" si="25"/>
        <v>0</v>
      </c>
      <c r="Y141" s="2">
        <f t="shared" si="32"/>
        <v>0</v>
      </c>
    </row>
    <row r="142" spans="1:25" x14ac:dyDescent="0.45">
      <c r="A142">
        <v>3</v>
      </c>
      <c r="B142">
        <v>3</v>
      </c>
      <c r="C142">
        <v>1</v>
      </c>
      <c r="D142">
        <v>0</v>
      </c>
      <c r="E142">
        <v>0</v>
      </c>
      <c r="F142">
        <v>2</v>
      </c>
      <c r="G142">
        <v>0</v>
      </c>
      <c r="H142">
        <v>3</v>
      </c>
      <c r="I142">
        <v>18</v>
      </c>
      <c r="J142">
        <v>90</v>
      </c>
      <c r="K142">
        <v>-64</v>
      </c>
      <c r="L142">
        <v>18</v>
      </c>
      <c r="M142" t="s">
        <v>14</v>
      </c>
      <c r="N142">
        <f t="shared" si="26"/>
        <v>3</v>
      </c>
      <c r="O142" s="2">
        <f t="shared" si="22"/>
        <v>3</v>
      </c>
      <c r="P142">
        <f t="shared" si="27"/>
        <v>20</v>
      </c>
      <c r="Q142">
        <f t="shared" si="28"/>
        <v>30</v>
      </c>
      <c r="R142">
        <f t="shared" si="29"/>
        <v>40</v>
      </c>
      <c r="S142">
        <f t="shared" si="30"/>
        <v>50</v>
      </c>
      <c r="T142" t="s">
        <v>151</v>
      </c>
      <c r="U142">
        <f t="shared" si="23"/>
        <v>3</v>
      </c>
      <c r="V142" s="2">
        <f t="shared" si="31"/>
        <v>3</v>
      </c>
      <c r="W142" s="2">
        <f t="shared" si="24"/>
        <v>3</v>
      </c>
      <c r="X142" s="2">
        <f t="shared" si="25"/>
        <v>3</v>
      </c>
      <c r="Y142" s="2">
        <f t="shared" si="32"/>
        <v>3</v>
      </c>
    </row>
    <row r="143" spans="1:25" x14ac:dyDescent="0.45">
      <c r="A143">
        <v>34</v>
      </c>
      <c r="B143">
        <v>43</v>
      </c>
      <c r="C143">
        <v>10</v>
      </c>
      <c r="D143">
        <v>0</v>
      </c>
      <c r="E143">
        <v>2</v>
      </c>
      <c r="F143">
        <v>105</v>
      </c>
      <c r="G143">
        <v>0</v>
      </c>
      <c r="H143">
        <v>34</v>
      </c>
      <c r="I143">
        <v>19</v>
      </c>
      <c r="J143">
        <v>85</v>
      </c>
      <c r="K143">
        <v>-68</v>
      </c>
      <c r="L143">
        <v>20</v>
      </c>
      <c r="M143" t="s">
        <v>14</v>
      </c>
      <c r="N143">
        <f t="shared" si="26"/>
        <v>34</v>
      </c>
      <c r="O143" s="2">
        <f t="shared" si="22"/>
        <v>34.174311485495316</v>
      </c>
      <c r="P143">
        <f t="shared" si="27"/>
        <v>15</v>
      </c>
      <c r="Q143">
        <f t="shared" si="28"/>
        <v>25</v>
      </c>
      <c r="R143">
        <f t="shared" si="29"/>
        <v>35</v>
      </c>
      <c r="S143">
        <f t="shared" si="30"/>
        <v>45</v>
      </c>
      <c r="T143" t="s">
        <v>152</v>
      </c>
      <c r="U143">
        <f t="shared" si="23"/>
        <v>36</v>
      </c>
      <c r="V143" s="2">
        <f t="shared" si="31"/>
        <v>35.931851652578139</v>
      </c>
      <c r="W143" s="2">
        <f t="shared" si="24"/>
        <v>35.812615574073298</v>
      </c>
      <c r="X143" s="2">
        <f t="shared" si="25"/>
        <v>35.638304088577982</v>
      </c>
      <c r="Y143" s="2">
        <f t="shared" si="32"/>
        <v>35.414213562373092</v>
      </c>
    </row>
    <row r="144" spans="1:25" x14ac:dyDescent="0.45">
      <c r="A144">
        <v>75</v>
      </c>
      <c r="B144">
        <v>113</v>
      </c>
      <c r="C144">
        <v>16</v>
      </c>
      <c r="D144">
        <v>0</v>
      </c>
      <c r="E144">
        <v>1</v>
      </c>
      <c r="F144">
        <v>264</v>
      </c>
      <c r="G144">
        <v>0</v>
      </c>
      <c r="H144">
        <v>75</v>
      </c>
      <c r="I144">
        <v>20</v>
      </c>
      <c r="J144">
        <v>79</v>
      </c>
      <c r="K144">
        <v>-72</v>
      </c>
      <c r="L144">
        <v>32</v>
      </c>
      <c r="M144" t="s">
        <v>14</v>
      </c>
      <c r="N144">
        <f t="shared" si="26"/>
        <v>75</v>
      </c>
      <c r="O144" s="2">
        <f t="shared" si="22"/>
        <v>75.190808995376543</v>
      </c>
      <c r="P144">
        <f t="shared" si="27"/>
        <v>9</v>
      </c>
      <c r="Q144">
        <f t="shared" si="28"/>
        <v>19</v>
      </c>
      <c r="R144">
        <f t="shared" si="29"/>
        <v>29</v>
      </c>
      <c r="S144">
        <f t="shared" si="30"/>
        <v>39</v>
      </c>
      <c r="T144" t="s">
        <v>153</v>
      </c>
      <c r="U144">
        <f t="shared" si="23"/>
        <v>76</v>
      </c>
      <c r="V144" s="2">
        <f t="shared" si="31"/>
        <v>75.987688340595142</v>
      </c>
      <c r="W144" s="2">
        <f t="shared" si="24"/>
        <v>75.945518575599323</v>
      </c>
      <c r="X144" s="2">
        <f t="shared" si="25"/>
        <v>75.874619707139402</v>
      </c>
      <c r="Y144" s="2">
        <f t="shared" si="32"/>
        <v>75.777145961456966</v>
      </c>
    </row>
    <row r="145" spans="1:25" x14ac:dyDescent="0.45">
      <c r="A145">
        <v>110</v>
      </c>
      <c r="B145">
        <v>202</v>
      </c>
      <c r="C145">
        <v>15</v>
      </c>
      <c r="D145">
        <v>0</v>
      </c>
      <c r="E145">
        <v>0</v>
      </c>
      <c r="F145">
        <v>391</v>
      </c>
      <c r="G145">
        <v>0</v>
      </c>
      <c r="H145">
        <v>110</v>
      </c>
      <c r="I145">
        <v>21</v>
      </c>
      <c r="J145">
        <v>73</v>
      </c>
      <c r="K145">
        <v>-77</v>
      </c>
      <c r="L145">
        <v>45</v>
      </c>
      <c r="M145" t="s">
        <v>14</v>
      </c>
      <c r="N145">
        <f t="shared" si="26"/>
        <v>110</v>
      </c>
      <c r="O145" s="2">
        <f t="shared" si="22"/>
        <v>110</v>
      </c>
      <c r="P145">
        <f t="shared" si="27"/>
        <v>3</v>
      </c>
      <c r="Q145">
        <f t="shared" si="28"/>
        <v>13</v>
      </c>
      <c r="R145">
        <f t="shared" si="29"/>
        <v>23</v>
      </c>
      <c r="S145">
        <f t="shared" si="30"/>
        <v>33</v>
      </c>
      <c r="T145" t="s">
        <v>154</v>
      </c>
      <c r="U145">
        <f t="shared" si="23"/>
        <v>110</v>
      </c>
      <c r="V145" s="2">
        <f t="shared" si="31"/>
        <v>110</v>
      </c>
      <c r="W145" s="2">
        <f t="shared" si="24"/>
        <v>110</v>
      </c>
      <c r="X145" s="2">
        <f t="shared" si="25"/>
        <v>110</v>
      </c>
      <c r="Y145" s="2">
        <f t="shared" si="32"/>
        <v>110</v>
      </c>
    </row>
    <row r="146" spans="1:25" x14ac:dyDescent="0.45">
      <c r="A146">
        <v>170</v>
      </c>
      <c r="B146">
        <v>298</v>
      </c>
      <c r="C146">
        <v>25</v>
      </c>
      <c r="D146">
        <v>0</v>
      </c>
      <c r="E146">
        <v>1</v>
      </c>
      <c r="F146">
        <v>487</v>
      </c>
      <c r="G146">
        <v>0</v>
      </c>
      <c r="H146">
        <v>169</v>
      </c>
      <c r="I146">
        <v>22</v>
      </c>
      <c r="J146">
        <v>67</v>
      </c>
      <c r="K146">
        <v>-81</v>
      </c>
      <c r="L146">
        <v>43</v>
      </c>
      <c r="M146" t="s">
        <v>14</v>
      </c>
      <c r="N146">
        <f t="shared" si="26"/>
        <v>170</v>
      </c>
      <c r="O146" s="2">
        <f t="shared" si="22"/>
        <v>169.39073112848928</v>
      </c>
      <c r="P146">
        <f t="shared" si="27"/>
        <v>0</v>
      </c>
      <c r="Q146">
        <f t="shared" si="28"/>
        <v>7</v>
      </c>
      <c r="R146">
        <f t="shared" si="29"/>
        <v>17</v>
      </c>
      <c r="S146">
        <f t="shared" si="30"/>
        <v>27</v>
      </c>
      <c r="T146" t="s">
        <v>155</v>
      </c>
      <c r="U146">
        <f t="shared" si="23"/>
        <v>170</v>
      </c>
      <c r="V146" s="2">
        <f t="shared" si="31"/>
        <v>170</v>
      </c>
      <c r="W146" s="2">
        <f t="shared" si="24"/>
        <v>169.99254615164133</v>
      </c>
      <c r="X146" s="2">
        <f t="shared" si="25"/>
        <v>169.95630475596303</v>
      </c>
      <c r="Y146" s="2">
        <f t="shared" si="32"/>
        <v>169.89100652418836</v>
      </c>
    </row>
    <row r="147" spans="1:25" x14ac:dyDescent="0.45">
      <c r="A147">
        <v>234</v>
      </c>
      <c r="B147">
        <v>396</v>
      </c>
      <c r="C147">
        <v>37</v>
      </c>
      <c r="D147">
        <v>12</v>
      </c>
      <c r="E147">
        <v>25</v>
      </c>
      <c r="F147">
        <v>559</v>
      </c>
      <c r="G147">
        <v>0</v>
      </c>
      <c r="H147">
        <v>221</v>
      </c>
      <c r="I147">
        <v>22</v>
      </c>
      <c r="J147">
        <v>62</v>
      </c>
      <c r="K147">
        <v>-85</v>
      </c>
      <c r="L147">
        <v>41</v>
      </c>
      <c r="M147" t="s">
        <v>14</v>
      </c>
      <c r="N147">
        <f t="shared" si="26"/>
        <v>234</v>
      </c>
      <c r="O147" s="2">
        <f t="shared" si="22"/>
        <v>232.73678906964727</v>
      </c>
      <c r="P147">
        <f t="shared" si="27"/>
        <v>0</v>
      </c>
      <c r="Q147">
        <f t="shared" si="28"/>
        <v>2</v>
      </c>
      <c r="R147">
        <f t="shared" si="29"/>
        <v>12</v>
      </c>
      <c r="S147">
        <f t="shared" si="30"/>
        <v>22</v>
      </c>
      <c r="T147" t="s">
        <v>156</v>
      </c>
      <c r="U147">
        <f t="shared" si="23"/>
        <v>246</v>
      </c>
      <c r="V147" s="2">
        <f t="shared" si="31"/>
        <v>246</v>
      </c>
      <c r="W147" s="2">
        <f t="shared" si="24"/>
        <v>245.98477067547739</v>
      </c>
      <c r="X147" s="2">
        <f t="shared" si="25"/>
        <v>245.45369001834513</v>
      </c>
      <c r="Y147" s="2">
        <f t="shared" si="32"/>
        <v>244.1795963641697</v>
      </c>
    </row>
    <row r="148" spans="1:25" x14ac:dyDescent="0.45">
      <c r="A148">
        <v>298</v>
      </c>
      <c r="B148">
        <v>492</v>
      </c>
      <c r="C148">
        <v>50</v>
      </c>
      <c r="D148">
        <v>32</v>
      </c>
      <c r="E148">
        <v>56</v>
      </c>
      <c r="F148">
        <v>613</v>
      </c>
      <c r="G148">
        <v>0</v>
      </c>
      <c r="H148">
        <v>266</v>
      </c>
      <c r="I148">
        <v>22</v>
      </c>
      <c r="J148">
        <v>56</v>
      </c>
      <c r="K148">
        <v>-89</v>
      </c>
      <c r="L148">
        <v>39</v>
      </c>
      <c r="M148" t="s">
        <v>14</v>
      </c>
      <c r="N148">
        <f t="shared" si="26"/>
        <v>298</v>
      </c>
      <c r="O148" s="2">
        <f t="shared" si="22"/>
        <v>297.31480259436182</v>
      </c>
      <c r="P148">
        <f t="shared" si="27"/>
        <v>0</v>
      </c>
      <c r="Q148">
        <f t="shared" si="28"/>
        <v>0</v>
      </c>
      <c r="R148">
        <f t="shared" si="29"/>
        <v>6</v>
      </c>
      <c r="S148">
        <f t="shared" si="30"/>
        <v>16</v>
      </c>
      <c r="T148" t="s">
        <v>157</v>
      </c>
      <c r="U148">
        <f t="shared" si="23"/>
        <v>322</v>
      </c>
      <c r="V148" s="2">
        <f t="shared" si="31"/>
        <v>322</v>
      </c>
      <c r="W148" s="2">
        <f t="shared" si="24"/>
        <v>322</v>
      </c>
      <c r="X148" s="2">
        <f t="shared" si="25"/>
        <v>321.69322614062332</v>
      </c>
      <c r="Y148" s="2">
        <f t="shared" si="32"/>
        <v>319.83065497254586</v>
      </c>
    </row>
    <row r="149" spans="1:25" x14ac:dyDescent="0.45">
      <c r="A149">
        <v>365</v>
      </c>
      <c r="B149">
        <v>582</v>
      </c>
      <c r="C149">
        <v>73</v>
      </c>
      <c r="D149">
        <v>59</v>
      </c>
      <c r="E149">
        <v>90</v>
      </c>
      <c r="F149">
        <v>652</v>
      </c>
      <c r="G149">
        <v>0</v>
      </c>
      <c r="H149">
        <v>306</v>
      </c>
      <c r="I149">
        <v>23</v>
      </c>
      <c r="J149">
        <v>50</v>
      </c>
      <c r="K149">
        <v>-94</v>
      </c>
      <c r="L149">
        <v>37</v>
      </c>
      <c r="M149" t="s">
        <v>14</v>
      </c>
      <c r="N149">
        <f t="shared" si="26"/>
        <v>365</v>
      </c>
      <c r="O149" s="2">
        <f t="shared" si="22"/>
        <v>363.85088487178854</v>
      </c>
      <c r="P149">
        <f t="shared" si="27"/>
        <v>0</v>
      </c>
      <c r="Q149">
        <f t="shared" si="28"/>
        <v>0</v>
      </c>
      <c r="R149">
        <f t="shared" si="29"/>
        <v>0</v>
      </c>
      <c r="S149">
        <f t="shared" si="30"/>
        <v>10</v>
      </c>
      <c r="T149" t="s">
        <v>158</v>
      </c>
      <c r="U149">
        <f t="shared" si="23"/>
        <v>396</v>
      </c>
      <c r="V149" s="2">
        <f t="shared" si="31"/>
        <v>396</v>
      </c>
      <c r="W149" s="2">
        <f t="shared" si="24"/>
        <v>396</v>
      </c>
      <c r="X149" s="2">
        <f t="shared" si="25"/>
        <v>396</v>
      </c>
      <c r="Y149" s="2">
        <f t="shared" si="32"/>
        <v>394.63269777109872</v>
      </c>
    </row>
    <row r="150" spans="1:25" x14ac:dyDescent="0.45">
      <c r="A150">
        <v>425</v>
      </c>
      <c r="B150">
        <v>665</v>
      </c>
      <c r="C150">
        <v>97</v>
      </c>
      <c r="D150">
        <v>82</v>
      </c>
      <c r="E150">
        <v>113</v>
      </c>
      <c r="F150">
        <v>680</v>
      </c>
      <c r="G150">
        <v>0</v>
      </c>
      <c r="H150">
        <v>343</v>
      </c>
      <c r="I150">
        <v>23</v>
      </c>
      <c r="J150">
        <v>44</v>
      </c>
      <c r="K150">
        <v>-99</v>
      </c>
      <c r="L150">
        <v>36</v>
      </c>
      <c r="M150" t="s">
        <v>14</v>
      </c>
      <c r="N150">
        <f t="shared" si="26"/>
        <v>425</v>
      </c>
      <c r="O150" s="2">
        <f t="shared" si="22"/>
        <v>424.28539743826758</v>
      </c>
      <c r="P150">
        <f t="shared" si="27"/>
        <v>0</v>
      </c>
      <c r="Q150">
        <f t="shared" si="28"/>
        <v>0</v>
      </c>
      <c r="R150">
        <f t="shared" si="29"/>
        <v>0</v>
      </c>
      <c r="S150">
        <f t="shared" si="30"/>
        <v>4</v>
      </c>
      <c r="T150" t="s">
        <v>159</v>
      </c>
      <c r="U150">
        <f t="shared" si="23"/>
        <v>456</v>
      </c>
      <c r="V150" s="2">
        <f t="shared" si="31"/>
        <v>456</v>
      </c>
      <c r="W150" s="2">
        <f t="shared" si="24"/>
        <v>456</v>
      </c>
      <c r="X150" s="2">
        <f t="shared" si="25"/>
        <v>456</v>
      </c>
      <c r="Y150" s="2">
        <f t="shared" si="32"/>
        <v>455.72473767936015</v>
      </c>
    </row>
    <row r="151" spans="1:25" x14ac:dyDescent="0.45">
      <c r="A151">
        <v>481</v>
      </c>
      <c r="B151">
        <v>740</v>
      </c>
      <c r="C151">
        <v>116</v>
      </c>
      <c r="D151">
        <v>107</v>
      </c>
      <c r="E151">
        <v>135</v>
      </c>
      <c r="F151">
        <v>706</v>
      </c>
      <c r="G151">
        <v>0</v>
      </c>
      <c r="H151">
        <v>374</v>
      </c>
      <c r="I151">
        <v>23</v>
      </c>
      <c r="J151">
        <v>38</v>
      </c>
      <c r="K151">
        <v>-105</v>
      </c>
      <c r="L151">
        <v>35</v>
      </c>
      <c r="M151" t="s">
        <v>14</v>
      </c>
      <c r="N151">
        <f t="shared" si="26"/>
        <v>481</v>
      </c>
      <c r="O151" s="2">
        <f t="shared" si="22"/>
        <v>480.38145173690748</v>
      </c>
      <c r="P151">
        <f t="shared" si="27"/>
        <v>0</v>
      </c>
      <c r="Q151">
        <f t="shared" si="28"/>
        <v>0</v>
      </c>
      <c r="R151">
        <f t="shared" si="29"/>
        <v>0</v>
      </c>
      <c r="S151">
        <f t="shared" si="30"/>
        <v>0</v>
      </c>
      <c r="T151" t="s">
        <v>160</v>
      </c>
      <c r="U151">
        <f t="shared" si="23"/>
        <v>509</v>
      </c>
      <c r="V151" s="2">
        <f t="shared" si="31"/>
        <v>509</v>
      </c>
      <c r="W151" s="2">
        <f t="shared" si="24"/>
        <v>509</v>
      </c>
      <c r="X151" s="2">
        <f t="shared" si="25"/>
        <v>509</v>
      </c>
      <c r="Y151" s="2">
        <f t="shared" si="32"/>
        <v>509</v>
      </c>
    </row>
    <row r="152" spans="1:25" x14ac:dyDescent="0.45">
      <c r="A152">
        <v>546</v>
      </c>
      <c r="B152">
        <v>806</v>
      </c>
      <c r="C152">
        <v>146</v>
      </c>
      <c r="D152">
        <v>153</v>
      </c>
      <c r="E152">
        <v>180</v>
      </c>
      <c r="F152">
        <v>732</v>
      </c>
      <c r="G152">
        <v>0</v>
      </c>
      <c r="H152">
        <v>393</v>
      </c>
      <c r="I152">
        <v>24</v>
      </c>
      <c r="J152">
        <v>32</v>
      </c>
      <c r="K152">
        <v>-112</v>
      </c>
      <c r="L152">
        <v>32</v>
      </c>
      <c r="M152" t="s">
        <v>14</v>
      </c>
      <c r="N152">
        <f t="shared" si="26"/>
        <v>546</v>
      </c>
      <c r="O152" s="2">
        <f t="shared" si="22"/>
        <v>545.64865730815666</v>
      </c>
      <c r="P152">
        <f t="shared" si="27"/>
        <v>0</v>
      </c>
      <c r="Q152">
        <f t="shared" si="28"/>
        <v>0</v>
      </c>
      <c r="R152">
        <f t="shared" si="29"/>
        <v>0</v>
      </c>
      <c r="S152">
        <f t="shared" si="30"/>
        <v>0</v>
      </c>
      <c r="T152" t="s">
        <v>161</v>
      </c>
      <c r="U152">
        <f t="shared" si="23"/>
        <v>573</v>
      </c>
      <c r="V152" s="2">
        <f t="shared" si="31"/>
        <v>573</v>
      </c>
      <c r="W152" s="2">
        <f t="shared" si="24"/>
        <v>573</v>
      </c>
      <c r="X152" s="2">
        <f t="shared" si="25"/>
        <v>573</v>
      </c>
      <c r="Y152" s="2">
        <f t="shared" si="32"/>
        <v>573</v>
      </c>
    </row>
    <row r="153" spans="1:25" x14ac:dyDescent="0.45">
      <c r="A153">
        <v>611</v>
      </c>
      <c r="B153">
        <v>859</v>
      </c>
      <c r="C153">
        <v>183</v>
      </c>
      <c r="D153">
        <v>209</v>
      </c>
      <c r="E153">
        <v>234</v>
      </c>
      <c r="F153">
        <v>751</v>
      </c>
      <c r="G153">
        <v>0</v>
      </c>
      <c r="H153">
        <v>402</v>
      </c>
      <c r="I153">
        <v>25</v>
      </c>
      <c r="J153">
        <v>27</v>
      </c>
      <c r="K153">
        <v>-122</v>
      </c>
      <c r="L153">
        <v>29</v>
      </c>
      <c r="M153" t="s">
        <v>14</v>
      </c>
      <c r="N153">
        <f t="shared" si="26"/>
        <v>611</v>
      </c>
      <c r="O153" s="2">
        <f t="shared" si="22"/>
        <v>610.4955266600781</v>
      </c>
      <c r="P153">
        <f t="shared" si="27"/>
        <v>0</v>
      </c>
      <c r="Q153">
        <f t="shared" si="28"/>
        <v>0</v>
      </c>
      <c r="R153">
        <f t="shared" si="29"/>
        <v>0</v>
      </c>
      <c r="S153">
        <f t="shared" si="30"/>
        <v>0</v>
      </c>
      <c r="T153" t="s">
        <v>162</v>
      </c>
      <c r="U153">
        <f t="shared" si="23"/>
        <v>636</v>
      </c>
      <c r="V153" s="2">
        <f t="shared" si="31"/>
        <v>636</v>
      </c>
      <c r="W153" s="2">
        <f t="shared" si="24"/>
        <v>636</v>
      </c>
      <c r="X153" s="2">
        <f t="shared" si="25"/>
        <v>636</v>
      </c>
      <c r="Y153" s="2">
        <f t="shared" si="32"/>
        <v>636</v>
      </c>
    </row>
    <row r="154" spans="1:25" x14ac:dyDescent="0.45">
      <c r="A154">
        <v>668</v>
      </c>
      <c r="B154">
        <v>899</v>
      </c>
      <c r="C154">
        <v>227</v>
      </c>
      <c r="D154">
        <v>266</v>
      </c>
      <c r="E154">
        <v>286</v>
      </c>
      <c r="F154">
        <v>764</v>
      </c>
      <c r="G154">
        <v>0</v>
      </c>
      <c r="H154">
        <v>402</v>
      </c>
      <c r="I154">
        <v>26</v>
      </c>
      <c r="J154">
        <v>22</v>
      </c>
      <c r="K154">
        <v>-134</v>
      </c>
      <c r="L154">
        <v>26</v>
      </c>
      <c r="M154" t="s">
        <v>14</v>
      </c>
      <c r="N154">
        <f t="shared" si="26"/>
        <v>668</v>
      </c>
      <c r="O154" s="2">
        <f t="shared" si="22"/>
        <v>667.17458240610119</v>
      </c>
      <c r="P154">
        <f t="shared" si="27"/>
        <v>0</v>
      </c>
      <c r="Q154">
        <f t="shared" si="28"/>
        <v>0</v>
      </c>
      <c r="R154">
        <f t="shared" si="29"/>
        <v>0</v>
      </c>
      <c r="S154">
        <f t="shared" si="30"/>
        <v>0</v>
      </c>
      <c r="T154" t="s">
        <v>163</v>
      </c>
      <c r="U154">
        <f t="shared" si="23"/>
        <v>688</v>
      </c>
      <c r="V154" s="2">
        <f t="shared" si="31"/>
        <v>688</v>
      </c>
      <c r="W154" s="2">
        <f t="shared" si="24"/>
        <v>688</v>
      </c>
      <c r="X154" s="2">
        <f t="shared" si="25"/>
        <v>688</v>
      </c>
      <c r="Y154" s="2">
        <f t="shared" si="32"/>
        <v>688</v>
      </c>
    </row>
    <row r="155" spans="1:25" x14ac:dyDescent="0.45">
      <c r="A155">
        <v>711</v>
      </c>
      <c r="B155">
        <v>924</v>
      </c>
      <c r="C155">
        <v>268</v>
      </c>
      <c r="D155">
        <v>314</v>
      </c>
      <c r="E155">
        <v>331</v>
      </c>
      <c r="F155">
        <v>771</v>
      </c>
      <c r="G155">
        <v>0</v>
      </c>
      <c r="H155">
        <v>397</v>
      </c>
      <c r="I155">
        <v>27</v>
      </c>
      <c r="J155">
        <v>18</v>
      </c>
      <c r="K155">
        <v>-152</v>
      </c>
      <c r="L155">
        <v>23</v>
      </c>
      <c r="M155" t="s">
        <v>14</v>
      </c>
      <c r="N155">
        <f t="shared" si="26"/>
        <v>711</v>
      </c>
      <c r="O155" s="2">
        <f t="shared" si="22"/>
        <v>711.79970689369588</v>
      </c>
      <c r="P155">
        <f t="shared" si="27"/>
        <v>0</v>
      </c>
      <c r="Q155">
        <f t="shared" si="28"/>
        <v>0</v>
      </c>
      <c r="R155">
        <f t="shared" si="29"/>
        <v>0</v>
      </c>
      <c r="S155">
        <f t="shared" si="30"/>
        <v>0</v>
      </c>
      <c r="T155" t="s">
        <v>164</v>
      </c>
      <c r="U155">
        <f t="shared" si="23"/>
        <v>728</v>
      </c>
      <c r="V155" s="2">
        <f t="shared" si="31"/>
        <v>728</v>
      </c>
      <c r="W155" s="2">
        <f t="shared" si="24"/>
        <v>728</v>
      </c>
      <c r="X155" s="2">
        <f t="shared" si="25"/>
        <v>728</v>
      </c>
      <c r="Y155" s="2">
        <f t="shared" si="32"/>
        <v>728</v>
      </c>
    </row>
    <row r="156" spans="1:25" x14ac:dyDescent="0.45">
      <c r="A156">
        <v>741</v>
      </c>
      <c r="B156">
        <v>934</v>
      </c>
      <c r="C156">
        <v>303</v>
      </c>
      <c r="D156">
        <v>356</v>
      </c>
      <c r="E156">
        <v>371</v>
      </c>
      <c r="F156">
        <v>773</v>
      </c>
      <c r="G156">
        <v>0</v>
      </c>
      <c r="H156">
        <v>385</v>
      </c>
      <c r="I156">
        <v>28</v>
      </c>
      <c r="J156">
        <v>17</v>
      </c>
      <c r="K156">
        <v>-174</v>
      </c>
      <c r="L156">
        <v>21</v>
      </c>
      <c r="M156" t="s">
        <v>14</v>
      </c>
      <c r="N156">
        <f t="shared" si="26"/>
        <v>741</v>
      </c>
      <c r="O156" s="2">
        <f t="shared" si="22"/>
        <v>739.78906446228621</v>
      </c>
      <c r="P156">
        <f t="shared" si="27"/>
        <v>0</v>
      </c>
      <c r="Q156">
        <f t="shared" si="28"/>
        <v>0</v>
      </c>
      <c r="R156">
        <f t="shared" si="29"/>
        <v>0</v>
      </c>
      <c r="S156">
        <f t="shared" si="30"/>
        <v>0</v>
      </c>
      <c r="T156" t="s">
        <v>165</v>
      </c>
      <c r="U156">
        <f t="shared" si="23"/>
        <v>756</v>
      </c>
      <c r="V156" s="2">
        <f t="shared" si="31"/>
        <v>756</v>
      </c>
      <c r="W156" s="2">
        <f t="shared" si="24"/>
        <v>756</v>
      </c>
      <c r="X156" s="2">
        <f t="shared" si="25"/>
        <v>756</v>
      </c>
      <c r="Y156" s="2">
        <f t="shared" si="32"/>
        <v>756</v>
      </c>
    </row>
    <row r="157" spans="1:25" x14ac:dyDescent="0.45">
      <c r="A157">
        <v>754</v>
      </c>
      <c r="B157">
        <v>928</v>
      </c>
      <c r="C157">
        <v>323</v>
      </c>
      <c r="D157">
        <v>382</v>
      </c>
      <c r="E157">
        <v>400</v>
      </c>
      <c r="F157">
        <v>769</v>
      </c>
      <c r="G157">
        <v>0</v>
      </c>
      <c r="H157">
        <v>372</v>
      </c>
      <c r="I157">
        <v>29</v>
      </c>
      <c r="J157">
        <v>17</v>
      </c>
      <c r="K157">
        <v>162</v>
      </c>
      <c r="L157">
        <v>19</v>
      </c>
      <c r="M157" t="s">
        <v>14</v>
      </c>
      <c r="N157">
        <f t="shared" si="26"/>
        <v>754</v>
      </c>
      <c r="O157" s="2">
        <f t="shared" si="22"/>
        <v>754.52190238521416</v>
      </c>
      <c r="P157">
        <f t="shared" si="27"/>
        <v>0</v>
      </c>
      <c r="Q157">
        <f t="shared" si="28"/>
        <v>0</v>
      </c>
      <c r="R157">
        <f t="shared" si="29"/>
        <v>0</v>
      </c>
      <c r="S157">
        <f t="shared" si="30"/>
        <v>0</v>
      </c>
      <c r="T157" t="s">
        <v>166</v>
      </c>
      <c r="U157">
        <f t="shared" si="23"/>
        <v>772</v>
      </c>
      <c r="V157" s="2">
        <f t="shared" si="31"/>
        <v>772</v>
      </c>
      <c r="W157" s="2">
        <f t="shared" si="24"/>
        <v>772</v>
      </c>
      <c r="X157" s="2">
        <f t="shared" si="25"/>
        <v>772</v>
      </c>
      <c r="Y157" s="2">
        <f t="shared" si="32"/>
        <v>772</v>
      </c>
    </row>
    <row r="158" spans="1:25" x14ac:dyDescent="0.45">
      <c r="A158">
        <v>752</v>
      </c>
      <c r="B158">
        <v>908</v>
      </c>
      <c r="C158">
        <v>328</v>
      </c>
      <c r="D158">
        <v>394</v>
      </c>
      <c r="E158">
        <v>420</v>
      </c>
      <c r="F158">
        <v>759</v>
      </c>
      <c r="G158">
        <v>0</v>
      </c>
      <c r="H158">
        <v>357</v>
      </c>
      <c r="I158">
        <v>29</v>
      </c>
      <c r="J158">
        <v>20</v>
      </c>
      <c r="K158">
        <v>142</v>
      </c>
      <c r="L158">
        <v>17</v>
      </c>
      <c r="M158" t="s">
        <v>14</v>
      </c>
      <c r="N158">
        <f t="shared" si="26"/>
        <v>752</v>
      </c>
      <c r="O158" s="2">
        <f t="shared" si="22"/>
        <v>751.67090073008148</v>
      </c>
      <c r="P158">
        <f t="shared" si="27"/>
        <v>0</v>
      </c>
      <c r="Q158">
        <f t="shared" si="28"/>
        <v>0</v>
      </c>
      <c r="R158">
        <f t="shared" si="29"/>
        <v>0</v>
      </c>
      <c r="S158">
        <f t="shared" si="30"/>
        <v>0</v>
      </c>
      <c r="T158" t="s">
        <v>167</v>
      </c>
      <c r="U158">
        <f t="shared" si="23"/>
        <v>777</v>
      </c>
      <c r="V158" s="2">
        <f t="shared" si="31"/>
        <v>777</v>
      </c>
      <c r="W158" s="2">
        <f t="shared" si="24"/>
        <v>777</v>
      </c>
      <c r="X158" s="2">
        <f t="shared" si="25"/>
        <v>777</v>
      </c>
      <c r="Y158" s="2">
        <f t="shared" si="32"/>
        <v>777</v>
      </c>
    </row>
    <row r="159" spans="1:25" x14ac:dyDescent="0.45">
      <c r="A159">
        <v>744</v>
      </c>
      <c r="B159">
        <v>874</v>
      </c>
      <c r="C159">
        <v>328</v>
      </c>
      <c r="D159">
        <v>413</v>
      </c>
      <c r="E159">
        <v>454</v>
      </c>
      <c r="F159">
        <v>748</v>
      </c>
      <c r="G159">
        <v>0</v>
      </c>
      <c r="H159">
        <v>332</v>
      </c>
      <c r="I159">
        <v>29</v>
      </c>
      <c r="J159">
        <v>25</v>
      </c>
      <c r="K159">
        <v>127</v>
      </c>
      <c r="L159">
        <v>15</v>
      </c>
      <c r="M159" t="s">
        <v>14</v>
      </c>
      <c r="N159">
        <f t="shared" si="26"/>
        <v>744</v>
      </c>
      <c r="O159" s="2">
        <f t="shared" si="22"/>
        <v>743.46373531463905</v>
      </c>
      <c r="P159">
        <f t="shared" si="27"/>
        <v>0</v>
      </c>
      <c r="Q159">
        <f t="shared" si="28"/>
        <v>0</v>
      </c>
      <c r="R159">
        <f t="shared" si="29"/>
        <v>0</v>
      </c>
      <c r="S159">
        <f t="shared" si="30"/>
        <v>0</v>
      </c>
      <c r="T159" t="s">
        <v>168</v>
      </c>
      <c r="U159">
        <f t="shared" si="23"/>
        <v>786</v>
      </c>
      <c r="V159" s="2">
        <f t="shared" si="31"/>
        <v>786</v>
      </c>
      <c r="W159" s="2">
        <f t="shared" si="24"/>
        <v>786</v>
      </c>
      <c r="X159" s="2">
        <f t="shared" si="25"/>
        <v>786</v>
      </c>
      <c r="Y159" s="2">
        <f t="shared" si="32"/>
        <v>786</v>
      </c>
    </row>
    <row r="160" spans="1:25" x14ac:dyDescent="0.45">
      <c r="A160">
        <v>725</v>
      </c>
      <c r="B160">
        <v>827</v>
      </c>
      <c r="C160">
        <v>325</v>
      </c>
      <c r="D160">
        <v>426</v>
      </c>
      <c r="E160">
        <v>490</v>
      </c>
      <c r="F160">
        <v>736</v>
      </c>
      <c r="G160">
        <v>0</v>
      </c>
      <c r="H160">
        <v>300</v>
      </c>
      <c r="I160">
        <v>30</v>
      </c>
      <c r="J160">
        <v>30</v>
      </c>
      <c r="K160">
        <v>116</v>
      </c>
      <c r="L160">
        <v>12</v>
      </c>
      <c r="M160" t="s">
        <v>14</v>
      </c>
      <c r="N160">
        <f t="shared" si="26"/>
        <v>725</v>
      </c>
      <c r="O160" s="2">
        <f t="shared" si="22"/>
        <v>724.35244785437499</v>
      </c>
      <c r="P160">
        <f t="shared" si="27"/>
        <v>0</v>
      </c>
      <c r="Q160">
        <f t="shared" si="28"/>
        <v>0</v>
      </c>
      <c r="R160">
        <f t="shared" si="29"/>
        <v>0</v>
      </c>
      <c r="S160">
        <f t="shared" si="30"/>
        <v>0</v>
      </c>
      <c r="T160" t="s">
        <v>169</v>
      </c>
      <c r="U160">
        <f t="shared" si="23"/>
        <v>790</v>
      </c>
      <c r="V160" s="2">
        <f t="shared" si="31"/>
        <v>790</v>
      </c>
      <c r="W160" s="2">
        <f t="shared" si="24"/>
        <v>790</v>
      </c>
      <c r="X160" s="2">
        <f t="shared" si="25"/>
        <v>790</v>
      </c>
      <c r="Y160" s="2">
        <f t="shared" si="32"/>
        <v>790</v>
      </c>
    </row>
    <row r="161" spans="1:25" x14ac:dyDescent="0.45">
      <c r="A161">
        <v>686</v>
      </c>
      <c r="B161">
        <v>769</v>
      </c>
      <c r="C161">
        <v>307</v>
      </c>
      <c r="D161">
        <v>415</v>
      </c>
      <c r="E161">
        <v>508</v>
      </c>
      <c r="F161">
        <v>723</v>
      </c>
      <c r="G161">
        <v>0</v>
      </c>
      <c r="H161">
        <v>271</v>
      </c>
      <c r="I161">
        <v>30</v>
      </c>
      <c r="J161">
        <v>35</v>
      </c>
      <c r="K161">
        <v>108</v>
      </c>
      <c r="L161">
        <v>11</v>
      </c>
      <c r="M161" t="s">
        <v>14</v>
      </c>
      <c r="N161">
        <f t="shared" si="26"/>
        <v>686</v>
      </c>
      <c r="O161" s="2">
        <f t="shared" si="22"/>
        <v>687.12923849880781</v>
      </c>
      <c r="P161">
        <f t="shared" si="27"/>
        <v>0</v>
      </c>
      <c r="Q161">
        <f t="shared" si="28"/>
        <v>0</v>
      </c>
      <c r="R161">
        <f t="shared" si="29"/>
        <v>0</v>
      </c>
      <c r="S161">
        <f t="shared" si="30"/>
        <v>0</v>
      </c>
      <c r="T161" t="s">
        <v>170</v>
      </c>
      <c r="U161">
        <f t="shared" si="23"/>
        <v>779</v>
      </c>
      <c r="V161" s="2">
        <f t="shared" si="31"/>
        <v>779</v>
      </c>
      <c r="W161" s="2">
        <f t="shared" si="24"/>
        <v>779</v>
      </c>
      <c r="X161" s="2">
        <f t="shared" si="25"/>
        <v>779</v>
      </c>
      <c r="Y161" s="2">
        <f t="shared" si="32"/>
        <v>779</v>
      </c>
    </row>
    <row r="162" spans="1:25" x14ac:dyDescent="0.45">
      <c r="A162">
        <v>628</v>
      </c>
      <c r="B162">
        <v>699</v>
      </c>
      <c r="C162">
        <v>282</v>
      </c>
      <c r="D162">
        <v>381</v>
      </c>
      <c r="E162">
        <v>505</v>
      </c>
      <c r="F162">
        <v>707</v>
      </c>
      <c r="G162">
        <v>0</v>
      </c>
      <c r="H162">
        <v>246</v>
      </c>
      <c r="I162">
        <v>30</v>
      </c>
      <c r="J162">
        <v>41</v>
      </c>
      <c r="K162">
        <v>102</v>
      </c>
      <c r="L162">
        <v>10</v>
      </c>
      <c r="M162" t="s">
        <v>14</v>
      </c>
      <c r="N162">
        <f t="shared" si="26"/>
        <v>628</v>
      </c>
      <c r="O162" s="2">
        <f t="shared" si="22"/>
        <v>627.12833801249985</v>
      </c>
      <c r="P162">
        <f t="shared" si="27"/>
        <v>0</v>
      </c>
      <c r="Q162">
        <f t="shared" si="28"/>
        <v>0</v>
      </c>
      <c r="R162">
        <f t="shared" si="29"/>
        <v>0</v>
      </c>
      <c r="S162">
        <f t="shared" si="30"/>
        <v>1</v>
      </c>
      <c r="T162" t="s">
        <v>171</v>
      </c>
      <c r="U162">
        <f t="shared" si="23"/>
        <v>751</v>
      </c>
      <c r="V162" s="2">
        <f t="shared" si="31"/>
        <v>751</v>
      </c>
      <c r="W162" s="2">
        <f t="shared" si="24"/>
        <v>751</v>
      </c>
      <c r="X162" s="2">
        <f t="shared" si="25"/>
        <v>751</v>
      </c>
      <c r="Y162" s="2">
        <f t="shared" si="32"/>
        <v>750.92308605397761</v>
      </c>
    </row>
    <row r="163" spans="1:25" x14ac:dyDescent="0.45">
      <c r="A163">
        <v>558</v>
      </c>
      <c r="B163">
        <v>618</v>
      </c>
      <c r="C163">
        <v>238</v>
      </c>
      <c r="D163">
        <v>334</v>
      </c>
      <c r="E163">
        <v>489</v>
      </c>
      <c r="F163">
        <v>677</v>
      </c>
      <c r="G163">
        <v>0</v>
      </c>
      <c r="H163">
        <v>223</v>
      </c>
      <c r="I163">
        <v>30</v>
      </c>
      <c r="J163">
        <v>47</v>
      </c>
      <c r="K163">
        <v>96</v>
      </c>
      <c r="L163">
        <v>10</v>
      </c>
      <c r="M163" t="s">
        <v>14</v>
      </c>
      <c r="N163">
        <f t="shared" si="26"/>
        <v>558</v>
      </c>
      <c r="O163" s="2">
        <f t="shared" si="22"/>
        <v>556.49719807056181</v>
      </c>
      <c r="P163">
        <f t="shared" si="27"/>
        <v>0</v>
      </c>
      <c r="Q163">
        <f t="shared" si="28"/>
        <v>0</v>
      </c>
      <c r="R163">
        <f t="shared" si="29"/>
        <v>0</v>
      </c>
      <c r="S163">
        <f t="shared" si="30"/>
        <v>7</v>
      </c>
      <c r="T163" t="s">
        <v>172</v>
      </c>
      <c r="U163">
        <f t="shared" si="23"/>
        <v>712</v>
      </c>
      <c r="V163" s="2">
        <f t="shared" si="31"/>
        <v>712</v>
      </c>
      <c r="W163" s="2">
        <f t="shared" si="24"/>
        <v>712</v>
      </c>
      <c r="X163" s="2">
        <f t="shared" si="25"/>
        <v>712</v>
      </c>
      <c r="Y163" s="2">
        <f t="shared" si="32"/>
        <v>708.35506815260646</v>
      </c>
    </row>
    <row r="164" spans="1:25" x14ac:dyDescent="0.45">
      <c r="A164">
        <v>480</v>
      </c>
      <c r="B164">
        <v>527</v>
      </c>
      <c r="C164">
        <v>172</v>
      </c>
      <c r="D164">
        <v>281</v>
      </c>
      <c r="E164">
        <v>465</v>
      </c>
      <c r="F164">
        <v>630</v>
      </c>
      <c r="G164">
        <v>0</v>
      </c>
      <c r="H164">
        <v>199</v>
      </c>
      <c r="I164">
        <v>29</v>
      </c>
      <c r="J164">
        <v>53</v>
      </c>
      <c r="K164">
        <v>91</v>
      </c>
      <c r="L164">
        <v>9</v>
      </c>
      <c r="M164" t="s">
        <v>14</v>
      </c>
      <c r="N164">
        <f t="shared" si="26"/>
        <v>480</v>
      </c>
      <c r="O164" s="2">
        <f t="shared" si="22"/>
        <v>478.84398576570248</v>
      </c>
      <c r="P164">
        <f t="shared" si="27"/>
        <v>0</v>
      </c>
      <c r="Q164">
        <f t="shared" si="28"/>
        <v>0</v>
      </c>
      <c r="R164">
        <f t="shared" si="29"/>
        <v>3</v>
      </c>
      <c r="S164">
        <f t="shared" si="30"/>
        <v>13</v>
      </c>
      <c r="T164" t="s">
        <v>173</v>
      </c>
      <c r="U164">
        <f t="shared" si="23"/>
        <v>664</v>
      </c>
      <c r="V164" s="2">
        <f t="shared" si="31"/>
        <v>664</v>
      </c>
      <c r="W164" s="2">
        <f t="shared" si="24"/>
        <v>664</v>
      </c>
      <c r="X164" s="2">
        <f t="shared" si="25"/>
        <v>663.36273366087676</v>
      </c>
      <c r="Y164" s="2">
        <f t="shared" si="32"/>
        <v>652.08208012513433</v>
      </c>
    </row>
    <row r="165" spans="1:25" x14ac:dyDescent="0.45">
      <c r="A165">
        <v>386</v>
      </c>
      <c r="B165">
        <v>431</v>
      </c>
      <c r="C165">
        <v>124</v>
      </c>
      <c r="D165">
        <v>204</v>
      </c>
      <c r="E165">
        <v>393</v>
      </c>
      <c r="F165">
        <v>571</v>
      </c>
      <c r="G165">
        <v>0</v>
      </c>
      <c r="H165">
        <v>182</v>
      </c>
      <c r="I165">
        <v>29</v>
      </c>
      <c r="J165">
        <v>59</v>
      </c>
      <c r="K165">
        <v>87</v>
      </c>
      <c r="L165">
        <v>10</v>
      </c>
      <c r="M165" t="s">
        <v>14</v>
      </c>
      <c r="N165">
        <f t="shared" si="26"/>
        <v>386</v>
      </c>
      <c r="O165" s="2">
        <f t="shared" si="22"/>
        <v>384.40996343965128</v>
      </c>
      <c r="P165">
        <f t="shared" si="27"/>
        <v>0</v>
      </c>
      <c r="Q165">
        <f t="shared" si="28"/>
        <v>0</v>
      </c>
      <c r="R165">
        <f t="shared" si="29"/>
        <v>9</v>
      </c>
      <c r="S165">
        <f t="shared" si="30"/>
        <v>19</v>
      </c>
      <c r="T165" t="s">
        <v>174</v>
      </c>
      <c r="U165">
        <f t="shared" si="23"/>
        <v>575</v>
      </c>
      <c r="V165" s="2">
        <f t="shared" si="31"/>
        <v>575</v>
      </c>
      <c r="W165" s="2">
        <f t="shared" si="24"/>
        <v>575</v>
      </c>
      <c r="X165" s="2">
        <f t="shared" si="25"/>
        <v>570.16151785388911</v>
      </c>
      <c r="Y165" s="2">
        <f t="shared" si="32"/>
        <v>553.58880021053153</v>
      </c>
    </row>
    <row r="166" spans="1:25" x14ac:dyDescent="0.45">
      <c r="A166">
        <v>289</v>
      </c>
      <c r="B166">
        <v>332</v>
      </c>
      <c r="C166">
        <v>87</v>
      </c>
      <c r="D166">
        <v>128</v>
      </c>
      <c r="E166">
        <v>298</v>
      </c>
      <c r="F166">
        <v>497</v>
      </c>
      <c r="G166">
        <v>0</v>
      </c>
      <c r="H166">
        <v>162</v>
      </c>
      <c r="I166">
        <v>28</v>
      </c>
      <c r="J166">
        <v>65</v>
      </c>
      <c r="K166">
        <v>83</v>
      </c>
      <c r="L166">
        <v>13</v>
      </c>
      <c r="M166" t="s">
        <v>14</v>
      </c>
      <c r="N166">
        <f t="shared" si="26"/>
        <v>289</v>
      </c>
      <c r="O166" s="2">
        <f t="shared" si="22"/>
        <v>287.94024199872842</v>
      </c>
      <c r="P166">
        <f t="shared" si="27"/>
        <v>0</v>
      </c>
      <c r="Q166">
        <f t="shared" si="28"/>
        <v>5</v>
      </c>
      <c r="R166">
        <f t="shared" si="29"/>
        <v>15</v>
      </c>
      <c r="S166">
        <f t="shared" si="30"/>
        <v>25</v>
      </c>
      <c r="T166" t="s">
        <v>175</v>
      </c>
      <c r="U166">
        <f t="shared" si="23"/>
        <v>460</v>
      </c>
      <c r="V166" s="2">
        <f t="shared" si="31"/>
        <v>460</v>
      </c>
      <c r="W166" s="2">
        <f t="shared" si="24"/>
        <v>458.86602003134016</v>
      </c>
      <c r="X166" s="2">
        <f t="shared" si="25"/>
        <v>449.84589623414234</v>
      </c>
      <c r="Y166" s="2">
        <f t="shared" si="32"/>
        <v>432.07972053692168</v>
      </c>
    </row>
    <row r="167" spans="1:25" x14ac:dyDescent="0.45">
      <c r="A167">
        <v>196</v>
      </c>
      <c r="B167">
        <v>236</v>
      </c>
      <c r="C167">
        <v>56</v>
      </c>
      <c r="D167">
        <v>62</v>
      </c>
      <c r="E167">
        <v>185</v>
      </c>
      <c r="F167">
        <v>409</v>
      </c>
      <c r="G167">
        <v>0</v>
      </c>
      <c r="H167">
        <v>134</v>
      </c>
      <c r="I167">
        <v>27</v>
      </c>
      <c r="J167">
        <v>71</v>
      </c>
      <c r="K167">
        <v>78</v>
      </c>
      <c r="L167">
        <v>17</v>
      </c>
      <c r="M167" t="s">
        <v>14</v>
      </c>
      <c r="N167">
        <f t="shared" si="26"/>
        <v>196</v>
      </c>
      <c r="O167" s="2">
        <f t="shared" si="22"/>
        <v>194.23010857457399</v>
      </c>
      <c r="P167">
        <f t="shared" si="27"/>
        <v>1</v>
      </c>
      <c r="Q167">
        <f t="shared" si="28"/>
        <v>11</v>
      </c>
      <c r="R167">
        <f t="shared" si="29"/>
        <v>21</v>
      </c>
      <c r="S167">
        <f t="shared" si="30"/>
        <v>31</v>
      </c>
      <c r="T167" t="s">
        <v>176</v>
      </c>
      <c r="U167">
        <f t="shared" si="23"/>
        <v>319</v>
      </c>
      <c r="V167" s="2">
        <f t="shared" si="31"/>
        <v>318.97182360393242</v>
      </c>
      <c r="W167" s="2">
        <f t="shared" si="24"/>
        <v>315.60102893781783</v>
      </c>
      <c r="X167" s="2">
        <f t="shared" si="25"/>
        <v>306.71237890198233</v>
      </c>
      <c r="Y167" s="2">
        <f t="shared" si="32"/>
        <v>292.57595062989077</v>
      </c>
    </row>
    <row r="168" spans="1:25" x14ac:dyDescent="0.45">
      <c r="A168">
        <v>119</v>
      </c>
      <c r="B168">
        <v>146</v>
      </c>
      <c r="C168">
        <v>40</v>
      </c>
      <c r="D168">
        <v>25</v>
      </c>
      <c r="E168">
        <v>107</v>
      </c>
      <c r="F168">
        <v>303</v>
      </c>
      <c r="G168">
        <v>0</v>
      </c>
      <c r="H168">
        <v>94</v>
      </c>
      <c r="I168">
        <v>26</v>
      </c>
      <c r="J168">
        <v>77</v>
      </c>
      <c r="K168">
        <v>74</v>
      </c>
      <c r="L168">
        <v>18</v>
      </c>
      <c r="M168" t="s">
        <v>14</v>
      </c>
      <c r="N168">
        <f t="shared" si="26"/>
        <v>119</v>
      </c>
      <c r="O168" s="2">
        <f t="shared" si="22"/>
        <v>118.06976281479355</v>
      </c>
      <c r="P168">
        <f t="shared" si="27"/>
        <v>7</v>
      </c>
      <c r="Q168">
        <f t="shared" si="28"/>
        <v>17</v>
      </c>
      <c r="R168">
        <f t="shared" si="29"/>
        <v>27</v>
      </c>
      <c r="S168">
        <f t="shared" si="30"/>
        <v>37</v>
      </c>
      <c r="T168" s="1">
        <v>45495</v>
      </c>
      <c r="U168">
        <f t="shared" si="23"/>
        <v>201</v>
      </c>
      <c r="V168" s="2">
        <f t="shared" si="31"/>
        <v>200.20243822562145</v>
      </c>
      <c r="W168" s="2">
        <f t="shared" si="24"/>
        <v>196.32460888804479</v>
      </c>
      <c r="X168" s="2">
        <f t="shared" si="25"/>
        <v>189.33769808815538</v>
      </c>
      <c r="Y168" s="2">
        <f t="shared" si="32"/>
        <v>179.45399957506032</v>
      </c>
    </row>
    <row r="169" spans="1:25" x14ac:dyDescent="0.45">
      <c r="A169">
        <v>62</v>
      </c>
      <c r="B169">
        <v>70</v>
      </c>
      <c r="C169">
        <v>30</v>
      </c>
      <c r="D169">
        <v>12</v>
      </c>
      <c r="E169">
        <v>81</v>
      </c>
      <c r="F169">
        <v>174</v>
      </c>
      <c r="G169">
        <v>0</v>
      </c>
      <c r="H169">
        <v>50</v>
      </c>
      <c r="I169">
        <v>25</v>
      </c>
      <c r="J169">
        <v>82</v>
      </c>
      <c r="K169">
        <v>70</v>
      </c>
      <c r="L169">
        <v>11</v>
      </c>
      <c r="M169" t="s">
        <v>14</v>
      </c>
      <c r="N169">
        <f t="shared" si="26"/>
        <v>62</v>
      </c>
      <c r="O169" s="2">
        <f t="shared" si="22"/>
        <v>61.273021177765301</v>
      </c>
      <c r="P169">
        <f t="shared" si="27"/>
        <v>12</v>
      </c>
      <c r="Q169">
        <f t="shared" si="28"/>
        <v>22</v>
      </c>
      <c r="R169">
        <f t="shared" si="29"/>
        <v>32</v>
      </c>
      <c r="S169">
        <f t="shared" si="30"/>
        <v>42</v>
      </c>
      <c r="T169" t="s">
        <v>177</v>
      </c>
      <c r="U169">
        <f t="shared" si="23"/>
        <v>131</v>
      </c>
      <c r="V169" s="2">
        <f t="shared" si="31"/>
        <v>129.22995565943825</v>
      </c>
      <c r="W169" s="2">
        <f t="shared" si="24"/>
        <v>125.10189221990979</v>
      </c>
      <c r="X169" s="2">
        <f t="shared" si="25"/>
        <v>118.69189578867051</v>
      </c>
      <c r="Y169" s="2">
        <f t="shared" si="32"/>
        <v>110.19473086366894</v>
      </c>
    </row>
    <row r="170" spans="1:25" x14ac:dyDescent="0.45">
      <c r="A170">
        <v>14</v>
      </c>
      <c r="B170">
        <v>15</v>
      </c>
      <c r="C170">
        <v>7</v>
      </c>
      <c r="D170">
        <v>0</v>
      </c>
      <c r="E170">
        <v>4</v>
      </c>
      <c r="F170">
        <v>28</v>
      </c>
      <c r="G170">
        <v>0</v>
      </c>
      <c r="H170">
        <v>13</v>
      </c>
      <c r="I170">
        <v>24</v>
      </c>
      <c r="J170">
        <v>88</v>
      </c>
      <c r="K170">
        <v>66</v>
      </c>
      <c r="L170">
        <v>11</v>
      </c>
      <c r="M170" t="s">
        <v>14</v>
      </c>
      <c r="N170">
        <f t="shared" si="26"/>
        <v>14</v>
      </c>
      <c r="O170" s="2">
        <f t="shared" si="22"/>
        <v>13.139597986810005</v>
      </c>
      <c r="P170">
        <f t="shared" si="27"/>
        <v>18</v>
      </c>
      <c r="Q170">
        <f t="shared" si="28"/>
        <v>28</v>
      </c>
      <c r="R170">
        <f t="shared" si="29"/>
        <v>38</v>
      </c>
      <c r="S170">
        <f t="shared" si="30"/>
        <v>48</v>
      </c>
      <c r="T170" t="s">
        <v>178</v>
      </c>
      <c r="U170">
        <f t="shared" si="23"/>
        <v>17</v>
      </c>
      <c r="V170" s="2">
        <f t="shared" si="31"/>
        <v>16.804226065180615</v>
      </c>
      <c r="W170" s="2">
        <f t="shared" si="24"/>
        <v>16.531790371435708</v>
      </c>
      <c r="X170" s="2">
        <f t="shared" si="25"/>
        <v>16.152043014426887</v>
      </c>
      <c r="Y170" s="2">
        <f t="shared" si="32"/>
        <v>15.676522425435433</v>
      </c>
    </row>
    <row r="171" spans="1:25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23</v>
      </c>
      <c r="J171">
        <v>93</v>
      </c>
      <c r="K171">
        <v>61</v>
      </c>
      <c r="L171">
        <v>12</v>
      </c>
      <c r="M171" t="s">
        <v>14</v>
      </c>
      <c r="N171">
        <f t="shared" si="26"/>
        <v>0</v>
      </c>
      <c r="O171" s="2">
        <f t="shared" si="22"/>
        <v>0</v>
      </c>
      <c r="P171">
        <f t="shared" si="27"/>
        <v>23</v>
      </c>
      <c r="Q171">
        <f t="shared" si="28"/>
        <v>33</v>
      </c>
      <c r="R171">
        <f t="shared" si="29"/>
        <v>43</v>
      </c>
      <c r="S171">
        <f t="shared" si="30"/>
        <v>53</v>
      </c>
      <c r="T171" t="s">
        <v>179</v>
      </c>
      <c r="U171">
        <f t="shared" si="23"/>
        <v>0</v>
      </c>
      <c r="V171" s="2">
        <f t="shared" si="31"/>
        <v>0</v>
      </c>
      <c r="W171" s="2">
        <f t="shared" si="24"/>
        <v>0</v>
      </c>
      <c r="X171" s="2">
        <f t="shared" si="25"/>
        <v>0</v>
      </c>
      <c r="Y171" s="2">
        <f t="shared" si="32"/>
        <v>0</v>
      </c>
    </row>
    <row r="172" spans="1:25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22</v>
      </c>
      <c r="J172">
        <v>98</v>
      </c>
      <c r="K172">
        <v>56</v>
      </c>
      <c r="L172">
        <v>12</v>
      </c>
      <c r="M172" t="s">
        <v>14</v>
      </c>
      <c r="N172">
        <f t="shared" si="26"/>
        <v>0</v>
      </c>
      <c r="O172" s="2">
        <f t="shared" si="22"/>
        <v>0</v>
      </c>
      <c r="P172">
        <f t="shared" si="27"/>
        <v>28</v>
      </c>
      <c r="Q172">
        <f t="shared" si="28"/>
        <v>38</v>
      </c>
      <c r="R172">
        <f t="shared" si="29"/>
        <v>48</v>
      </c>
      <c r="S172">
        <f t="shared" si="30"/>
        <v>58</v>
      </c>
      <c r="T172" t="s">
        <v>180</v>
      </c>
      <c r="U172">
        <f t="shared" si="23"/>
        <v>0</v>
      </c>
      <c r="V172" s="2">
        <f t="shared" si="31"/>
        <v>0</v>
      </c>
      <c r="W172" s="2">
        <f t="shared" si="24"/>
        <v>0</v>
      </c>
      <c r="X172" s="2">
        <f t="shared" si="25"/>
        <v>0</v>
      </c>
      <c r="Y172" s="2">
        <f t="shared" si="32"/>
        <v>0</v>
      </c>
    </row>
    <row r="173" spans="1:25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22</v>
      </c>
      <c r="J173">
        <v>103</v>
      </c>
      <c r="K173">
        <v>51</v>
      </c>
      <c r="L173">
        <v>12</v>
      </c>
      <c r="M173" t="s">
        <v>14</v>
      </c>
      <c r="N173">
        <f t="shared" si="26"/>
        <v>0</v>
      </c>
      <c r="O173" s="2">
        <f t="shared" si="22"/>
        <v>0</v>
      </c>
      <c r="P173">
        <f t="shared" si="27"/>
        <v>33</v>
      </c>
      <c r="Q173">
        <f t="shared" si="28"/>
        <v>43</v>
      </c>
      <c r="R173">
        <f t="shared" si="29"/>
        <v>53</v>
      </c>
      <c r="S173">
        <f t="shared" si="30"/>
        <v>63</v>
      </c>
      <c r="T173" t="s">
        <v>181</v>
      </c>
      <c r="U173">
        <f t="shared" si="23"/>
        <v>0</v>
      </c>
      <c r="V173" s="2">
        <f t="shared" si="31"/>
        <v>0</v>
      </c>
      <c r="W173" s="2">
        <f t="shared" si="24"/>
        <v>0</v>
      </c>
      <c r="X173" s="2">
        <f t="shared" si="25"/>
        <v>0</v>
      </c>
      <c r="Y173" s="2">
        <f t="shared" si="32"/>
        <v>0</v>
      </c>
    </row>
    <row r="174" spans="1:25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22</v>
      </c>
      <c r="J174">
        <v>108</v>
      </c>
      <c r="K174">
        <v>46</v>
      </c>
      <c r="L174">
        <v>13</v>
      </c>
      <c r="M174" t="s">
        <v>14</v>
      </c>
      <c r="N174">
        <f t="shared" si="26"/>
        <v>0</v>
      </c>
      <c r="O174" s="2">
        <f t="shared" si="22"/>
        <v>0</v>
      </c>
      <c r="P174">
        <f t="shared" si="27"/>
        <v>38</v>
      </c>
      <c r="Q174">
        <f t="shared" si="28"/>
        <v>48</v>
      </c>
      <c r="R174">
        <f t="shared" si="29"/>
        <v>58</v>
      </c>
      <c r="S174">
        <f t="shared" si="30"/>
        <v>68</v>
      </c>
      <c r="T174" t="s">
        <v>182</v>
      </c>
      <c r="U174">
        <f t="shared" si="23"/>
        <v>0</v>
      </c>
      <c r="V174" s="2">
        <f t="shared" si="31"/>
        <v>0</v>
      </c>
      <c r="W174" s="2">
        <f t="shared" si="24"/>
        <v>0</v>
      </c>
      <c r="X174" s="2">
        <f t="shared" si="25"/>
        <v>0</v>
      </c>
      <c r="Y174" s="2">
        <f t="shared" si="32"/>
        <v>0</v>
      </c>
    </row>
    <row r="175" spans="1:25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22</v>
      </c>
      <c r="J175">
        <v>112</v>
      </c>
      <c r="K175">
        <v>40</v>
      </c>
      <c r="L175">
        <v>14</v>
      </c>
      <c r="M175" t="s">
        <v>14</v>
      </c>
      <c r="N175">
        <f t="shared" si="26"/>
        <v>0</v>
      </c>
      <c r="O175" s="2">
        <f t="shared" si="22"/>
        <v>0</v>
      </c>
      <c r="P175">
        <f t="shared" si="27"/>
        <v>42</v>
      </c>
      <c r="Q175">
        <f t="shared" si="28"/>
        <v>52</v>
      </c>
      <c r="R175">
        <f t="shared" si="29"/>
        <v>62</v>
      </c>
      <c r="S175">
        <f t="shared" si="30"/>
        <v>72</v>
      </c>
      <c r="T175" t="s">
        <v>183</v>
      </c>
      <c r="U175">
        <f t="shared" si="23"/>
        <v>0</v>
      </c>
      <c r="V175" s="2">
        <f t="shared" si="31"/>
        <v>0</v>
      </c>
      <c r="W175" s="2">
        <f t="shared" si="24"/>
        <v>0</v>
      </c>
      <c r="X175" s="2">
        <f t="shared" si="25"/>
        <v>0</v>
      </c>
      <c r="Y175" s="2">
        <f t="shared" si="32"/>
        <v>0</v>
      </c>
    </row>
    <row r="176" spans="1:25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22</v>
      </c>
      <c r="J176">
        <v>115</v>
      </c>
      <c r="K176">
        <v>33</v>
      </c>
      <c r="L176">
        <v>16</v>
      </c>
      <c r="M176" t="s">
        <v>14</v>
      </c>
      <c r="N176">
        <f t="shared" si="26"/>
        <v>0</v>
      </c>
      <c r="O176" s="2">
        <f t="shared" si="22"/>
        <v>0</v>
      </c>
      <c r="P176">
        <f t="shared" si="27"/>
        <v>45</v>
      </c>
      <c r="Q176">
        <f t="shared" si="28"/>
        <v>55</v>
      </c>
      <c r="R176">
        <f t="shared" si="29"/>
        <v>65</v>
      </c>
      <c r="S176">
        <f t="shared" si="30"/>
        <v>75</v>
      </c>
      <c r="T176" t="s">
        <v>184</v>
      </c>
      <c r="U176">
        <f t="shared" si="23"/>
        <v>0</v>
      </c>
      <c r="V176" s="2">
        <f t="shared" si="31"/>
        <v>0</v>
      </c>
      <c r="W176" s="2">
        <f t="shared" si="24"/>
        <v>0</v>
      </c>
      <c r="X176" s="2">
        <f t="shared" si="25"/>
        <v>0</v>
      </c>
      <c r="Y176" s="2">
        <f t="shared" si="32"/>
        <v>0</v>
      </c>
    </row>
    <row r="177" spans="1:25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22</v>
      </c>
      <c r="J177">
        <v>118</v>
      </c>
      <c r="K177">
        <v>26</v>
      </c>
      <c r="L177">
        <v>19</v>
      </c>
      <c r="M177" t="s">
        <v>14</v>
      </c>
      <c r="N177">
        <f t="shared" si="26"/>
        <v>0</v>
      </c>
      <c r="O177" s="2">
        <f t="shared" si="22"/>
        <v>0</v>
      </c>
      <c r="P177">
        <f t="shared" si="27"/>
        <v>48</v>
      </c>
      <c r="Q177">
        <f t="shared" si="28"/>
        <v>58</v>
      </c>
      <c r="R177">
        <f t="shared" si="29"/>
        <v>68</v>
      </c>
      <c r="S177">
        <f t="shared" si="30"/>
        <v>78</v>
      </c>
      <c r="T177" t="s">
        <v>185</v>
      </c>
      <c r="U177">
        <f t="shared" si="23"/>
        <v>0</v>
      </c>
      <c r="V177" s="2">
        <f t="shared" si="31"/>
        <v>0</v>
      </c>
      <c r="W177" s="2">
        <f t="shared" si="24"/>
        <v>0</v>
      </c>
      <c r="X177" s="2">
        <f t="shared" si="25"/>
        <v>0</v>
      </c>
      <c r="Y177" s="2">
        <f t="shared" si="32"/>
        <v>0</v>
      </c>
    </row>
    <row r="178" spans="1:25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21</v>
      </c>
      <c r="J178">
        <v>120</v>
      </c>
      <c r="K178">
        <v>18</v>
      </c>
      <c r="L178">
        <v>21</v>
      </c>
      <c r="M178" t="s">
        <v>14</v>
      </c>
      <c r="N178">
        <f t="shared" si="26"/>
        <v>0</v>
      </c>
      <c r="O178" s="2">
        <f t="shared" si="22"/>
        <v>0</v>
      </c>
      <c r="P178">
        <f t="shared" si="27"/>
        <v>50</v>
      </c>
      <c r="Q178">
        <f t="shared" si="28"/>
        <v>60</v>
      </c>
      <c r="R178">
        <f t="shared" si="29"/>
        <v>70</v>
      </c>
      <c r="S178">
        <f t="shared" si="30"/>
        <v>80</v>
      </c>
      <c r="T178" t="s">
        <v>186</v>
      </c>
      <c r="U178">
        <f t="shared" si="23"/>
        <v>0</v>
      </c>
      <c r="V178" s="2">
        <f t="shared" si="31"/>
        <v>0</v>
      </c>
      <c r="W178" s="2">
        <f t="shared" si="24"/>
        <v>0</v>
      </c>
      <c r="X178" s="2">
        <f t="shared" si="25"/>
        <v>0</v>
      </c>
      <c r="Y178" s="2">
        <f t="shared" si="32"/>
        <v>0</v>
      </c>
    </row>
    <row r="179" spans="1:25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21</v>
      </c>
      <c r="J179">
        <v>122</v>
      </c>
      <c r="K179">
        <v>10</v>
      </c>
      <c r="L179">
        <v>25</v>
      </c>
      <c r="M179" t="s">
        <v>14</v>
      </c>
      <c r="N179">
        <f t="shared" si="26"/>
        <v>0</v>
      </c>
      <c r="O179" s="2">
        <f t="shared" si="22"/>
        <v>0</v>
      </c>
      <c r="P179">
        <f t="shared" si="27"/>
        <v>52</v>
      </c>
      <c r="Q179">
        <f t="shared" si="28"/>
        <v>62</v>
      </c>
      <c r="R179">
        <f t="shared" si="29"/>
        <v>72</v>
      </c>
      <c r="S179">
        <f t="shared" si="30"/>
        <v>82</v>
      </c>
      <c r="T179" t="s">
        <v>187</v>
      </c>
      <c r="U179">
        <f t="shared" si="23"/>
        <v>0</v>
      </c>
      <c r="V179" s="2">
        <f t="shared" si="31"/>
        <v>0</v>
      </c>
      <c r="W179" s="2">
        <f t="shared" si="24"/>
        <v>0</v>
      </c>
      <c r="X179" s="2">
        <f t="shared" si="25"/>
        <v>0</v>
      </c>
      <c r="Y179" s="2">
        <f t="shared" si="32"/>
        <v>0</v>
      </c>
    </row>
    <row r="180" spans="1:25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21</v>
      </c>
      <c r="J180">
        <v>123</v>
      </c>
      <c r="K180">
        <v>2</v>
      </c>
      <c r="L180">
        <v>29</v>
      </c>
      <c r="M180" t="s">
        <v>14</v>
      </c>
      <c r="N180">
        <f t="shared" si="26"/>
        <v>0</v>
      </c>
      <c r="O180" s="2">
        <f t="shared" si="22"/>
        <v>0</v>
      </c>
      <c r="P180">
        <f t="shared" si="27"/>
        <v>53</v>
      </c>
      <c r="Q180">
        <f t="shared" si="28"/>
        <v>63</v>
      </c>
      <c r="R180">
        <f t="shared" si="29"/>
        <v>73</v>
      </c>
      <c r="S180">
        <f t="shared" si="30"/>
        <v>83</v>
      </c>
      <c r="T180" t="s">
        <v>188</v>
      </c>
      <c r="U180">
        <f t="shared" si="23"/>
        <v>0</v>
      </c>
      <c r="V180" s="2">
        <f t="shared" si="31"/>
        <v>0</v>
      </c>
      <c r="W180" s="2">
        <f t="shared" si="24"/>
        <v>0</v>
      </c>
      <c r="X180" s="2">
        <f t="shared" si="25"/>
        <v>0</v>
      </c>
      <c r="Y180" s="2">
        <f t="shared" si="32"/>
        <v>0</v>
      </c>
    </row>
    <row r="181" spans="1:25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21</v>
      </c>
      <c r="J181">
        <v>122</v>
      </c>
      <c r="K181">
        <v>-6</v>
      </c>
      <c r="L181">
        <v>32</v>
      </c>
      <c r="M181" t="s">
        <v>14</v>
      </c>
      <c r="N181">
        <f t="shared" si="26"/>
        <v>0</v>
      </c>
      <c r="O181" s="2">
        <f t="shared" si="22"/>
        <v>0</v>
      </c>
      <c r="P181">
        <f t="shared" si="27"/>
        <v>52</v>
      </c>
      <c r="Q181">
        <f t="shared" si="28"/>
        <v>62</v>
      </c>
      <c r="R181">
        <f t="shared" si="29"/>
        <v>72</v>
      </c>
      <c r="S181">
        <f t="shared" si="30"/>
        <v>82</v>
      </c>
      <c r="T181" t="s">
        <v>189</v>
      </c>
      <c r="U181">
        <f t="shared" si="23"/>
        <v>0</v>
      </c>
      <c r="V181" s="2">
        <f t="shared" si="31"/>
        <v>0</v>
      </c>
      <c r="W181" s="2">
        <f t="shared" si="24"/>
        <v>0</v>
      </c>
      <c r="X181" s="2">
        <f t="shared" si="25"/>
        <v>0</v>
      </c>
      <c r="Y181" s="2">
        <f t="shared" si="32"/>
        <v>0</v>
      </c>
    </row>
    <row r="182" spans="1:25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21</v>
      </c>
      <c r="J182">
        <v>121</v>
      </c>
      <c r="K182">
        <v>-15</v>
      </c>
      <c r="L182">
        <v>33</v>
      </c>
      <c r="M182" t="s">
        <v>14</v>
      </c>
      <c r="N182">
        <f t="shared" si="26"/>
        <v>0</v>
      </c>
      <c r="O182" s="2">
        <f t="shared" si="22"/>
        <v>0</v>
      </c>
      <c r="P182">
        <f t="shared" si="27"/>
        <v>51</v>
      </c>
      <c r="Q182">
        <f t="shared" si="28"/>
        <v>61</v>
      </c>
      <c r="R182">
        <f t="shared" si="29"/>
        <v>71</v>
      </c>
      <c r="S182">
        <f t="shared" si="30"/>
        <v>81</v>
      </c>
      <c r="T182" t="s">
        <v>190</v>
      </c>
      <c r="U182">
        <f t="shared" si="23"/>
        <v>0</v>
      </c>
      <c r="V182" s="2">
        <f t="shared" si="31"/>
        <v>0</v>
      </c>
      <c r="W182" s="2">
        <f t="shared" si="24"/>
        <v>0</v>
      </c>
      <c r="X182" s="2">
        <f t="shared" si="25"/>
        <v>0</v>
      </c>
      <c r="Y182" s="2">
        <f t="shared" si="32"/>
        <v>0</v>
      </c>
    </row>
    <row r="183" spans="1:25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20</v>
      </c>
      <c r="J183">
        <v>119</v>
      </c>
      <c r="K183">
        <v>-22</v>
      </c>
      <c r="L183">
        <v>34</v>
      </c>
      <c r="M183" t="s">
        <v>14</v>
      </c>
      <c r="N183">
        <f t="shared" si="26"/>
        <v>0</v>
      </c>
      <c r="O183" s="2">
        <f t="shared" si="22"/>
        <v>0</v>
      </c>
      <c r="P183">
        <f t="shared" si="27"/>
        <v>49</v>
      </c>
      <c r="Q183">
        <f t="shared" si="28"/>
        <v>59</v>
      </c>
      <c r="R183">
        <f t="shared" si="29"/>
        <v>69</v>
      </c>
      <c r="S183">
        <f t="shared" si="30"/>
        <v>79</v>
      </c>
      <c r="T183" t="s">
        <v>191</v>
      </c>
      <c r="U183">
        <f t="shared" si="23"/>
        <v>0</v>
      </c>
      <c r="V183" s="2">
        <f t="shared" si="31"/>
        <v>0</v>
      </c>
      <c r="W183" s="2">
        <f t="shared" si="24"/>
        <v>0</v>
      </c>
      <c r="X183" s="2">
        <f t="shared" si="25"/>
        <v>0</v>
      </c>
      <c r="Y183" s="2">
        <f t="shared" si="32"/>
        <v>0</v>
      </c>
    </row>
    <row r="184" spans="1:25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20</v>
      </c>
      <c r="J184">
        <v>117</v>
      </c>
      <c r="K184">
        <v>-30</v>
      </c>
      <c r="L184">
        <v>36</v>
      </c>
      <c r="M184" t="s">
        <v>14</v>
      </c>
      <c r="N184">
        <f t="shared" si="26"/>
        <v>0</v>
      </c>
      <c r="O184" s="2">
        <f t="shared" si="22"/>
        <v>0</v>
      </c>
      <c r="P184">
        <f t="shared" si="27"/>
        <v>47</v>
      </c>
      <c r="Q184">
        <f t="shared" si="28"/>
        <v>57</v>
      </c>
      <c r="R184">
        <f t="shared" si="29"/>
        <v>67</v>
      </c>
      <c r="S184">
        <f t="shared" si="30"/>
        <v>77</v>
      </c>
      <c r="T184" t="s">
        <v>192</v>
      </c>
      <c r="U184">
        <f t="shared" si="23"/>
        <v>0</v>
      </c>
      <c r="V184" s="2">
        <f t="shared" si="31"/>
        <v>0</v>
      </c>
      <c r="W184" s="2">
        <f t="shared" si="24"/>
        <v>0</v>
      </c>
      <c r="X184" s="2">
        <f t="shared" si="25"/>
        <v>0</v>
      </c>
      <c r="Y184" s="2">
        <f t="shared" si="32"/>
        <v>0</v>
      </c>
    </row>
    <row r="185" spans="1:25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20</v>
      </c>
      <c r="J185">
        <v>113</v>
      </c>
      <c r="K185">
        <v>-37</v>
      </c>
      <c r="L185">
        <v>38</v>
      </c>
      <c r="M185" t="s">
        <v>14</v>
      </c>
      <c r="N185">
        <f t="shared" si="26"/>
        <v>0</v>
      </c>
      <c r="O185" s="2">
        <f t="shared" si="22"/>
        <v>0</v>
      </c>
      <c r="P185">
        <f t="shared" si="27"/>
        <v>43</v>
      </c>
      <c r="Q185">
        <f t="shared" si="28"/>
        <v>53</v>
      </c>
      <c r="R185">
        <f t="shared" si="29"/>
        <v>63</v>
      </c>
      <c r="S185">
        <f t="shared" si="30"/>
        <v>73</v>
      </c>
      <c r="T185" t="s">
        <v>193</v>
      </c>
      <c r="U185">
        <f t="shared" si="23"/>
        <v>0</v>
      </c>
      <c r="V185" s="2">
        <f t="shared" si="31"/>
        <v>0</v>
      </c>
      <c r="W185" s="2">
        <f t="shared" si="24"/>
        <v>0</v>
      </c>
      <c r="X185" s="2">
        <f t="shared" si="25"/>
        <v>0</v>
      </c>
      <c r="Y185" s="2">
        <f t="shared" si="32"/>
        <v>0</v>
      </c>
    </row>
    <row r="186" spans="1:25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20</v>
      </c>
      <c r="J186">
        <v>110</v>
      </c>
      <c r="K186">
        <v>-43</v>
      </c>
      <c r="L186">
        <v>40</v>
      </c>
      <c r="M186" t="s">
        <v>14</v>
      </c>
      <c r="N186">
        <f t="shared" si="26"/>
        <v>0</v>
      </c>
      <c r="O186" s="2">
        <f t="shared" si="22"/>
        <v>0</v>
      </c>
      <c r="P186">
        <f t="shared" si="27"/>
        <v>40</v>
      </c>
      <c r="Q186">
        <f t="shared" si="28"/>
        <v>50</v>
      </c>
      <c r="R186">
        <f t="shared" si="29"/>
        <v>60</v>
      </c>
      <c r="S186">
        <f t="shared" si="30"/>
        <v>70</v>
      </c>
      <c r="T186" t="s">
        <v>194</v>
      </c>
      <c r="U186">
        <f t="shared" si="23"/>
        <v>0</v>
      </c>
      <c r="V186" s="2">
        <f t="shared" si="31"/>
        <v>0</v>
      </c>
      <c r="W186" s="2">
        <f t="shared" si="24"/>
        <v>0</v>
      </c>
      <c r="X186" s="2">
        <f t="shared" si="25"/>
        <v>0</v>
      </c>
      <c r="Y186" s="2">
        <f t="shared" si="32"/>
        <v>0</v>
      </c>
    </row>
    <row r="187" spans="1:25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20</v>
      </c>
      <c r="J187">
        <v>105</v>
      </c>
      <c r="K187">
        <v>-49</v>
      </c>
      <c r="L187">
        <v>42</v>
      </c>
      <c r="M187" t="s">
        <v>14</v>
      </c>
      <c r="N187">
        <f t="shared" si="26"/>
        <v>0</v>
      </c>
      <c r="O187" s="2">
        <f t="shared" si="22"/>
        <v>0</v>
      </c>
      <c r="P187">
        <f t="shared" si="27"/>
        <v>35</v>
      </c>
      <c r="Q187">
        <f t="shared" si="28"/>
        <v>45</v>
      </c>
      <c r="R187">
        <f t="shared" si="29"/>
        <v>55</v>
      </c>
      <c r="S187">
        <f t="shared" si="30"/>
        <v>65</v>
      </c>
      <c r="T187" t="s">
        <v>195</v>
      </c>
      <c r="U187">
        <f t="shared" si="23"/>
        <v>0</v>
      </c>
      <c r="V187" s="2">
        <f t="shared" si="31"/>
        <v>0</v>
      </c>
      <c r="W187" s="2">
        <f t="shared" si="24"/>
        <v>0</v>
      </c>
      <c r="X187" s="2">
        <f t="shared" si="25"/>
        <v>0</v>
      </c>
      <c r="Y187" s="2">
        <f t="shared" si="32"/>
        <v>0</v>
      </c>
    </row>
    <row r="188" spans="1:25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</v>
      </c>
      <c r="J188">
        <v>101</v>
      </c>
      <c r="K188">
        <v>-54</v>
      </c>
      <c r="L188">
        <v>42</v>
      </c>
      <c r="M188" t="s">
        <v>14</v>
      </c>
      <c r="N188">
        <f t="shared" si="26"/>
        <v>0</v>
      </c>
      <c r="O188" s="2">
        <f t="shared" si="22"/>
        <v>0</v>
      </c>
      <c r="P188">
        <f t="shared" si="27"/>
        <v>31</v>
      </c>
      <c r="Q188">
        <f t="shared" si="28"/>
        <v>41</v>
      </c>
      <c r="R188">
        <f t="shared" si="29"/>
        <v>51</v>
      </c>
      <c r="S188">
        <f t="shared" si="30"/>
        <v>61</v>
      </c>
      <c r="T188" t="s">
        <v>196</v>
      </c>
      <c r="U188">
        <f t="shared" si="23"/>
        <v>0</v>
      </c>
      <c r="V188" s="2">
        <f t="shared" si="31"/>
        <v>0</v>
      </c>
      <c r="W188" s="2">
        <f t="shared" si="24"/>
        <v>0</v>
      </c>
      <c r="X188" s="2">
        <f t="shared" si="25"/>
        <v>0</v>
      </c>
      <c r="Y188" s="2">
        <f t="shared" si="32"/>
        <v>0</v>
      </c>
    </row>
    <row r="189" spans="1:25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</v>
      </c>
      <c r="J189">
        <v>96</v>
      </c>
      <c r="K189">
        <v>-59</v>
      </c>
      <c r="L189">
        <v>41</v>
      </c>
      <c r="M189" t="s">
        <v>14</v>
      </c>
      <c r="N189">
        <f t="shared" si="26"/>
        <v>0</v>
      </c>
      <c r="O189" s="2">
        <f t="shared" si="22"/>
        <v>0</v>
      </c>
      <c r="P189">
        <f t="shared" si="27"/>
        <v>26</v>
      </c>
      <c r="Q189">
        <f t="shared" si="28"/>
        <v>36</v>
      </c>
      <c r="R189">
        <f t="shared" si="29"/>
        <v>46</v>
      </c>
      <c r="S189">
        <f t="shared" si="30"/>
        <v>56</v>
      </c>
      <c r="T189" t="s">
        <v>197</v>
      </c>
      <c r="U189">
        <f t="shared" si="23"/>
        <v>0</v>
      </c>
      <c r="V189" s="2">
        <f t="shared" si="31"/>
        <v>0</v>
      </c>
      <c r="W189" s="2">
        <f t="shared" si="24"/>
        <v>0</v>
      </c>
      <c r="X189" s="2">
        <f t="shared" si="25"/>
        <v>0</v>
      </c>
      <c r="Y189" s="2">
        <f t="shared" si="32"/>
        <v>0</v>
      </c>
    </row>
    <row r="190" spans="1:25" x14ac:dyDescent="0.45">
      <c r="A190">
        <v>2</v>
      </c>
      <c r="B190">
        <v>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</v>
      </c>
      <c r="I190">
        <v>20</v>
      </c>
      <c r="J190">
        <v>90</v>
      </c>
      <c r="K190">
        <v>-64</v>
      </c>
      <c r="L190">
        <v>41</v>
      </c>
      <c r="M190" t="s">
        <v>14</v>
      </c>
      <c r="N190">
        <f t="shared" si="26"/>
        <v>2</v>
      </c>
      <c r="O190" s="2">
        <f t="shared" si="22"/>
        <v>2</v>
      </c>
      <c r="P190">
        <f t="shared" si="27"/>
        <v>20</v>
      </c>
      <c r="Q190">
        <f t="shared" si="28"/>
        <v>30</v>
      </c>
      <c r="R190">
        <f t="shared" si="29"/>
        <v>40</v>
      </c>
      <c r="S190">
        <f t="shared" si="30"/>
        <v>50</v>
      </c>
      <c r="T190" t="s">
        <v>198</v>
      </c>
      <c r="U190">
        <f t="shared" si="23"/>
        <v>2</v>
      </c>
      <c r="V190" s="2">
        <f t="shared" si="31"/>
        <v>2</v>
      </c>
      <c r="W190" s="2">
        <f t="shared" si="24"/>
        <v>2</v>
      </c>
      <c r="X190" s="2">
        <f t="shared" si="25"/>
        <v>2</v>
      </c>
      <c r="Y190" s="2">
        <f t="shared" si="32"/>
        <v>2</v>
      </c>
    </row>
    <row r="191" spans="1:25" x14ac:dyDescent="0.45">
      <c r="A191">
        <v>25</v>
      </c>
      <c r="B191">
        <v>39</v>
      </c>
      <c r="C191">
        <v>7</v>
      </c>
      <c r="D191">
        <v>0</v>
      </c>
      <c r="E191">
        <v>0</v>
      </c>
      <c r="F191">
        <v>67</v>
      </c>
      <c r="G191">
        <v>0</v>
      </c>
      <c r="H191">
        <v>25</v>
      </c>
      <c r="I191">
        <v>21</v>
      </c>
      <c r="J191">
        <v>85</v>
      </c>
      <c r="K191">
        <v>-68</v>
      </c>
      <c r="L191">
        <v>41</v>
      </c>
      <c r="M191" t="s">
        <v>14</v>
      </c>
      <c r="N191">
        <f t="shared" si="26"/>
        <v>25</v>
      </c>
      <c r="O191" s="2">
        <f t="shared" si="22"/>
        <v>25</v>
      </c>
      <c r="P191">
        <f t="shared" si="27"/>
        <v>15</v>
      </c>
      <c r="Q191">
        <f t="shared" si="28"/>
        <v>25</v>
      </c>
      <c r="R191">
        <f t="shared" si="29"/>
        <v>35</v>
      </c>
      <c r="S191">
        <f t="shared" si="30"/>
        <v>45</v>
      </c>
      <c r="T191" t="s">
        <v>199</v>
      </c>
      <c r="U191">
        <f t="shared" si="23"/>
        <v>25</v>
      </c>
      <c r="V191" s="2">
        <f t="shared" si="31"/>
        <v>25</v>
      </c>
      <c r="W191" s="2">
        <f t="shared" si="24"/>
        <v>25</v>
      </c>
      <c r="X191" s="2">
        <f t="shared" si="25"/>
        <v>25</v>
      </c>
      <c r="Y191" s="2">
        <f t="shared" si="32"/>
        <v>25</v>
      </c>
    </row>
    <row r="192" spans="1:25" x14ac:dyDescent="0.45">
      <c r="A192">
        <v>52</v>
      </c>
      <c r="B192">
        <v>99</v>
      </c>
      <c r="C192">
        <v>14</v>
      </c>
      <c r="D192">
        <v>0</v>
      </c>
      <c r="E192">
        <v>0</v>
      </c>
      <c r="F192">
        <v>155</v>
      </c>
      <c r="G192">
        <v>0</v>
      </c>
      <c r="H192">
        <v>52</v>
      </c>
      <c r="I192">
        <v>21</v>
      </c>
      <c r="J192">
        <v>79</v>
      </c>
      <c r="K192">
        <v>-73</v>
      </c>
      <c r="L192">
        <v>53</v>
      </c>
      <c r="M192" t="s">
        <v>14</v>
      </c>
      <c r="N192">
        <f t="shared" si="26"/>
        <v>52</v>
      </c>
      <c r="O192" s="2">
        <f t="shared" si="22"/>
        <v>52</v>
      </c>
      <c r="P192">
        <f t="shared" si="27"/>
        <v>9</v>
      </c>
      <c r="Q192">
        <f t="shared" si="28"/>
        <v>19</v>
      </c>
      <c r="R192">
        <f t="shared" si="29"/>
        <v>29</v>
      </c>
      <c r="S192">
        <f t="shared" si="30"/>
        <v>39</v>
      </c>
      <c r="T192" t="s">
        <v>200</v>
      </c>
      <c r="U192">
        <f t="shared" si="23"/>
        <v>52</v>
      </c>
      <c r="V192" s="2">
        <f t="shared" si="31"/>
        <v>52</v>
      </c>
      <c r="W192" s="2">
        <f t="shared" si="24"/>
        <v>52</v>
      </c>
      <c r="X192" s="2">
        <f t="shared" si="25"/>
        <v>52</v>
      </c>
      <c r="Y192" s="2">
        <f t="shared" si="32"/>
        <v>52</v>
      </c>
    </row>
    <row r="193" spans="1:25" x14ac:dyDescent="0.45">
      <c r="A193">
        <v>63</v>
      </c>
      <c r="B193">
        <v>160</v>
      </c>
      <c r="C193">
        <v>13</v>
      </c>
      <c r="D193">
        <v>0</v>
      </c>
      <c r="E193">
        <v>0</v>
      </c>
      <c r="F193">
        <v>159</v>
      </c>
      <c r="G193">
        <v>0</v>
      </c>
      <c r="H193">
        <v>63</v>
      </c>
      <c r="I193">
        <v>21</v>
      </c>
      <c r="J193">
        <v>73</v>
      </c>
      <c r="K193">
        <v>-77</v>
      </c>
      <c r="L193">
        <v>68</v>
      </c>
      <c r="M193" t="s">
        <v>14</v>
      </c>
      <c r="N193">
        <f t="shared" si="26"/>
        <v>63</v>
      </c>
      <c r="O193" s="2">
        <f t="shared" si="22"/>
        <v>63</v>
      </c>
      <c r="P193">
        <f t="shared" si="27"/>
        <v>3</v>
      </c>
      <c r="Q193">
        <f t="shared" si="28"/>
        <v>13</v>
      </c>
      <c r="R193">
        <f t="shared" si="29"/>
        <v>23</v>
      </c>
      <c r="S193">
        <f t="shared" si="30"/>
        <v>33</v>
      </c>
      <c r="T193" t="s">
        <v>201</v>
      </c>
      <c r="U193">
        <f t="shared" si="23"/>
        <v>63</v>
      </c>
      <c r="V193" s="2">
        <f t="shared" si="31"/>
        <v>63</v>
      </c>
      <c r="W193" s="2">
        <f t="shared" si="24"/>
        <v>63</v>
      </c>
      <c r="X193" s="2">
        <f t="shared" si="25"/>
        <v>63</v>
      </c>
      <c r="Y193" s="2">
        <f t="shared" si="32"/>
        <v>63</v>
      </c>
    </row>
    <row r="194" spans="1:25" x14ac:dyDescent="0.45">
      <c r="A194">
        <v>94</v>
      </c>
      <c r="B194">
        <v>240</v>
      </c>
      <c r="C194">
        <v>18</v>
      </c>
      <c r="D194">
        <v>0</v>
      </c>
      <c r="E194">
        <v>0</v>
      </c>
      <c r="F194">
        <v>227</v>
      </c>
      <c r="G194">
        <v>0</v>
      </c>
      <c r="H194">
        <v>94</v>
      </c>
      <c r="I194">
        <v>22</v>
      </c>
      <c r="J194">
        <v>68</v>
      </c>
      <c r="K194">
        <v>-81</v>
      </c>
      <c r="L194">
        <v>68</v>
      </c>
      <c r="M194" t="s">
        <v>14</v>
      </c>
      <c r="N194">
        <f t="shared" si="26"/>
        <v>94</v>
      </c>
      <c r="O194" s="2">
        <f t="shared" ref="O194:O257" si="33">E194*COS(RADIANS(J194)) +H194</f>
        <v>94</v>
      </c>
      <c r="P194">
        <f t="shared" si="27"/>
        <v>0</v>
      </c>
      <c r="Q194">
        <f t="shared" si="28"/>
        <v>8</v>
      </c>
      <c r="R194">
        <f t="shared" si="29"/>
        <v>18</v>
      </c>
      <c r="S194">
        <f t="shared" si="30"/>
        <v>28</v>
      </c>
      <c r="T194" t="s">
        <v>202</v>
      </c>
      <c r="U194">
        <f t="shared" ref="U194:U257" si="34">E194+H194</f>
        <v>94</v>
      </c>
      <c r="V194" s="2">
        <f t="shared" si="31"/>
        <v>94</v>
      </c>
      <c r="W194" s="2">
        <f t="shared" ref="W194:W257" si="35">E194*COS(RADIANS(Q194))+H194</f>
        <v>94</v>
      </c>
      <c r="X194" s="2">
        <f t="shared" ref="X194:X257" si="36">E194*COS(RADIANS(R194))+H194</f>
        <v>94</v>
      </c>
      <c r="Y194" s="2">
        <f t="shared" si="32"/>
        <v>94</v>
      </c>
    </row>
    <row r="195" spans="1:25" x14ac:dyDescent="0.45">
      <c r="A195">
        <v>134</v>
      </c>
      <c r="B195">
        <v>333</v>
      </c>
      <c r="C195">
        <v>26</v>
      </c>
      <c r="D195">
        <v>0</v>
      </c>
      <c r="E195">
        <v>0</v>
      </c>
      <c r="F195">
        <v>323</v>
      </c>
      <c r="G195">
        <v>0</v>
      </c>
      <c r="H195">
        <v>134</v>
      </c>
      <c r="I195">
        <v>22</v>
      </c>
      <c r="J195">
        <v>62</v>
      </c>
      <c r="K195">
        <v>-85</v>
      </c>
      <c r="L195">
        <v>66</v>
      </c>
      <c r="M195" t="s">
        <v>14</v>
      </c>
      <c r="N195">
        <f t="shared" ref="N195:N258" si="37">A195</f>
        <v>134</v>
      </c>
      <c r="O195" s="2">
        <f t="shared" si="33"/>
        <v>134</v>
      </c>
      <c r="P195">
        <f t="shared" ref="P195:P258" si="38">J195-MIN(J195, 70)</f>
        <v>0</v>
      </c>
      <c r="Q195">
        <f t="shared" ref="Q195:Q258" si="39">J195-MIN(J195, 60)</f>
        <v>2</v>
      </c>
      <c r="R195">
        <f t="shared" ref="R195:R258" si="40">J195-MIN(J195, 50)</f>
        <v>12</v>
      </c>
      <c r="S195">
        <f t="shared" ref="S195:S258" si="41">J195-MIN(J195, 40)</f>
        <v>22</v>
      </c>
      <c r="T195" t="s">
        <v>203</v>
      </c>
      <c r="U195">
        <f t="shared" si="34"/>
        <v>134</v>
      </c>
      <c r="V195" s="2">
        <f t="shared" ref="V195:V258" si="42">E195*COS(RADIANS(P195))+H195</f>
        <v>134</v>
      </c>
      <c r="W195" s="2">
        <f t="shared" si="35"/>
        <v>134</v>
      </c>
      <c r="X195" s="2">
        <f t="shared" si="36"/>
        <v>134</v>
      </c>
      <c r="Y195" s="2">
        <f t="shared" ref="Y195:Y258" si="43">E195*COS(RADIANS(S195))+H195</f>
        <v>134</v>
      </c>
    </row>
    <row r="196" spans="1:25" x14ac:dyDescent="0.45">
      <c r="A196">
        <v>184</v>
      </c>
      <c r="B196">
        <v>433</v>
      </c>
      <c r="C196">
        <v>37</v>
      </c>
      <c r="D196">
        <v>0</v>
      </c>
      <c r="E196">
        <v>0</v>
      </c>
      <c r="F196">
        <v>428</v>
      </c>
      <c r="G196">
        <v>0</v>
      </c>
      <c r="H196">
        <v>184</v>
      </c>
      <c r="I196">
        <v>23</v>
      </c>
      <c r="J196">
        <v>56</v>
      </c>
      <c r="K196">
        <v>-89</v>
      </c>
      <c r="L196">
        <v>62</v>
      </c>
      <c r="M196" t="s">
        <v>14</v>
      </c>
      <c r="N196">
        <f t="shared" si="37"/>
        <v>184</v>
      </c>
      <c r="O196" s="2">
        <f t="shared" si="33"/>
        <v>184</v>
      </c>
      <c r="P196">
        <f t="shared" si="38"/>
        <v>0</v>
      </c>
      <c r="Q196">
        <f t="shared" si="39"/>
        <v>0</v>
      </c>
      <c r="R196">
        <f t="shared" si="40"/>
        <v>6</v>
      </c>
      <c r="S196">
        <f t="shared" si="41"/>
        <v>16</v>
      </c>
      <c r="T196" t="s">
        <v>204</v>
      </c>
      <c r="U196">
        <f t="shared" si="34"/>
        <v>184</v>
      </c>
      <c r="V196" s="2">
        <f t="shared" si="42"/>
        <v>184</v>
      </c>
      <c r="W196" s="2">
        <f t="shared" si="35"/>
        <v>184</v>
      </c>
      <c r="X196" s="2">
        <f t="shared" si="36"/>
        <v>184</v>
      </c>
      <c r="Y196" s="2">
        <f t="shared" si="43"/>
        <v>184</v>
      </c>
    </row>
    <row r="197" spans="1:25" x14ac:dyDescent="0.45">
      <c r="A197">
        <v>249</v>
      </c>
      <c r="B197">
        <v>511</v>
      </c>
      <c r="C197">
        <v>55</v>
      </c>
      <c r="D197">
        <v>0</v>
      </c>
      <c r="E197">
        <v>0</v>
      </c>
      <c r="F197">
        <v>454</v>
      </c>
      <c r="G197">
        <v>0</v>
      </c>
      <c r="H197">
        <v>249</v>
      </c>
      <c r="I197">
        <v>24</v>
      </c>
      <c r="J197">
        <v>50</v>
      </c>
      <c r="K197">
        <v>-94</v>
      </c>
      <c r="L197">
        <v>57</v>
      </c>
      <c r="M197" t="s">
        <v>14</v>
      </c>
      <c r="N197">
        <f t="shared" si="37"/>
        <v>249</v>
      </c>
      <c r="O197" s="2">
        <f t="shared" si="33"/>
        <v>249</v>
      </c>
      <c r="P197">
        <f t="shared" si="38"/>
        <v>0</v>
      </c>
      <c r="Q197">
        <f t="shared" si="39"/>
        <v>0</v>
      </c>
      <c r="R197">
        <f t="shared" si="40"/>
        <v>0</v>
      </c>
      <c r="S197">
        <f t="shared" si="41"/>
        <v>10</v>
      </c>
      <c r="T197" t="s">
        <v>205</v>
      </c>
      <c r="U197">
        <f t="shared" si="34"/>
        <v>249</v>
      </c>
      <c r="V197" s="2">
        <f t="shared" si="42"/>
        <v>249</v>
      </c>
      <c r="W197" s="2">
        <f t="shared" si="35"/>
        <v>249</v>
      </c>
      <c r="X197" s="2">
        <f t="shared" si="36"/>
        <v>249</v>
      </c>
      <c r="Y197" s="2">
        <f t="shared" si="43"/>
        <v>249</v>
      </c>
    </row>
    <row r="198" spans="1:25" x14ac:dyDescent="0.45">
      <c r="A198">
        <v>308</v>
      </c>
      <c r="B198">
        <v>570</v>
      </c>
      <c r="C198">
        <v>69</v>
      </c>
      <c r="D198">
        <v>0</v>
      </c>
      <c r="E198">
        <v>0</v>
      </c>
      <c r="F198">
        <v>443</v>
      </c>
      <c r="G198">
        <v>0</v>
      </c>
      <c r="H198">
        <v>308</v>
      </c>
      <c r="I198">
        <v>24</v>
      </c>
      <c r="J198">
        <v>44</v>
      </c>
      <c r="K198">
        <v>-99</v>
      </c>
      <c r="L198">
        <v>54</v>
      </c>
      <c r="M198" t="s">
        <v>14</v>
      </c>
      <c r="N198">
        <f t="shared" si="37"/>
        <v>308</v>
      </c>
      <c r="O198" s="2">
        <f t="shared" si="33"/>
        <v>308</v>
      </c>
      <c r="P198">
        <f t="shared" si="38"/>
        <v>0</v>
      </c>
      <c r="Q198">
        <f t="shared" si="39"/>
        <v>0</v>
      </c>
      <c r="R198">
        <f t="shared" si="40"/>
        <v>0</v>
      </c>
      <c r="S198">
        <f t="shared" si="41"/>
        <v>4</v>
      </c>
      <c r="T198" t="s">
        <v>206</v>
      </c>
      <c r="U198">
        <f t="shared" si="34"/>
        <v>308</v>
      </c>
      <c r="V198" s="2">
        <f t="shared" si="42"/>
        <v>308</v>
      </c>
      <c r="W198" s="2">
        <f t="shared" si="35"/>
        <v>308</v>
      </c>
      <c r="X198" s="2">
        <f t="shared" si="36"/>
        <v>308</v>
      </c>
      <c r="Y198" s="2">
        <f t="shared" si="43"/>
        <v>308</v>
      </c>
    </row>
    <row r="199" spans="1:25" x14ac:dyDescent="0.45">
      <c r="A199">
        <v>352</v>
      </c>
      <c r="B199">
        <v>641</v>
      </c>
      <c r="C199">
        <v>78</v>
      </c>
      <c r="D199">
        <v>1</v>
      </c>
      <c r="E199">
        <v>2</v>
      </c>
      <c r="F199">
        <v>479</v>
      </c>
      <c r="G199">
        <v>0</v>
      </c>
      <c r="H199">
        <v>351</v>
      </c>
      <c r="I199">
        <v>25</v>
      </c>
      <c r="J199">
        <v>38</v>
      </c>
      <c r="K199">
        <v>-105</v>
      </c>
      <c r="L199">
        <v>52</v>
      </c>
      <c r="M199" t="s">
        <v>14</v>
      </c>
      <c r="N199">
        <f t="shared" si="37"/>
        <v>352</v>
      </c>
      <c r="O199" s="2">
        <f t="shared" si="33"/>
        <v>352.57602150721345</v>
      </c>
      <c r="P199">
        <f t="shared" si="38"/>
        <v>0</v>
      </c>
      <c r="Q199">
        <f t="shared" si="39"/>
        <v>0</v>
      </c>
      <c r="R199">
        <f t="shared" si="40"/>
        <v>0</v>
      </c>
      <c r="S199">
        <f t="shared" si="41"/>
        <v>0</v>
      </c>
      <c r="T199" t="s">
        <v>207</v>
      </c>
      <c r="U199">
        <f t="shared" si="34"/>
        <v>353</v>
      </c>
      <c r="V199" s="2">
        <f t="shared" si="42"/>
        <v>353</v>
      </c>
      <c r="W199" s="2">
        <f t="shared" si="35"/>
        <v>353</v>
      </c>
      <c r="X199" s="2">
        <f t="shared" si="36"/>
        <v>353</v>
      </c>
      <c r="Y199" s="2">
        <f t="shared" si="43"/>
        <v>353</v>
      </c>
    </row>
    <row r="200" spans="1:25" x14ac:dyDescent="0.45">
      <c r="A200">
        <v>402</v>
      </c>
      <c r="B200">
        <v>713</v>
      </c>
      <c r="C200">
        <v>95</v>
      </c>
      <c r="D200">
        <v>17</v>
      </c>
      <c r="E200">
        <v>20</v>
      </c>
      <c r="F200">
        <v>533</v>
      </c>
      <c r="G200">
        <v>0</v>
      </c>
      <c r="H200">
        <v>384</v>
      </c>
      <c r="I200">
        <v>26</v>
      </c>
      <c r="J200">
        <v>32</v>
      </c>
      <c r="K200">
        <v>-112</v>
      </c>
      <c r="L200">
        <v>50</v>
      </c>
      <c r="M200" t="s">
        <v>14</v>
      </c>
      <c r="N200">
        <f t="shared" si="37"/>
        <v>402</v>
      </c>
      <c r="O200" s="2">
        <f t="shared" si="33"/>
        <v>400.96096192312854</v>
      </c>
      <c r="P200">
        <f t="shared" si="38"/>
        <v>0</v>
      </c>
      <c r="Q200">
        <f t="shared" si="39"/>
        <v>0</v>
      </c>
      <c r="R200">
        <f t="shared" si="40"/>
        <v>0</v>
      </c>
      <c r="S200">
        <f t="shared" si="41"/>
        <v>0</v>
      </c>
      <c r="T200" t="s">
        <v>208</v>
      </c>
      <c r="U200">
        <f t="shared" si="34"/>
        <v>404</v>
      </c>
      <c r="V200" s="2">
        <f t="shared" si="42"/>
        <v>404</v>
      </c>
      <c r="W200" s="2">
        <f t="shared" si="35"/>
        <v>404</v>
      </c>
      <c r="X200" s="2">
        <f t="shared" si="36"/>
        <v>404</v>
      </c>
      <c r="Y200" s="2">
        <f t="shared" si="43"/>
        <v>404</v>
      </c>
    </row>
    <row r="201" spans="1:25" x14ac:dyDescent="0.45">
      <c r="A201">
        <v>462</v>
      </c>
      <c r="B201">
        <v>782</v>
      </c>
      <c r="C201">
        <v>125</v>
      </c>
      <c r="D201">
        <v>51</v>
      </c>
      <c r="E201">
        <v>57</v>
      </c>
      <c r="F201">
        <v>597</v>
      </c>
      <c r="G201">
        <v>0</v>
      </c>
      <c r="H201">
        <v>411</v>
      </c>
      <c r="I201">
        <v>27</v>
      </c>
      <c r="J201">
        <v>27</v>
      </c>
      <c r="K201">
        <v>-122</v>
      </c>
      <c r="L201">
        <v>46</v>
      </c>
      <c r="M201" t="s">
        <v>14</v>
      </c>
      <c r="N201">
        <f t="shared" si="37"/>
        <v>462</v>
      </c>
      <c r="O201" s="2">
        <f t="shared" si="33"/>
        <v>461.78737187873696</v>
      </c>
      <c r="P201">
        <f t="shared" si="38"/>
        <v>0</v>
      </c>
      <c r="Q201">
        <f t="shared" si="39"/>
        <v>0</v>
      </c>
      <c r="R201">
        <f t="shared" si="40"/>
        <v>0</v>
      </c>
      <c r="S201">
        <f t="shared" si="41"/>
        <v>0</v>
      </c>
      <c r="T201" t="s">
        <v>209</v>
      </c>
      <c r="U201">
        <f t="shared" si="34"/>
        <v>468</v>
      </c>
      <c r="V201" s="2">
        <f t="shared" si="42"/>
        <v>468</v>
      </c>
      <c r="W201" s="2">
        <f t="shared" si="35"/>
        <v>468</v>
      </c>
      <c r="X201" s="2">
        <f t="shared" si="36"/>
        <v>468</v>
      </c>
      <c r="Y201" s="2">
        <f t="shared" si="43"/>
        <v>468</v>
      </c>
    </row>
    <row r="202" spans="1:25" x14ac:dyDescent="0.45">
      <c r="A202">
        <v>525</v>
      </c>
      <c r="B202">
        <v>840</v>
      </c>
      <c r="C202">
        <v>168</v>
      </c>
      <c r="D202">
        <v>98</v>
      </c>
      <c r="E202">
        <v>106</v>
      </c>
      <c r="F202">
        <v>657</v>
      </c>
      <c r="G202">
        <v>0</v>
      </c>
      <c r="H202">
        <v>427</v>
      </c>
      <c r="I202">
        <v>27</v>
      </c>
      <c r="J202">
        <v>22</v>
      </c>
      <c r="K202">
        <v>-135</v>
      </c>
      <c r="L202">
        <v>41</v>
      </c>
      <c r="M202" t="s">
        <v>14</v>
      </c>
      <c r="N202">
        <f t="shared" si="37"/>
        <v>525</v>
      </c>
      <c r="O202" s="2">
        <f t="shared" si="33"/>
        <v>525.28148858407951</v>
      </c>
      <c r="P202">
        <f t="shared" si="38"/>
        <v>0</v>
      </c>
      <c r="Q202">
        <f t="shared" si="39"/>
        <v>0</v>
      </c>
      <c r="R202">
        <f t="shared" si="40"/>
        <v>0</v>
      </c>
      <c r="S202">
        <f t="shared" si="41"/>
        <v>0</v>
      </c>
      <c r="T202" t="s">
        <v>210</v>
      </c>
      <c r="U202">
        <f t="shared" si="34"/>
        <v>533</v>
      </c>
      <c r="V202" s="2">
        <f t="shared" si="42"/>
        <v>533</v>
      </c>
      <c r="W202" s="2">
        <f t="shared" si="35"/>
        <v>533</v>
      </c>
      <c r="X202" s="2">
        <f t="shared" si="36"/>
        <v>533</v>
      </c>
      <c r="Y202" s="2">
        <f t="shared" si="43"/>
        <v>533</v>
      </c>
    </row>
    <row r="203" spans="1:25" x14ac:dyDescent="0.45">
      <c r="A203">
        <v>566</v>
      </c>
      <c r="B203">
        <v>915</v>
      </c>
      <c r="C203">
        <v>197</v>
      </c>
      <c r="D203">
        <v>132</v>
      </c>
      <c r="E203">
        <v>140</v>
      </c>
      <c r="F203">
        <v>784</v>
      </c>
      <c r="G203">
        <v>0</v>
      </c>
      <c r="H203">
        <v>434</v>
      </c>
      <c r="I203">
        <v>28</v>
      </c>
      <c r="J203">
        <v>19</v>
      </c>
      <c r="K203">
        <v>-152</v>
      </c>
      <c r="L203">
        <v>38</v>
      </c>
      <c r="M203" t="s">
        <v>14</v>
      </c>
      <c r="N203">
        <f t="shared" si="37"/>
        <v>566</v>
      </c>
      <c r="O203" s="2">
        <f t="shared" si="33"/>
        <v>566.37260058390439</v>
      </c>
      <c r="P203">
        <f t="shared" si="38"/>
        <v>0</v>
      </c>
      <c r="Q203">
        <f t="shared" si="39"/>
        <v>0</v>
      </c>
      <c r="R203">
        <f t="shared" si="40"/>
        <v>0</v>
      </c>
      <c r="S203">
        <f t="shared" si="41"/>
        <v>0</v>
      </c>
      <c r="T203" t="s">
        <v>211</v>
      </c>
      <c r="U203">
        <f t="shared" si="34"/>
        <v>574</v>
      </c>
      <c r="V203" s="2">
        <f t="shared" si="42"/>
        <v>574</v>
      </c>
      <c r="W203" s="2">
        <f t="shared" si="35"/>
        <v>574</v>
      </c>
      <c r="X203" s="2">
        <f t="shared" si="36"/>
        <v>574</v>
      </c>
      <c r="Y203" s="2">
        <f t="shared" si="43"/>
        <v>574</v>
      </c>
    </row>
    <row r="204" spans="1:25" x14ac:dyDescent="0.45">
      <c r="A204">
        <v>584</v>
      </c>
      <c r="B204">
        <v>927</v>
      </c>
      <c r="C204">
        <v>207</v>
      </c>
      <c r="D204">
        <v>151</v>
      </c>
      <c r="E204">
        <v>158</v>
      </c>
      <c r="F204">
        <v>794</v>
      </c>
      <c r="G204">
        <v>0</v>
      </c>
      <c r="H204">
        <v>433</v>
      </c>
      <c r="I204">
        <v>28</v>
      </c>
      <c r="J204">
        <v>17</v>
      </c>
      <c r="K204">
        <v>-174</v>
      </c>
      <c r="L204">
        <v>37</v>
      </c>
      <c r="M204" t="s">
        <v>14</v>
      </c>
      <c r="N204">
        <f t="shared" si="37"/>
        <v>584</v>
      </c>
      <c r="O204" s="2">
        <f t="shared" si="33"/>
        <v>584.09615144215957</v>
      </c>
      <c r="P204">
        <f t="shared" si="38"/>
        <v>0</v>
      </c>
      <c r="Q204">
        <f t="shared" si="39"/>
        <v>0</v>
      </c>
      <c r="R204">
        <f t="shared" si="40"/>
        <v>0</v>
      </c>
      <c r="S204">
        <f t="shared" si="41"/>
        <v>0</v>
      </c>
      <c r="T204" t="s">
        <v>212</v>
      </c>
      <c r="U204">
        <f t="shared" si="34"/>
        <v>591</v>
      </c>
      <c r="V204" s="2">
        <f t="shared" si="42"/>
        <v>591</v>
      </c>
      <c r="W204" s="2">
        <f t="shared" si="35"/>
        <v>591</v>
      </c>
      <c r="X204" s="2">
        <f t="shared" si="36"/>
        <v>591</v>
      </c>
      <c r="Y204" s="2">
        <f t="shared" si="43"/>
        <v>591</v>
      </c>
    </row>
    <row r="205" spans="1:25" x14ac:dyDescent="0.45">
      <c r="A205">
        <v>585</v>
      </c>
      <c r="B205">
        <v>926</v>
      </c>
      <c r="C205">
        <v>208</v>
      </c>
      <c r="D205">
        <v>160</v>
      </c>
      <c r="E205">
        <v>168</v>
      </c>
      <c r="F205">
        <v>809</v>
      </c>
      <c r="G205">
        <v>0</v>
      </c>
      <c r="H205">
        <v>425</v>
      </c>
      <c r="I205">
        <v>28</v>
      </c>
      <c r="J205">
        <v>18</v>
      </c>
      <c r="K205">
        <v>162</v>
      </c>
      <c r="L205">
        <v>37</v>
      </c>
      <c r="M205" t="s">
        <v>14</v>
      </c>
      <c r="N205">
        <f t="shared" si="37"/>
        <v>585</v>
      </c>
      <c r="O205" s="2">
        <f t="shared" si="33"/>
        <v>584.77749473758581</v>
      </c>
      <c r="P205">
        <f t="shared" si="38"/>
        <v>0</v>
      </c>
      <c r="Q205">
        <f t="shared" si="39"/>
        <v>0</v>
      </c>
      <c r="R205">
        <f t="shared" si="40"/>
        <v>0</v>
      </c>
      <c r="S205">
        <f t="shared" si="41"/>
        <v>0</v>
      </c>
      <c r="T205" t="s">
        <v>213</v>
      </c>
      <c r="U205">
        <f t="shared" si="34"/>
        <v>593</v>
      </c>
      <c r="V205" s="2">
        <f t="shared" si="42"/>
        <v>593</v>
      </c>
      <c r="W205" s="2">
        <f t="shared" si="35"/>
        <v>593</v>
      </c>
      <c r="X205" s="2">
        <f t="shared" si="36"/>
        <v>593</v>
      </c>
      <c r="Y205" s="2">
        <f t="shared" si="43"/>
        <v>593</v>
      </c>
    </row>
    <row r="206" spans="1:25" x14ac:dyDescent="0.45">
      <c r="A206">
        <v>566</v>
      </c>
      <c r="B206">
        <v>909</v>
      </c>
      <c r="C206">
        <v>200</v>
      </c>
      <c r="D206">
        <v>150</v>
      </c>
      <c r="E206">
        <v>160</v>
      </c>
      <c r="F206">
        <v>812</v>
      </c>
      <c r="G206">
        <v>0</v>
      </c>
      <c r="H206">
        <v>416</v>
      </c>
      <c r="I206">
        <v>28</v>
      </c>
      <c r="J206">
        <v>20</v>
      </c>
      <c r="K206">
        <v>142</v>
      </c>
      <c r="L206">
        <v>38</v>
      </c>
      <c r="M206" t="s">
        <v>14</v>
      </c>
      <c r="N206">
        <f t="shared" si="37"/>
        <v>566</v>
      </c>
      <c r="O206" s="2">
        <f t="shared" si="33"/>
        <v>566.35081932574531</v>
      </c>
      <c r="P206">
        <f t="shared" si="38"/>
        <v>0</v>
      </c>
      <c r="Q206">
        <f t="shared" si="39"/>
        <v>0</v>
      </c>
      <c r="R206">
        <f t="shared" si="40"/>
        <v>0</v>
      </c>
      <c r="S206">
        <f t="shared" si="41"/>
        <v>0</v>
      </c>
      <c r="T206" t="s">
        <v>214</v>
      </c>
      <c r="U206">
        <f t="shared" si="34"/>
        <v>576</v>
      </c>
      <c r="V206" s="2">
        <f t="shared" si="42"/>
        <v>576</v>
      </c>
      <c r="W206" s="2">
        <f t="shared" si="35"/>
        <v>576</v>
      </c>
      <c r="X206" s="2">
        <f t="shared" si="36"/>
        <v>576</v>
      </c>
      <c r="Y206" s="2">
        <f t="shared" si="43"/>
        <v>576</v>
      </c>
    </row>
    <row r="207" spans="1:25" x14ac:dyDescent="0.45">
      <c r="A207">
        <v>536</v>
      </c>
      <c r="B207">
        <v>876</v>
      </c>
      <c r="C207">
        <v>186</v>
      </c>
      <c r="D207">
        <v>130</v>
      </c>
      <c r="E207">
        <v>143</v>
      </c>
      <c r="F207">
        <v>803</v>
      </c>
      <c r="G207">
        <v>0</v>
      </c>
      <c r="H207">
        <v>405</v>
      </c>
      <c r="I207">
        <v>28</v>
      </c>
      <c r="J207">
        <v>25</v>
      </c>
      <c r="K207">
        <v>127</v>
      </c>
      <c r="L207">
        <v>39</v>
      </c>
      <c r="M207" t="s">
        <v>14</v>
      </c>
      <c r="N207">
        <f t="shared" si="37"/>
        <v>536</v>
      </c>
      <c r="O207" s="2">
        <f t="shared" si="33"/>
        <v>534.60201354624098</v>
      </c>
      <c r="P207">
        <f t="shared" si="38"/>
        <v>0</v>
      </c>
      <c r="Q207">
        <f t="shared" si="39"/>
        <v>0</v>
      </c>
      <c r="R207">
        <f t="shared" si="40"/>
        <v>0</v>
      </c>
      <c r="S207">
        <f t="shared" si="41"/>
        <v>0</v>
      </c>
      <c r="T207" t="s">
        <v>215</v>
      </c>
      <c r="U207">
        <f t="shared" si="34"/>
        <v>548</v>
      </c>
      <c r="V207" s="2">
        <f t="shared" si="42"/>
        <v>548</v>
      </c>
      <c r="W207" s="2">
        <f t="shared" si="35"/>
        <v>548</v>
      </c>
      <c r="X207" s="2">
        <f t="shared" si="36"/>
        <v>548</v>
      </c>
      <c r="Y207" s="2">
        <f t="shared" si="43"/>
        <v>548</v>
      </c>
    </row>
    <row r="208" spans="1:25" x14ac:dyDescent="0.45">
      <c r="A208">
        <v>494</v>
      </c>
      <c r="B208">
        <v>829</v>
      </c>
      <c r="C208">
        <v>169</v>
      </c>
      <c r="D208">
        <v>105</v>
      </c>
      <c r="E208">
        <v>121</v>
      </c>
      <c r="F208">
        <v>789</v>
      </c>
      <c r="G208">
        <v>0</v>
      </c>
      <c r="H208">
        <v>389</v>
      </c>
      <c r="I208">
        <v>28</v>
      </c>
      <c r="J208">
        <v>30</v>
      </c>
      <c r="K208">
        <v>116</v>
      </c>
      <c r="L208">
        <v>40</v>
      </c>
      <c r="M208" t="s">
        <v>14</v>
      </c>
      <c r="N208">
        <f t="shared" si="37"/>
        <v>494</v>
      </c>
      <c r="O208" s="2">
        <f t="shared" si="33"/>
        <v>493.78907385791706</v>
      </c>
      <c r="P208">
        <f t="shared" si="38"/>
        <v>0</v>
      </c>
      <c r="Q208">
        <f t="shared" si="39"/>
        <v>0</v>
      </c>
      <c r="R208">
        <f t="shared" si="40"/>
        <v>0</v>
      </c>
      <c r="S208">
        <f t="shared" si="41"/>
        <v>0</v>
      </c>
      <c r="T208" t="s">
        <v>216</v>
      </c>
      <c r="U208">
        <f t="shared" si="34"/>
        <v>510</v>
      </c>
      <c r="V208" s="2">
        <f t="shared" si="42"/>
        <v>510</v>
      </c>
      <c r="W208" s="2">
        <f t="shared" si="35"/>
        <v>510</v>
      </c>
      <c r="X208" s="2">
        <f t="shared" si="36"/>
        <v>510</v>
      </c>
      <c r="Y208" s="2">
        <f t="shared" si="43"/>
        <v>510</v>
      </c>
    </row>
    <row r="209" spans="1:25" x14ac:dyDescent="0.45">
      <c r="A209">
        <v>444</v>
      </c>
      <c r="B209">
        <v>757</v>
      </c>
      <c r="C209">
        <v>147</v>
      </c>
      <c r="D209">
        <v>77</v>
      </c>
      <c r="E209">
        <v>94</v>
      </c>
      <c r="F209">
        <v>732</v>
      </c>
      <c r="G209">
        <v>0</v>
      </c>
      <c r="H209">
        <v>367</v>
      </c>
      <c r="I209">
        <v>28</v>
      </c>
      <c r="J209">
        <v>35</v>
      </c>
      <c r="K209">
        <v>108</v>
      </c>
      <c r="L209">
        <v>42</v>
      </c>
      <c r="M209" t="s">
        <v>14</v>
      </c>
      <c r="N209">
        <f t="shared" si="37"/>
        <v>444</v>
      </c>
      <c r="O209" s="2">
        <f t="shared" si="33"/>
        <v>444.00029216316523</v>
      </c>
      <c r="P209">
        <f t="shared" si="38"/>
        <v>0</v>
      </c>
      <c r="Q209">
        <f t="shared" si="39"/>
        <v>0</v>
      </c>
      <c r="R209">
        <f t="shared" si="40"/>
        <v>0</v>
      </c>
      <c r="S209">
        <f t="shared" si="41"/>
        <v>0</v>
      </c>
      <c r="T209" t="s">
        <v>217</v>
      </c>
      <c r="U209">
        <f t="shared" si="34"/>
        <v>461</v>
      </c>
      <c r="V209" s="2">
        <f t="shared" si="42"/>
        <v>461</v>
      </c>
      <c r="W209" s="2">
        <f t="shared" si="35"/>
        <v>461</v>
      </c>
      <c r="X209" s="2">
        <f t="shared" si="36"/>
        <v>461</v>
      </c>
      <c r="Y209" s="2">
        <f t="shared" si="43"/>
        <v>461</v>
      </c>
    </row>
    <row r="210" spans="1:25" x14ac:dyDescent="0.45">
      <c r="A210">
        <v>393</v>
      </c>
      <c r="B210">
        <v>686</v>
      </c>
      <c r="C210">
        <v>124</v>
      </c>
      <c r="D210">
        <v>54</v>
      </c>
      <c r="E210">
        <v>72</v>
      </c>
      <c r="F210">
        <v>703</v>
      </c>
      <c r="G210">
        <v>0</v>
      </c>
      <c r="H210">
        <v>339</v>
      </c>
      <c r="I210">
        <v>28</v>
      </c>
      <c r="J210">
        <v>41</v>
      </c>
      <c r="K210">
        <v>102</v>
      </c>
      <c r="L210">
        <v>44</v>
      </c>
      <c r="M210" t="s">
        <v>14</v>
      </c>
      <c r="N210">
        <f t="shared" si="37"/>
        <v>393</v>
      </c>
      <c r="O210" s="2">
        <f t="shared" si="33"/>
        <v>393.3390897760396</v>
      </c>
      <c r="P210">
        <f t="shared" si="38"/>
        <v>0</v>
      </c>
      <c r="Q210">
        <f t="shared" si="39"/>
        <v>0</v>
      </c>
      <c r="R210">
        <f t="shared" si="40"/>
        <v>0</v>
      </c>
      <c r="S210">
        <f t="shared" si="41"/>
        <v>1</v>
      </c>
      <c r="T210" t="s">
        <v>218</v>
      </c>
      <c r="U210">
        <f t="shared" si="34"/>
        <v>411</v>
      </c>
      <c r="V210" s="2">
        <f t="shared" si="42"/>
        <v>411</v>
      </c>
      <c r="W210" s="2">
        <f t="shared" si="35"/>
        <v>411</v>
      </c>
      <c r="X210" s="2">
        <f t="shared" si="36"/>
        <v>411</v>
      </c>
      <c r="Y210" s="2">
        <f t="shared" si="43"/>
        <v>410.98903405126021</v>
      </c>
    </row>
    <row r="211" spans="1:25" x14ac:dyDescent="0.45">
      <c r="A211">
        <v>334</v>
      </c>
      <c r="B211">
        <v>616</v>
      </c>
      <c r="C211">
        <v>100</v>
      </c>
      <c r="D211">
        <v>30</v>
      </c>
      <c r="E211">
        <v>44</v>
      </c>
      <c r="F211">
        <v>705</v>
      </c>
      <c r="G211">
        <v>0</v>
      </c>
      <c r="H211">
        <v>304</v>
      </c>
      <c r="I211">
        <v>28</v>
      </c>
      <c r="J211">
        <v>47</v>
      </c>
      <c r="K211">
        <v>96</v>
      </c>
      <c r="L211">
        <v>46</v>
      </c>
      <c r="M211" t="s">
        <v>14</v>
      </c>
      <c r="N211">
        <f t="shared" si="37"/>
        <v>334</v>
      </c>
      <c r="O211" s="2">
        <f t="shared" si="33"/>
        <v>334.00792784274995</v>
      </c>
      <c r="P211">
        <f t="shared" si="38"/>
        <v>0</v>
      </c>
      <c r="Q211">
        <f t="shared" si="39"/>
        <v>0</v>
      </c>
      <c r="R211">
        <f t="shared" si="40"/>
        <v>0</v>
      </c>
      <c r="S211">
        <f t="shared" si="41"/>
        <v>7</v>
      </c>
      <c r="T211" t="s">
        <v>219</v>
      </c>
      <c r="U211">
        <f t="shared" si="34"/>
        <v>348</v>
      </c>
      <c r="V211" s="2">
        <f t="shared" si="42"/>
        <v>348</v>
      </c>
      <c r="W211" s="2">
        <f t="shared" si="35"/>
        <v>348</v>
      </c>
      <c r="X211" s="2">
        <f t="shared" si="36"/>
        <v>348</v>
      </c>
      <c r="Y211" s="2">
        <f t="shared" si="43"/>
        <v>347.67203067221817</v>
      </c>
    </row>
    <row r="212" spans="1:25" x14ac:dyDescent="0.45">
      <c r="A212">
        <v>264</v>
      </c>
      <c r="B212">
        <v>535</v>
      </c>
      <c r="C212">
        <v>69</v>
      </c>
      <c r="D212">
        <v>4</v>
      </c>
      <c r="E212">
        <v>6</v>
      </c>
      <c r="F212">
        <v>688</v>
      </c>
      <c r="G212">
        <v>0</v>
      </c>
      <c r="H212">
        <v>260</v>
      </c>
      <c r="I212">
        <v>28</v>
      </c>
      <c r="J212">
        <v>53</v>
      </c>
      <c r="K212">
        <v>91</v>
      </c>
      <c r="L212">
        <v>51</v>
      </c>
      <c r="M212" t="s">
        <v>14</v>
      </c>
      <c r="N212">
        <f t="shared" si="37"/>
        <v>264</v>
      </c>
      <c r="O212" s="2">
        <f t="shared" si="33"/>
        <v>263.61089013891228</v>
      </c>
      <c r="P212">
        <f t="shared" si="38"/>
        <v>0</v>
      </c>
      <c r="Q212">
        <f t="shared" si="39"/>
        <v>0</v>
      </c>
      <c r="R212">
        <f t="shared" si="40"/>
        <v>3</v>
      </c>
      <c r="S212">
        <f t="shared" si="41"/>
        <v>13</v>
      </c>
      <c r="T212" t="s">
        <v>220</v>
      </c>
      <c r="U212">
        <f t="shared" si="34"/>
        <v>266</v>
      </c>
      <c r="V212" s="2">
        <f t="shared" si="42"/>
        <v>266</v>
      </c>
      <c r="W212" s="2">
        <f t="shared" si="35"/>
        <v>266</v>
      </c>
      <c r="X212" s="2">
        <f t="shared" si="36"/>
        <v>265.99177720852742</v>
      </c>
      <c r="Y212" s="2">
        <f t="shared" si="43"/>
        <v>265.8462203887114</v>
      </c>
    </row>
    <row r="213" spans="1:25" x14ac:dyDescent="0.45">
      <c r="A213">
        <v>206</v>
      </c>
      <c r="B213">
        <v>442</v>
      </c>
      <c r="C213">
        <v>49</v>
      </c>
      <c r="D213">
        <v>0</v>
      </c>
      <c r="E213">
        <v>0</v>
      </c>
      <c r="F213">
        <v>644</v>
      </c>
      <c r="G213">
        <v>0</v>
      </c>
      <c r="H213">
        <v>206</v>
      </c>
      <c r="I213">
        <v>27</v>
      </c>
      <c r="J213">
        <v>59</v>
      </c>
      <c r="K213">
        <v>87</v>
      </c>
      <c r="L213">
        <v>53</v>
      </c>
      <c r="M213" t="s">
        <v>14</v>
      </c>
      <c r="N213">
        <f t="shared" si="37"/>
        <v>206</v>
      </c>
      <c r="O213" s="2">
        <f t="shared" si="33"/>
        <v>206</v>
      </c>
      <c r="P213">
        <f t="shared" si="38"/>
        <v>0</v>
      </c>
      <c r="Q213">
        <f t="shared" si="39"/>
        <v>0</v>
      </c>
      <c r="R213">
        <f t="shared" si="40"/>
        <v>9</v>
      </c>
      <c r="S213">
        <f t="shared" si="41"/>
        <v>19</v>
      </c>
      <c r="T213" t="s">
        <v>221</v>
      </c>
      <c r="U213">
        <f t="shared" si="34"/>
        <v>206</v>
      </c>
      <c r="V213" s="2">
        <f t="shared" si="42"/>
        <v>206</v>
      </c>
      <c r="W213" s="2">
        <f t="shared" si="35"/>
        <v>206</v>
      </c>
      <c r="X213" s="2">
        <f t="shared" si="36"/>
        <v>206</v>
      </c>
      <c r="Y213" s="2">
        <f t="shared" si="43"/>
        <v>206</v>
      </c>
    </row>
    <row r="214" spans="1:25" x14ac:dyDescent="0.45">
      <c r="A214">
        <v>156</v>
      </c>
      <c r="B214">
        <v>346</v>
      </c>
      <c r="C214">
        <v>35</v>
      </c>
      <c r="D214">
        <v>0</v>
      </c>
      <c r="E214">
        <v>0</v>
      </c>
      <c r="F214">
        <v>584</v>
      </c>
      <c r="G214">
        <v>0</v>
      </c>
      <c r="H214">
        <v>156</v>
      </c>
      <c r="I214">
        <v>27</v>
      </c>
      <c r="J214">
        <v>65</v>
      </c>
      <c r="K214">
        <v>83</v>
      </c>
      <c r="L214">
        <v>55</v>
      </c>
      <c r="M214" t="s">
        <v>14</v>
      </c>
      <c r="N214">
        <f t="shared" si="37"/>
        <v>156</v>
      </c>
      <c r="O214" s="2">
        <f t="shared" si="33"/>
        <v>156</v>
      </c>
      <c r="P214">
        <f t="shared" si="38"/>
        <v>0</v>
      </c>
      <c r="Q214">
        <f t="shared" si="39"/>
        <v>5</v>
      </c>
      <c r="R214">
        <f t="shared" si="40"/>
        <v>15</v>
      </c>
      <c r="S214">
        <f t="shared" si="41"/>
        <v>25</v>
      </c>
      <c r="T214" t="s">
        <v>222</v>
      </c>
      <c r="U214">
        <f t="shared" si="34"/>
        <v>156</v>
      </c>
      <c r="V214" s="2">
        <f t="shared" si="42"/>
        <v>156</v>
      </c>
      <c r="W214" s="2">
        <f t="shared" si="35"/>
        <v>156</v>
      </c>
      <c r="X214" s="2">
        <f t="shared" si="36"/>
        <v>156</v>
      </c>
      <c r="Y214" s="2">
        <f t="shared" si="43"/>
        <v>156</v>
      </c>
    </row>
    <row r="215" spans="1:25" x14ac:dyDescent="0.45">
      <c r="A215">
        <v>110</v>
      </c>
      <c r="B215">
        <v>248</v>
      </c>
      <c r="C215">
        <v>24</v>
      </c>
      <c r="D215">
        <v>0</v>
      </c>
      <c r="E215">
        <v>0</v>
      </c>
      <c r="F215">
        <v>501</v>
      </c>
      <c r="G215">
        <v>0</v>
      </c>
      <c r="H215">
        <v>110</v>
      </c>
      <c r="I215">
        <v>26</v>
      </c>
      <c r="J215">
        <v>71</v>
      </c>
      <c r="K215">
        <v>79</v>
      </c>
      <c r="L215">
        <v>56</v>
      </c>
      <c r="M215" t="s">
        <v>14</v>
      </c>
      <c r="N215">
        <f t="shared" si="37"/>
        <v>110</v>
      </c>
      <c r="O215" s="2">
        <f t="shared" si="33"/>
        <v>110</v>
      </c>
      <c r="P215">
        <f t="shared" si="38"/>
        <v>1</v>
      </c>
      <c r="Q215">
        <f t="shared" si="39"/>
        <v>11</v>
      </c>
      <c r="R215">
        <f t="shared" si="40"/>
        <v>21</v>
      </c>
      <c r="S215">
        <f t="shared" si="41"/>
        <v>31</v>
      </c>
      <c r="T215" t="s">
        <v>223</v>
      </c>
      <c r="U215">
        <f t="shared" si="34"/>
        <v>110</v>
      </c>
      <c r="V215" s="2">
        <f t="shared" si="42"/>
        <v>110</v>
      </c>
      <c r="W215" s="2">
        <f t="shared" si="35"/>
        <v>110</v>
      </c>
      <c r="X215" s="2">
        <f t="shared" si="36"/>
        <v>110</v>
      </c>
      <c r="Y215" s="2">
        <f t="shared" si="43"/>
        <v>110</v>
      </c>
    </row>
    <row r="216" spans="1:25" x14ac:dyDescent="0.45">
      <c r="A216">
        <v>78</v>
      </c>
      <c r="B216">
        <v>156</v>
      </c>
      <c r="C216">
        <v>22</v>
      </c>
      <c r="D216">
        <v>0</v>
      </c>
      <c r="E216">
        <v>0</v>
      </c>
      <c r="F216">
        <v>388</v>
      </c>
      <c r="G216">
        <v>0</v>
      </c>
      <c r="H216">
        <v>78</v>
      </c>
      <c r="I216">
        <v>25</v>
      </c>
      <c r="J216">
        <v>77</v>
      </c>
      <c r="K216">
        <v>75</v>
      </c>
      <c r="L216">
        <v>49</v>
      </c>
      <c r="M216" t="s">
        <v>14</v>
      </c>
      <c r="N216">
        <f t="shared" si="37"/>
        <v>78</v>
      </c>
      <c r="O216" s="2">
        <f t="shared" si="33"/>
        <v>78</v>
      </c>
      <c r="P216">
        <f t="shared" si="38"/>
        <v>7</v>
      </c>
      <c r="Q216">
        <f t="shared" si="39"/>
        <v>17</v>
      </c>
      <c r="R216">
        <f t="shared" si="40"/>
        <v>27</v>
      </c>
      <c r="S216">
        <f t="shared" si="41"/>
        <v>37</v>
      </c>
      <c r="T216" s="1">
        <v>45496</v>
      </c>
      <c r="U216">
        <f t="shared" si="34"/>
        <v>78</v>
      </c>
      <c r="V216" s="2">
        <f t="shared" si="42"/>
        <v>78</v>
      </c>
      <c r="W216" s="2">
        <f t="shared" si="35"/>
        <v>78</v>
      </c>
      <c r="X216" s="2">
        <f t="shared" si="36"/>
        <v>78</v>
      </c>
      <c r="Y216" s="2">
        <f t="shared" si="43"/>
        <v>78</v>
      </c>
    </row>
    <row r="217" spans="1:25" x14ac:dyDescent="0.45">
      <c r="A217">
        <v>51</v>
      </c>
      <c r="B217">
        <v>74</v>
      </c>
      <c r="C217">
        <v>21</v>
      </c>
      <c r="D217">
        <v>0</v>
      </c>
      <c r="E217">
        <v>0</v>
      </c>
      <c r="F217">
        <v>234</v>
      </c>
      <c r="G217">
        <v>0</v>
      </c>
      <c r="H217">
        <v>51</v>
      </c>
      <c r="I217">
        <v>25</v>
      </c>
      <c r="J217">
        <v>82</v>
      </c>
      <c r="K217">
        <v>70</v>
      </c>
      <c r="L217">
        <v>30</v>
      </c>
      <c r="M217" t="s">
        <v>14</v>
      </c>
      <c r="N217">
        <f t="shared" si="37"/>
        <v>51</v>
      </c>
      <c r="O217" s="2">
        <f t="shared" si="33"/>
        <v>51</v>
      </c>
      <c r="P217">
        <f t="shared" si="38"/>
        <v>12</v>
      </c>
      <c r="Q217">
        <f t="shared" si="39"/>
        <v>22</v>
      </c>
      <c r="R217">
        <f t="shared" si="40"/>
        <v>32</v>
      </c>
      <c r="S217">
        <f t="shared" si="41"/>
        <v>42</v>
      </c>
      <c r="T217" t="s">
        <v>224</v>
      </c>
      <c r="U217">
        <f t="shared" si="34"/>
        <v>51</v>
      </c>
      <c r="V217" s="2">
        <f t="shared" si="42"/>
        <v>51</v>
      </c>
      <c r="W217" s="2">
        <f t="shared" si="35"/>
        <v>51</v>
      </c>
      <c r="X217" s="2">
        <f t="shared" si="36"/>
        <v>51</v>
      </c>
      <c r="Y217" s="2">
        <f t="shared" si="43"/>
        <v>51</v>
      </c>
    </row>
    <row r="218" spans="1:25" x14ac:dyDescent="0.45">
      <c r="A218">
        <v>11</v>
      </c>
      <c r="B218">
        <v>15</v>
      </c>
      <c r="C218">
        <v>5</v>
      </c>
      <c r="D218">
        <v>0</v>
      </c>
      <c r="E218">
        <v>0</v>
      </c>
      <c r="F218">
        <v>37</v>
      </c>
      <c r="G218">
        <v>0</v>
      </c>
      <c r="H218">
        <v>11</v>
      </c>
      <c r="I218">
        <v>24</v>
      </c>
      <c r="J218">
        <v>88</v>
      </c>
      <c r="K218">
        <v>66</v>
      </c>
      <c r="L218">
        <v>27</v>
      </c>
      <c r="M218" t="s">
        <v>14</v>
      </c>
      <c r="N218">
        <f t="shared" si="37"/>
        <v>11</v>
      </c>
      <c r="O218" s="2">
        <f t="shared" si="33"/>
        <v>11</v>
      </c>
      <c r="P218">
        <f t="shared" si="38"/>
        <v>18</v>
      </c>
      <c r="Q218">
        <f t="shared" si="39"/>
        <v>28</v>
      </c>
      <c r="R218">
        <f t="shared" si="40"/>
        <v>38</v>
      </c>
      <c r="S218">
        <f t="shared" si="41"/>
        <v>48</v>
      </c>
      <c r="T218" t="s">
        <v>225</v>
      </c>
      <c r="U218">
        <f t="shared" si="34"/>
        <v>11</v>
      </c>
      <c r="V218" s="2">
        <f t="shared" si="42"/>
        <v>11</v>
      </c>
      <c r="W218" s="2">
        <f t="shared" si="35"/>
        <v>11</v>
      </c>
      <c r="X218" s="2">
        <f t="shared" si="36"/>
        <v>11</v>
      </c>
      <c r="Y218" s="2">
        <f t="shared" si="43"/>
        <v>11</v>
      </c>
    </row>
    <row r="219" spans="1:25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24</v>
      </c>
      <c r="J219">
        <v>93</v>
      </c>
      <c r="K219">
        <v>61</v>
      </c>
      <c r="L219">
        <v>28</v>
      </c>
      <c r="M219" t="s">
        <v>14</v>
      </c>
      <c r="N219">
        <f t="shared" si="37"/>
        <v>0</v>
      </c>
      <c r="O219" s="2">
        <f t="shared" si="33"/>
        <v>0</v>
      </c>
      <c r="P219">
        <f t="shared" si="38"/>
        <v>23</v>
      </c>
      <c r="Q219">
        <f t="shared" si="39"/>
        <v>33</v>
      </c>
      <c r="R219">
        <f t="shared" si="40"/>
        <v>43</v>
      </c>
      <c r="S219">
        <f t="shared" si="41"/>
        <v>53</v>
      </c>
      <c r="T219" t="s">
        <v>226</v>
      </c>
      <c r="U219">
        <f t="shared" si="34"/>
        <v>0</v>
      </c>
      <c r="V219" s="2">
        <f t="shared" si="42"/>
        <v>0</v>
      </c>
      <c r="W219" s="2">
        <f t="shared" si="35"/>
        <v>0</v>
      </c>
      <c r="X219" s="2">
        <f t="shared" si="36"/>
        <v>0</v>
      </c>
      <c r="Y219" s="2">
        <f t="shared" si="43"/>
        <v>0</v>
      </c>
    </row>
    <row r="220" spans="1:25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</v>
      </c>
      <c r="J220">
        <v>98</v>
      </c>
      <c r="K220">
        <v>57</v>
      </c>
      <c r="L220">
        <v>29</v>
      </c>
      <c r="M220" t="s">
        <v>14</v>
      </c>
      <c r="N220">
        <f t="shared" si="37"/>
        <v>0</v>
      </c>
      <c r="O220" s="2">
        <f t="shared" si="33"/>
        <v>0</v>
      </c>
      <c r="P220">
        <f t="shared" si="38"/>
        <v>28</v>
      </c>
      <c r="Q220">
        <f t="shared" si="39"/>
        <v>38</v>
      </c>
      <c r="R220">
        <f t="shared" si="40"/>
        <v>48</v>
      </c>
      <c r="S220">
        <f t="shared" si="41"/>
        <v>58</v>
      </c>
      <c r="T220" t="s">
        <v>227</v>
      </c>
      <c r="U220">
        <f t="shared" si="34"/>
        <v>0</v>
      </c>
      <c r="V220" s="2">
        <f t="shared" si="42"/>
        <v>0</v>
      </c>
      <c r="W220" s="2">
        <f t="shared" si="35"/>
        <v>0</v>
      </c>
      <c r="X220" s="2">
        <f t="shared" si="36"/>
        <v>0</v>
      </c>
      <c r="Y220" s="2">
        <f t="shared" si="43"/>
        <v>0</v>
      </c>
    </row>
    <row r="221" spans="1:25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23</v>
      </c>
      <c r="J221">
        <v>103</v>
      </c>
      <c r="K221">
        <v>51</v>
      </c>
      <c r="L221">
        <v>31</v>
      </c>
      <c r="M221" t="s">
        <v>14</v>
      </c>
      <c r="N221">
        <f t="shared" si="37"/>
        <v>0</v>
      </c>
      <c r="O221" s="2">
        <f t="shared" si="33"/>
        <v>0</v>
      </c>
      <c r="P221">
        <f t="shared" si="38"/>
        <v>33</v>
      </c>
      <c r="Q221">
        <f t="shared" si="39"/>
        <v>43</v>
      </c>
      <c r="R221">
        <f t="shared" si="40"/>
        <v>53</v>
      </c>
      <c r="S221">
        <f t="shared" si="41"/>
        <v>63</v>
      </c>
      <c r="T221" t="s">
        <v>228</v>
      </c>
      <c r="U221">
        <f t="shared" si="34"/>
        <v>0</v>
      </c>
      <c r="V221" s="2">
        <f t="shared" si="42"/>
        <v>0</v>
      </c>
      <c r="W221" s="2">
        <f t="shared" si="35"/>
        <v>0</v>
      </c>
      <c r="X221" s="2">
        <f t="shared" si="36"/>
        <v>0</v>
      </c>
      <c r="Y221" s="2">
        <f t="shared" si="43"/>
        <v>0</v>
      </c>
    </row>
    <row r="222" spans="1:25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23</v>
      </c>
      <c r="J222">
        <v>108</v>
      </c>
      <c r="K222">
        <v>46</v>
      </c>
      <c r="L222">
        <v>33</v>
      </c>
      <c r="M222" t="s">
        <v>14</v>
      </c>
      <c r="N222">
        <f t="shared" si="37"/>
        <v>0</v>
      </c>
      <c r="O222" s="2">
        <f t="shared" si="33"/>
        <v>0</v>
      </c>
      <c r="P222">
        <f t="shared" si="38"/>
        <v>38</v>
      </c>
      <c r="Q222">
        <f t="shared" si="39"/>
        <v>48</v>
      </c>
      <c r="R222">
        <f t="shared" si="40"/>
        <v>58</v>
      </c>
      <c r="S222">
        <f t="shared" si="41"/>
        <v>68</v>
      </c>
      <c r="T222" t="s">
        <v>229</v>
      </c>
      <c r="U222">
        <f t="shared" si="34"/>
        <v>0</v>
      </c>
      <c r="V222" s="2">
        <f t="shared" si="42"/>
        <v>0</v>
      </c>
      <c r="W222" s="2">
        <f t="shared" si="35"/>
        <v>0</v>
      </c>
      <c r="X222" s="2">
        <f t="shared" si="36"/>
        <v>0</v>
      </c>
      <c r="Y222" s="2">
        <f t="shared" si="43"/>
        <v>0</v>
      </c>
    </row>
    <row r="223" spans="1:25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23</v>
      </c>
      <c r="J223">
        <v>112</v>
      </c>
      <c r="K223">
        <v>40</v>
      </c>
      <c r="L223">
        <v>32</v>
      </c>
      <c r="M223" t="s">
        <v>14</v>
      </c>
      <c r="N223">
        <f t="shared" si="37"/>
        <v>0</v>
      </c>
      <c r="O223" s="2">
        <f t="shared" si="33"/>
        <v>0</v>
      </c>
      <c r="P223">
        <f t="shared" si="38"/>
        <v>42</v>
      </c>
      <c r="Q223">
        <f t="shared" si="39"/>
        <v>52</v>
      </c>
      <c r="R223">
        <f t="shared" si="40"/>
        <v>62</v>
      </c>
      <c r="S223">
        <f t="shared" si="41"/>
        <v>72</v>
      </c>
      <c r="T223" t="s">
        <v>230</v>
      </c>
      <c r="U223">
        <f t="shared" si="34"/>
        <v>0</v>
      </c>
      <c r="V223" s="2">
        <f t="shared" si="42"/>
        <v>0</v>
      </c>
      <c r="W223" s="2">
        <f t="shared" si="35"/>
        <v>0</v>
      </c>
      <c r="X223" s="2">
        <f t="shared" si="36"/>
        <v>0</v>
      </c>
      <c r="Y223" s="2">
        <f t="shared" si="43"/>
        <v>0</v>
      </c>
    </row>
    <row r="224" spans="1:25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23</v>
      </c>
      <c r="J224">
        <v>115</v>
      </c>
      <c r="K224">
        <v>33</v>
      </c>
      <c r="L224">
        <v>30</v>
      </c>
      <c r="M224" t="s">
        <v>14</v>
      </c>
      <c r="N224">
        <f t="shared" si="37"/>
        <v>0</v>
      </c>
      <c r="O224" s="2">
        <f t="shared" si="33"/>
        <v>0</v>
      </c>
      <c r="P224">
        <f t="shared" si="38"/>
        <v>45</v>
      </c>
      <c r="Q224">
        <f t="shared" si="39"/>
        <v>55</v>
      </c>
      <c r="R224">
        <f t="shared" si="40"/>
        <v>65</v>
      </c>
      <c r="S224">
        <f t="shared" si="41"/>
        <v>75</v>
      </c>
      <c r="T224" t="s">
        <v>231</v>
      </c>
      <c r="U224">
        <f t="shared" si="34"/>
        <v>0</v>
      </c>
      <c r="V224" s="2">
        <f t="shared" si="42"/>
        <v>0</v>
      </c>
      <c r="W224" s="2">
        <f t="shared" si="35"/>
        <v>0</v>
      </c>
      <c r="X224" s="2">
        <f t="shared" si="36"/>
        <v>0</v>
      </c>
      <c r="Y224" s="2">
        <f t="shared" si="43"/>
        <v>0</v>
      </c>
    </row>
    <row r="225" spans="1:25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22</v>
      </c>
      <c r="J225">
        <v>118</v>
      </c>
      <c r="K225">
        <v>26</v>
      </c>
      <c r="L225">
        <v>31</v>
      </c>
      <c r="M225" t="s">
        <v>14</v>
      </c>
      <c r="N225">
        <f t="shared" si="37"/>
        <v>0</v>
      </c>
      <c r="O225" s="2">
        <f t="shared" si="33"/>
        <v>0</v>
      </c>
      <c r="P225">
        <f t="shared" si="38"/>
        <v>48</v>
      </c>
      <c r="Q225">
        <f t="shared" si="39"/>
        <v>58</v>
      </c>
      <c r="R225">
        <f t="shared" si="40"/>
        <v>68</v>
      </c>
      <c r="S225">
        <f t="shared" si="41"/>
        <v>78</v>
      </c>
      <c r="T225" t="s">
        <v>232</v>
      </c>
      <c r="U225">
        <f t="shared" si="34"/>
        <v>0</v>
      </c>
      <c r="V225" s="2">
        <f t="shared" si="42"/>
        <v>0</v>
      </c>
      <c r="W225" s="2">
        <f t="shared" si="35"/>
        <v>0</v>
      </c>
      <c r="X225" s="2">
        <f t="shared" si="36"/>
        <v>0</v>
      </c>
      <c r="Y225" s="2">
        <f t="shared" si="43"/>
        <v>0</v>
      </c>
    </row>
    <row r="226" spans="1:25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22</v>
      </c>
      <c r="J226">
        <v>121</v>
      </c>
      <c r="K226">
        <v>18</v>
      </c>
      <c r="L226">
        <v>34</v>
      </c>
      <c r="M226" t="s">
        <v>14</v>
      </c>
      <c r="N226">
        <f t="shared" si="37"/>
        <v>0</v>
      </c>
      <c r="O226" s="2">
        <f t="shared" si="33"/>
        <v>0</v>
      </c>
      <c r="P226">
        <f t="shared" si="38"/>
        <v>51</v>
      </c>
      <c r="Q226">
        <f t="shared" si="39"/>
        <v>61</v>
      </c>
      <c r="R226">
        <f t="shared" si="40"/>
        <v>71</v>
      </c>
      <c r="S226">
        <f t="shared" si="41"/>
        <v>81</v>
      </c>
      <c r="T226" t="s">
        <v>233</v>
      </c>
      <c r="U226">
        <f t="shared" si="34"/>
        <v>0</v>
      </c>
      <c r="V226" s="2">
        <f t="shared" si="42"/>
        <v>0</v>
      </c>
      <c r="W226" s="2">
        <f t="shared" si="35"/>
        <v>0</v>
      </c>
      <c r="X226" s="2">
        <f t="shared" si="36"/>
        <v>0</v>
      </c>
      <c r="Y226" s="2">
        <f t="shared" si="43"/>
        <v>0</v>
      </c>
    </row>
    <row r="227" spans="1:25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22</v>
      </c>
      <c r="J227">
        <v>122</v>
      </c>
      <c r="K227">
        <v>10</v>
      </c>
      <c r="L227">
        <v>37</v>
      </c>
      <c r="M227" t="s">
        <v>14</v>
      </c>
      <c r="N227">
        <f t="shared" si="37"/>
        <v>0</v>
      </c>
      <c r="O227" s="2">
        <f t="shared" si="33"/>
        <v>0</v>
      </c>
      <c r="P227">
        <f t="shared" si="38"/>
        <v>52</v>
      </c>
      <c r="Q227">
        <f t="shared" si="39"/>
        <v>62</v>
      </c>
      <c r="R227">
        <f t="shared" si="40"/>
        <v>72</v>
      </c>
      <c r="S227">
        <f t="shared" si="41"/>
        <v>82</v>
      </c>
      <c r="T227" t="s">
        <v>234</v>
      </c>
      <c r="U227">
        <f t="shared" si="34"/>
        <v>0</v>
      </c>
      <c r="V227" s="2">
        <f t="shared" si="42"/>
        <v>0</v>
      </c>
      <c r="W227" s="2">
        <f t="shared" si="35"/>
        <v>0</v>
      </c>
      <c r="X227" s="2">
        <f t="shared" si="36"/>
        <v>0</v>
      </c>
      <c r="Y227" s="2">
        <f t="shared" si="43"/>
        <v>0</v>
      </c>
    </row>
    <row r="228" spans="1:25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22</v>
      </c>
      <c r="J228">
        <v>123</v>
      </c>
      <c r="K228">
        <v>2</v>
      </c>
      <c r="L228">
        <v>39</v>
      </c>
      <c r="M228" t="s">
        <v>14</v>
      </c>
      <c r="N228">
        <f t="shared" si="37"/>
        <v>0</v>
      </c>
      <c r="O228" s="2">
        <f t="shared" si="33"/>
        <v>0</v>
      </c>
      <c r="P228">
        <f t="shared" si="38"/>
        <v>53</v>
      </c>
      <c r="Q228">
        <f t="shared" si="39"/>
        <v>63</v>
      </c>
      <c r="R228">
        <f t="shared" si="40"/>
        <v>73</v>
      </c>
      <c r="S228">
        <f t="shared" si="41"/>
        <v>83</v>
      </c>
      <c r="T228" t="s">
        <v>235</v>
      </c>
      <c r="U228">
        <f t="shared" si="34"/>
        <v>0</v>
      </c>
      <c r="V228" s="2">
        <f t="shared" si="42"/>
        <v>0</v>
      </c>
      <c r="W228" s="2">
        <f t="shared" si="35"/>
        <v>0</v>
      </c>
      <c r="X228" s="2">
        <f t="shared" si="36"/>
        <v>0</v>
      </c>
      <c r="Y228" s="2">
        <f t="shared" si="43"/>
        <v>0</v>
      </c>
    </row>
    <row r="229" spans="1:25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22</v>
      </c>
      <c r="J229">
        <v>123</v>
      </c>
      <c r="K229">
        <v>-6</v>
      </c>
      <c r="L229">
        <v>40</v>
      </c>
      <c r="M229" t="s">
        <v>14</v>
      </c>
      <c r="N229">
        <f t="shared" si="37"/>
        <v>0</v>
      </c>
      <c r="O229" s="2">
        <f t="shared" si="33"/>
        <v>0</v>
      </c>
      <c r="P229">
        <f t="shared" si="38"/>
        <v>53</v>
      </c>
      <c r="Q229">
        <f t="shared" si="39"/>
        <v>63</v>
      </c>
      <c r="R229">
        <f t="shared" si="40"/>
        <v>73</v>
      </c>
      <c r="S229">
        <f t="shared" si="41"/>
        <v>83</v>
      </c>
      <c r="T229" t="s">
        <v>236</v>
      </c>
      <c r="U229">
        <f t="shared" si="34"/>
        <v>0</v>
      </c>
      <c r="V229" s="2">
        <f t="shared" si="42"/>
        <v>0</v>
      </c>
      <c r="W229" s="2">
        <f t="shared" si="35"/>
        <v>0</v>
      </c>
      <c r="X229" s="2">
        <f t="shared" si="36"/>
        <v>0</v>
      </c>
      <c r="Y229" s="2">
        <f t="shared" si="43"/>
        <v>0</v>
      </c>
    </row>
    <row r="230" spans="1:25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22</v>
      </c>
      <c r="J230">
        <v>121</v>
      </c>
      <c r="K230">
        <v>-15</v>
      </c>
      <c r="L230">
        <v>39</v>
      </c>
      <c r="M230" t="s">
        <v>14</v>
      </c>
      <c r="N230">
        <f t="shared" si="37"/>
        <v>0</v>
      </c>
      <c r="O230" s="2">
        <f t="shared" si="33"/>
        <v>0</v>
      </c>
      <c r="P230">
        <f t="shared" si="38"/>
        <v>51</v>
      </c>
      <c r="Q230">
        <f t="shared" si="39"/>
        <v>61</v>
      </c>
      <c r="R230">
        <f t="shared" si="40"/>
        <v>71</v>
      </c>
      <c r="S230">
        <f t="shared" si="41"/>
        <v>81</v>
      </c>
      <c r="T230" t="s">
        <v>237</v>
      </c>
      <c r="U230">
        <f t="shared" si="34"/>
        <v>0</v>
      </c>
      <c r="V230" s="2">
        <f t="shared" si="42"/>
        <v>0</v>
      </c>
      <c r="W230" s="2">
        <f t="shared" si="35"/>
        <v>0</v>
      </c>
      <c r="X230" s="2">
        <f t="shared" si="36"/>
        <v>0</v>
      </c>
      <c r="Y230" s="2">
        <f t="shared" si="43"/>
        <v>0</v>
      </c>
    </row>
    <row r="231" spans="1:25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22</v>
      </c>
      <c r="J231">
        <v>120</v>
      </c>
      <c r="K231">
        <v>-22</v>
      </c>
      <c r="L231">
        <v>38</v>
      </c>
      <c r="M231" t="s">
        <v>14</v>
      </c>
      <c r="N231">
        <f t="shared" si="37"/>
        <v>0</v>
      </c>
      <c r="O231" s="2">
        <f t="shared" si="33"/>
        <v>0</v>
      </c>
      <c r="P231">
        <f t="shared" si="38"/>
        <v>50</v>
      </c>
      <c r="Q231">
        <f t="shared" si="39"/>
        <v>60</v>
      </c>
      <c r="R231">
        <f t="shared" si="40"/>
        <v>70</v>
      </c>
      <c r="S231">
        <f t="shared" si="41"/>
        <v>80</v>
      </c>
      <c r="T231" t="s">
        <v>238</v>
      </c>
      <c r="U231">
        <f t="shared" si="34"/>
        <v>0</v>
      </c>
      <c r="V231" s="2">
        <f t="shared" si="42"/>
        <v>0</v>
      </c>
      <c r="W231" s="2">
        <f t="shared" si="35"/>
        <v>0</v>
      </c>
      <c r="X231" s="2">
        <f t="shared" si="36"/>
        <v>0</v>
      </c>
      <c r="Y231" s="2">
        <f t="shared" si="43"/>
        <v>0</v>
      </c>
    </row>
    <row r="232" spans="1:25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22</v>
      </c>
      <c r="J232">
        <v>117</v>
      </c>
      <c r="K232">
        <v>-30</v>
      </c>
      <c r="L232">
        <v>38</v>
      </c>
      <c r="M232" t="s">
        <v>14</v>
      </c>
      <c r="N232">
        <f t="shared" si="37"/>
        <v>0</v>
      </c>
      <c r="O232" s="2">
        <f t="shared" si="33"/>
        <v>0</v>
      </c>
      <c r="P232">
        <f t="shared" si="38"/>
        <v>47</v>
      </c>
      <c r="Q232">
        <f t="shared" si="39"/>
        <v>57</v>
      </c>
      <c r="R232">
        <f t="shared" si="40"/>
        <v>67</v>
      </c>
      <c r="S232">
        <f t="shared" si="41"/>
        <v>77</v>
      </c>
      <c r="T232" t="s">
        <v>239</v>
      </c>
      <c r="U232">
        <f t="shared" si="34"/>
        <v>0</v>
      </c>
      <c r="V232" s="2">
        <f t="shared" si="42"/>
        <v>0</v>
      </c>
      <c r="W232" s="2">
        <f t="shared" si="35"/>
        <v>0</v>
      </c>
      <c r="X232" s="2">
        <f t="shared" si="36"/>
        <v>0</v>
      </c>
      <c r="Y232" s="2">
        <f t="shared" si="43"/>
        <v>0</v>
      </c>
    </row>
    <row r="233" spans="1:25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22</v>
      </c>
      <c r="J233">
        <v>114</v>
      </c>
      <c r="K233">
        <v>-37</v>
      </c>
      <c r="L233">
        <v>38</v>
      </c>
      <c r="M233" t="s">
        <v>14</v>
      </c>
      <c r="N233">
        <f t="shared" si="37"/>
        <v>0</v>
      </c>
      <c r="O233" s="2">
        <f t="shared" si="33"/>
        <v>0</v>
      </c>
      <c r="P233">
        <f t="shared" si="38"/>
        <v>44</v>
      </c>
      <c r="Q233">
        <f t="shared" si="39"/>
        <v>54</v>
      </c>
      <c r="R233">
        <f t="shared" si="40"/>
        <v>64</v>
      </c>
      <c r="S233">
        <f t="shared" si="41"/>
        <v>74</v>
      </c>
      <c r="T233" t="s">
        <v>240</v>
      </c>
      <c r="U233">
        <f t="shared" si="34"/>
        <v>0</v>
      </c>
      <c r="V233" s="2">
        <f t="shared" si="42"/>
        <v>0</v>
      </c>
      <c r="W233" s="2">
        <f t="shared" si="35"/>
        <v>0</v>
      </c>
      <c r="X233" s="2">
        <f t="shared" si="36"/>
        <v>0</v>
      </c>
      <c r="Y233" s="2">
        <f t="shared" si="43"/>
        <v>0</v>
      </c>
    </row>
    <row r="234" spans="1:25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21</v>
      </c>
      <c r="J234">
        <v>110</v>
      </c>
      <c r="K234">
        <v>-43</v>
      </c>
      <c r="L234">
        <v>38</v>
      </c>
      <c r="M234" t="s">
        <v>14</v>
      </c>
      <c r="N234">
        <f t="shared" si="37"/>
        <v>0</v>
      </c>
      <c r="O234" s="2">
        <f t="shared" si="33"/>
        <v>0</v>
      </c>
      <c r="P234">
        <f t="shared" si="38"/>
        <v>40</v>
      </c>
      <c r="Q234">
        <f t="shared" si="39"/>
        <v>50</v>
      </c>
      <c r="R234">
        <f t="shared" si="40"/>
        <v>60</v>
      </c>
      <c r="S234">
        <f t="shared" si="41"/>
        <v>70</v>
      </c>
      <c r="T234" t="s">
        <v>241</v>
      </c>
      <c r="U234">
        <f t="shared" si="34"/>
        <v>0</v>
      </c>
      <c r="V234" s="2">
        <f t="shared" si="42"/>
        <v>0</v>
      </c>
      <c r="W234" s="2">
        <f t="shared" si="35"/>
        <v>0</v>
      </c>
      <c r="X234" s="2">
        <f t="shared" si="36"/>
        <v>0</v>
      </c>
      <c r="Y234" s="2">
        <f t="shared" si="43"/>
        <v>0</v>
      </c>
    </row>
    <row r="235" spans="1:25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21</v>
      </c>
      <c r="J235">
        <v>105</v>
      </c>
      <c r="K235">
        <v>-49</v>
      </c>
      <c r="L235">
        <v>39</v>
      </c>
      <c r="M235" t="s">
        <v>14</v>
      </c>
      <c r="N235">
        <f t="shared" si="37"/>
        <v>0</v>
      </c>
      <c r="O235" s="2">
        <f t="shared" si="33"/>
        <v>0</v>
      </c>
      <c r="P235">
        <f t="shared" si="38"/>
        <v>35</v>
      </c>
      <c r="Q235">
        <f t="shared" si="39"/>
        <v>45</v>
      </c>
      <c r="R235">
        <f t="shared" si="40"/>
        <v>55</v>
      </c>
      <c r="S235">
        <f t="shared" si="41"/>
        <v>65</v>
      </c>
      <c r="T235" t="s">
        <v>242</v>
      </c>
      <c r="U235">
        <f t="shared" si="34"/>
        <v>0</v>
      </c>
      <c r="V235" s="2">
        <f t="shared" si="42"/>
        <v>0</v>
      </c>
      <c r="W235" s="2">
        <f t="shared" si="35"/>
        <v>0</v>
      </c>
      <c r="X235" s="2">
        <f t="shared" si="36"/>
        <v>0</v>
      </c>
      <c r="Y235" s="2">
        <f t="shared" si="43"/>
        <v>0</v>
      </c>
    </row>
    <row r="236" spans="1:25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21</v>
      </c>
      <c r="J236">
        <v>101</v>
      </c>
      <c r="K236">
        <v>-54</v>
      </c>
      <c r="L236">
        <v>39</v>
      </c>
      <c r="M236" t="s">
        <v>14</v>
      </c>
      <c r="N236">
        <f t="shared" si="37"/>
        <v>0</v>
      </c>
      <c r="O236" s="2">
        <f t="shared" si="33"/>
        <v>0</v>
      </c>
      <c r="P236">
        <f t="shared" si="38"/>
        <v>31</v>
      </c>
      <c r="Q236">
        <f t="shared" si="39"/>
        <v>41</v>
      </c>
      <c r="R236">
        <f t="shared" si="40"/>
        <v>51</v>
      </c>
      <c r="S236">
        <f t="shared" si="41"/>
        <v>61</v>
      </c>
      <c r="T236" t="s">
        <v>243</v>
      </c>
      <c r="U236">
        <f t="shared" si="34"/>
        <v>0</v>
      </c>
      <c r="V236" s="2">
        <f t="shared" si="42"/>
        <v>0</v>
      </c>
      <c r="W236" s="2">
        <f t="shared" si="35"/>
        <v>0</v>
      </c>
      <c r="X236" s="2">
        <f t="shared" si="36"/>
        <v>0</v>
      </c>
      <c r="Y236" s="2">
        <f t="shared" si="43"/>
        <v>0</v>
      </c>
    </row>
    <row r="237" spans="1:25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21</v>
      </c>
      <c r="J237">
        <v>96</v>
      </c>
      <c r="K237">
        <v>-59</v>
      </c>
      <c r="L237">
        <v>40</v>
      </c>
      <c r="M237" t="s">
        <v>14</v>
      </c>
      <c r="N237">
        <f t="shared" si="37"/>
        <v>0</v>
      </c>
      <c r="O237" s="2">
        <f t="shared" si="33"/>
        <v>0</v>
      </c>
      <c r="P237">
        <f t="shared" si="38"/>
        <v>26</v>
      </c>
      <c r="Q237">
        <f t="shared" si="39"/>
        <v>36</v>
      </c>
      <c r="R237">
        <f t="shared" si="40"/>
        <v>46</v>
      </c>
      <c r="S237">
        <f t="shared" si="41"/>
        <v>56</v>
      </c>
      <c r="T237" t="s">
        <v>244</v>
      </c>
      <c r="U237">
        <f t="shared" si="34"/>
        <v>0</v>
      </c>
      <c r="V237" s="2">
        <f t="shared" si="42"/>
        <v>0</v>
      </c>
      <c r="W237" s="2">
        <f t="shared" si="35"/>
        <v>0</v>
      </c>
      <c r="X237" s="2">
        <f t="shared" si="36"/>
        <v>0</v>
      </c>
      <c r="Y237" s="2">
        <f t="shared" si="43"/>
        <v>0</v>
      </c>
    </row>
    <row r="238" spans="1:25" x14ac:dyDescent="0.45">
      <c r="A238">
        <v>2</v>
      </c>
      <c r="B238">
        <v>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21</v>
      </c>
      <c r="J238">
        <v>90</v>
      </c>
      <c r="K238">
        <v>-64</v>
      </c>
      <c r="L238">
        <v>40</v>
      </c>
      <c r="M238" t="s">
        <v>14</v>
      </c>
      <c r="N238">
        <f t="shared" si="37"/>
        <v>2</v>
      </c>
      <c r="O238" s="2">
        <f t="shared" si="33"/>
        <v>2</v>
      </c>
      <c r="P238">
        <f t="shared" si="38"/>
        <v>20</v>
      </c>
      <c r="Q238">
        <f t="shared" si="39"/>
        <v>30</v>
      </c>
      <c r="R238">
        <f t="shared" si="40"/>
        <v>40</v>
      </c>
      <c r="S238">
        <f t="shared" si="41"/>
        <v>50</v>
      </c>
      <c r="T238" t="s">
        <v>245</v>
      </c>
      <c r="U238">
        <f t="shared" si="34"/>
        <v>2</v>
      </c>
      <c r="V238" s="2">
        <f t="shared" si="42"/>
        <v>2</v>
      </c>
      <c r="W238" s="2">
        <f t="shared" si="35"/>
        <v>2</v>
      </c>
      <c r="X238" s="2">
        <f t="shared" si="36"/>
        <v>2</v>
      </c>
      <c r="Y238" s="2">
        <f t="shared" si="43"/>
        <v>2</v>
      </c>
    </row>
    <row r="239" spans="1:25" x14ac:dyDescent="0.45">
      <c r="A239">
        <v>25</v>
      </c>
      <c r="B239">
        <v>40</v>
      </c>
      <c r="C239">
        <v>5</v>
      </c>
      <c r="D239">
        <v>0</v>
      </c>
      <c r="E239">
        <v>0</v>
      </c>
      <c r="F239">
        <v>90</v>
      </c>
      <c r="G239">
        <v>0</v>
      </c>
      <c r="H239">
        <v>25</v>
      </c>
      <c r="I239">
        <v>21</v>
      </c>
      <c r="J239">
        <v>85</v>
      </c>
      <c r="K239">
        <v>-68</v>
      </c>
      <c r="L239">
        <v>41</v>
      </c>
      <c r="M239" t="s">
        <v>14</v>
      </c>
      <c r="N239">
        <f t="shared" si="37"/>
        <v>25</v>
      </c>
      <c r="O239" s="2">
        <f t="shared" si="33"/>
        <v>25</v>
      </c>
      <c r="P239">
        <f t="shared" si="38"/>
        <v>15</v>
      </c>
      <c r="Q239">
        <f t="shared" si="39"/>
        <v>25</v>
      </c>
      <c r="R239">
        <f t="shared" si="40"/>
        <v>35</v>
      </c>
      <c r="S239">
        <f t="shared" si="41"/>
        <v>45</v>
      </c>
      <c r="T239" t="s">
        <v>246</v>
      </c>
      <c r="U239">
        <f t="shared" si="34"/>
        <v>25</v>
      </c>
      <c r="V239" s="2">
        <f t="shared" si="42"/>
        <v>25</v>
      </c>
      <c r="W239" s="2">
        <f t="shared" si="35"/>
        <v>25</v>
      </c>
      <c r="X239" s="2">
        <f t="shared" si="36"/>
        <v>25</v>
      </c>
      <c r="Y239" s="2">
        <f t="shared" si="43"/>
        <v>25</v>
      </c>
    </row>
    <row r="240" spans="1:25" x14ac:dyDescent="0.45">
      <c r="A240">
        <v>51</v>
      </c>
      <c r="B240">
        <v>101</v>
      </c>
      <c r="C240">
        <v>9</v>
      </c>
      <c r="D240">
        <v>0</v>
      </c>
      <c r="E240">
        <v>0</v>
      </c>
      <c r="F240">
        <v>189</v>
      </c>
      <c r="G240">
        <v>0</v>
      </c>
      <c r="H240">
        <v>51</v>
      </c>
      <c r="I240">
        <v>21</v>
      </c>
      <c r="J240">
        <v>79</v>
      </c>
      <c r="K240">
        <v>-73</v>
      </c>
      <c r="L240">
        <v>54</v>
      </c>
      <c r="M240" t="s">
        <v>14</v>
      </c>
      <c r="N240">
        <f t="shared" si="37"/>
        <v>51</v>
      </c>
      <c r="O240" s="2">
        <f t="shared" si="33"/>
        <v>51</v>
      </c>
      <c r="P240">
        <f t="shared" si="38"/>
        <v>9</v>
      </c>
      <c r="Q240">
        <f t="shared" si="39"/>
        <v>19</v>
      </c>
      <c r="R240">
        <f t="shared" si="40"/>
        <v>29</v>
      </c>
      <c r="S240">
        <f t="shared" si="41"/>
        <v>39</v>
      </c>
      <c r="T240" t="s">
        <v>247</v>
      </c>
      <c r="U240">
        <f t="shared" si="34"/>
        <v>51</v>
      </c>
      <c r="V240" s="2">
        <f t="shared" si="42"/>
        <v>51</v>
      </c>
      <c r="W240" s="2">
        <f t="shared" si="35"/>
        <v>51</v>
      </c>
      <c r="X240" s="2">
        <f t="shared" si="36"/>
        <v>51</v>
      </c>
      <c r="Y240" s="2">
        <f t="shared" si="43"/>
        <v>51</v>
      </c>
    </row>
    <row r="241" spans="1:25" x14ac:dyDescent="0.45">
      <c r="A241">
        <v>61</v>
      </c>
      <c r="B241">
        <v>166</v>
      </c>
      <c r="C241">
        <v>9</v>
      </c>
      <c r="D241">
        <v>0</v>
      </c>
      <c r="E241">
        <v>0</v>
      </c>
      <c r="F241">
        <v>205</v>
      </c>
      <c r="G241">
        <v>0</v>
      </c>
      <c r="H241">
        <v>61</v>
      </c>
      <c r="I241">
        <v>21</v>
      </c>
      <c r="J241">
        <v>74</v>
      </c>
      <c r="K241">
        <v>-77</v>
      </c>
      <c r="L241">
        <v>70</v>
      </c>
      <c r="M241" t="s">
        <v>14</v>
      </c>
      <c r="N241">
        <f t="shared" si="37"/>
        <v>61</v>
      </c>
      <c r="O241" s="2">
        <f t="shared" si="33"/>
        <v>61</v>
      </c>
      <c r="P241">
        <f t="shared" si="38"/>
        <v>4</v>
      </c>
      <c r="Q241">
        <f t="shared" si="39"/>
        <v>14</v>
      </c>
      <c r="R241">
        <f t="shared" si="40"/>
        <v>24</v>
      </c>
      <c r="S241">
        <f t="shared" si="41"/>
        <v>34</v>
      </c>
      <c r="T241" t="s">
        <v>248</v>
      </c>
      <c r="U241">
        <f t="shared" si="34"/>
        <v>61</v>
      </c>
      <c r="V241" s="2">
        <f t="shared" si="42"/>
        <v>61</v>
      </c>
      <c r="W241" s="2">
        <f t="shared" si="35"/>
        <v>61</v>
      </c>
      <c r="X241" s="2">
        <f t="shared" si="36"/>
        <v>61</v>
      </c>
      <c r="Y241" s="2">
        <f t="shared" si="43"/>
        <v>61</v>
      </c>
    </row>
    <row r="242" spans="1:25" x14ac:dyDescent="0.45">
      <c r="A242">
        <v>91</v>
      </c>
      <c r="B242">
        <v>244</v>
      </c>
      <c r="C242">
        <v>14</v>
      </c>
      <c r="D242">
        <v>0</v>
      </c>
      <c r="E242">
        <v>0</v>
      </c>
      <c r="F242">
        <v>272</v>
      </c>
      <c r="G242">
        <v>0</v>
      </c>
      <c r="H242">
        <v>91</v>
      </c>
      <c r="I242">
        <v>22</v>
      </c>
      <c r="J242">
        <v>68</v>
      </c>
      <c r="K242">
        <v>-81</v>
      </c>
      <c r="L242">
        <v>70</v>
      </c>
      <c r="M242" t="s">
        <v>14</v>
      </c>
      <c r="N242">
        <f t="shared" si="37"/>
        <v>91</v>
      </c>
      <c r="O242" s="2">
        <f t="shared" si="33"/>
        <v>91</v>
      </c>
      <c r="P242">
        <f t="shared" si="38"/>
        <v>0</v>
      </c>
      <c r="Q242">
        <f t="shared" si="39"/>
        <v>8</v>
      </c>
      <c r="R242">
        <f t="shared" si="40"/>
        <v>18</v>
      </c>
      <c r="S242">
        <f t="shared" si="41"/>
        <v>28</v>
      </c>
      <c r="T242" t="s">
        <v>249</v>
      </c>
      <c r="U242">
        <f t="shared" si="34"/>
        <v>91</v>
      </c>
      <c r="V242" s="2">
        <f t="shared" si="42"/>
        <v>91</v>
      </c>
      <c r="W242" s="2">
        <f t="shared" si="35"/>
        <v>91</v>
      </c>
      <c r="X242" s="2">
        <f t="shared" si="36"/>
        <v>91</v>
      </c>
      <c r="Y242" s="2">
        <f t="shared" si="43"/>
        <v>91</v>
      </c>
    </row>
    <row r="243" spans="1:25" x14ac:dyDescent="0.45">
      <c r="A243">
        <v>123</v>
      </c>
      <c r="B243">
        <v>319</v>
      </c>
      <c r="C243">
        <v>20</v>
      </c>
      <c r="D243">
        <v>0</v>
      </c>
      <c r="E243">
        <v>0</v>
      </c>
      <c r="F243">
        <v>305</v>
      </c>
      <c r="G243">
        <v>0</v>
      </c>
      <c r="H243">
        <v>123</v>
      </c>
      <c r="I243">
        <v>22</v>
      </c>
      <c r="J243">
        <v>62</v>
      </c>
      <c r="K243">
        <v>-85</v>
      </c>
      <c r="L243">
        <v>69</v>
      </c>
      <c r="M243" t="s">
        <v>14</v>
      </c>
      <c r="N243">
        <f t="shared" si="37"/>
        <v>123</v>
      </c>
      <c r="O243" s="2">
        <f t="shared" si="33"/>
        <v>123</v>
      </c>
      <c r="P243">
        <f t="shared" si="38"/>
        <v>0</v>
      </c>
      <c r="Q243">
        <f t="shared" si="39"/>
        <v>2</v>
      </c>
      <c r="R243">
        <f t="shared" si="40"/>
        <v>12</v>
      </c>
      <c r="S243">
        <f t="shared" si="41"/>
        <v>22</v>
      </c>
      <c r="T243" t="s">
        <v>250</v>
      </c>
      <c r="U243">
        <f t="shared" si="34"/>
        <v>123</v>
      </c>
      <c r="V243" s="2">
        <f t="shared" si="42"/>
        <v>123</v>
      </c>
      <c r="W243" s="2">
        <f t="shared" si="35"/>
        <v>123</v>
      </c>
      <c r="X243" s="2">
        <f t="shared" si="36"/>
        <v>123</v>
      </c>
      <c r="Y243" s="2">
        <f t="shared" si="43"/>
        <v>123</v>
      </c>
    </row>
    <row r="244" spans="1:25" x14ac:dyDescent="0.45">
      <c r="A244">
        <v>157</v>
      </c>
      <c r="B244">
        <v>385</v>
      </c>
      <c r="C244">
        <v>26</v>
      </c>
      <c r="D244">
        <v>0</v>
      </c>
      <c r="E244">
        <v>0</v>
      </c>
      <c r="F244">
        <v>309</v>
      </c>
      <c r="G244">
        <v>0</v>
      </c>
      <c r="H244">
        <v>157</v>
      </c>
      <c r="I244">
        <v>22</v>
      </c>
      <c r="J244">
        <v>56</v>
      </c>
      <c r="K244">
        <v>-90</v>
      </c>
      <c r="L244">
        <v>68</v>
      </c>
      <c r="M244" t="s">
        <v>14</v>
      </c>
      <c r="N244">
        <f t="shared" si="37"/>
        <v>157</v>
      </c>
      <c r="O244" s="2">
        <f t="shared" si="33"/>
        <v>157</v>
      </c>
      <c r="P244">
        <f t="shared" si="38"/>
        <v>0</v>
      </c>
      <c r="Q244">
        <f t="shared" si="39"/>
        <v>0</v>
      </c>
      <c r="R244">
        <f t="shared" si="40"/>
        <v>6</v>
      </c>
      <c r="S244">
        <f t="shared" si="41"/>
        <v>16</v>
      </c>
      <c r="T244" t="s">
        <v>251</v>
      </c>
      <c r="U244">
        <f t="shared" si="34"/>
        <v>157</v>
      </c>
      <c r="V244" s="2">
        <f t="shared" si="42"/>
        <v>157</v>
      </c>
      <c r="W244" s="2">
        <f t="shared" si="35"/>
        <v>157</v>
      </c>
      <c r="X244" s="2">
        <f t="shared" si="36"/>
        <v>157</v>
      </c>
      <c r="Y244" s="2">
        <f t="shared" si="43"/>
        <v>157</v>
      </c>
    </row>
    <row r="245" spans="1:25" x14ac:dyDescent="0.45">
      <c r="A245">
        <v>207</v>
      </c>
      <c r="B245">
        <v>442</v>
      </c>
      <c r="C245">
        <v>36</v>
      </c>
      <c r="D245">
        <v>0</v>
      </c>
      <c r="E245">
        <v>0</v>
      </c>
      <c r="F245">
        <v>303</v>
      </c>
      <c r="G245">
        <v>0</v>
      </c>
      <c r="H245">
        <v>207</v>
      </c>
      <c r="I245">
        <v>22</v>
      </c>
      <c r="J245">
        <v>50</v>
      </c>
      <c r="K245">
        <v>-94</v>
      </c>
      <c r="L245">
        <v>65</v>
      </c>
      <c r="M245" t="s">
        <v>14</v>
      </c>
      <c r="N245">
        <f t="shared" si="37"/>
        <v>207</v>
      </c>
      <c r="O245" s="2">
        <f t="shared" si="33"/>
        <v>207</v>
      </c>
      <c r="P245">
        <f t="shared" si="38"/>
        <v>0</v>
      </c>
      <c r="Q245">
        <f t="shared" si="39"/>
        <v>0</v>
      </c>
      <c r="R245">
        <f t="shared" si="40"/>
        <v>0</v>
      </c>
      <c r="S245">
        <f t="shared" si="41"/>
        <v>10</v>
      </c>
      <c r="T245" t="s">
        <v>252</v>
      </c>
      <c r="U245">
        <f t="shared" si="34"/>
        <v>207</v>
      </c>
      <c r="V245" s="2">
        <f t="shared" si="42"/>
        <v>207</v>
      </c>
      <c r="W245" s="2">
        <f t="shared" si="35"/>
        <v>207</v>
      </c>
      <c r="X245" s="2">
        <f t="shared" si="36"/>
        <v>207</v>
      </c>
      <c r="Y245" s="2">
        <f t="shared" si="43"/>
        <v>207</v>
      </c>
    </row>
    <row r="246" spans="1:25" x14ac:dyDescent="0.45">
      <c r="A246">
        <v>255</v>
      </c>
      <c r="B246">
        <v>495</v>
      </c>
      <c r="C246">
        <v>44</v>
      </c>
      <c r="D246">
        <v>0</v>
      </c>
      <c r="E246">
        <v>0</v>
      </c>
      <c r="F246">
        <v>301</v>
      </c>
      <c r="G246">
        <v>0</v>
      </c>
      <c r="H246">
        <v>255</v>
      </c>
      <c r="I246">
        <v>22</v>
      </c>
      <c r="J246">
        <v>44</v>
      </c>
      <c r="K246">
        <v>-99</v>
      </c>
      <c r="L246">
        <v>62</v>
      </c>
      <c r="M246" t="s">
        <v>14</v>
      </c>
      <c r="N246">
        <f t="shared" si="37"/>
        <v>255</v>
      </c>
      <c r="O246" s="2">
        <f t="shared" si="33"/>
        <v>255</v>
      </c>
      <c r="P246">
        <f t="shared" si="38"/>
        <v>0</v>
      </c>
      <c r="Q246">
        <f t="shared" si="39"/>
        <v>0</v>
      </c>
      <c r="R246">
        <f t="shared" si="40"/>
        <v>0</v>
      </c>
      <c r="S246">
        <f t="shared" si="41"/>
        <v>4</v>
      </c>
      <c r="T246" t="s">
        <v>253</v>
      </c>
      <c r="U246">
        <f t="shared" si="34"/>
        <v>255</v>
      </c>
      <c r="V246" s="2">
        <f t="shared" si="42"/>
        <v>255</v>
      </c>
      <c r="W246" s="2">
        <f t="shared" si="35"/>
        <v>255</v>
      </c>
      <c r="X246" s="2">
        <f t="shared" si="36"/>
        <v>255</v>
      </c>
      <c r="Y246" s="2">
        <f t="shared" si="43"/>
        <v>255</v>
      </c>
    </row>
    <row r="247" spans="1:25" x14ac:dyDescent="0.45">
      <c r="A247">
        <v>286</v>
      </c>
      <c r="B247">
        <v>544</v>
      </c>
      <c r="C247">
        <v>51</v>
      </c>
      <c r="D247">
        <v>0</v>
      </c>
      <c r="E247">
        <v>0</v>
      </c>
      <c r="F247">
        <v>306</v>
      </c>
      <c r="G247">
        <v>0</v>
      </c>
      <c r="H247">
        <v>286</v>
      </c>
      <c r="I247">
        <v>22</v>
      </c>
      <c r="J247">
        <v>38</v>
      </c>
      <c r="K247">
        <v>-105</v>
      </c>
      <c r="L247">
        <v>62</v>
      </c>
      <c r="M247" t="s">
        <v>14</v>
      </c>
      <c r="N247">
        <f t="shared" si="37"/>
        <v>286</v>
      </c>
      <c r="O247" s="2">
        <f t="shared" si="33"/>
        <v>286</v>
      </c>
      <c r="P247">
        <f t="shared" si="38"/>
        <v>0</v>
      </c>
      <c r="Q247">
        <f t="shared" si="39"/>
        <v>0</v>
      </c>
      <c r="R247">
        <f t="shared" si="40"/>
        <v>0</v>
      </c>
      <c r="S247">
        <f t="shared" si="41"/>
        <v>0</v>
      </c>
      <c r="T247" t="s">
        <v>254</v>
      </c>
      <c r="U247">
        <f t="shared" si="34"/>
        <v>286</v>
      </c>
      <c r="V247" s="2">
        <f t="shared" si="42"/>
        <v>286</v>
      </c>
      <c r="W247" s="2">
        <f t="shared" si="35"/>
        <v>286</v>
      </c>
      <c r="X247" s="2">
        <f t="shared" si="36"/>
        <v>286</v>
      </c>
      <c r="Y247" s="2">
        <f t="shared" si="43"/>
        <v>286</v>
      </c>
    </row>
    <row r="248" spans="1:25" x14ac:dyDescent="0.45">
      <c r="A248">
        <v>322</v>
      </c>
      <c r="B248">
        <v>591</v>
      </c>
      <c r="C248">
        <v>60</v>
      </c>
      <c r="D248">
        <v>0</v>
      </c>
      <c r="E248">
        <v>0</v>
      </c>
      <c r="F248">
        <v>318</v>
      </c>
      <c r="G248">
        <v>0</v>
      </c>
      <c r="H248">
        <v>322</v>
      </c>
      <c r="I248">
        <v>22</v>
      </c>
      <c r="J248">
        <v>32</v>
      </c>
      <c r="K248">
        <v>-113</v>
      </c>
      <c r="L248">
        <v>60</v>
      </c>
      <c r="M248" t="s">
        <v>14</v>
      </c>
      <c r="N248">
        <f t="shared" si="37"/>
        <v>322</v>
      </c>
      <c r="O248" s="2">
        <f t="shared" si="33"/>
        <v>322</v>
      </c>
      <c r="P248">
        <f t="shared" si="38"/>
        <v>0</v>
      </c>
      <c r="Q248">
        <f t="shared" si="39"/>
        <v>0</v>
      </c>
      <c r="R248">
        <f t="shared" si="40"/>
        <v>0</v>
      </c>
      <c r="S248">
        <f t="shared" si="41"/>
        <v>0</v>
      </c>
      <c r="T248" t="s">
        <v>255</v>
      </c>
      <c r="U248">
        <f t="shared" si="34"/>
        <v>322</v>
      </c>
      <c r="V248" s="2">
        <f t="shared" si="42"/>
        <v>322</v>
      </c>
      <c r="W248" s="2">
        <f t="shared" si="35"/>
        <v>322</v>
      </c>
      <c r="X248" s="2">
        <f t="shared" si="36"/>
        <v>322</v>
      </c>
      <c r="Y248" s="2">
        <f t="shared" si="43"/>
        <v>322</v>
      </c>
    </row>
    <row r="249" spans="1:25" x14ac:dyDescent="0.45">
      <c r="A249">
        <v>363</v>
      </c>
      <c r="B249">
        <v>635</v>
      </c>
      <c r="C249">
        <v>79</v>
      </c>
      <c r="D249">
        <v>1</v>
      </c>
      <c r="E249">
        <v>1</v>
      </c>
      <c r="F249">
        <v>336</v>
      </c>
      <c r="G249">
        <v>0</v>
      </c>
      <c r="H249">
        <v>362</v>
      </c>
      <c r="I249">
        <v>22</v>
      </c>
      <c r="J249">
        <v>27</v>
      </c>
      <c r="K249">
        <v>-122</v>
      </c>
      <c r="L249">
        <v>58</v>
      </c>
      <c r="M249" t="s">
        <v>14</v>
      </c>
      <c r="N249">
        <f t="shared" si="37"/>
        <v>363</v>
      </c>
      <c r="O249" s="2">
        <f t="shared" si="33"/>
        <v>362.89100652418836</v>
      </c>
      <c r="P249">
        <f t="shared" si="38"/>
        <v>0</v>
      </c>
      <c r="Q249">
        <f t="shared" si="39"/>
        <v>0</v>
      </c>
      <c r="R249">
        <f t="shared" si="40"/>
        <v>0</v>
      </c>
      <c r="S249">
        <f t="shared" si="41"/>
        <v>0</v>
      </c>
      <c r="T249" t="s">
        <v>256</v>
      </c>
      <c r="U249">
        <f t="shared" si="34"/>
        <v>363</v>
      </c>
      <c r="V249" s="2">
        <f t="shared" si="42"/>
        <v>363</v>
      </c>
      <c r="W249" s="2">
        <f t="shared" si="35"/>
        <v>363</v>
      </c>
      <c r="X249" s="2">
        <f t="shared" si="36"/>
        <v>363</v>
      </c>
      <c r="Y249" s="2">
        <f t="shared" si="43"/>
        <v>363</v>
      </c>
    </row>
    <row r="250" spans="1:25" x14ac:dyDescent="0.45">
      <c r="A250">
        <v>403</v>
      </c>
      <c r="B250">
        <v>671</v>
      </c>
      <c r="C250">
        <v>109</v>
      </c>
      <c r="D250">
        <v>15</v>
      </c>
      <c r="E250">
        <v>16</v>
      </c>
      <c r="F250">
        <v>354</v>
      </c>
      <c r="G250">
        <v>0</v>
      </c>
      <c r="H250">
        <v>388</v>
      </c>
      <c r="I250">
        <v>22</v>
      </c>
      <c r="J250">
        <v>22</v>
      </c>
      <c r="K250">
        <v>-135</v>
      </c>
      <c r="L250">
        <v>55</v>
      </c>
      <c r="M250" t="s">
        <v>14</v>
      </c>
      <c r="N250">
        <f t="shared" si="37"/>
        <v>403</v>
      </c>
      <c r="O250" s="2">
        <f t="shared" si="33"/>
        <v>402.83494167306861</v>
      </c>
      <c r="P250">
        <f t="shared" si="38"/>
        <v>0</v>
      </c>
      <c r="Q250">
        <f t="shared" si="39"/>
        <v>0</v>
      </c>
      <c r="R250">
        <f t="shared" si="40"/>
        <v>0</v>
      </c>
      <c r="S250">
        <f t="shared" si="41"/>
        <v>0</v>
      </c>
      <c r="T250" t="s">
        <v>257</v>
      </c>
      <c r="U250">
        <f t="shared" si="34"/>
        <v>404</v>
      </c>
      <c r="V250" s="2">
        <f t="shared" si="42"/>
        <v>404</v>
      </c>
      <c r="W250" s="2">
        <f t="shared" si="35"/>
        <v>404</v>
      </c>
      <c r="X250" s="2">
        <f t="shared" si="36"/>
        <v>404</v>
      </c>
      <c r="Y250" s="2">
        <f t="shared" si="43"/>
        <v>404</v>
      </c>
    </row>
    <row r="251" spans="1:25" x14ac:dyDescent="0.45">
      <c r="A251">
        <v>431</v>
      </c>
      <c r="B251">
        <v>692</v>
      </c>
      <c r="C251">
        <v>135</v>
      </c>
      <c r="D251">
        <v>30</v>
      </c>
      <c r="E251">
        <v>31</v>
      </c>
      <c r="F251">
        <v>363</v>
      </c>
      <c r="G251">
        <v>0</v>
      </c>
      <c r="H251">
        <v>401</v>
      </c>
      <c r="I251">
        <v>22</v>
      </c>
      <c r="J251">
        <v>19</v>
      </c>
      <c r="K251">
        <v>-152</v>
      </c>
      <c r="L251">
        <v>53</v>
      </c>
      <c r="M251" t="s">
        <v>14</v>
      </c>
      <c r="N251">
        <f t="shared" si="37"/>
        <v>431</v>
      </c>
      <c r="O251" s="2">
        <f t="shared" si="33"/>
        <v>430.31107584357881</v>
      </c>
      <c r="P251">
        <f t="shared" si="38"/>
        <v>0</v>
      </c>
      <c r="Q251">
        <f t="shared" si="39"/>
        <v>0</v>
      </c>
      <c r="R251">
        <f t="shared" si="40"/>
        <v>0</v>
      </c>
      <c r="S251">
        <f t="shared" si="41"/>
        <v>0</v>
      </c>
      <c r="T251" t="s">
        <v>258</v>
      </c>
      <c r="U251">
        <f t="shared" si="34"/>
        <v>432</v>
      </c>
      <c r="V251" s="2">
        <f t="shared" si="42"/>
        <v>432</v>
      </c>
      <c r="W251" s="2">
        <f t="shared" si="35"/>
        <v>432</v>
      </c>
      <c r="X251" s="2">
        <f t="shared" si="36"/>
        <v>432</v>
      </c>
      <c r="Y251" s="2">
        <f t="shared" si="43"/>
        <v>432</v>
      </c>
    </row>
    <row r="252" spans="1:25" x14ac:dyDescent="0.45">
      <c r="A252">
        <v>444</v>
      </c>
      <c r="B252">
        <v>700</v>
      </c>
      <c r="C252">
        <v>154</v>
      </c>
      <c r="D252">
        <v>38</v>
      </c>
      <c r="E252">
        <v>40</v>
      </c>
      <c r="F252">
        <v>366</v>
      </c>
      <c r="G252">
        <v>0</v>
      </c>
      <c r="H252">
        <v>406</v>
      </c>
      <c r="I252">
        <v>22</v>
      </c>
      <c r="J252">
        <v>17</v>
      </c>
      <c r="K252">
        <v>-174</v>
      </c>
      <c r="L252">
        <v>52</v>
      </c>
      <c r="M252" t="s">
        <v>14</v>
      </c>
      <c r="N252">
        <f t="shared" si="37"/>
        <v>444</v>
      </c>
      <c r="O252" s="2">
        <f t="shared" si="33"/>
        <v>444.25219023852139</v>
      </c>
      <c r="P252">
        <f t="shared" si="38"/>
        <v>0</v>
      </c>
      <c r="Q252">
        <f t="shared" si="39"/>
        <v>0</v>
      </c>
      <c r="R252">
        <f t="shared" si="40"/>
        <v>0</v>
      </c>
      <c r="S252">
        <f t="shared" si="41"/>
        <v>0</v>
      </c>
      <c r="T252" t="s">
        <v>259</v>
      </c>
      <c r="U252">
        <f t="shared" si="34"/>
        <v>446</v>
      </c>
      <c r="V252" s="2">
        <f t="shared" si="42"/>
        <v>446</v>
      </c>
      <c r="W252" s="2">
        <f t="shared" si="35"/>
        <v>446</v>
      </c>
      <c r="X252" s="2">
        <f t="shared" si="36"/>
        <v>446</v>
      </c>
      <c r="Y252" s="2">
        <f t="shared" si="43"/>
        <v>446</v>
      </c>
    </row>
    <row r="253" spans="1:25" x14ac:dyDescent="0.45">
      <c r="A253">
        <v>446</v>
      </c>
      <c r="B253">
        <v>704</v>
      </c>
      <c r="C253">
        <v>160</v>
      </c>
      <c r="D253">
        <v>41</v>
      </c>
      <c r="E253">
        <v>43</v>
      </c>
      <c r="F253">
        <v>378</v>
      </c>
      <c r="G253">
        <v>0</v>
      </c>
      <c r="H253">
        <v>405</v>
      </c>
      <c r="I253">
        <v>23</v>
      </c>
      <c r="J253">
        <v>18</v>
      </c>
      <c r="K253">
        <v>162</v>
      </c>
      <c r="L253">
        <v>52</v>
      </c>
      <c r="M253" t="s">
        <v>14</v>
      </c>
      <c r="N253">
        <f t="shared" si="37"/>
        <v>446</v>
      </c>
      <c r="O253" s="2">
        <f t="shared" si="33"/>
        <v>445.89543020069158</v>
      </c>
      <c r="P253">
        <f t="shared" si="38"/>
        <v>0</v>
      </c>
      <c r="Q253">
        <f t="shared" si="39"/>
        <v>0</v>
      </c>
      <c r="R253">
        <f t="shared" si="40"/>
        <v>0</v>
      </c>
      <c r="S253">
        <f t="shared" si="41"/>
        <v>0</v>
      </c>
      <c r="T253" t="s">
        <v>260</v>
      </c>
      <c r="U253">
        <f t="shared" si="34"/>
        <v>448</v>
      </c>
      <c r="V253" s="2">
        <f t="shared" si="42"/>
        <v>448</v>
      </c>
      <c r="W253" s="2">
        <f t="shared" si="35"/>
        <v>448</v>
      </c>
      <c r="X253" s="2">
        <f t="shared" si="36"/>
        <v>448</v>
      </c>
      <c r="Y253" s="2">
        <f t="shared" si="43"/>
        <v>448</v>
      </c>
    </row>
    <row r="254" spans="1:25" x14ac:dyDescent="0.45">
      <c r="A254">
        <v>435</v>
      </c>
      <c r="B254">
        <v>702</v>
      </c>
      <c r="C254">
        <v>153</v>
      </c>
      <c r="D254">
        <v>38</v>
      </c>
      <c r="E254">
        <v>41</v>
      </c>
      <c r="F254">
        <v>398</v>
      </c>
      <c r="G254">
        <v>0</v>
      </c>
      <c r="H254">
        <v>397</v>
      </c>
      <c r="I254">
        <v>23</v>
      </c>
      <c r="J254">
        <v>21</v>
      </c>
      <c r="K254">
        <v>142</v>
      </c>
      <c r="L254">
        <v>52</v>
      </c>
      <c r="M254" t="s">
        <v>14</v>
      </c>
      <c r="N254">
        <f t="shared" si="37"/>
        <v>435</v>
      </c>
      <c r="O254" s="2">
        <f t="shared" si="33"/>
        <v>435.27679748638525</v>
      </c>
      <c r="P254">
        <f t="shared" si="38"/>
        <v>0</v>
      </c>
      <c r="Q254">
        <f t="shared" si="39"/>
        <v>0</v>
      </c>
      <c r="R254">
        <f t="shared" si="40"/>
        <v>0</v>
      </c>
      <c r="S254">
        <f t="shared" si="41"/>
        <v>0</v>
      </c>
      <c r="T254" t="s">
        <v>261</v>
      </c>
      <c r="U254">
        <f t="shared" si="34"/>
        <v>438</v>
      </c>
      <c r="V254" s="2">
        <f t="shared" si="42"/>
        <v>438</v>
      </c>
      <c r="W254" s="2">
        <f t="shared" si="35"/>
        <v>438</v>
      </c>
      <c r="X254" s="2">
        <f t="shared" si="36"/>
        <v>438</v>
      </c>
      <c r="Y254" s="2">
        <f t="shared" si="43"/>
        <v>438</v>
      </c>
    </row>
    <row r="255" spans="1:25" x14ac:dyDescent="0.45">
      <c r="A255">
        <v>417</v>
      </c>
      <c r="B255">
        <v>690</v>
      </c>
      <c r="C255">
        <v>145</v>
      </c>
      <c r="D255">
        <v>33</v>
      </c>
      <c r="E255">
        <v>36</v>
      </c>
      <c r="F255">
        <v>416</v>
      </c>
      <c r="G255">
        <v>0</v>
      </c>
      <c r="H255">
        <v>385</v>
      </c>
      <c r="I255">
        <v>23</v>
      </c>
      <c r="J255">
        <v>25</v>
      </c>
      <c r="K255">
        <v>128</v>
      </c>
      <c r="L255">
        <v>53</v>
      </c>
      <c r="M255" t="s">
        <v>14</v>
      </c>
      <c r="N255">
        <f t="shared" si="37"/>
        <v>417</v>
      </c>
      <c r="O255" s="2">
        <f t="shared" si="33"/>
        <v>417.62708033331938</v>
      </c>
      <c r="P255">
        <f t="shared" si="38"/>
        <v>0</v>
      </c>
      <c r="Q255">
        <f t="shared" si="39"/>
        <v>0</v>
      </c>
      <c r="R255">
        <f t="shared" si="40"/>
        <v>0</v>
      </c>
      <c r="S255">
        <f t="shared" si="41"/>
        <v>0</v>
      </c>
      <c r="T255" t="s">
        <v>262</v>
      </c>
      <c r="U255">
        <f t="shared" si="34"/>
        <v>421</v>
      </c>
      <c r="V255" s="2">
        <f t="shared" si="42"/>
        <v>421</v>
      </c>
      <c r="W255" s="2">
        <f t="shared" si="35"/>
        <v>421</v>
      </c>
      <c r="X255" s="2">
        <f t="shared" si="36"/>
        <v>421</v>
      </c>
      <c r="Y255" s="2">
        <f t="shared" si="43"/>
        <v>421</v>
      </c>
    </row>
    <row r="256" spans="1:25" x14ac:dyDescent="0.45">
      <c r="A256">
        <v>393</v>
      </c>
      <c r="B256">
        <v>663</v>
      </c>
      <c r="C256">
        <v>136</v>
      </c>
      <c r="D256">
        <v>27</v>
      </c>
      <c r="E256">
        <v>31</v>
      </c>
      <c r="F256">
        <v>427</v>
      </c>
      <c r="G256">
        <v>0</v>
      </c>
      <c r="H256">
        <v>366</v>
      </c>
      <c r="I256">
        <v>24</v>
      </c>
      <c r="J256">
        <v>30</v>
      </c>
      <c r="K256">
        <v>117</v>
      </c>
      <c r="L256">
        <v>53</v>
      </c>
      <c r="M256" t="s">
        <v>14</v>
      </c>
      <c r="N256">
        <f t="shared" si="37"/>
        <v>393</v>
      </c>
      <c r="O256" s="2">
        <f t="shared" si="33"/>
        <v>392.84678751731758</v>
      </c>
      <c r="P256">
        <f t="shared" si="38"/>
        <v>0</v>
      </c>
      <c r="Q256">
        <f t="shared" si="39"/>
        <v>0</v>
      </c>
      <c r="R256">
        <f t="shared" si="40"/>
        <v>0</v>
      </c>
      <c r="S256">
        <f t="shared" si="41"/>
        <v>0</v>
      </c>
      <c r="T256" t="s">
        <v>263</v>
      </c>
      <c r="U256">
        <f t="shared" si="34"/>
        <v>397</v>
      </c>
      <c r="V256" s="2">
        <f t="shared" si="42"/>
        <v>397</v>
      </c>
      <c r="W256" s="2">
        <f t="shared" si="35"/>
        <v>397</v>
      </c>
      <c r="X256" s="2">
        <f t="shared" si="36"/>
        <v>397</v>
      </c>
      <c r="Y256" s="2">
        <f t="shared" si="43"/>
        <v>397</v>
      </c>
    </row>
    <row r="257" spans="1:25" x14ac:dyDescent="0.45">
      <c r="A257">
        <v>360</v>
      </c>
      <c r="B257">
        <v>622</v>
      </c>
      <c r="C257">
        <v>117</v>
      </c>
      <c r="D257">
        <v>18</v>
      </c>
      <c r="E257">
        <v>23</v>
      </c>
      <c r="F257">
        <v>427</v>
      </c>
      <c r="G257">
        <v>0</v>
      </c>
      <c r="H257">
        <v>342</v>
      </c>
      <c r="I257">
        <v>24</v>
      </c>
      <c r="J257">
        <v>35</v>
      </c>
      <c r="K257">
        <v>109</v>
      </c>
      <c r="L257">
        <v>54</v>
      </c>
      <c r="M257" t="s">
        <v>14</v>
      </c>
      <c r="N257">
        <f t="shared" si="37"/>
        <v>360</v>
      </c>
      <c r="O257" s="2">
        <f t="shared" si="33"/>
        <v>360.84049701864683</v>
      </c>
      <c r="P257">
        <f t="shared" si="38"/>
        <v>0</v>
      </c>
      <c r="Q257">
        <f t="shared" si="39"/>
        <v>0</v>
      </c>
      <c r="R257">
        <f t="shared" si="40"/>
        <v>0</v>
      </c>
      <c r="S257">
        <f t="shared" si="41"/>
        <v>0</v>
      </c>
      <c r="T257" t="s">
        <v>264</v>
      </c>
      <c r="U257">
        <f t="shared" si="34"/>
        <v>365</v>
      </c>
      <c r="V257" s="2">
        <f t="shared" si="42"/>
        <v>365</v>
      </c>
      <c r="W257" s="2">
        <f t="shared" si="35"/>
        <v>365</v>
      </c>
      <c r="X257" s="2">
        <f t="shared" si="36"/>
        <v>365</v>
      </c>
      <c r="Y257" s="2">
        <f t="shared" si="43"/>
        <v>365</v>
      </c>
    </row>
    <row r="258" spans="1:25" x14ac:dyDescent="0.45">
      <c r="A258">
        <v>324</v>
      </c>
      <c r="B258">
        <v>568</v>
      </c>
      <c r="C258">
        <v>95</v>
      </c>
      <c r="D258">
        <v>10</v>
      </c>
      <c r="E258">
        <v>14</v>
      </c>
      <c r="F258">
        <v>419</v>
      </c>
      <c r="G258">
        <v>0</v>
      </c>
      <c r="H258">
        <v>313</v>
      </c>
      <c r="I258">
        <v>24</v>
      </c>
      <c r="J258">
        <v>41</v>
      </c>
      <c r="K258">
        <v>102</v>
      </c>
      <c r="L258">
        <v>54</v>
      </c>
      <c r="M258" t="s">
        <v>14</v>
      </c>
      <c r="N258">
        <f t="shared" si="37"/>
        <v>324</v>
      </c>
      <c r="O258" s="2">
        <f t="shared" ref="O258:O321" si="44">E258*COS(RADIANS(J258)) +H258</f>
        <v>323.56593412311884</v>
      </c>
      <c r="P258">
        <f t="shared" si="38"/>
        <v>0</v>
      </c>
      <c r="Q258">
        <f t="shared" si="39"/>
        <v>0</v>
      </c>
      <c r="R258">
        <f t="shared" si="40"/>
        <v>0</v>
      </c>
      <c r="S258">
        <f t="shared" si="41"/>
        <v>1</v>
      </c>
      <c r="T258" t="s">
        <v>265</v>
      </c>
      <c r="U258">
        <f t="shared" ref="U258:U321" si="45">E258+H258</f>
        <v>327</v>
      </c>
      <c r="V258" s="2">
        <f t="shared" si="42"/>
        <v>327</v>
      </c>
      <c r="W258" s="2">
        <f t="shared" ref="W258:W321" si="46">E258*COS(RADIANS(Q258))+H258</f>
        <v>327</v>
      </c>
      <c r="X258" s="2">
        <f t="shared" ref="X258:X321" si="47">E258*COS(RADIANS(R258))+H258</f>
        <v>327</v>
      </c>
      <c r="Y258" s="2">
        <f t="shared" si="43"/>
        <v>326.99786773218949</v>
      </c>
    </row>
    <row r="259" spans="1:25" x14ac:dyDescent="0.45">
      <c r="A259">
        <v>277</v>
      </c>
      <c r="B259">
        <v>514</v>
      </c>
      <c r="C259">
        <v>76</v>
      </c>
      <c r="D259">
        <v>2</v>
      </c>
      <c r="E259">
        <v>2</v>
      </c>
      <c r="F259">
        <v>426</v>
      </c>
      <c r="G259">
        <v>0</v>
      </c>
      <c r="H259">
        <v>275</v>
      </c>
      <c r="I259">
        <v>24</v>
      </c>
      <c r="J259">
        <v>47</v>
      </c>
      <c r="K259">
        <v>97</v>
      </c>
      <c r="L259">
        <v>56</v>
      </c>
      <c r="M259" t="s">
        <v>14</v>
      </c>
      <c r="N259">
        <f t="shared" ref="N259:N322" si="48">A259</f>
        <v>277</v>
      </c>
      <c r="O259" s="2">
        <f t="shared" si="44"/>
        <v>276.36399672012499</v>
      </c>
      <c r="P259">
        <f t="shared" ref="P259:P322" si="49">J259-MIN(J259, 70)</f>
        <v>0</v>
      </c>
      <c r="Q259">
        <f t="shared" ref="Q259:Q322" si="50">J259-MIN(J259, 60)</f>
        <v>0</v>
      </c>
      <c r="R259">
        <f t="shared" ref="R259:R322" si="51">J259-MIN(J259, 50)</f>
        <v>0</v>
      </c>
      <c r="S259">
        <f t="shared" ref="S259:S322" si="52">J259-MIN(J259, 40)</f>
        <v>7</v>
      </c>
      <c r="T259" t="s">
        <v>266</v>
      </c>
      <c r="U259">
        <f t="shared" si="45"/>
        <v>277</v>
      </c>
      <c r="V259" s="2">
        <f t="shared" ref="V259:V322" si="53">E259*COS(RADIANS(P259))+H259</f>
        <v>277</v>
      </c>
      <c r="W259" s="2">
        <f t="shared" si="46"/>
        <v>277</v>
      </c>
      <c r="X259" s="2">
        <f t="shared" si="47"/>
        <v>277</v>
      </c>
      <c r="Y259" s="2">
        <f t="shared" ref="Y259:Y322" si="54">E259*COS(RADIANS(S259))+H259</f>
        <v>276.98509230328267</v>
      </c>
    </row>
    <row r="260" spans="1:25" x14ac:dyDescent="0.45">
      <c r="A260">
        <v>216</v>
      </c>
      <c r="B260">
        <v>463</v>
      </c>
      <c r="C260">
        <v>54</v>
      </c>
      <c r="D260">
        <v>0</v>
      </c>
      <c r="E260">
        <v>0</v>
      </c>
      <c r="F260">
        <v>464</v>
      </c>
      <c r="G260">
        <v>0</v>
      </c>
      <c r="H260">
        <v>216</v>
      </c>
      <c r="I260">
        <v>24</v>
      </c>
      <c r="J260">
        <v>53</v>
      </c>
      <c r="K260">
        <v>92</v>
      </c>
      <c r="L260">
        <v>60</v>
      </c>
      <c r="M260" t="s">
        <v>14</v>
      </c>
      <c r="N260">
        <f t="shared" si="48"/>
        <v>216</v>
      </c>
      <c r="O260" s="2">
        <f t="shared" si="44"/>
        <v>216</v>
      </c>
      <c r="P260">
        <f t="shared" si="49"/>
        <v>0</v>
      </c>
      <c r="Q260">
        <f t="shared" si="50"/>
        <v>0</v>
      </c>
      <c r="R260">
        <f t="shared" si="51"/>
        <v>3</v>
      </c>
      <c r="S260">
        <f t="shared" si="52"/>
        <v>13</v>
      </c>
      <c r="T260" t="s">
        <v>267</v>
      </c>
      <c r="U260">
        <f t="shared" si="45"/>
        <v>216</v>
      </c>
      <c r="V260" s="2">
        <f t="shared" si="53"/>
        <v>216</v>
      </c>
      <c r="W260" s="2">
        <f t="shared" si="46"/>
        <v>216</v>
      </c>
      <c r="X260" s="2">
        <f t="shared" si="47"/>
        <v>216</v>
      </c>
      <c r="Y260" s="2">
        <f t="shared" si="54"/>
        <v>216</v>
      </c>
    </row>
    <row r="261" spans="1:25" x14ac:dyDescent="0.45">
      <c r="A261">
        <v>172</v>
      </c>
      <c r="B261">
        <v>399</v>
      </c>
      <c r="C261">
        <v>40</v>
      </c>
      <c r="D261">
        <v>0</v>
      </c>
      <c r="E261">
        <v>0</v>
      </c>
      <c r="F261">
        <v>492</v>
      </c>
      <c r="G261">
        <v>0</v>
      </c>
      <c r="H261">
        <v>172</v>
      </c>
      <c r="I261">
        <v>24</v>
      </c>
      <c r="J261">
        <v>59</v>
      </c>
      <c r="K261">
        <v>87</v>
      </c>
      <c r="L261">
        <v>62</v>
      </c>
      <c r="M261" t="s">
        <v>14</v>
      </c>
      <c r="N261">
        <f t="shared" si="48"/>
        <v>172</v>
      </c>
      <c r="O261" s="2">
        <f t="shared" si="44"/>
        <v>172</v>
      </c>
      <c r="P261">
        <f t="shared" si="49"/>
        <v>0</v>
      </c>
      <c r="Q261">
        <f t="shared" si="50"/>
        <v>0</v>
      </c>
      <c r="R261">
        <f t="shared" si="51"/>
        <v>9</v>
      </c>
      <c r="S261">
        <f t="shared" si="52"/>
        <v>19</v>
      </c>
      <c r="T261" t="s">
        <v>268</v>
      </c>
      <c r="U261">
        <f t="shared" si="45"/>
        <v>172</v>
      </c>
      <c r="V261" s="2">
        <f t="shared" si="53"/>
        <v>172</v>
      </c>
      <c r="W261" s="2">
        <f t="shared" si="46"/>
        <v>172</v>
      </c>
      <c r="X261" s="2">
        <f t="shared" si="47"/>
        <v>172</v>
      </c>
      <c r="Y261" s="2">
        <f t="shared" si="54"/>
        <v>172</v>
      </c>
    </row>
    <row r="262" spans="1:25" x14ac:dyDescent="0.45">
      <c r="A262">
        <v>137</v>
      </c>
      <c r="B262">
        <v>326</v>
      </c>
      <c r="C262">
        <v>31</v>
      </c>
      <c r="D262">
        <v>0</v>
      </c>
      <c r="E262">
        <v>0</v>
      </c>
      <c r="F262">
        <v>504</v>
      </c>
      <c r="G262">
        <v>0</v>
      </c>
      <c r="H262">
        <v>137</v>
      </c>
      <c r="I262">
        <v>25</v>
      </c>
      <c r="J262">
        <v>65</v>
      </c>
      <c r="K262">
        <v>83</v>
      </c>
      <c r="L262">
        <v>61</v>
      </c>
      <c r="M262" t="s">
        <v>14</v>
      </c>
      <c r="N262">
        <f t="shared" si="48"/>
        <v>137</v>
      </c>
      <c r="O262" s="2">
        <f t="shared" si="44"/>
        <v>137</v>
      </c>
      <c r="P262">
        <f t="shared" si="49"/>
        <v>0</v>
      </c>
      <c r="Q262">
        <f t="shared" si="50"/>
        <v>5</v>
      </c>
      <c r="R262">
        <f t="shared" si="51"/>
        <v>15</v>
      </c>
      <c r="S262">
        <f t="shared" si="52"/>
        <v>25</v>
      </c>
      <c r="T262" t="s">
        <v>269</v>
      </c>
      <c r="U262">
        <f t="shared" si="45"/>
        <v>137</v>
      </c>
      <c r="V262" s="2">
        <f t="shared" si="53"/>
        <v>137</v>
      </c>
      <c r="W262" s="2">
        <f t="shared" si="46"/>
        <v>137</v>
      </c>
      <c r="X262" s="2">
        <f t="shared" si="47"/>
        <v>137</v>
      </c>
      <c r="Y262" s="2">
        <f t="shared" si="54"/>
        <v>137</v>
      </c>
    </row>
    <row r="263" spans="1:25" x14ac:dyDescent="0.45">
      <c r="A263">
        <v>100</v>
      </c>
      <c r="B263">
        <v>241</v>
      </c>
      <c r="C263">
        <v>22</v>
      </c>
      <c r="D263">
        <v>0</v>
      </c>
      <c r="E263">
        <v>0</v>
      </c>
      <c r="F263">
        <v>469</v>
      </c>
      <c r="G263">
        <v>0</v>
      </c>
      <c r="H263">
        <v>100</v>
      </c>
      <c r="I263">
        <v>25</v>
      </c>
      <c r="J263">
        <v>71</v>
      </c>
      <c r="K263">
        <v>79</v>
      </c>
      <c r="L263">
        <v>61</v>
      </c>
      <c r="M263" t="s">
        <v>14</v>
      </c>
      <c r="N263">
        <f t="shared" si="48"/>
        <v>100</v>
      </c>
      <c r="O263" s="2">
        <f t="shared" si="44"/>
        <v>100</v>
      </c>
      <c r="P263">
        <f t="shared" si="49"/>
        <v>1</v>
      </c>
      <c r="Q263">
        <f t="shared" si="50"/>
        <v>11</v>
      </c>
      <c r="R263">
        <f t="shared" si="51"/>
        <v>21</v>
      </c>
      <c r="S263">
        <f t="shared" si="52"/>
        <v>31</v>
      </c>
      <c r="T263" t="s">
        <v>270</v>
      </c>
      <c r="U263">
        <f t="shared" si="45"/>
        <v>100</v>
      </c>
      <c r="V263" s="2">
        <f t="shared" si="53"/>
        <v>100</v>
      </c>
      <c r="W263" s="2">
        <f t="shared" si="46"/>
        <v>100</v>
      </c>
      <c r="X263" s="2">
        <f t="shared" si="47"/>
        <v>100</v>
      </c>
      <c r="Y263" s="2">
        <f t="shared" si="54"/>
        <v>100</v>
      </c>
    </row>
    <row r="264" spans="1:25" x14ac:dyDescent="0.45">
      <c r="A264">
        <v>74</v>
      </c>
      <c r="B264">
        <v>156</v>
      </c>
      <c r="C264">
        <v>20</v>
      </c>
      <c r="D264">
        <v>0</v>
      </c>
      <c r="E264">
        <v>0</v>
      </c>
      <c r="F264">
        <v>410</v>
      </c>
      <c r="G264">
        <v>0</v>
      </c>
      <c r="H264">
        <v>74</v>
      </c>
      <c r="I264">
        <v>25</v>
      </c>
      <c r="J264">
        <v>77</v>
      </c>
      <c r="K264">
        <v>75</v>
      </c>
      <c r="L264">
        <v>53</v>
      </c>
      <c r="M264" t="s">
        <v>14</v>
      </c>
      <c r="N264">
        <f t="shared" si="48"/>
        <v>74</v>
      </c>
      <c r="O264" s="2">
        <f t="shared" si="44"/>
        <v>74</v>
      </c>
      <c r="P264">
        <f t="shared" si="49"/>
        <v>7</v>
      </c>
      <c r="Q264">
        <f t="shared" si="50"/>
        <v>17</v>
      </c>
      <c r="R264">
        <f t="shared" si="51"/>
        <v>27</v>
      </c>
      <c r="S264">
        <f t="shared" si="52"/>
        <v>37</v>
      </c>
      <c r="T264" s="1">
        <v>45497</v>
      </c>
      <c r="U264">
        <f t="shared" si="45"/>
        <v>74</v>
      </c>
      <c r="V264" s="2">
        <f t="shared" si="53"/>
        <v>74</v>
      </c>
      <c r="W264" s="2">
        <f t="shared" si="46"/>
        <v>74</v>
      </c>
      <c r="X264" s="2">
        <f t="shared" si="47"/>
        <v>74</v>
      </c>
      <c r="Y264" s="2">
        <f t="shared" si="54"/>
        <v>74</v>
      </c>
    </row>
    <row r="265" spans="1:25" x14ac:dyDescent="0.45">
      <c r="A265">
        <v>49</v>
      </c>
      <c r="B265">
        <v>77</v>
      </c>
      <c r="C265">
        <v>16</v>
      </c>
      <c r="D265">
        <v>0</v>
      </c>
      <c r="E265">
        <v>0</v>
      </c>
      <c r="F265">
        <v>283</v>
      </c>
      <c r="G265">
        <v>0</v>
      </c>
      <c r="H265">
        <v>49</v>
      </c>
      <c r="I265">
        <v>24</v>
      </c>
      <c r="J265">
        <v>82</v>
      </c>
      <c r="K265">
        <v>71</v>
      </c>
      <c r="L265">
        <v>36</v>
      </c>
      <c r="M265" t="s">
        <v>14</v>
      </c>
      <c r="N265">
        <f t="shared" si="48"/>
        <v>49</v>
      </c>
      <c r="O265" s="2">
        <f t="shared" si="44"/>
        <v>49</v>
      </c>
      <c r="P265">
        <f t="shared" si="49"/>
        <v>12</v>
      </c>
      <c r="Q265">
        <f t="shared" si="50"/>
        <v>22</v>
      </c>
      <c r="R265">
        <f t="shared" si="51"/>
        <v>32</v>
      </c>
      <c r="S265">
        <f t="shared" si="52"/>
        <v>42</v>
      </c>
      <c r="T265" t="s">
        <v>271</v>
      </c>
      <c r="U265">
        <f t="shared" si="45"/>
        <v>49</v>
      </c>
      <c r="V265" s="2">
        <f t="shared" si="53"/>
        <v>49</v>
      </c>
      <c r="W265" s="2">
        <f t="shared" si="46"/>
        <v>49</v>
      </c>
      <c r="X265" s="2">
        <f t="shared" si="47"/>
        <v>49</v>
      </c>
      <c r="Y265" s="2">
        <f t="shared" si="54"/>
        <v>49</v>
      </c>
    </row>
    <row r="266" spans="1:25" x14ac:dyDescent="0.45">
      <c r="A266">
        <v>10</v>
      </c>
      <c r="B266">
        <v>15</v>
      </c>
      <c r="C266">
        <v>3</v>
      </c>
      <c r="D266">
        <v>0</v>
      </c>
      <c r="E266">
        <v>0</v>
      </c>
      <c r="F266">
        <v>45</v>
      </c>
      <c r="G266">
        <v>0</v>
      </c>
      <c r="H266">
        <v>10</v>
      </c>
      <c r="I266">
        <v>24</v>
      </c>
      <c r="J266">
        <v>88</v>
      </c>
      <c r="K266">
        <v>66</v>
      </c>
      <c r="L266">
        <v>36</v>
      </c>
      <c r="M266" t="s">
        <v>14</v>
      </c>
      <c r="N266">
        <f t="shared" si="48"/>
        <v>10</v>
      </c>
      <c r="O266" s="2">
        <f t="shared" si="44"/>
        <v>10</v>
      </c>
      <c r="P266">
        <f t="shared" si="49"/>
        <v>18</v>
      </c>
      <c r="Q266">
        <f t="shared" si="50"/>
        <v>28</v>
      </c>
      <c r="R266">
        <f t="shared" si="51"/>
        <v>38</v>
      </c>
      <c r="S266">
        <f t="shared" si="52"/>
        <v>48</v>
      </c>
      <c r="T266" t="s">
        <v>272</v>
      </c>
      <c r="U266">
        <f t="shared" si="45"/>
        <v>10</v>
      </c>
      <c r="V266" s="2">
        <f t="shared" si="53"/>
        <v>10</v>
      </c>
      <c r="W266" s="2">
        <f t="shared" si="46"/>
        <v>10</v>
      </c>
      <c r="X266" s="2">
        <f t="shared" si="47"/>
        <v>10</v>
      </c>
      <c r="Y266" s="2">
        <f t="shared" si="54"/>
        <v>10</v>
      </c>
    </row>
    <row r="267" spans="1:25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24</v>
      </c>
      <c r="J267">
        <v>93</v>
      </c>
      <c r="K267">
        <v>62</v>
      </c>
      <c r="L267">
        <v>38</v>
      </c>
      <c r="M267" t="s">
        <v>14</v>
      </c>
      <c r="N267">
        <f t="shared" si="48"/>
        <v>0</v>
      </c>
      <c r="O267" s="2">
        <f t="shared" si="44"/>
        <v>0</v>
      </c>
      <c r="P267">
        <f t="shared" si="49"/>
        <v>23</v>
      </c>
      <c r="Q267">
        <f t="shared" si="50"/>
        <v>33</v>
      </c>
      <c r="R267">
        <f t="shared" si="51"/>
        <v>43</v>
      </c>
      <c r="S267">
        <f t="shared" si="52"/>
        <v>53</v>
      </c>
      <c r="T267" t="s">
        <v>273</v>
      </c>
      <c r="U267">
        <f t="shared" si="45"/>
        <v>0</v>
      </c>
      <c r="V267" s="2">
        <f t="shared" si="53"/>
        <v>0</v>
      </c>
      <c r="W267" s="2">
        <f t="shared" si="46"/>
        <v>0</v>
      </c>
      <c r="X267" s="2">
        <f t="shared" si="47"/>
        <v>0</v>
      </c>
      <c r="Y267" s="2">
        <f t="shared" si="54"/>
        <v>0</v>
      </c>
    </row>
    <row r="268" spans="1:25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23</v>
      </c>
      <c r="J268">
        <v>99</v>
      </c>
      <c r="K268">
        <v>57</v>
      </c>
      <c r="L268">
        <v>38</v>
      </c>
      <c r="M268" t="s">
        <v>14</v>
      </c>
      <c r="N268">
        <f t="shared" si="48"/>
        <v>0</v>
      </c>
      <c r="O268" s="2">
        <f t="shared" si="44"/>
        <v>0</v>
      </c>
      <c r="P268">
        <f t="shared" si="49"/>
        <v>29</v>
      </c>
      <c r="Q268">
        <f t="shared" si="50"/>
        <v>39</v>
      </c>
      <c r="R268">
        <f t="shared" si="51"/>
        <v>49</v>
      </c>
      <c r="S268">
        <f t="shared" si="52"/>
        <v>59</v>
      </c>
      <c r="T268" t="s">
        <v>274</v>
      </c>
      <c r="U268">
        <f t="shared" si="45"/>
        <v>0</v>
      </c>
      <c r="V268" s="2">
        <f t="shared" si="53"/>
        <v>0</v>
      </c>
      <c r="W268" s="2">
        <f t="shared" si="46"/>
        <v>0</v>
      </c>
      <c r="X268" s="2">
        <f t="shared" si="47"/>
        <v>0</v>
      </c>
      <c r="Y268" s="2">
        <f t="shared" si="54"/>
        <v>0</v>
      </c>
    </row>
    <row r="269" spans="1:25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23</v>
      </c>
      <c r="J269">
        <v>103</v>
      </c>
      <c r="K269">
        <v>52</v>
      </c>
      <c r="L269">
        <v>39</v>
      </c>
      <c r="M269" t="s">
        <v>14</v>
      </c>
      <c r="N269">
        <f t="shared" si="48"/>
        <v>0</v>
      </c>
      <c r="O269" s="2">
        <f t="shared" si="44"/>
        <v>0</v>
      </c>
      <c r="P269">
        <f t="shared" si="49"/>
        <v>33</v>
      </c>
      <c r="Q269">
        <f t="shared" si="50"/>
        <v>43</v>
      </c>
      <c r="R269">
        <f t="shared" si="51"/>
        <v>53</v>
      </c>
      <c r="S269">
        <f t="shared" si="52"/>
        <v>63</v>
      </c>
      <c r="T269" t="s">
        <v>275</v>
      </c>
      <c r="U269">
        <f t="shared" si="45"/>
        <v>0</v>
      </c>
      <c r="V269" s="2">
        <f t="shared" si="53"/>
        <v>0</v>
      </c>
      <c r="W269" s="2">
        <f t="shared" si="46"/>
        <v>0</v>
      </c>
      <c r="X269" s="2">
        <f t="shared" si="47"/>
        <v>0</v>
      </c>
      <c r="Y269" s="2">
        <f t="shared" si="54"/>
        <v>0</v>
      </c>
    </row>
    <row r="270" spans="1:25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22</v>
      </c>
      <c r="J270">
        <v>108</v>
      </c>
      <c r="K270">
        <v>46</v>
      </c>
      <c r="L270">
        <v>40</v>
      </c>
      <c r="M270" t="s">
        <v>14</v>
      </c>
      <c r="N270">
        <f t="shared" si="48"/>
        <v>0</v>
      </c>
      <c r="O270" s="2">
        <f t="shared" si="44"/>
        <v>0</v>
      </c>
      <c r="P270">
        <f t="shared" si="49"/>
        <v>38</v>
      </c>
      <c r="Q270">
        <f t="shared" si="50"/>
        <v>48</v>
      </c>
      <c r="R270">
        <f t="shared" si="51"/>
        <v>58</v>
      </c>
      <c r="S270">
        <f t="shared" si="52"/>
        <v>68</v>
      </c>
      <c r="T270" t="s">
        <v>276</v>
      </c>
      <c r="U270">
        <f t="shared" si="45"/>
        <v>0</v>
      </c>
      <c r="V270" s="2">
        <f t="shared" si="53"/>
        <v>0</v>
      </c>
      <c r="W270" s="2">
        <f t="shared" si="46"/>
        <v>0</v>
      </c>
      <c r="X270" s="2">
        <f t="shared" si="47"/>
        <v>0</v>
      </c>
      <c r="Y270" s="2">
        <f t="shared" si="54"/>
        <v>0</v>
      </c>
    </row>
    <row r="271" spans="1:25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22</v>
      </c>
      <c r="J271">
        <v>112</v>
      </c>
      <c r="K271">
        <v>40</v>
      </c>
      <c r="L271">
        <v>41</v>
      </c>
      <c r="M271" t="s">
        <v>14</v>
      </c>
      <c r="N271">
        <f t="shared" si="48"/>
        <v>0</v>
      </c>
      <c r="O271" s="2">
        <f t="shared" si="44"/>
        <v>0</v>
      </c>
      <c r="P271">
        <f t="shared" si="49"/>
        <v>42</v>
      </c>
      <c r="Q271">
        <f t="shared" si="50"/>
        <v>52</v>
      </c>
      <c r="R271">
        <f t="shared" si="51"/>
        <v>62</v>
      </c>
      <c r="S271">
        <f t="shared" si="52"/>
        <v>72</v>
      </c>
      <c r="T271" t="s">
        <v>277</v>
      </c>
      <c r="U271">
        <f t="shared" si="45"/>
        <v>0</v>
      </c>
      <c r="V271" s="2">
        <f t="shared" si="53"/>
        <v>0</v>
      </c>
      <c r="W271" s="2">
        <f t="shared" si="46"/>
        <v>0</v>
      </c>
      <c r="X271" s="2">
        <f t="shared" si="47"/>
        <v>0</v>
      </c>
      <c r="Y271" s="2">
        <f t="shared" si="54"/>
        <v>0</v>
      </c>
    </row>
    <row r="272" spans="1:25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22</v>
      </c>
      <c r="J272">
        <v>116</v>
      </c>
      <c r="K272">
        <v>33</v>
      </c>
      <c r="L272">
        <v>41</v>
      </c>
      <c r="M272" t="s">
        <v>14</v>
      </c>
      <c r="N272">
        <f t="shared" si="48"/>
        <v>0</v>
      </c>
      <c r="O272" s="2">
        <f t="shared" si="44"/>
        <v>0</v>
      </c>
      <c r="P272">
        <f t="shared" si="49"/>
        <v>46</v>
      </c>
      <c r="Q272">
        <f t="shared" si="50"/>
        <v>56</v>
      </c>
      <c r="R272">
        <f t="shared" si="51"/>
        <v>66</v>
      </c>
      <c r="S272">
        <f t="shared" si="52"/>
        <v>76</v>
      </c>
      <c r="T272" t="s">
        <v>278</v>
      </c>
      <c r="U272">
        <f t="shared" si="45"/>
        <v>0</v>
      </c>
      <c r="V272" s="2">
        <f t="shared" si="53"/>
        <v>0</v>
      </c>
      <c r="W272" s="2">
        <f t="shared" si="46"/>
        <v>0</v>
      </c>
      <c r="X272" s="2">
        <f t="shared" si="47"/>
        <v>0</v>
      </c>
      <c r="Y272" s="2">
        <f t="shared" si="54"/>
        <v>0</v>
      </c>
    </row>
    <row r="273" spans="1:25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22</v>
      </c>
      <c r="J273">
        <v>119</v>
      </c>
      <c r="K273">
        <v>26</v>
      </c>
      <c r="L273">
        <v>41</v>
      </c>
      <c r="M273" t="s">
        <v>14</v>
      </c>
      <c r="N273">
        <f t="shared" si="48"/>
        <v>0</v>
      </c>
      <c r="O273" s="2">
        <f t="shared" si="44"/>
        <v>0</v>
      </c>
      <c r="P273">
        <f t="shared" si="49"/>
        <v>49</v>
      </c>
      <c r="Q273">
        <f t="shared" si="50"/>
        <v>59</v>
      </c>
      <c r="R273">
        <f t="shared" si="51"/>
        <v>69</v>
      </c>
      <c r="S273">
        <f t="shared" si="52"/>
        <v>79</v>
      </c>
      <c r="T273" t="s">
        <v>279</v>
      </c>
      <c r="U273">
        <f t="shared" si="45"/>
        <v>0</v>
      </c>
      <c r="V273" s="2">
        <f t="shared" si="53"/>
        <v>0</v>
      </c>
      <c r="W273" s="2">
        <f t="shared" si="46"/>
        <v>0</v>
      </c>
      <c r="X273" s="2">
        <f t="shared" si="47"/>
        <v>0</v>
      </c>
      <c r="Y273" s="2">
        <f t="shared" si="54"/>
        <v>0</v>
      </c>
    </row>
    <row r="274" spans="1:25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22</v>
      </c>
      <c r="J274">
        <v>121</v>
      </c>
      <c r="K274">
        <v>18</v>
      </c>
      <c r="L274">
        <v>41</v>
      </c>
      <c r="M274" t="s">
        <v>14</v>
      </c>
      <c r="N274">
        <f t="shared" si="48"/>
        <v>0</v>
      </c>
      <c r="O274" s="2">
        <f t="shared" si="44"/>
        <v>0</v>
      </c>
      <c r="P274">
        <f t="shared" si="49"/>
        <v>51</v>
      </c>
      <c r="Q274">
        <f t="shared" si="50"/>
        <v>61</v>
      </c>
      <c r="R274">
        <f t="shared" si="51"/>
        <v>71</v>
      </c>
      <c r="S274">
        <f t="shared" si="52"/>
        <v>81</v>
      </c>
      <c r="T274" t="s">
        <v>280</v>
      </c>
      <c r="U274">
        <f t="shared" si="45"/>
        <v>0</v>
      </c>
      <c r="V274" s="2">
        <f t="shared" si="53"/>
        <v>0</v>
      </c>
      <c r="W274" s="2">
        <f t="shared" si="46"/>
        <v>0</v>
      </c>
      <c r="X274" s="2">
        <f t="shared" si="47"/>
        <v>0</v>
      </c>
      <c r="Y274" s="2">
        <f t="shared" si="54"/>
        <v>0</v>
      </c>
    </row>
    <row r="275" spans="1:25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22</v>
      </c>
      <c r="J275">
        <v>122</v>
      </c>
      <c r="K275">
        <v>10</v>
      </c>
      <c r="L275">
        <v>42</v>
      </c>
      <c r="M275" t="s">
        <v>14</v>
      </c>
      <c r="N275">
        <f t="shared" si="48"/>
        <v>0</v>
      </c>
      <c r="O275" s="2">
        <f t="shared" si="44"/>
        <v>0</v>
      </c>
      <c r="P275">
        <f t="shared" si="49"/>
        <v>52</v>
      </c>
      <c r="Q275">
        <f t="shared" si="50"/>
        <v>62</v>
      </c>
      <c r="R275">
        <f t="shared" si="51"/>
        <v>72</v>
      </c>
      <c r="S275">
        <f t="shared" si="52"/>
        <v>82</v>
      </c>
      <c r="T275" t="s">
        <v>281</v>
      </c>
      <c r="U275">
        <f t="shared" si="45"/>
        <v>0</v>
      </c>
      <c r="V275" s="2">
        <f t="shared" si="53"/>
        <v>0</v>
      </c>
      <c r="W275" s="2">
        <f t="shared" si="46"/>
        <v>0</v>
      </c>
      <c r="X275" s="2">
        <f t="shared" si="47"/>
        <v>0</v>
      </c>
      <c r="Y275" s="2">
        <f t="shared" si="54"/>
        <v>0</v>
      </c>
    </row>
    <row r="276" spans="1:25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22</v>
      </c>
      <c r="J276">
        <v>123</v>
      </c>
      <c r="K276">
        <v>2</v>
      </c>
      <c r="L276">
        <v>42</v>
      </c>
      <c r="M276" t="s">
        <v>14</v>
      </c>
      <c r="N276">
        <f t="shared" si="48"/>
        <v>0</v>
      </c>
      <c r="O276" s="2">
        <f t="shared" si="44"/>
        <v>0</v>
      </c>
      <c r="P276">
        <f t="shared" si="49"/>
        <v>53</v>
      </c>
      <c r="Q276">
        <f t="shared" si="50"/>
        <v>63</v>
      </c>
      <c r="R276">
        <f t="shared" si="51"/>
        <v>73</v>
      </c>
      <c r="S276">
        <f t="shared" si="52"/>
        <v>83</v>
      </c>
      <c r="T276" t="s">
        <v>282</v>
      </c>
      <c r="U276">
        <f t="shared" si="45"/>
        <v>0</v>
      </c>
      <c r="V276" s="2">
        <f t="shared" si="53"/>
        <v>0</v>
      </c>
      <c r="W276" s="2">
        <f t="shared" si="46"/>
        <v>0</v>
      </c>
      <c r="X276" s="2">
        <f t="shared" si="47"/>
        <v>0</v>
      </c>
      <c r="Y276" s="2">
        <f t="shared" si="54"/>
        <v>0</v>
      </c>
    </row>
    <row r="277" spans="1:25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21</v>
      </c>
      <c r="J277">
        <v>123</v>
      </c>
      <c r="K277">
        <v>-6</v>
      </c>
      <c r="L277">
        <v>40</v>
      </c>
      <c r="M277" t="s">
        <v>14</v>
      </c>
      <c r="N277">
        <f t="shared" si="48"/>
        <v>0</v>
      </c>
      <c r="O277" s="2">
        <f t="shared" si="44"/>
        <v>0</v>
      </c>
      <c r="P277">
        <f t="shared" si="49"/>
        <v>53</v>
      </c>
      <c r="Q277">
        <f t="shared" si="50"/>
        <v>63</v>
      </c>
      <c r="R277">
        <f t="shared" si="51"/>
        <v>73</v>
      </c>
      <c r="S277">
        <f t="shared" si="52"/>
        <v>83</v>
      </c>
      <c r="T277" t="s">
        <v>283</v>
      </c>
      <c r="U277">
        <f t="shared" si="45"/>
        <v>0</v>
      </c>
      <c r="V277" s="2">
        <f t="shared" si="53"/>
        <v>0</v>
      </c>
      <c r="W277" s="2">
        <f t="shared" si="46"/>
        <v>0</v>
      </c>
      <c r="X277" s="2">
        <f t="shared" si="47"/>
        <v>0</v>
      </c>
      <c r="Y277" s="2">
        <f t="shared" si="54"/>
        <v>0</v>
      </c>
    </row>
    <row r="278" spans="1:25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21</v>
      </c>
      <c r="J278">
        <v>122</v>
      </c>
      <c r="K278">
        <v>-15</v>
      </c>
      <c r="L278">
        <v>38</v>
      </c>
      <c r="M278" t="s">
        <v>14</v>
      </c>
      <c r="N278">
        <f t="shared" si="48"/>
        <v>0</v>
      </c>
      <c r="O278" s="2">
        <f t="shared" si="44"/>
        <v>0</v>
      </c>
      <c r="P278">
        <f t="shared" si="49"/>
        <v>52</v>
      </c>
      <c r="Q278">
        <f t="shared" si="50"/>
        <v>62</v>
      </c>
      <c r="R278">
        <f t="shared" si="51"/>
        <v>72</v>
      </c>
      <c r="S278">
        <f t="shared" si="52"/>
        <v>82</v>
      </c>
      <c r="T278" t="s">
        <v>284</v>
      </c>
      <c r="U278">
        <f t="shared" si="45"/>
        <v>0</v>
      </c>
      <c r="V278" s="2">
        <f t="shared" si="53"/>
        <v>0</v>
      </c>
      <c r="W278" s="2">
        <f t="shared" si="46"/>
        <v>0</v>
      </c>
      <c r="X278" s="2">
        <f t="shared" si="47"/>
        <v>0</v>
      </c>
      <c r="Y278" s="2">
        <f t="shared" si="54"/>
        <v>0</v>
      </c>
    </row>
    <row r="279" spans="1:25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</v>
      </c>
      <c r="J279">
        <v>120</v>
      </c>
      <c r="K279">
        <v>-23</v>
      </c>
      <c r="L279">
        <v>36</v>
      </c>
      <c r="M279" t="s">
        <v>14</v>
      </c>
      <c r="N279">
        <f t="shared" si="48"/>
        <v>0</v>
      </c>
      <c r="O279" s="2">
        <f t="shared" si="44"/>
        <v>0</v>
      </c>
      <c r="P279">
        <f t="shared" si="49"/>
        <v>50</v>
      </c>
      <c r="Q279">
        <f t="shared" si="50"/>
        <v>60</v>
      </c>
      <c r="R279">
        <f t="shared" si="51"/>
        <v>70</v>
      </c>
      <c r="S279">
        <f t="shared" si="52"/>
        <v>80</v>
      </c>
      <c r="T279" t="s">
        <v>285</v>
      </c>
      <c r="U279">
        <f t="shared" si="45"/>
        <v>0</v>
      </c>
      <c r="V279" s="2">
        <f t="shared" si="53"/>
        <v>0</v>
      </c>
      <c r="W279" s="2">
        <f t="shared" si="46"/>
        <v>0</v>
      </c>
      <c r="X279" s="2">
        <f t="shared" si="47"/>
        <v>0</v>
      </c>
      <c r="Y279" s="2">
        <f t="shared" si="54"/>
        <v>0</v>
      </c>
    </row>
    <row r="280" spans="1:25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21</v>
      </c>
      <c r="J280">
        <v>117</v>
      </c>
      <c r="K280">
        <v>-30</v>
      </c>
      <c r="L280">
        <v>36</v>
      </c>
      <c r="M280" t="s">
        <v>14</v>
      </c>
      <c r="N280">
        <f t="shared" si="48"/>
        <v>0</v>
      </c>
      <c r="O280" s="2">
        <f t="shared" si="44"/>
        <v>0</v>
      </c>
      <c r="P280">
        <f t="shared" si="49"/>
        <v>47</v>
      </c>
      <c r="Q280">
        <f t="shared" si="50"/>
        <v>57</v>
      </c>
      <c r="R280">
        <f t="shared" si="51"/>
        <v>67</v>
      </c>
      <c r="S280">
        <f t="shared" si="52"/>
        <v>77</v>
      </c>
      <c r="T280" t="s">
        <v>286</v>
      </c>
      <c r="U280">
        <f t="shared" si="45"/>
        <v>0</v>
      </c>
      <c r="V280" s="2">
        <f t="shared" si="53"/>
        <v>0</v>
      </c>
      <c r="W280" s="2">
        <f t="shared" si="46"/>
        <v>0</v>
      </c>
      <c r="X280" s="2">
        <f t="shared" si="47"/>
        <v>0</v>
      </c>
      <c r="Y280" s="2">
        <f t="shared" si="54"/>
        <v>0</v>
      </c>
    </row>
    <row r="281" spans="1:25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21</v>
      </c>
      <c r="J281">
        <v>114</v>
      </c>
      <c r="K281">
        <v>-37</v>
      </c>
      <c r="L281">
        <v>36</v>
      </c>
      <c r="M281" t="s">
        <v>14</v>
      </c>
      <c r="N281">
        <f t="shared" si="48"/>
        <v>0</v>
      </c>
      <c r="O281" s="2">
        <f t="shared" si="44"/>
        <v>0</v>
      </c>
      <c r="P281">
        <f t="shared" si="49"/>
        <v>44</v>
      </c>
      <c r="Q281">
        <f t="shared" si="50"/>
        <v>54</v>
      </c>
      <c r="R281">
        <f t="shared" si="51"/>
        <v>64</v>
      </c>
      <c r="S281">
        <f t="shared" si="52"/>
        <v>74</v>
      </c>
      <c r="T281" t="s">
        <v>287</v>
      </c>
      <c r="U281">
        <f t="shared" si="45"/>
        <v>0</v>
      </c>
      <c r="V281" s="2">
        <f t="shared" si="53"/>
        <v>0</v>
      </c>
      <c r="W281" s="2">
        <f t="shared" si="46"/>
        <v>0</v>
      </c>
      <c r="X281" s="2">
        <f t="shared" si="47"/>
        <v>0</v>
      </c>
      <c r="Y281" s="2">
        <f t="shared" si="54"/>
        <v>0</v>
      </c>
    </row>
    <row r="282" spans="1:25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21</v>
      </c>
      <c r="J282">
        <v>110</v>
      </c>
      <c r="K282">
        <v>-43</v>
      </c>
      <c r="L282">
        <v>36</v>
      </c>
      <c r="M282" t="s">
        <v>14</v>
      </c>
      <c r="N282">
        <f t="shared" si="48"/>
        <v>0</v>
      </c>
      <c r="O282" s="2">
        <f t="shared" si="44"/>
        <v>0</v>
      </c>
      <c r="P282">
        <f t="shared" si="49"/>
        <v>40</v>
      </c>
      <c r="Q282">
        <f t="shared" si="50"/>
        <v>50</v>
      </c>
      <c r="R282">
        <f t="shared" si="51"/>
        <v>60</v>
      </c>
      <c r="S282">
        <f t="shared" si="52"/>
        <v>70</v>
      </c>
      <c r="T282" t="s">
        <v>288</v>
      </c>
      <c r="U282">
        <f t="shared" si="45"/>
        <v>0</v>
      </c>
      <c r="V282" s="2">
        <f t="shared" si="53"/>
        <v>0</v>
      </c>
      <c r="W282" s="2">
        <f t="shared" si="46"/>
        <v>0</v>
      </c>
      <c r="X282" s="2">
        <f t="shared" si="47"/>
        <v>0</v>
      </c>
      <c r="Y282" s="2">
        <f t="shared" si="54"/>
        <v>0</v>
      </c>
    </row>
    <row r="283" spans="1:25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21</v>
      </c>
      <c r="J283">
        <v>106</v>
      </c>
      <c r="K283">
        <v>-49</v>
      </c>
      <c r="L283">
        <v>36</v>
      </c>
      <c r="M283" t="s">
        <v>14</v>
      </c>
      <c r="N283">
        <f t="shared" si="48"/>
        <v>0</v>
      </c>
      <c r="O283" s="2">
        <f t="shared" si="44"/>
        <v>0</v>
      </c>
      <c r="P283">
        <f t="shared" si="49"/>
        <v>36</v>
      </c>
      <c r="Q283">
        <f t="shared" si="50"/>
        <v>46</v>
      </c>
      <c r="R283">
        <f t="shared" si="51"/>
        <v>56</v>
      </c>
      <c r="S283">
        <f t="shared" si="52"/>
        <v>66</v>
      </c>
      <c r="T283" t="s">
        <v>289</v>
      </c>
      <c r="U283">
        <f t="shared" si="45"/>
        <v>0</v>
      </c>
      <c r="V283" s="2">
        <f t="shared" si="53"/>
        <v>0</v>
      </c>
      <c r="W283" s="2">
        <f t="shared" si="46"/>
        <v>0</v>
      </c>
      <c r="X283" s="2">
        <f t="shared" si="47"/>
        <v>0</v>
      </c>
      <c r="Y283" s="2">
        <f t="shared" si="54"/>
        <v>0</v>
      </c>
    </row>
    <row r="284" spans="1:25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21</v>
      </c>
      <c r="J284">
        <v>101</v>
      </c>
      <c r="K284">
        <v>-54</v>
      </c>
      <c r="L284">
        <v>36</v>
      </c>
      <c r="M284" t="s">
        <v>14</v>
      </c>
      <c r="N284">
        <f t="shared" si="48"/>
        <v>0</v>
      </c>
      <c r="O284" s="2">
        <f t="shared" si="44"/>
        <v>0</v>
      </c>
      <c r="P284">
        <f t="shared" si="49"/>
        <v>31</v>
      </c>
      <c r="Q284">
        <f t="shared" si="50"/>
        <v>41</v>
      </c>
      <c r="R284">
        <f t="shared" si="51"/>
        <v>51</v>
      </c>
      <c r="S284">
        <f t="shared" si="52"/>
        <v>61</v>
      </c>
      <c r="T284" t="s">
        <v>290</v>
      </c>
      <c r="U284">
        <f t="shared" si="45"/>
        <v>0</v>
      </c>
      <c r="V284" s="2">
        <f t="shared" si="53"/>
        <v>0</v>
      </c>
      <c r="W284" s="2">
        <f t="shared" si="46"/>
        <v>0</v>
      </c>
      <c r="X284" s="2">
        <f t="shared" si="47"/>
        <v>0</v>
      </c>
      <c r="Y284" s="2">
        <f t="shared" si="54"/>
        <v>0</v>
      </c>
    </row>
    <row r="285" spans="1:25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21</v>
      </c>
      <c r="J285">
        <v>96</v>
      </c>
      <c r="K285">
        <v>-59</v>
      </c>
      <c r="L285">
        <v>36</v>
      </c>
      <c r="M285" t="s">
        <v>14</v>
      </c>
      <c r="N285">
        <f t="shared" si="48"/>
        <v>0</v>
      </c>
      <c r="O285" s="2">
        <f t="shared" si="44"/>
        <v>0</v>
      </c>
      <c r="P285">
        <f t="shared" si="49"/>
        <v>26</v>
      </c>
      <c r="Q285">
        <f t="shared" si="50"/>
        <v>36</v>
      </c>
      <c r="R285">
        <f t="shared" si="51"/>
        <v>46</v>
      </c>
      <c r="S285">
        <f t="shared" si="52"/>
        <v>56</v>
      </c>
      <c r="T285" t="s">
        <v>291</v>
      </c>
      <c r="U285">
        <f t="shared" si="45"/>
        <v>0</v>
      </c>
      <c r="V285" s="2">
        <f t="shared" si="53"/>
        <v>0</v>
      </c>
      <c r="W285" s="2">
        <f t="shared" si="46"/>
        <v>0</v>
      </c>
      <c r="X285" s="2">
        <f t="shared" si="47"/>
        <v>0</v>
      </c>
      <c r="Y285" s="2">
        <f t="shared" si="54"/>
        <v>0</v>
      </c>
    </row>
    <row r="286" spans="1:25" x14ac:dyDescent="0.45">
      <c r="A286">
        <v>2</v>
      </c>
      <c r="B286">
        <v>3</v>
      </c>
      <c r="C286">
        <v>0</v>
      </c>
      <c r="D286">
        <v>0</v>
      </c>
      <c r="E286">
        <v>0</v>
      </c>
      <c r="F286">
        <v>3</v>
      </c>
      <c r="G286">
        <v>0</v>
      </c>
      <c r="H286">
        <v>2</v>
      </c>
      <c r="I286">
        <v>21</v>
      </c>
      <c r="J286">
        <v>91</v>
      </c>
      <c r="K286">
        <v>-64</v>
      </c>
      <c r="L286">
        <v>36</v>
      </c>
      <c r="M286" t="s">
        <v>14</v>
      </c>
      <c r="N286">
        <f t="shared" si="48"/>
        <v>2</v>
      </c>
      <c r="O286" s="2">
        <f t="shared" si="44"/>
        <v>2</v>
      </c>
      <c r="P286">
        <f t="shared" si="49"/>
        <v>21</v>
      </c>
      <c r="Q286">
        <f t="shared" si="50"/>
        <v>31</v>
      </c>
      <c r="R286">
        <f t="shared" si="51"/>
        <v>41</v>
      </c>
      <c r="S286">
        <f t="shared" si="52"/>
        <v>51</v>
      </c>
      <c r="T286" t="s">
        <v>292</v>
      </c>
      <c r="U286">
        <f t="shared" si="45"/>
        <v>2</v>
      </c>
      <c r="V286" s="2">
        <f t="shared" si="53"/>
        <v>2</v>
      </c>
      <c r="W286" s="2">
        <f t="shared" si="46"/>
        <v>2</v>
      </c>
      <c r="X286" s="2">
        <f t="shared" si="47"/>
        <v>2</v>
      </c>
      <c r="Y286" s="2">
        <f t="shared" si="54"/>
        <v>2</v>
      </c>
    </row>
    <row r="287" spans="1:25" x14ac:dyDescent="0.45">
      <c r="A287">
        <v>28</v>
      </c>
      <c r="B287">
        <v>43</v>
      </c>
      <c r="C287">
        <v>7</v>
      </c>
      <c r="D287">
        <v>0</v>
      </c>
      <c r="E287">
        <v>0</v>
      </c>
      <c r="F287">
        <v>156</v>
      </c>
      <c r="G287">
        <v>0</v>
      </c>
      <c r="H287">
        <v>28</v>
      </c>
      <c r="I287">
        <v>21</v>
      </c>
      <c r="J287">
        <v>85</v>
      </c>
      <c r="K287">
        <v>-69</v>
      </c>
      <c r="L287">
        <v>36</v>
      </c>
      <c r="M287" t="s">
        <v>14</v>
      </c>
      <c r="N287">
        <f t="shared" si="48"/>
        <v>28</v>
      </c>
      <c r="O287" s="2">
        <f t="shared" si="44"/>
        <v>28</v>
      </c>
      <c r="P287">
        <f t="shared" si="49"/>
        <v>15</v>
      </c>
      <c r="Q287">
        <f t="shared" si="50"/>
        <v>25</v>
      </c>
      <c r="R287">
        <f t="shared" si="51"/>
        <v>35</v>
      </c>
      <c r="S287">
        <f t="shared" si="52"/>
        <v>45</v>
      </c>
      <c r="T287" t="s">
        <v>293</v>
      </c>
      <c r="U287">
        <f t="shared" si="45"/>
        <v>28</v>
      </c>
      <c r="V287" s="2">
        <f t="shared" si="53"/>
        <v>28</v>
      </c>
      <c r="W287" s="2">
        <f t="shared" si="46"/>
        <v>28</v>
      </c>
      <c r="X287" s="2">
        <f t="shared" si="47"/>
        <v>28</v>
      </c>
      <c r="Y287" s="2">
        <f t="shared" si="54"/>
        <v>28</v>
      </c>
    </row>
    <row r="288" spans="1:25" x14ac:dyDescent="0.45">
      <c r="A288">
        <v>60</v>
      </c>
      <c r="B288">
        <v>112</v>
      </c>
      <c r="C288">
        <v>14</v>
      </c>
      <c r="D288">
        <v>0</v>
      </c>
      <c r="E288">
        <v>0</v>
      </c>
      <c r="F288">
        <v>302</v>
      </c>
      <c r="G288">
        <v>0</v>
      </c>
      <c r="H288">
        <v>60</v>
      </c>
      <c r="I288">
        <v>21</v>
      </c>
      <c r="J288">
        <v>79</v>
      </c>
      <c r="K288">
        <v>-73</v>
      </c>
      <c r="L288">
        <v>48</v>
      </c>
      <c r="M288" t="s">
        <v>14</v>
      </c>
      <c r="N288">
        <f t="shared" si="48"/>
        <v>60</v>
      </c>
      <c r="O288" s="2">
        <f t="shared" si="44"/>
        <v>60</v>
      </c>
      <c r="P288">
        <f t="shared" si="49"/>
        <v>9</v>
      </c>
      <c r="Q288">
        <f t="shared" si="50"/>
        <v>19</v>
      </c>
      <c r="R288">
        <f t="shared" si="51"/>
        <v>29</v>
      </c>
      <c r="S288">
        <f t="shared" si="52"/>
        <v>39</v>
      </c>
      <c r="T288" t="s">
        <v>294</v>
      </c>
      <c r="U288">
        <f t="shared" si="45"/>
        <v>60</v>
      </c>
      <c r="V288" s="2">
        <f t="shared" si="53"/>
        <v>60</v>
      </c>
      <c r="W288" s="2">
        <f t="shared" si="46"/>
        <v>60</v>
      </c>
      <c r="X288" s="2">
        <f t="shared" si="47"/>
        <v>60</v>
      </c>
      <c r="Y288" s="2">
        <f t="shared" si="54"/>
        <v>60</v>
      </c>
    </row>
    <row r="289" spans="1:25" x14ac:dyDescent="0.45">
      <c r="A289">
        <v>76</v>
      </c>
      <c r="B289">
        <v>190</v>
      </c>
      <c r="C289">
        <v>14</v>
      </c>
      <c r="D289">
        <v>0</v>
      </c>
      <c r="E289">
        <v>0</v>
      </c>
      <c r="F289">
        <v>368</v>
      </c>
      <c r="G289">
        <v>0</v>
      </c>
      <c r="H289">
        <v>76</v>
      </c>
      <c r="I289">
        <v>21</v>
      </c>
      <c r="J289">
        <v>74</v>
      </c>
      <c r="K289">
        <v>-77</v>
      </c>
      <c r="L289">
        <v>64</v>
      </c>
      <c r="M289" t="s">
        <v>14</v>
      </c>
      <c r="N289">
        <f t="shared" si="48"/>
        <v>76</v>
      </c>
      <c r="O289" s="2">
        <f t="shared" si="44"/>
        <v>76</v>
      </c>
      <c r="P289">
        <f t="shared" si="49"/>
        <v>4</v>
      </c>
      <c r="Q289">
        <f t="shared" si="50"/>
        <v>14</v>
      </c>
      <c r="R289">
        <f t="shared" si="51"/>
        <v>24</v>
      </c>
      <c r="S289">
        <f t="shared" si="52"/>
        <v>34</v>
      </c>
      <c r="T289" t="s">
        <v>295</v>
      </c>
      <c r="U289">
        <f t="shared" si="45"/>
        <v>76</v>
      </c>
      <c r="V289" s="2">
        <f t="shared" si="53"/>
        <v>76</v>
      </c>
      <c r="W289" s="2">
        <f t="shared" si="46"/>
        <v>76</v>
      </c>
      <c r="X289" s="2">
        <f t="shared" si="47"/>
        <v>76</v>
      </c>
      <c r="Y289" s="2">
        <f t="shared" si="54"/>
        <v>76</v>
      </c>
    </row>
    <row r="290" spans="1:25" x14ac:dyDescent="0.45">
      <c r="A290">
        <v>116</v>
      </c>
      <c r="B290">
        <v>289</v>
      </c>
      <c r="C290">
        <v>22</v>
      </c>
      <c r="D290">
        <v>0</v>
      </c>
      <c r="E290">
        <v>0</v>
      </c>
      <c r="F290">
        <v>506</v>
      </c>
      <c r="G290">
        <v>0</v>
      </c>
      <c r="H290">
        <v>116</v>
      </c>
      <c r="I290">
        <v>22</v>
      </c>
      <c r="J290">
        <v>68</v>
      </c>
      <c r="K290">
        <v>-81</v>
      </c>
      <c r="L290">
        <v>62</v>
      </c>
      <c r="M290" t="s">
        <v>14</v>
      </c>
      <c r="N290">
        <f t="shared" si="48"/>
        <v>116</v>
      </c>
      <c r="O290" s="2">
        <f t="shared" si="44"/>
        <v>116</v>
      </c>
      <c r="P290">
        <f t="shared" si="49"/>
        <v>0</v>
      </c>
      <c r="Q290">
        <f t="shared" si="50"/>
        <v>8</v>
      </c>
      <c r="R290">
        <f t="shared" si="51"/>
        <v>18</v>
      </c>
      <c r="S290">
        <f t="shared" si="52"/>
        <v>28</v>
      </c>
      <c r="T290" t="s">
        <v>296</v>
      </c>
      <c r="U290">
        <f t="shared" si="45"/>
        <v>116</v>
      </c>
      <c r="V290" s="2">
        <f t="shared" si="53"/>
        <v>116</v>
      </c>
      <c r="W290" s="2">
        <f t="shared" si="46"/>
        <v>116</v>
      </c>
      <c r="X290" s="2">
        <f t="shared" si="47"/>
        <v>116</v>
      </c>
      <c r="Y290" s="2">
        <f t="shared" si="54"/>
        <v>116</v>
      </c>
    </row>
    <row r="291" spans="1:25" x14ac:dyDescent="0.45">
      <c r="A291">
        <v>160</v>
      </c>
      <c r="B291">
        <v>390</v>
      </c>
      <c r="C291">
        <v>32</v>
      </c>
      <c r="D291">
        <v>0</v>
      </c>
      <c r="E291">
        <v>0</v>
      </c>
      <c r="F291">
        <v>606</v>
      </c>
      <c r="G291">
        <v>0</v>
      </c>
      <c r="H291">
        <v>160</v>
      </c>
      <c r="I291">
        <v>22</v>
      </c>
      <c r="J291">
        <v>62</v>
      </c>
      <c r="K291">
        <v>-85</v>
      </c>
      <c r="L291">
        <v>60</v>
      </c>
      <c r="M291" t="s">
        <v>14</v>
      </c>
      <c r="N291">
        <f t="shared" si="48"/>
        <v>160</v>
      </c>
      <c r="O291" s="2">
        <f t="shared" si="44"/>
        <v>160</v>
      </c>
      <c r="P291">
        <f t="shared" si="49"/>
        <v>0</v>
      </c>
      <c r="Q291">
        <f t="shared" si="50"/>
        <v>2</v>
      </c>
      <c r="R291">
        <f t="shared" si="51"/>
        <v>12</v>
      </c>
      <c r="S291">
        <f t="shared" si="52"/>
        <v>22</v>
      </c>
      <c r="T291" t="s">
        <v>297</v>
      </c>
      <c r="U291">
        <f t="shared" si="45"/>
        <v>160</v>
      </c>
      <c r="V291" s="2">
        <f t="shared" si="53"/>
        <v>160</v>
      </c>
      <c r="W291" s="2">
        <f t="shared" si="46"/>
        <v>160</v>
      </c>
      <c r="X291" s="2">
        <f t="shared" si="47"/>
        <v>160</v>
      </c>
      <c r="Y291" s="2">
        <f t="shared" si="54"/>
        <v>160</v>
      </c>
    </row>
    <row r="292" spans="1:25" x14ac:dyDescent="0.45">
      <c r="A292">
        <v>208</v>
      </c>
      <c r="B292">
        <v>483</v>
      </c>
      <c r="C292">
        <v>43</v>
      </c>
      <c r="D292">
        <v>0</v>
      </c>
      <c r="E292">
        <v>0</v>
      </c>
      <c r="F292">
        <v>656</v>
      </c>
      <c r="G292">
        <v>0</v>
      </c>
      <c r="H292">
        <v>208</v>
      </c>
      <c r="I292">
        <v>22</v>
      </c>
      <c r="J292">
        <v>56</v>
      </c>
      <c r="K292">
        <v>-90</v>
      </c>
      <c r="L292">
        <v>58</v>
      </c>
      <c r="M292" t="s">
        <v>14</v>
      </c>
      <c r="N292">
        <f t="shared" si="48"/>
        <v>208</v>
      </c>
      <c r="O292" s="2">
        <f t="shared" si="44"/>
        <v>208</v>
      </c>
      <c r="P292">
        <f t="shared" si="49"/>
        <v>0</v>
      </c>
      <c r="Q292">
        <f t="shared" si="50"/>
        <v>0</v>
      </c>
      <c r="R292">
        <f t="shared" si="51"/>
        <v>6</v>
      </c>
      <c r="S292">
        <f t="shared" si="52"/>
        <v>16</v>
      </c>
      <c r="T292" t="s">
        <v>298</v>
      </c>
      <c r="U292">
        <f t="shared" si="45"/>
        <v>208</v>
      </c>
      <c r="V292" s="2">
        <f t="shared" si="53"/>
        <v>208</v>
      </c>
      <c r="W292" s="2">
        <f t="shared" si="46"/>
        <v>208</v>
      </c>
      <c r="X292" s="2">
        <f t="shared" si="47"/>
        <v>208</v>
      </c>
      <c r="Y292" s="2">
        <f t="shared" si="54"/>
        <v>208</v>
      </c>
    </row>
    <row r="293" spans="1:25" x14ac:dyDescent="0.45">
      <c r="A293">
        <v>276</v>
      </c>
      <c r="B293">
        <v>559</v>
      </c>
      <c r="C293">
        <v>68</v>
      </c>
      <c r="D293">
        <v>7</v>
      </c>
      <c r="E293">
        <v>11</v>
      </c>
      <c r="F293">
        <v>652</v>
      </c>
      <c r="G293">
        <v>0</v>
      </c>
      <c r="H293">
        <v>269</v>
      </c>
      <c r="I293">
        <v>23</v>
      </c>
      <c r="J293">
        <v>50</v>
      </c>
      <c r="K293">
        <v>-94</v>
      </c>
      <c r="L293">
        <v>53</v>
      </c>
      <c r="M293" t="s">
        <v>14</v>
      </c>
      <c r="N293">
        <f t="shared" si="48"/>
        <v>276</v>
      </c>
      <c r="O293" s="2">
        <f t="shared" si="44"/>
        <v>276.07066370655195</v>
      </c>
      <c r="P293">
        <f t="shared" si="49"/>
        <v>0</v>
      </c>
      <c r="Q293">
        <f t="shared" si="50"/>
        <v>0</v>
      </c>
      <c r="R293">
        <f t="shared" si="51"/>
        <v>0</v>
      </c>
      <c r="S293">
        <f t="shared" si="52"/>
        <v>10</v>
      </c>
      <c r="T293" t="s">
        <v>299</v>
      </c>
      <c r="U293">
        <f t="shared" si="45"/>
        <v>280</v>
      </c>
      <c r="V293" s="2">
        <f t="shared" si="53"/>
        <v>280</v>
      </c>
      <c r="W293" s="2">
        <f t="shared" si="46"/>
        <v>280</v>
      </c>
      <c r="X293" s="2">
        <f t="shared" si="47"/>
        <v>280</v>
      </c>
      <c r="Y293" s="2">
        <f t="shared" si="54"/>
        <v>279.83288528313426</v>
      </c>
    </row>
    <row r="294" spans="1:25" x14ac:dyDescent="0.45">
      <c r="A294">
        <v>351</v>
      </c>
      <c r="B294">
        <v>629</v>
      </c>
      <c r="C294">
        <v>99</v>
      </c>
      <c r="D294">
        <v>40</v>
      </c>
      <c r="E294">
        <v>56</v>
      </c>
      <c r="F294">
        <v>649</v>
      </c>
      <c r="G294">
        <v>0</v>
      </c>
      <c r="H294">
        <v>311</v>
      </c>
      <c r="I294">
        <v>23</v>
      </c>
      <c r="J294">
        <v>44</v>
      </c>
      <c r="K294">
        <v>-100</v>
      </c>
      <c r="L294">
        <v>48</v>
      </c>
      <c r="M294" t="s">
        <v>14</v>
      </c>
      <c r="N294">
        <f t="shared" si="48"/>
        <v>351</v>
      </c>
      <c r="O294" s="2">
        <f t="shared" si="44"/>
        <v>351.28302881896445</v>
      </c>
      <c r="P294">
        <f t="shared" si="49"/>
        <v>0</v>
      </c>
      <c r="Q294">
        <f t="shared" si="50"/>
        <v>0</v>
      </c>
      <c r="R294">
        <f t="shared" si="51"/>
        <v>0</v>
      </c>
      <c r="S294">
        <f t="shared" si="52"/>
        <v>4</v>
      </c>
      <c r="T294" t="s">
        <v>300</v>
      </c>
      <c r="U294">
        <f t="shared" si="45"/>
        <v>367</v>
      </c>
      <c r="V294" s="2">
        <f t="shared" si="53"/>
        <v>367</v>
      </c>
      <c r="W294" s="2">
        <f t="shared" si="46"/>
        <v>367</v>
      </c>
      <c r="X294" s="2">
        <f t="shared" si="47"/>
        <v>367</v>
      </c>
      <c r="Y294" s="2">
        <f t="shared" si="54"/>
        <v>366.86358681455016</v>
      </c>
    </row>
    <row r="295" spans="1:25" x14ac:dyDescent="0.45">
      <c r="A295">
        <v>410</v>
      </c>
      <c r="B295">
        <v>711</v>
      </c>
      <c r="C295">
        <v>125</v>
      </c>
      <c r="D295">
        <v>68</v>
      </c>
      <c r="E295">
        <v>87</v>
      </c>
      <c r="F295">
        <v>703</v>
      </c>
      <c r="G295">
        <v>0</v>
      </c>
      <c r="H295">
        <v>342</v>
      </c>
      <c r="I295">
        <v>24</v>
      </c>
      <c r="J295">
        <v>38</v>
      </c>
      <c r="K295">
        <v>-106</v>
      </c>
      <c r="L295">
        <v>45</v>
      </c>
      <c r="M295" t="s">
        <v>14</v>
      </c>
      <c r="N295">
        <f t="shared" si="48"/>
        <v>410</v>
      </c>
      <c r="O295" s="2">
        <f t="shared" si="44"/>
        <v>410.5569355637848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0</v>
      </c>
      <c r="T295" t="s">
        <v>301</v>
      </c>
      <c r="U295">
        <f t="shared" si="45"/>
        <v>429</v>
      </c>
      <c r="V295" s="2">
        <f t="shared" si="53"/>
        <v>429</v>
      </c>
      <c r="W295" s="2">
        <f t="shared" si="46"/>
        <v>429</v>
      </c>
      <c r="X295" s="2">
        <f t="shared" si="47"/>
        <v>429</v>
      </c>
      <c r="Y295" s="2">
        <f t="shared" si="54"/>
        <v>429</v>
      </c>
    </row>
    <row r="296" spans="1:25" x14ac:dyDescent="0.45">
      <c r="A296">
        <v>472</v>
      </c>
      <c r="B296">
        <v>786</v>
      </c>
      <c r="C296">
        <v>159</v>
      </c>
      <c r="D296">
        <v>106</v>
      </c>
      <c r="E296">
        <v>126</v>
      </c>
      <c r="F296">
        <v>758</v>
      </c>
      <c r="G296">
        <v>0</v>
      </c>
      <c r="H296">
        <v>366</v>
      </c>
      <c r="I296">
        <v>24</v>
      </c>
      <c r="J296">
        <v>32</v>
      </c>
      <c r="K296">
        <v>-113</v>
      </c>
      <c r="L296">
        <v>42</v>
      </c>
      <c r="M296" t="s">
        <v>14</v>
      </c>
      <c r="N296">
        <f t="shared" si="48"/>
        <v>472</v>
      </c>
      <c r="O296" s="2">
        <f t="shared" si="44"/>
        <v>472.85406011570967</v>
      </c>
      <c r="P296">
        <f t="shared" si="49"/>
        <v>0</v>
      </c>
      <c r="Q296">
        <f t="shared" si="50"/>
        <v>0</v>
      </c>
      <c r="R296">
        <f t="shared" si="51"/>
        <v>0</v>
      </c>
      <c r="S296">
        <f t="shared" si="52"/>
        <v>0</v>
      </c>
      <c r="T296" t="s">
        <v>302</v>
      </c>
      <c r="U296">
        <f t="shared" si="45"/>
        <v>492</v>
      </c>
      <c r="V296" s="2">
        <f t="shared" si="53"/>
        <v>492</v>
      </c>
      <c r="W296" s="2">
        <f t="shared" si="46"/>
        <v>492</v>
      </c>
      <c r="X296" s="2">
        <f t="shared" si="47"/>
        <v>492</v>
      </c>
      <c r="Y296" s="2">
        <f t="shared" si="54"/>
        <v>492</v>
      </c>
    </row>
    <row r="297" spans="1:25" x14ac:dyDescent="0.45">
      <c r="A297">
        <v>532</v>
      </c>
      <c r="B297">
        <v>860</v>
      </c>
      <c r="C297">
        <v>196</v>
      </c>
      <c r="D297">
        <v>150</v>
      </c>
      <c r="E297">
        <v>169</v>
      </c>
      <c r="F297">
        <v>833</v>
      </c>
      <c r="G297">
        <v>0</v>
      </c>
      <c r="H297">
        <v>382</v>
      </c>
      <c r="I297">
        <v>25</v>
      </c>
      <c r="J297">
        <v>27</v>
      </c>
      <c r="K297">
        <v>-122</v>
      </c>
      <c r="L297">
        <v>38</v>
      </c>
      <c r="M297" t="s">
        <v>14</v>
      </c>
      <c r="N297">
        <f t="shared" si="48"/>
        <v>532</v>
      </c>
      <c r="O297" s="2">
        <f t="shared" si="44"/>
        <v>532.58010258783418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0</v>
      </c>
      <c r="T297" t="s">
        <v>303</v>
      </c>
      <c r="U297">
        <f t="shared" si="45"/>
        <v>551</v>
      </c>
      <c r="V297" s="2">
        <f t="shared" si="53"/>
        <v>551</v>
      </c>
      <c r="W297" s="2">
        <f t="shared" si="46"/>
        <v>551</v>
      </c>
      <c r="X297" s="2">
        <f t="shared" si="47"/>
        <v>551</v>
      </c>
      <c r="Y297" s="2">
        <f t="shared" si="54"/>
        <v>551</v>
      </c>
    </row>
    <row r="298" spans="1:25" x14ac:dyDescent="0.45">
      <c r="A298">
        <v>580</v>
      </c>
      <c r="B298">
        <v>899</v>
      </c>
      <c r="C298">
        <v>230</v>
      </c>
      <c r="D298">
        <v>190</v>
      </c>
      <c r="E298">
        <v>206</v>
      </c>
      <c r="F298">
        <v>843</v>
      </c>
      <c r="G298">
        <v>0</v>
      </c>
      <c r="H298">
        <v>390</v>
      </c>
      <c r="I298">
        <v>26</v>
      </c>
      <c r="J298">
        <v>23</v>
      </c>
      <c r="K298">
        <v>-135</v>
      </c>
      <c r="L298">
        <v>36</v>
      </c>
      <c r="M298" t="s">
        <v>14</v>
      </c>
      <c r="N298">
        <f t="shared" si="48"/>
        <v>580</v>
      </c>
      <c r="O298" s="2">
        <f t="shared" si="44"/>
        <v>579.62399981120268</v>
      </c>
      <c r="P298">
        <f t="shared" si="49"/>
        <v>0</v>
      </c>
      <c r="Q298">
        <f t="shared" si="50"/>
        <v>0</v>
      </c>
      <c r="R298">
        <f t="shared" si="51"/>
        <v>0</v>
      </c>
      <c r="S298">
        <f t="shared" si="52"/>
        <v>0</v>
      </c>
      <c r="T298" t="s">
        <v>304</v>
      </c>
      <c r="U298">
        <f t="shared" si="45"/>
        <v>596</v>
      </c>
      <c r="V298" s="2">
        <f t="shared" si="53"/>
        <v>596</v>
      </c>
      <c r="W298" s="2">
        <f t="shared" si="46"/>
        <v>596</v>
      </c>
      <c r="X298" s="2">
        <f t="shared" si="47"/>
        <v>596</v>
      </c>
      <c r="Y298" s="2">
        <f t="shared" si="54"/>
        <v>596</v>
      </c>
    </row>
    <row r="299" spans="1:25" x14ac:dyDescent="0.45">
      <c r="A299">
        <v>617</v>
      </c>
      <c r="B299">
        <v>925</v>
      </c>
      <c r="C299">
        <v>263</v>
      </c>
      <c r="D299">
        <v>227</v>
      </c>
      <c r="E299">
        <v>240</v>
      </c>
      <c r="F299">
        <v>851</v>
      </c>
      <c r="G299">
        <v>0</v>
      </c>
      <c r="H299">
        <v>391</v>
      </c>
      <c r="I299">
        <v>27</v>
      </c>
      <c r="J299">
        <v>19</v>
      </c>
      <c r="K299">
        <v>-152</v>
      </c>
      <c r="L299">
        <v>33</v>
      </c>
      <c r="M299" t="s">
        <v>14</v>
      </c>
      <c r="N299">
        <f t="shared" si="48"/>
        <v>617</v>
      </c>
      <c r="O299" s="2">
        <f t="shared" si="44"/>
        <v>617.92445814383609</v>
      </c>
      <c r="P299">
        <f t="shared" si="49"/>
        <v>0</v>
      </c>
      <c r="Q299">
        <f t="shared" si="50"/>
        <v>0</v>
      </c>
      <c r="R299">
        <f t="shared" si="51"/>
        <v>0</v>
      </c>
      <c r="S299">
        <f t="shared" si="52"/>
        <v>0</v>
      </c>
      <c r="T299" t="s">
        <v>305</v>
      </c>
      <c r="U299">
        <f t="shared" si="45"/>
        <v>631</v>
      </c>
      <c r="V299" s="2">
        <f t="shared" si="53"/>
        <v>631</v>
      </c>
      <c r="W299" s="2">
        <f t="shared" si="46"/>
        <v>631</v>
      </c>
      <c r="X299" s="2">
        <f t="shared" si="47"/>
        <v>631</v>
      </c>
      <c r="Y299" s="2">
        <f t="shared" si="54"/>
        <v>631</v>
      </c>
    </row>
    <row r="300" spans="1:25" x14ac:dyDescent="0.45">
      <c r="A300">
        <v>643</v>
      </c>
      <c r="B300">
        <v>935</v>
      </c>
      <c r="C300">
        <v>288</v>
      </c>
      <c r="D300">
        <v>255</v>
      </c>
      <c r="E300">
        <v>267</v>
      </c>
      <c r="F300">
        <v>852</v>
      </c>
      <c r="G300">
        <v>0</v>
      </c>
      <c r="H300">
        <v>388</v>
      </c>
      <c r="I300">
        <v>28</v>
      </c>
      <c r="J300">
        <v>17</v>
      </c>
      <c r="K300">
        <v>-175</v>
      </c>
      <c r="L300">
        <v>31</v>
      </c>
      <c r="M300" t="s">
        <v>14</v>
      </c>
      <c r="N300">
        <f t="shared" si="48"/>
        <v>643</v>
      </c>
      <c r="O300" s="2">
        <f t="shared" si="44"/>
        <v>643.33336984213042</v>
      </c>
      <c r="P300">
        <f t="shared" si="49"/>
        <v>0</v>
      </c>
      <c r="Q300">
        <f t="shared" si="50"/>
        <v>0</v>
      </c>
      <c r="R300">
        <f t="shared" si="51"/>
        <v>0</v>
      </c>
      <c r="S300">
        <f t="shared" si="52"/>
        <v>0</v>
      </c>
      <c r="T300" t="s">
        <v>306</v>
      </c>
      <c r="U300">
        <f t="shared" si="45"/>
        <v>655</v>
      </c>
      <c r="V300" s="2">
        <f t="shared" si="53"/>
        <v>655</v>
      </c>
      <c r="W300" s="2">
        <f t="shared" si="46"/>
        <v>655</v>
      </c>
      <c r="X300" s="2">
        <f t="shared" si="47"/>
        <v>655</v>
      </c>
      <c r="Y300" s="2">
        <f t="shared" si="54"/>
        <v>655</v>
      </c>
    </row>
    <row r="301" spans="1:25" x14ac:dyDescent="0.45">
      <c r="A301">
        <v>637</v>
      </c>
      <c r="B301">
        <v>930</v>
      </c>
      <c r="C301">
        <v>283</v>
      </c>
      <c r="D301">
        <v>247</v>
      </c>
      <c r="E301">
        <v>259</v>
      </c>
      <c r="F301">
        <v>846</v>
      </c>
      <c r="G301">
        <v>0</v>
      </c>
      <c r="H301">
        <v>390</v>
      </c>
      <c r="I301">
        <v>28</v>
      </c>
      <c r="J301">
        <v>18</v>
      </c>
      <c r="K301">
        <v>162</v>
      </c>
      <c r="L301">
        <v>32</v>
      </c>
      <c r="M301" t="s">
        <v>14</v>
      </c>
      <c r="N301">
        <f t="shared" si="48"/>
        <v>637</v>
      </c>
      <c r="O301" s="2">
        <f t="shared" si="44"/>
        <v>636.32363772044482</v>
      </c>
      <c r="P301">
        <f t="shared" si="49"/>
        <v>0</v>
      </c>
      <c r="Q301">
        <f t="shared" si="50"/>
        <v>0</v>
      </c>
      <c r="R301">
        <f t="shared" si="51"/>
        <v>0</v>
      </c>
      <c r="S301">
        <f t="shared" si="52"/>
        <v>0</v>
      </c>
      <c r="T301" t="s">
        <v>307</v>
      </c>
      <c r="U301">
        <f t="shared" si="45"/>
        <v>649</v>
      </c>
      <c r="V301" s="2">
        <f t="shared" si="53"/>
        <v>649</v>
      </c>
      <c r="W301" s="2">
        <f t="shared" si="46"/>
        <v>649</v>
      </c>
      <c r="X301" s="2">
        <f t="shared" si="47"/>
        <v>649</v>
      </c>
      <c r="Y301" s="2">
        <f t="shared" si="54"/>
        <v>649</v>
      </c>
    </row>
    <row r="302" spans="1:25" x14ac:dyDescent="0.45">
      <c r="A302">
        <v>601</v>
      </c>
      <c r="B302">
        <v>911</v>
      </c>
      <c r="C302">
        <v>249</v>
      </c>
      <c r="D302">
        <v>208</v>
      </c>
      <c r="E302">
        <v>222</v>
      </c>
      <c r="F302">
        <v>841</v>
      </c>
      <c r="G302">
        <v>0</v>
      </c>
      <c r="H302">
        <v>393</v>
      </c>
      <c r="I302">
        <v>28</v>
      </c>
      <c r="J302">
        <v>21</v>
      </c>
      <c r="K302">
        <v>143</v>
      </c>
      <c r="L302">
        <v>34</v>
      </c>
      <c r="M302" t="s">
        <v>14</v>
      </c>
      <c r="N302">
        <f t="shared" si="48"/>
        <v>601</v>
      </c>
      <c r="O302" s="2">
        <f t="shared" si="44"/>
        <v>600.25485468237878</v>
      </c>
      <c r="P302">
        <f t="shared" si="49"/>
        <v>0</v>
      </c>
      <c r="Q302">
        <f t="shared" si="50"/>
        <v>0</v>
      </c>
      <c r="R302">
        <f t="shared" si="51"/>
        <v>0</v>
      </c>
      <c r="S302">
        <f t="shared" si="52"/>
        <v>0</v>
      </c>
      <c r="T302" t="s">
        <v>308</v>
      </c>
      <c r="U302">
        <f t="shared" si="45"/>
        <v>615</v>
      </c>
      <c r="V302" s="2">
        <f t="shared" si="53"/>
        <v>615</v>
      </c>
      <c r="W302" s="2">
        <f t="shared" si="46"/>
        <v>615</v>
      </c>
      <c r="X302" s="2">
        <f t="shared" si="47"/>
        <v>615</v>
      </c>
      <c r="Y302" s="2">
        <f t="shared" si="54"/>
        <v>615</v>
      </c>
    </row>
    <row r="303" spans="1:25" x14ac:dyDescent="0.45">
      <c r="A303">
        <v>558</v>
      </c>
      <c r="B303">
        <v>880</v>
      </c>
      <c r="C303">
        <v>217</v>
      </c>
      <c r="D303">
        <v>172</v>
      </c>
      <c r="E303">
        <v>189</v>
      </c>
      <c r="F303">
        <v>836</v>
      </c>
      <c r="G303">
        <v>0</v>
      </c>
      <c r="H303">
        <v>386</v>
      </c>
      <c r="I303">
        <v>28</v>
      </c>
      <c r="J303">
        <v>25</v>
      </c>
      <c r="K303">
        <v>128</v>
      </c>
      <c r="L303">
        <v>36</v>
      </c>
      <c r="M303" t="s">
        <v>14</v>
      </c>
      <c r="N303">
        <f t="shared" si="48"/>
        <v>558</v>
      </c>
      <c r="O303" s="2">
        <f t="shared" si="44"/>
        <v>557.29217174992687</v>
      </c>
      <c r="P303">
        <f t="shared" si="49"/>
        <v>0</v>
      </c>
      <c r="Q303">
        <f t="shared" si="50"/>
        <v>0</v>
      </c>
      <c r="R303">
        <f t="shared" si="51"/>
        <v>0</v>
      </c>
      <c r="S303">
        <f t="shared" si="52"/>
        <v>0</v>
      </c>
      <c r="T303" t="s">
        <v>309</v>
      </c>
      <c r="U303">
        <f t="shared" si="45"/>
        <v>575</v>
      </c>
      <c r="V303" s="2">
        <f t="shared" si="53"/>
        <v>575</v>
      </c>
      <c r="W303" s="2">
        <f t="shared" si="46"/>
        <v>575</v>
      </c>
      <c r="X303" s="2">
        <f t="shared" si="47"/>
        <v>575</v>
      </c>
      <c r="Y303" s="2">
        <f t="shared" si="54"/>
        <v>575</v>
      </c>
    </row>
    <row r="304" spans="1:25" x14ac:dyDescent="0.45">
      <c r="A304">
        <v>508</v>
      </c>
      <c r="B304">
        <v>834</v>
      </c>
      <c r="C304">
        <v>189</v>
      </c>
      <c r="D304">
        <v>135</v>
      </c>
      <c r="E304">
        <v>156</v>
      </c>
      <c r="F304">
        <v>827</v>
      </c>
      <c r="G304">
        <v>0</v>
      </c>
      <c r="H304">
        <v>373</v>
      </c>
      <c r="I304">
        <v>28</v>
      </c>
      <c r="J304">
        <v>30</v>
      </c>
      <c r="K304">
        <v>117</v>
      </c>
      <c r="L304">
        <v>39</v>
      </c>
      <c r="M304" t="s">
        <v>14</v>
      </c>
      <c r="N304">
        <f t="shared" si="48"/>
        <v>508</v>
      </c>
      <c r="O304" s="2">
        <f t="shared" si="44"/>
        <v>508.09996299037243</v>
      </c>
      <c r="P304">
        <f t="shared" si="49"/>
        <v>0</v>
      </c>
      <c r="Q304">
        <f t="shared" si="50"/>
        <v>0</v>
      </c>
      <c r="R304">
        <f t="shared" si="51"/>
        <v>0</v>
      </c>
      <c r="S304">
        <f t="shared" si="52"/>
        <v>0</v>
      </c>
      <c r="T304" t="s">
        <v>310</v>
      </c>
      <c r="U304">
        <f t="shared" si="45"/>
        <v>529</v>
      </c>
      <c r="V304" s="2">
        <f t="shared" si="53"/>
        <v>529</v>
      </c>
      <c r="W304" s="2">
        <f t="shared" si="46"/>
        <v>529</v>
      </c>
      <c r="X304" s="2">
        <f t="shared" si="47"/>
        <v>529</v>
      </c>
      <c r="Y304" s="2">
        <f t="shared" si="54"/>
        <v>529</v>
      </c>
    </row>
    <row r="305" spans="1:25" x14ac:dyDescent="0.45">
      <c r="A305">
        <v>453</v>
      </c>
      <c r="B305">
        <v>762</v>
      </c>
      <c r="C305">
        <v>158</v>
      </c>
      <c r="D305">
        <v>100</v>
      </c>
      <c r="E305">
        <v>123</v>
      </c>
      <c r="F305">
        <v>774</v>
      </c>
      <c r="G305">
        <v>0</v>
      </c>
      <c r="H305">
        <v>353</v>
      </c>
      <c r="I305">
        <v>28</v>
      </c>
      <c r="J305">
        <v>36</v>
      </c>
      <c r="K305">
        <v>109</v>
      </c>
      <c r="L305">
        <v>42</v>
      </c>
      <c r="M305" t="s">
        <v>14</v>
      </c>
      <c r="N305">
        <f t="shared" si="48"/>
        <v>453</v>
      </c>
      <c r="O305" s="2">
        <f t="shared" si="44"/>
        <v>452.50909030811852</v>
      </c>
      <c r="P305">
        <f t="shared" si="49"/>
        <v>0</v>
      </c>
      <c r="Q305">
        <f t="shared" si="50"/>
        <v>0</v>
      </c>
      <c r="R305">
        <f t="shared" si="51"/>
        <v>0</v>
      </c>
      <c r="S305">
        <f t="shared" si="52"/>
        <v>0</v>
      </c>
      <c r="T305" t="s">
        <v>311</v>
      </c>
      <c r="U305">
        <f t="shared" si="45"/>
        <v>476</v>
      </c>
      <c r="V305" s="2">
        <f t="shared" si="53"/>
        <v>476</v>
      </c>
      <c r="W305" s="2">
        <f t="shared" si="46"/>
        <v>476</v>
      </c>
      <c r="X305" s="2">
        <f t="shared" si="47"/>
        <v>476</v>
      </c>
      <c r="Y305" s="2">
        <f t="shared" si="54"/>
        <v>476</v>
      </c>
    </row>
    <row r="306" spans="1:25" x14ac:dyDescent="0.45">
      <c r="A306">
        <v>398</v>
      </c>
      <c r="B306">
        <v>692</v>
      </c>
      <c r="C306">
        <v>129</v>
      </c>
      <c r="D306">
        <v>72</v>
      </c>
      <c r="E306">
        <v>96</v>
      </c>
      <c r="F306">
        <v>747</v>
      </c>
      <c r="G306">
        <v>0</v>
      </c>
      <c r="H306">
        <v>326</v>
      </c>
      <c r="I306">
        <v>28</v>
      </c>
      <c r="J306">
        <v>41</v>
      </c>
      <c r="K306">
        <v>102</v>
      </c>
      <c r="L306">
        <v>44</v>
      </c>
      <c r="M306" t="s">
        <v>14</v>
      </c>
      <c r="N306">
        <f t="shared" si="48"/>
        <v>398</v>
      </c>
      <c r="O306" s="2">
        <f t="shared" si="44"/>
        <v>398.4521197013861</v>
      </c>
      <c r="P306">
        <f t="shared" si="49"/>
        <v>0</v>
      </c>
      <c r="Q306">
        <f t="shared" si="50"/>
        <v>0</v>
      </c>
      <c r="R306">
        <f t="shared" si="51"/>
        <v>0</v>
      </c>
      <c r="S306">
        <f t="shared" si="52"/>
        <v>1</v>
      </c>
      <c r="T306" t="s">
        <v>312</v>
      </c>
      <c r="U306">
        <f t="shared" si="45"/>
        <v>422</v>
      </c>
      <c r="V306" s="2">
        <f t="shared" si="53"/>
        <v>422</v>
      </c>
      <c r="W306" s="2">
        <f t="shared" si="46"/>
        <v>422</v>
      </c>
      <c r="X306" s="2">
        <f t="shared" si="47"/>
        <v>422</v>
      </c>
      <c r="Y306" s="2">
        <f t="shared" si="54"/>
        <v>421.98537873501357</v>
      </c>
    </row>
    <row r="307" spans="1:25" x14ac:dyDescent="0.45">
      <c r="A307">
        <v>340</v>
      </c>
      <c r="B307">
        <v>623</v>
      </c>
      <c r="C307">
        <v>103</v>
      </c>
      <c r="D307">
        <v>47</v>
      </c>
      <c r="E307">
        <v>69</v>
      </c>
      <c r="F307">
        <v>756</v>
      </c>
      <c r="G307">
        <v>0</v>
      </c>
      <c r="H307">
        <v>293</v>
      </c>
      <c r="I307">
        <v>28</v>
      </c>
      <c r="J307">
        <v>47</v>
      </c>
      <c r="K307">
        <v>97</v>
      </c>
      <c r="L307">
        <v>46</v>
      </c>
      <c r="M307" t="s">
        <v>14</v>
      </c>
      <c r="N307">
        <f t="shared" si="48"/>
        <v>340</v>
      </c>
      <c r="O307" s="2">
        <f t="shared" si="44"/>
        <v>340.05788684431241</v>
      </c>
      <c r="P307">
        <f t="shared" si="49"/>
        <v>0</v>
      </c>
      <c r="Q307">
        <f t="shared" si="50"/>
        <v>0</v>
      </c>
      <c r="R307">
        <f t="shared" si="51"/>
        <v>0</v>
      </c>
      <c r="S307">
        <f t="shared" si="52"/>
        <v>7</v>
      </c>
      <c r="T307" t="s">
        <v>313</v>
      </c>
      <c r="U307">
        <f t="shared" si="45"/>
        <v>362</v>
      </c>
      <c r="V307" s="2">
        <f t="shared" si="53"/>
        <v>362</v>
      </c>
      <c r="W307" s="2">
        <f t="shared" si="46"/>
        <v>362</v>
      </c>
      <c r="X307" s="2">
        <f t="shared" si="47"/>
        <v>362</v>
      </c>
      <c r="Y307" s="2">
        <f t="shared" si="54"/>
        <v>361.48568446325123</v>
      </c>
    </row>
    <row r="308" spans="1:25" x14ac:dyDescent="0.45">
      <c r="A308">
        <v>276</v>
      </c>
      <c r="B308">
        <v>541</v>
      </c>
      <c r="C308">
        <v>74</v>
      </c>
      <c r="D308">
        <v>21</v>
      </c>
      <c r="E308">
        <v>35</v>
      </c>
      <c r="F308">
        <v>739</v>
      </c>
      <c r="G308">
        <v>0</v>
      </c>
      <c r="H308">
        <v>255</v>
      </c>
      <c r="I308">
        <v>28</v>
      </c>
      <c r="J308">
        <v>53</v>
      </c>
      <c r="K308">
        <v>92</v>
      </c>
      <c r="L308">
        <v>49</v>
      </c>
      <c r="M308" t="s">
        <v>14</v>
      </c>
      <c r="N308">
        <f t="shared" si="48"/>
        <v>276</v>
      </c>
      <c r="O308" s="2">
        <f t="shared" si="44"/>
        <v>276.06352581032172</v>
      </c>
      <c r="P308">
        <f t="shared" si="49"/>
        <v>0</v>
      </c>
      <c r="Q308">
        <f t="shared" si="50"/>
        <v>0</v>
      </c>
      <c r="R308">
        <f t="shared" si="51"/>
        <v>3</v>
      </c>
      <c r="S308">
        <f t="shared" si="52"/>
        <v>13</v>
      </c>
      <c r="T308" t="s">
        <v>314</v>
      </c>
      <c r="U308">
        <f t="shared" si="45"/>
        <v>290</v>
      </c>
      <c r="V308" s="2">
        <f t="shared" si="53"/>
        <v>290</v>
      </c>
      <c r="W308" s="2">
        <f t="shared" si="46"/>
        <v>290</v>
      </c>
      <c r="X308" s="2">
        <f t="shared" si="47"/>
        <v>289.95203371641009</v>
      </c>
      <c r="Y308" s="2">
        <f t="shared" si="54"/>
        <v>289.10295226748326</v>
      </c>
    </row>
    <row r="309" spans="1:25" x14ac:dyDescent="0.45">
      <c r="A309">
        <v>222</v>
      </c>
      <c r="B309">
        <v>447</v>
      </c>
      <c r="C309">
        <v>56</v>
      </c>
      <c r="D309">
        <v>8</v>
      </c>
      <c r="E309">
        <v>15</v>
      </c>
      <c r="F309">
        <v>696</v>
      </c>
      <c r="G309">
        <v>0</v>
      </c>
      <c r="H309">
        <v>215</v>
      </c>
      <c r="I309">
        <v>27</v>
      </c>
      <c r="J309">
        <v>59</v>
      </c>
      <c r="K309">
        <v>87</v>
      </c>
      <c r="L309">
        <v>50</v>
      </c>
      <c r="M309" t="s">
        <v>14</v>
      </c>
      <c r="N309">
        <f t="shared" si="48"/>
        <v>222</v>
      </c>
      <c r="O309" s="2">
        <f t="shared" si="44"/>
        <v>222.72557112365081</v>
      </c>
      <c r="P309">
        <f t="shared" si="49"/>
        <v>0</v>
      </c>
      <c r="Q309">
        <f t="shared" si="50"/>
        <v>0</v>
      </c>
      <c r="R309">
        <f t="shared" si="51"/>
        <v>9</v>
      </c>
      <c r="S309">
        <f t="shared" si="52"/>
        <v>19</v>
      </c>
      <c r="T309" t="s">
        <v>315</v>
      </c>
      <c r="U309">
        <f t="shared" si="45"/>
        <v>230</v>
      </c>
      <c r="V309" s="2">
        <f t="shared" si="53"/>
        <v>230</v>
      </c>
      <c r="W309" s="2">
        <f t="shared" si="46"/>
        <v>230</v>
      </c>
      <c r="X309" s="2">
        <f t="shared" si="47"/>
        <v>229.81532510892706</v>
      </c>
      <c r="Y309" s="2">
        <f t="shared" si="54"/>
        <v>229.18277863398976</v>
      </c>
    </row>
    <row r="310" spans="1:25" x14ac:dyDescent="0.45">
      <c r="A310">
        <v>173</v>
      </c>
      <c r="B310">
        <v>351</v>
      </c>
      <c r="C310">
        <v>43</v>
      </c>
      <c r="D310">
        <v>1</v>
      </c>
      <c r="E310">
        <v>2</v>
      </c>
      <c r="F310">
        <v>638</v>
      </c>
      <c r="G310">
        <v>0</v>
      </c>
      <c r="H310">
        <v>172</v>
      </c>
      <c r="I310">
        <v>27</v>
      </c>
      <c r="J310">
        <v>65</v>
      </c>
      <c r="K310">
        <v>83</v>
      </c>
      <c r="L310">
        <v>51</v>
      </c>
      <c r="M310" t="s">
        <v>14</v>
      </c>
      <c r="N310">
        <f t="shared" si="48"/>
        <v>173</v>
      </c>
      <c r="O310" s="2">
        <f t="shared" si="44"/>
        <v>172.84523652348139</v>
      </c>
      <c r="P310">
        <f t="shared" si="49"/>
        <v>0</v>
      </c>
      <c r="Q310">
        <f t="shared" si="50"/>
        <v>5</v>
      </c>
      <c r="R310">
        <f t="shared" si="51"/>
        <v>15</v>
      </c>
      <c r="S310">
        <f t="shared" si="52"/>
        <v>25</v>
      </c>
      <c r="T310" t="s">
        <v>316</v>
      </c>
      <c r="U310">
        <f t="shared" si="45"/>
        <v>174</v>
      </c>
      <c r="V310" s="2">
        <f t="shared" si="53"/>
        <v>174</v>
      </c>
      <c r="W310" s="2">
        <f t="shared" si="46"/>
        <v>173.99238939618348</v>
      </c>
      <c r="X310" s="2">
        <f t="shared" si="47"/>
        <v>173.93185165257813</v>
      </c>
      <c r="Y310" s="2">
        <f t="shared" si="54"/>
        <v>173.81261557407331</v>
      </c>
    </row>
    <row r="311" spans="1:25" x14ac:dyDescent="0.45">
      <c r="A311">
        <v>124</v>
      </c>
      <c r="B311">
        <v>253</v>
      </c>
      <c r="C311">
        <v>30</v>
      </c>
      <c r="D311">
        <v>0</v>
      </c>
      <c r="E311">
        <v>0</v>
      </c>
      <c r="F311">
        <v>560</v>
      </c>
      <c r="G311">
        <v>0</v>
      </c>
      <c r="H311">
        <v>124</v>
      </c>
      <c r="I311">
        <v>26</v>
      </c>
      <c r="J311">
        <v>71</v>
      </c>
      <c r="K311">
        <v>79</v>
      </c>
      <c r="L311">
        <v>51</v>
      </c>
      <c r="M311" t="s">
        <v>14</v>
      </c>
      <c r="N311">
        <f t="shared" si="48"/>
        <v>124</v>
      </c>
      <c r="O311" s="2">
        <f t="shared" si="44"/>
        <v>124</v>
      </c>
      <c r="P311">
        <f t="shared" si="49"/>
        <v>1</v>
      </c>
      <c r="Q311">
        <f t="shared" si="50"/>
        <v>11</v>
      </c>
      <c r="R311">
        <f t="shared" si="51"/>
        <v>21</v>
      </c>
      <c r="S311">
        <f t="shared" si="52"/>
        <v>31</v>
      </c>
      <c r="T311" t="s">
        <v>317</v>
      </c>
      <c r="U311">
        <f t="shared" si="45"/>
        <v>124</v>
      </c>
      <c r="V311" s="2">
        <f t="shared" si="53"/>
        <v>124</v>
      </c>
      <c r="W311" s="2">
        <f t="shared" si="46"/>
        <v>124</v>
      </c>
      <c r="X311" s="2">
        <f t="shared" si="47"/>
        <v>124</v>
      </c>
      <c r="Y311" s="2">
        <f t="shared" si="54"/>
        <v>124</v>
      </c>
    </row>
    <row r="312" spans="1:25" x14ac:dyDescent="0.45">
      <c r="A312">
        <v>89</v>
      </c>
      <c r="B312">
        <v>160</v>
      </c>
      <c r="C312">
        <v>27</v>
      </c>
      <c r="D312">
        <v>2</v>
      </c>
      <c r="E312">
        <v>8</v>
      </c>
      <c r="F312">
        <v>451</v>
      </c>
      <c r="G312">
        <v>0</v>
      </c>
      <c r="H312">
        <v>87</v>
      </c>
      <c r="I312">
        <v>26</v>
      </c>
      <c r="J312">
        <v>77</v>
      </c>
      <c r="K312">
        <v>75</v>
      </c>
      <c r="L312">
        <v>44</v>
      </c>
      <c r="M312" t="s">
        <v>14</v>
      </c>
      <c r="N312">
        <f t="shared" si="48"/>
        <v>89</v>
      </c>
      <c r="O312" s="2">
        <f t="shared" si="44"/>
        <v>88.799608434750922</v>
      </c>
      <c r="P312">
        <f t="shared" si="49"/>
        <v>7</v>
      </c>
      <c r="Q312">
        <f t="shared" si="50"/>
        <v>17</v>
      </c>
      <c r="R312">
        <f t="shared" si="51"/>
        <v>27</v>
      </c>
      <c r="S312">
        <f t="shared" si="52"/>
        <v>37</v>
      </c>
      <c r="T312" s="1">
        <v>45498</v>
      </c>
      <c r="U312">
        <f t="shared" si="45"/>
        <v>95</v>
      </c>
      <c r="V312" s="2">
        <f t="shared" si="53"/>
        <v>94.94036921313058</v>
      </c>
      <c r="W312" s="2">
        <f t="shared" si="46"/>
        <v>94.650438047704284</v>
      </c>
      <c r="X312" s="2">
        <f t="shared" si="47"/>
        <v>94.128052193506946</v>
      </c>
      <c r="Y312" s="2">
        <f t="shared" si="54"/>
        <v>93.389084080378339</v>
      </c>
    </row>
    <row r="313" spans="1:25" x14ac:dyDescent="0.45">
      <c r="A313">
        <v>55</v>
      </c>
      <c r="B313">
        <v>76</v>
      </c>
      <c r="C313">
        <v>23</v>
      </c>
      <c r="D313">
        <v>5</v>
      </c>
      <c r="E313">
        <v>38</v>
      </c>
      <c r="F313">
        <v>295</v>
      </c>
      <c r="G313">
        <v>0</v>
      </c>
      <c r="H313">
        <v>50</v>
      </c>
      <c r="I313">
        <v>26</v>
      </c>
      <c r="J313">
        <v>83</v>
      </c>
      <c r="K313">
        <v>71</v>
      </c>
      <c r="L313">
        <v>27</v>
      </c>
      <c r="M313" t="s">
        <v>14</v>
      </c>
      <c r="N313">
        <f t="shared" si="48"/>
        <v>55</v>
      </c>
      <c r="O313" s="2">
        <f t="shared" si="44"/>
        <v>54.631035049395607</v>
      </c>
      <c r="P313">
        <f t="shared" si="49"/>
        <v>13</v>
      </c>
      <c r="Q313">
        <f t="shared" si="50"/>
        <v>23</v>
      </c>
      <c r="R313">
        <f t="shared" si="51"/>
        <v>33</v>
      </c>
      <c r="S313">
        <f t="shared" si="52"/>
        <v>43</v>
      </c>
      <c r="T313" t="s">
        <v>318</v>
      </c>
      <c r="U313">
        <f t="shared" si="45"/>
        <v>88</v>
      </c>
      <c r="V313" s="2">
        <f t="shared" si="53"/>
        <v>87.026062461838933</v>
      </c>
      <c r="W313" s="2">
        <f t="shared" si="46"/>
        <v>84.979184431192735</v>
      </c>
      <c r="X313" s="2">
        <f t="shared" si="47"/>
        <v>81.869481581926109</v>
      </c>
      <c r="Y313" s="2">
        <f t="shared" si="54"/>
        <v>77.791440661528469</v>
      </c>
    </row>
    <row r="314" spans="1:25" x14ac:dyDescent="0.45">
      <c r="A314">
        <v>11</v>
      </c>
      <c r="B314">
        <v>15</v>
      </c>
      <c r="C314">
        <v>4</v>
      </c>
      <c r="D314">
        <v>0</v>
      </c>
      <c r="E314">
        <v>0</v>
      </c>
      <c r="F314">
        <v>49</v>
      </c>
      <c r="G314">
        <v>0</v>
      </c>
      <c r="H314">
        <v>11</v>
      </c>
      <c r="I314">
        <v>25</v>
      </c>
      <c r="J314">
        <v>88</v>
      </c>
      <c r="K314">
        <v>66</v>
      </c>
      <c r="L314">
        <v>28</v>
      </c>
      <c r="M314" t="s">
        <v>14</v>
      </c>
      <c r="N314">
        <f t="shared" si="48"/>
        <v>11</v>
      </c>
      <c r="O314" s="2">
        <f t="shared" si="44"/>
        <v>11</v>
      </c>
      <c r="P314">
        <f t="shared" si="49"/>
        <v>18</v>
      </c>
      <c r="Q314">
        <f t="shared" si="50"/>
        <v>28</v>
      </c>
      <c r="R314">
        <f t="shared" si="51"/>
        <v>38</v>
      </c>
      <c r="S314">
        <f t="shared" si="52"/>
        <v>48</v>
      </c>
      <c r="T314" t="s">
        <v>319</v>
      </c>
      <c r="U314">
        <f t="shared" si="45"/>
        <v>11</v>
      </c>
      <c r="V314" s="2">
        <f t="shared" si="53"/>
        <v>11</v>
      </c>
      <c r="W314" s="2">
        <f t="shared" si="46"/>
        <v>11</v>
      </c>
      <c r="X314" s="2">
        <f t="shared" si="47"/>
        <v>11</v>
      </c>
      <c r="Y314" s="2">
        <f t="shared" si="54"/>
        <v>11</v>
      </c>
    </row>
    <row r="315" spans="1:25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25</v>
      </c>
      <c r="J315">
        <v>94</v>
      </c>
      <c r="K315">
        <v>62</v>
      </c>
      <c r="L315">
        <v>30</v>
      </c>
      <c r="M315" t="s">
        <v>14</v>
      </c>
      <c r="N315">
        <f t="shared" si="48"/>
        <v>0</v>
      </c>
      <c r="O315" s="2">
        <f t="shared" si="44"/>
        <v>0</v>
      </c>
      <c r="P315">
        <f t="shared" si="49"/>
        <v>24</v>
      </c>
      <c r="Q315">
        <f t="shared" si="50"/>
        <v>34</v>
      </c>
      <c r="R315">
        <f t="shared" si="51"/>
        <v>44</v>
      </c>
      <c r="S315">
        <f t="shared" si="52"/>
        <v>54</v>
      </c>
      <c r="T315" t="s">
        <v>320</v>
      </c>
      <c r="U315">
        <f t="shared" si="45"/>
        <v>0</v>
      </c>
      <c r="V315" s="2">
        <f t="shared" si="53"/>
        <v>0</v>
      </c>
      <c r="W315" s="2">
        <f t="shared" si="46"/>
        <v>0</v>
      </c>
      <c r="X315" s="2">
        <f t="shared" si="47"/>
        <v>0</v>
      </c>
      <c r="Y315" s="2">
        <f t="shared" si="54"/>
        <v>0</v>
      </c>
    </row>
    <row r="316" spans="1:25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24</v>
      </c>
      <c r="J316">
        <v>99</v>
      </c>
      <c r="K316">
        <v>57</v>
      </c>
      <c r="L316">
        <v>31</v>
      </c>
      <c r="M316" t="s">
        <v>14</v>
      </c>
      <c r="N316">
        <f t="shared" si="48"/>
        <v>0</v>
      </c>
      <c r="O316" s="2">
        <f t="shared" si="44"/>
        <v>0</v>
      </c>
      <c r="P316">
        <f t="shared" si="49"/>
        <v>29</v>
      </c>
      <c r="Q316">
        <f t="shared" si="50"/>
        <v>39</v>
      </c>
      <c r="R316">
        <f t="shared" si="51"/>
        <v>49</v>
      </c>
      <c r="S316">
        <f t="shared" si="52"/>
        <v>59</v>
      </c>
      <c r="T316" t="s">
        <v>321</v>
      </c>
      <c r="U316">
        <f t="shared" si="45"/>
        <v>0</v>
      </c>
      <c r="V316" s="2">
        <f t="shared" si="53"/>
        <v>0</v>
      </c>
      <c r="W316" s="2">
        <f t="shared" si="46"/>
        <v>0</v>
      </c>
      <c r="X316" s="2">
        <f t="shared" si="47"/>
        <v>0</v>
      </c>
      <c r="Y316" s="2">
        <f t="shared" si="54"/>
        <v>0</v>
      </c>
    </row>
    <row r="317" spans="1:25" x14ac:dyDescent="0.4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24</v>
      </c>
      <c r="J317">
        <v>104</v>
      </c>
      <c r="K317">
        <v>52</v>
      </c>
      <c r="L317">
        <v>32</v>
      </c>
      <c r="M317" t="s">
        <v>14</v>
      </c>
      <c r="N317">
        <f t="shared" si="48"/>
        <v>0</v>
      </c>
      <c r="O317" s="2">
        <f t="shared" si="44"/>
        <v>0</v>
      </c>
      <c r="P317">
        <f t="shared" si="49"/>
        <v>34</v>
      </c>
      <c r="Q317">
        <f t="shared" si="50"/>
        <v>44</v>
      </c>
      <c r="R317">
        <f t="shared" si="51"/>
        <v>54</v>
      </c>
      <c r="S317">
        <f t="shared" si="52"/>
        <v>64</v>
      </c>
      <c r="T317" t="s">
        <v>322</v>
      </c>
      <c r="U317">
        <f t="shared" si="45"/>
        <v>0</v>
      </c>
      <c r="V317" s="2">
        <f t="shared" si="53"/>
        <v>0</v>
      </c>
      <c r="W317" s="2">
        <f t="shared" si="46"/>
        <v>0</v>
      </c>
      <c r="X317" s="2">
        <f t="shared" si="47"/>
        <v>0</v>
      </c>
      <c r="Y317" s="2">
        <f t="shared" si="54"/>
        <v>0</v>
      </c>
    </row>
    <row r="318" spans="1:25" x14ac:dyDescent="0.4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24</v>
      </c>
      <c r="J318">
        <v>108</v>
      </c>
      <c r="K318">
        <v>46</v>
      </c>
      <c r="L318">
        <v>33</v>
      </c>
      <c r="M318" t="s">
        <v>14</v>
      </c>
      <c r="N318">
        <f t="shared" si="48"/>
        <v>0</v>
      </c>
      <c r="O318" s="2">
        <f t="shared" si="44"/>
        <v>0</v>
      </c>
      <c r="P318">
        <f t="shared" si="49"/>
        <v>38</v>
      </c>
      <c r="Q318">
        <f t="shared" si="50"/>
        <v>48</v>
      </c>
      <c r="R318">
        <f t="shared" si="51"/>
        <v>58</v>
      </c>
      <c r="S318">
        <f t="shared" si="52"/>
        <v>68</v>
      </c>
      <c r="T318" t="s">
        <v>323</v>
      </c>
      <c r="U318">
        <f t="shared" si="45"/>
        <v>0</v>
      </c>
      <c r="V318" s="2">
        <f t="shared" si="53"/>
        <v>0</v>
      </c>
      <c r="W318" s="2">
        <f t="shared" si="46"/>
        <v>0</v>
      </c>
      <c r="X318" s="2">
        <f t="shared" si="47"/>
        <v>0</v>
      </c>
      <c r="Y318" s="2">
        <f t="shared" si="54"/>
        <v>0</v>
      </c>
    </row>
    <row r="319" spans="1:25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23</v>
      </c>
      <c r="J319">
        <v>112</v>
      </c>
      <c r="K319">
        <v>40</v>
      </c>
      <c r="L319">
        <v>32</v>
      </c>
      <c r="M319" t="s">
        <v>14</v>
      </c>
      <c r="N319">
        <f t="shared" si="48"/>
        <v>0</v>
      </c>
      <c r="O319" s="2">
        <f t="shared" si="44"/>
        <v>0</v>
      </c>
      <c r="P319">
        <f t="shared" si="49"/>
        <v>42</v>
      </c>
      <c r="Q319">
        <f t="shared" si="50"/>
        <v>52</v>
      </c>
      <c r="R319">
        <f t="shared" si="51"/>
        <v>62</v>
      </c>
      <c r="S319">
        <f t="shared" si="52"/>
        <v>72</v>
      </c>
      <c r="T319" t="s">
        <v>324</v>
      </c>
      <c r="U319">
        <f t="shared" si="45"/>
        <v>0</v>
      </c>
      <c r="V319" s="2">
        <f t="shared" si="53"/>
        <v>0</v>
      </c>
      <c r="W319" s="2">
        <f t="shared" si="46"/>
        <v>0</v>
      </c>
      <c r="X319" s="2">
        <f t="shared" si="47"/>
        <v>0</v>
      </c>
      <c r="Y319" s="2">
        <f t="shared" si="54"/>
        <v>0</v>
      </c>
    </row>
    <row r="320" spans="1:25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23</v>
      </c>
      <c r="J320">
        <v>116</v>
      </c>
      <c r="K320">
        <v>33</v>
      </c>
      <c r="L320">
        <v>28</v>
      </c>
      <c r="M320" t="s">
        <v>14</v>
      </c>
      <c r="N320">
        <f t="shared" si="48"/>
        <v>0</v>
      </c>
      <c r="O320" s="2">
        <f t="shared" si="44"/>
        <v>0</v>
      </c>
      <c r="P320">
        <f t="shared" si="49"/>
        <v>46</v>
      </c>
      <c r="Q320">
        <f t="shared" si="50"/>
        <v>56</v>
      </c>
      <c r="R320">
        <f t="shared" si="51"/>
        <v>66</v>
      </c>
      <c r="S320">
        <f t="shared" si="52"/>
        <v>76</v>
      </c>
      <c r="T320" t="s">
        <v>325</v>
      </c>
      <c r="U320">
        <f t="shared" si="45"/>
        <v>0</v>
      </c>
      <c r="V320" s="2">
        <f t="shared" si="53"/>
        <v>0</v>
      </c>
      <c r="W320" s="2">
        <f t="shared" si="46"/>
        <v>0</v>
      </c>
      <c r="X320" s="2">
        <f t="shared" si="47"/>
        <v>0</v>
      </c>
      <c r="Y320" s="2">
        <f t="shared" si="54"/>
        <v>0</v>
      </c>
    </row>
    <row r="321" spans="1:25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23</v>
      </c>
      <c r="J321">
        <v>119</v>
      </c>
      <c r="K321">
        <v>26</v>
      </c>
      <c r="L321">
        <v>28</v>
      </c>
      <c r="M321" t="s">
        <v>14</v>
      </c>
      <c r="N321">
        <f t="shared" si="48"/>
        <v>0</v>
      </c>
      <c r="O321" s="2">
        <f t="shared" si="44"/>
        <v>0</v>
      </c>
      <c r="P321">
        <f t="shared" si="49"/>
        <v>49</v>
      </c>
      <c r="Q321">
        <f t="shared" si="50"/>
        <v>59</v>
      </c>
      <c r="R321">
        <f t="shared" si="51"/>
        <v>69</v>
      </c>
      <c r="S321">
        <f t="shared" si="52"/>
        <v>79</v>
      </c>
      <c r="T321" t="s">
        <v>326</v>
      </c>
      <c r="U321">
        <f t="shared" si="45"/>
        <v>0</v>
      </c>
      <c r="V321" s="2">
        <f t="shared" si="53"/>
        <v>0</v>
      </c>
      <c r="W321" s="2">
        <f t="shared" si="46"/>
        <v>0</v>
      </c>
      <c r="X321" s="2">
        <f t="shared" si="47"/>
        <v>0</v>
      </c>
      <c r="Y321" s="2">
        <f t="shared" si="54"/>
        <v>0</v>
      </c>
    </row>
    <row r="322" spans="1:25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22</v>
      </c>
      <c r="J322">
        <v>121</v>
      </c>
      <c r="K322">
        <v>18</v>
      </c>
      <c r="L322">
        <v>32</v>
      </c>
      <c r="M322" t="s">
        <v>14</v>
      </c>
      <c r="N322">
        <f t="shared" si="48"/>
        <v>0</v>
      </c>
      <c r="O322" s="2">
        <f t="shared" ref="O322:O338" si="55">E322*COS(RADIANS(J322)) +H322</f>
        <v>0</v>
      </c>
      <c r="P322">
        <f t="shared" si="49"/>
        <v>51</v>
      </c>
      <c r="Q322">
        <f t="shared" si="50"/>
        <v>61</v>
      </c>
      <c r="R322">
        <f t="shared" si="51"/>
        <v>71</v>
      </c>
      <c r="S322">
        <f t="shared" si="52"/>
        <v>81</v>
      </c>
      <c r="T322" t="s">
        <v>327</v>
      </c>
      <c r="U322">
        <f t="shared" ref="U322:U338" si="56">E322+H322</f>
        <v>0</v>
      </c>
      <c r="V322" s="2">
        <f t="shared" si="53"/>
        <v>0</v>
      </c>
      <c r="W322" s="2">
        <f t="shared" ref="W322:W338" si="57">E322*COS(RADIANS(Q322))+H322</f>
        <v>0</v>
      </c>
      <c r="X322" s="2">
        <f t="shared" ref="X322:X338" si="58">E322*COS(RADIANS(R322))+H322</f>
        <v>0</v>
      </c>
      <c r="Y322" s="2">
        <f t="shared" si="54"/>
        <v>0</v>
      </c>
    </row>
    <row r="323" spans="1:25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22</v>
      </c>
      <c r="J323">
        <v>123</v>
      </c>
      <c r="K323">
        <v>10</v>
      </c>
      <c r="L323">
        <v>36</v>
      </c>
      <c r="M323" t="s">
        <v>14</v>
      </c>
      <c r="N323">
        <f t="shared" ref="N323:N338" si="59">A323</f>
        <v>0</v>
      </c>
      <c r="O323" s="2">
        <f t="shared" si="55"/>
        <v>0</v>
      </c>
      <c r="P323">
        <f t="shared" ref="P323:P338" si="60">J323-MIN(J323, 70)</f>
        <v>53</v>
      </c>
      <c r="Q323">
        <f t="shared" ref="Q323:Q338" si="61">J323-MIN(J323, 60)</f>
        <v>63</v>
      </c>
      <c r="R323">
        <f t="shared" ref="R323:R338" si="62">J323-MIN(J323, 50)</f>
        <v>73</v>
      </c>
      <c r="S323">
        <f t="shared" ref="S323:S338" si="63">J323-MIN(J323, 40)</f>
        <v>83</v>
      </c>
      <c r="T323" t="s">
        <v>328</v>
      </c>
      <c r="U323">
        <f t="shared" si="56"/>
        <v>0</v>
      </c>
      <c r="V323" s="2">
        <f t="shared" ref="V323:V338" si="64">E323*COS(RADIANS(P323))+H323</f>
        <v>0</v>
      </c>
      <c r="W323" s="2">
        <f t="shared" si="57"/>
        <v>0</v>
      </c>
      <c r="X323" s="2">
        <f t="shared" si="58"/>
        <v>0</v>
      </c>
      <c r="Y323" s="2">
        <f t="shared" ref="Y323:Y338" si="65">E323*COS(RADIANS(S323))+H323</f>
        <v>0</v>
      </c>
    </row>
    <row r="324" spans="1:25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22</v>
      </c>
      <c r="J324">
        <v>123</v>
      </c>
      <c r="K324">
        <v>2</v>
      </c>
      <c r="L324">
        <v>40</v>
      </c>
      <c r="M324" t="s">
        <v>14</v>
      </c>
      <c r="N324">
        <f t="shared" si="59"/>
        <v>0</v>
      </c>
      <c r="O324" s="2">
        <f t="shared" si="55"/>
        <v>0</v>
      </c>
      <c r="P324">
        <f t="shared" si="60"/>
        <v>53</v>
      </c>
      <c r="Q324">
        <f t="shared" si="61"/>
        <v>63</v>
      </c>
      <c r="R324">
        <f t="shared" si="62"/>
        <v>73</v>
      </c>
      <c r="S324">
        <f t="shared" si="63"/>
        <v>83</v>
      </c>
      <c r="T324" t="s">
        <v>329</v>
      </c>
      <c r="U324">
        <f t="shared" si="56"/>
        <v>0</v>
      </c>
      <c r="V324" s="2">
        <f t="shared" si="64"/>
        <v>0</v>
      </c>
      <c r="W324" s="2">
        <f t="shared" si="57"/>
        <v>0</v>
      </c>
      <c r="X324" s="2">
        <f t="shared" si="58"/>
        <v>0</v>
      </c>
      <c r="Y324" s="2">
        <f t="shared" si="65"/>
        <v>0</v>
      </c>
    </row>
    <row r="325" spans="1:25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22</v>
      </c>
      <c r="J325">
        <v>123</v>
      </c>
      <c r="K325">
        <v>-6</v>
      </c>
      <c r="L325">
        <v>42</v>
      </c>
      <c r="M325" t="s">
        <v>14</v>
      </c>
      <c r="N325">
        <f t="shared" si="59"/>
        <v>0</v>
      </c>
      <c r="O325" s="2">
        <f t="shared" si="55"/>
        <v>0</v>
      </c>
      <c r="P325">
        <f t="shared" si="60"/>
        <v>53</v>
      </c>
      <c r="Q325">
        <f t="shared" si="61"/>
        <v>63</v>
      </c>
      <c r="R325">
        <f t="shared" si="62"/>
        <v>73</v>
      </c>
      <c r="S325">
        <f t="shared" si="63"/>
        <v>83</v>
      </c>
      <c r="T325" t="s">
        <v>330</v>
      </c>
      <c r="U325">
        <f t="shared" si="56"/>
        <v>0</v>
      </c>
      <c r="V325" s="2">
        <f t="shared" si="64"/>
        <v>0</v>
      </c>
      <c r="W325" s="2">
        <f t="shared" si="57"/>
        <v>0</v>
      </c>
      <c r="X325" s="2">
        <f t="shared" si="58"/>
        <v>0</v>
      </c>
      <c r="Y325" s="2">
        <f t="shared" si="65"/>
        <v>0</v>
      </c>
    </row>
    <row r="326" spans="1:25" x14ac:dyDescent="0.4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22</v>
      </c>
      <c r="J326">
        <v>122</v>
      </c>
      <c r="K326">
        <v>-15</v>
      </c>
      <c r="L326">
        <v>41</v>
      </c>
      <c r="M326" t="s">
        <v>14</v>
      </c>
      <c r="N326">
        <f t="shared" si="59"/>
        <v>0</v>
      </c>
      <c r="O326" s="2">
        <f t="shared" si="55"/>
        <v>0</v>
      </c>
      <c r="P326">
        <f t="shared" si="60"/>
        <v>52</v>
      </c>
      <c r="Q326">
        <f t="shared" si="61"/>
        <v>62</v>
      </c>
      <c r="R326">
        <f t="shared" si="62"/>
        <v>72</v>
      </c>
      <c r="S326">
        <f t="shared" si="63"/>
        <v>82</v>
      </c>
      <c r="T326" t="s">
        <v>331</v>
      </c>
      <c r="U326">
        <f t="shared" si="56"/>
        <v>0</v>
      </c>
      <c r="V326" s="2">
        <f t="shared" si="64"/>
        <v>0</v>
      </c>
      <c r="W326" s="2">
        <f t="shared" si="57"/>
        <v>0</v>
      </c>
      <c r="X326" s="2">
        <f t="shared" si="58"/>
        <v>0</v>
      </c>
      <c r="Y326" s="2">
        <f t="shared" si="65"/>
        <v>0</v>
      </c>
    </row>
    <row r="327" spans="1:25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22</v>
      </c>
      <c r="J327">
        <v>120</v>
      </c>
      <c r="K327">
        <v>-23</v>
      </c>
      <c r="L327">
        <v>41</v>
      </c>
      <c r="M327" t="s">
        <v>14</v>
      </c>
      <c r="N327">
        <f t="shared" si="59"/>
        <v>0</v>
      </c>
      <c r="O327" s="2">
        <f t="shared" si="55"/>
        <v>0</v>
      </c>
      <c r="P327">
        <f t="shared" si="60"/>
        <v>50</v>
      </c>
      <c r="Q327">
        <f t="shared" si="61"/>
        <v>60</v>
      </c>
      <c r="R327">
        <f t="shared" si="62"/>
        <v>70</v>
      </c>
      <c r="S327">
        <f t="shared" si="63"/>
        <v>80</v>
      </c>
      <c r="T327" t="s">
        <v>332</v>
      </c>
      <c r="U327">
        <f t="shared" si="56"/>
        <v>0</v>
      </c>
      <c r="V327" s="2">
        <f t="shared" si="64"/>
        <v>0</v>
      </c>
      <c r="W327" s="2">
        <f t="shared" si="57"/>
        <v>0</v>
      </c>
      <c r="X327" s="2">
        <f t="shared" si="58"/>
        <v>0</v>
      </c>
      <c r="Y327" s="2">
        <f t="shared" si="65"/>
        <v>0</v>
      </c>
    </row>
    <row r="328" spans="1:25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22</v>
      </c>
      <c r="J328">
        <v>117</v>
      </c>
      <c r="K328">
        <v>-30</v>
      </c>
      <c r="L328">
        <v>41</v>
      </c>
      <c r="M328" t="s">
        <v>14</v>
      </c>
      <c r="N328">
        <f t="shared" si="59"/>
        <v>0</v>
      </c>
      <c r="O328" s="2">
        <f t="shared" si="55"/>
        <v>0</v>
      </c>
      <c r="P328">
        <f t="shared" si="60"/>
        <v>47</v>
      </c>
      <c r="Q328">
        <f t="shared" si="61"/>
        <v>57</v>
      </c>
      <c r="R328">
        <f t="shared" si="62"/>
        <v>67</v>
      </c>
      <c r="S328">
        <f t="shared" si="63"/>
        <v>77</v>
      </c>
      <c r="T328" t="s">
        <v>333</v>
      </c>
      <c r="U328">
        <f t="shared" si="56"/>
        <v>0</v>
      </c>
      <c r="V328" s="2">
        <f t="shared" si="64"/>
        <v>0</v>
      </c>
      <c r="W328" s="2">
        <f t="shared" si="57"/>
        <v>0</v>
      </c>
      <c r="X328" s="2">
        <f t="shared" si="58"/>
        <v>0</v>
      </c>
      <c r="Y328" s="2">
        <f t="shared" si="65"/>
        <v>0</v>
      </c>
    </row>
    <row r="329" spans="1:25" x14ac:dyDescent="0.4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22</v>
      </c>
      <c r="J329">
        <v>114</v>
      </c>
      <c r="K329">
        <v>-37</v>
      </c>
      <c r="L329">
        <v>40</v>
      </c>
      <c r="M329" t="s">
        <v>14</v>
      </c>
      <c r="N329">
        <f t="shared" si="59"/>
        <v>0</v>
      </c>
      <c r="O329" s="2">
        <f t="shared" si="55"/>
        <v>0</v>
      </c>
      <c r="P329">
        <f t="shared" si="60"/>
        <v>44</v>
      </c>
      <c r="Q329">
        <f t="shared" si="61"/>
        <v>54</v>
      </c>
      <c r="R329">
        <f t="shared" si="62"/>
        <v>64</v>
      </c>
      <c r="S329">
        <f t="shared" si="63"/>
        <v>74</v>
      </c>
      <c r="T329" t="s">
        <v>334</v>
      </c>
      <c r="U329">
        <f t="shared" si="56"/>
        <v>0</v>
      </c>
      <c r="V329" s="2">
        <f t="shared" si="64"/>
        <v>0</v>
      </c>
      <c r="W329" s="2">
        <f t="shared" si="57"/>
        <v>0</v>
      </c>
      <c r="X329" s="2">
        <f t="shared" si="58"/>
        <v>0</v>
      </c>
      <c r="Y329" s="2">
        <f t="shared" si="65"/>
        <v>0</v>
      </c>
    </row>
    <row r="330" spans="1:25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22</v>
      </c>
      <c r="J330">
        <v>110</v>
      </c>
      <c r="K330">
        <v>-43</v>
      </c>
      <c r="L330">
        <v>40</v>
      </c>
      <c r="M330" t="s">
        <v>14</v>
      </c>
      <c r="N330">
        <f t="shared" si="59"/>
        <v>0</v>
      </c>
      <c r="O330" s="2">
        <f t="shared" si="55"/>
        <v>0</v>
      </c>
      <c r="P330">
        <f t="shared" si="60"/>
        <v>40</v>
      </c>
      <c r="Q330">
        <f t="shared" si="61"/>
        <v>50</v>
      </c>
      <c r="R330">
        <f t="shared" si="62"/>
        <v>60</v>
      </c>
      <c r="S330">
        <f t="shared" si="63"/>
        <v>70</v>
      </c>
      <c r="T330" t="s">
        <v>335</v>
      </c>
      <c r="U330">
        <f t="shared" si="56"/>
        <v>0</v>
      </c>
      <c r="V330" s="2">
        <f t="shared" si="64"/>
        <v>0</v>
      </c>
      <c r="W330" s="2">
        <f t="shared" si="57"/>
        <v>0</v>
      </c>
      <c r="X330" s="2">
        <f t="shared" si="58"/>
        <v>0</v>
      </c>
      <c r="Y330" s="2">
        <f t="shared" si="65"/>
        <v>0</v>
      </c>
    </row>
    <row r="331" spans="1:25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22</v>
      </c>
      <c r="J331">
        <v>106</v>
      </c>
      <c r="K331">
        <v>-49</v>
      </c>
      <c r="L331">
        <v>40</v>
      </c>
      <c r="M331" t="s">
        <v>14</v>
      </c>
      <c r="N331">
        <f t="shared" si="59"/>
        <v>0</v>
      </c>
      <c r="O331" s="2">
        <f t="shared" si="55"/>
        <v>0</v>
      </c>
      <c r="P331">
        <f t="shared" si="60"/>
        <v>36</v>
      </c>
      <c r="Q331">
        <f t="shared" si="61"/>
        <v>46</v>
      </c>
      <c r="R331">
        <f t="shared" si="62"/>
        <v>56</v>
      </c>
      <c r="S331">
        <f t="shared" si="63"/>
        <v>66</v>
      </c>
      <c r="T331" t="s">
        <v>336</v>
      </c>
      <c r="U331">
        <f t="shared" si="56"/>
        <v>0</v>
      </c>
      <c r="V331" s="2">
        <f t="shared" si="64"/>
        <v>0</v>
      </c>
      <c r="W331" s="2">
        <f t="shared" si="57"/>
        <v>0</v>
      </c>
      <c r="X331" s="2">
        <f t="shared" si="58"/>
        <v>0</v>
      </c>
      <c r="Y331" s="2">
        <f t="shared" si="65"/>
        <v>0</v>
      </c>
    </row>
    <row r="332" spans="1:25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22</v>
      </c>
      <c r="J332">
        <v>101</v>
      </c>
      <c r="K332">
        <v>-55</v>
      </c>
      <c r="L332">
        <v>40</v>
      </c>
      <c r="M332" t="s">
        <v>14</v>
      </c>
      <c r="N332">
        <f t="shared" si="59"/>
        <v>0</v>
      </c>
      <c r="O332" s="2">
        <f t="shared" si="55"/>
        <v>0</v>
      </c>
      <c r="P332">
        <f t="shared" si="60"/>
        <v>31</v>
      </c>
      <c r="Q332">
        <f t="shared" si="61"/>
        <v>41</v>
      </c>
      <c r="R332">
        <f t="shared" si="62"/>
        <v>51</v>
      </c>
      <c r="S332">
        <f t="shared" si="63"/>
        <v>61</v>
      </c>
      <c r="T332" t="s">
        <v>337</v>
      </c>
      <c r="U332">
        <f t="shared" si="56"/>
        <v>0</v>
      </c>
      <c r="V332" s="2">
        <f t="shared" si="64"/>
        <v>0</v>
      </c>
      <c r="W332" s="2">
        <f t="shared" si="57"/>
        <v>0</v>
      </c>
      <c r="X332" s="2">
        <f t="shared" si="58"/>
        <v>0</v>
      </c>
      <c r="Y332" s="2">
        <f t="shared" si="65"/>
        <v>0</v>
      </c>
    </row>
    <row r="333" spans="1:25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22</v>
      </c>
      <c r="J333">
        <v>96</v>
      </c>
      <c r="K333">
        <v>-60</v>
      </c>
      <c r="L333">
        <v>39</v>
      </c>
      <c r="M333" t="s">
        <v>14</v>
      </c>
      <c r="N333">
        <f t="shared" si="59"/>
        <v>0</v>
      </c>
      <c r="O333" s="2">
        <f t="shared" si="55"/>
        <v>0</v>
      </c>
      <c r="P333">
        <f t="shared" si="60"/>
        <v>26</v>
      </c>
      <c r="Q333">
        <f t="shared" si="61"/>
        <v>36</v>
      </c>
      <c r="R333">
        <f t="shared" si="62"/>
        <v>46</v>
      </c>
      <c r="S333">
        <f t="shared" si="63"/>
        <v>56</v>
      </c>
      <c r="T333" t="s">
        <v>338</v>
      </c>
      <c r="U333">
        <f t="shared" si="56"/>
        <v>0</v>
      </c>
      <c r="V333" s="2">
        <f t="shared" si="64"/>
        <v>0</v>
      </c>
      <c r="W333" s="2">
        <f t="shared" si="57"/>
        <v>0</v>
      </c>
      <c r="X333" s="2">
        <f t="shared" si="58"/>
        <v>0</v>
      </c>
      <c r="Y333" s="2">
        <f t="shared" si="65"/>
        <v>0</v>
      </c>
    </row>
    <row r="334" spans="1:25" x14ac:dyDescent="0.45">
      <c r="A334">
        <v>1</v>
      </c>
      <c r="B334">
        <v>2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22</v>
      </c>
      <c r="J334">
        <v>91</v>
      </c>
      <c r="K334">
        <v>-64</v>
      </c>
      <c r="L334">
        <v>39</v>
      </c>
      <c r="M334" t="s">
        <v>14</v>
      </c>
      <c r="N334">
        <f t="shared" si="59"/>
        <v>1</v>
      </c>
      <c r="O334" s="2">
        <f t="shared" si="55"/>
        <v>1</v>
      </c>
      <c r="P334">
        <f t="shared" si="60"/>
        <v>21</v>
      </c>
      <c r="Q334">
        <f t="shared" si="61"/>
        <v>31</v>
      </c>
      <c r="R334">
        <f t="shared" si="62"/>
        <v>41</v>
      </c>
      <c r="S334">
        <f t="shared" si="63"/>
        <v>51</v>
      </c>
      <c r="T334" t="s">
        <v>339</v>
      </c>
      <c r="U334">
        <f t="shared" si="56"/>
        <v>1</v>
      </c>
      <c r="V334" s="2">
        <f t="shared" si="64"/>
        <v>1</v>
      </c>
      <c r="W334" s="2">
        <f t="shared" si="57"/>
        <v>1</v>
      </c>
      <c r="X334" s="2">
        <f t="shared" si="58"/>
        <v>1</v>
      </c>
      <c r="Y334" s="2">
        <f t="shared" si="65"/>
        <v>1</v>
      </c>
    </row>
    <row r="335" spans="1:25" x14ac:dyDescent="0.45">
      <c r="A335">
        <v>26</v>
      </c>
      <c r="B335">
        <v>39</v>
      </c>
      <c r="C335">
        <v>11</v>
      </c>
      <c r="D335">
        <v>0</v>
      </c>
      <c r="E335">
        <v>0</v>
      </c>
      <c r="F335">
        <v>99</v>
      </c>
      <c r="G335">
        <v>0</v>
      </c>
      <c r="H335">
        <v>26</v>
      </c>
      <c r="I335">
        <v>22</v>
      </c>
      <c r="J335">
        <v>85</v>
      </c>
      <c r="K335">
        <v>-69</v>
      </c>
      <c r="L335">
        <v>38</v>
      </c>
      <c r="M335" t="s">
        <v>14</v>
      </c>
      <c r="N335">
        <f t="shared" si="59"/>
        <v>26</v>
      </c>
      <c r="O335" s="2">
        <f t="shared" si="55"/>
        <v>26</v>
      </c>
      <c r="P335">
        <f t="shared" si="60"/>
        <v>15</v>
      </c>
      <c r="Q335">
        <f t="shared" si="61"/>
        <v>25</v>
      </c>
      <c r="R335">
        <f t="shared" si="62"/>
        <v>35</v>
      </c>
      <c r="S335">
        <f t="shared" si="63"/>
        <v>45</v>
      </c>
      <c r="T335" t="s">
        <v>340</v>
      </c>
      <c r="U335">
        <f t="shared" si="56"/>
        <v>26</v>
      </c>
      <c r="V335" s="2">
        <f t="shared" si="64"/>
        <v>26</v>
      </c>
      <c r="W335" s="2">
        <f t="shared" si="57"/>
        <v>26</v>
      </c>
      <c r="X335" s="2">
        <f t="shared" si="58"/>
        <v>26</v>
      </c>
      <c r="Y335" s="2">
        <f t="shared" si="65"/>
        <v>26</v>
      </c>
    </row>
    <row r="336" spans="1:25" x14ac:dyDescent="0.45">
      <c r="A336">
        <v>59</v>
      </c>
      <c r="B336">
        <v>98</v>
      </c>
      <c r="C336">
        <v>22</v>
      </c>
      <c r="D336">
        <v>0</v>
      </c>
      <c r="E336">
        <v>0</v>
      </c>
      <c r="F336">
        <v>186</v>
      </c>
      <c r="G336">
        <v>0</v>
      </c>
      <c r="H336">
        <v>59</v>
      </c>
      <c r="I336">
        <v>22</v>
      </c>
      <c r="J336">
        <v>80</v>
      </c>
      <c r="K336">
        <v>-73</v>
      </c>
      <c r="L336">
        <v>49</v>
      </c>
      <c r="M336" t="s">
        <v>14</v>
      </c>
      <c r="N336">
        <f t="shared" si="59"/>
        <v>59</v>
      </c>
      <c r="O336" s="2">
        <f t="shared" si="55"/>
        <v>59</v>
      </c>
      <c r="P336">
        <f t="shared" si="60"/>
        <v>10</v>
      </c>
      <c r="Q336">
        <f t="shared" si="61"/>
        <v>20</v>
      </c>
      <c r="R336">
        <f t="shared" si="62"/>
        <v>30</v>
      </c>
      <c r="S336">
        <f t="shared" si="63"/>
        <v>40</v>
      </c>
      <c r="T336" t="s">
        <v>341</v>
      </c>
      <c r="U336">
        <f t="shared" si="56"/>
        <v>59</v>
      </c>
      <c r="V336" s="2">
        <f t="shared" si="64"/>
        <v>59</v>
      </c>
      <c r="W336" s="2">
        <f t="shared" si="57"/>
        <v>59</v>
      </c>
      <c r="X336" s="2">
        <f t="shared" si="58"/>
        <v>59</v>
      </c>
      <c r="Y336" s="2">
        <f t="shared" si="65"/>
        <v>59</v>
      </c>
    </row>
    <row r="337" spans="1:25" x14ac:dyDescent="0.45">
      <c r="A337">
        <v>74</v>
      </c>
      <c r="B337">
        <v>160</v>
      </c>
      <c r="C337">
        <v>21</v>
      </c>
      <c r="D337">
        <v>0</v>
      </c>
      <c r="E337">
        <v>0</v>
      </c>
      <c r="F337">
        <v>192</v>
      </c>
      <c r="G337">
        <v>0</v>
      </c>
      <c r="H337">
        <v>74</v>
      </c>
      <c r="I337">
        <v>22</v>
      </c>
      <c r="J337">
        <v>74</v>
      </c>
      <c r="K337">
        <v>-77</v>
      </c>
      <c r="L337">
        <v>64</v>
      </c>
      <c r="M337" t="s">
        <v>14</v>
      </c>
      <c r="N337">
        <f t="shared" si="59"/>
        <v>74</v>
      </c>
      <c r="O337" s="2">
        <f t="shared" si="55"/>
        <v>74</v>
      </c>
      <c r="P337">
        <f t="shared" si="60"/>
        <v>4</v>
      </c>
      <c r="Q337">
        <f t="shared" si="61"/>
        <v>14</v>
      </c>
      <c r="R337">
        <f t="shared" si="62"/>
        <v>24</v>
      </c>
      <c r="S337">
        <f t="shared" si="63"/>
        <v>34</v>
      </c>
      <c r="T337" t="s">
        <v>342</v>
      </c>
      <c r="U337">
        <f t="shared" si="56"/>
        <v>74</v>
      </c>
      <c r="V337" s="2">
        <f t="shared" si="64"/>
        <v>74</v>
      </c>
      <c r="W337" s="2">
        <f t="shared" si="57"/>
        <v>74</v>
      </c>
      <c r="X337" s="2">
        <f t="shared" si="58"/>
        <v>74</v>
      </c>
      <c r="Y337" s="2">
        <f t="shared" si="65"/>
        <v>74</v>
      </c>
    </row>
    <row r="338" spans="1:25" x14ac:dyDescent="0.45">
      <c r="A338">
        <v>112</v>
      </c>
      <c r="B338">
        <v>249</v>
      </c>
      <c r="C338">
        <v>31</v>
      </c>
      <c r="D338">
        <v>0</v>
      </c>
      <c r="E338">
        <v>0</v>
      </c>
      <c r="F338">
        <v>312</v>
      </c>
      <c r="G338">
        <v>0</v>
      </c>
      <c r="H338">
        <v>112</v>
      </c>
      <c r="I338">
        <v>22</v>
      </c>
      <c r="J338">
        <v>68</v>
      </c>
      <c r="K338">
        <v>-81</v>
      </c>
      <c r="L338">
        <v>63</v>
      </c>
      <c r="M338" t="s">
        <v>14</v>
      </c>
      <c r="N338">
        <f t="shared" si="59"/>
        <v>112</v>
      </c>
      <c r="O338" s="2">
        <f t="shared" si="55"/>
        <v>112</v>
      </c>
      <c r="P338">
        <f t="shared" si="60"/>
        <v>0</v>
      </c>
      <c r="Q338">
        <f t="shared" si="61"/>
        <v>8</v>
      </c>
      <c r="R338">
        <f t="shared" si="62"/>
        <v>18</v>
      </c>
      <c r="S338">
        <f t="shared" si="63"/>
        <v>28</v>
      </c>
      <c r="T338" t="s">
        <v>343</v>
      </c>
      <c r="U338">
        <f t="shared" si="56"/>
        <v>112</v>
      </c>
      <c r="V338" s="2">
        <f t="shared" si="64"/>
        <v>112</v>
      </c>
      <c r="W338" s="2">
        <f t="shared" si="57"/>
        <v>112</v>
      </c>
      <c r="X338" s="2">
        <f t="shared" si="58"/>
        <v>112</v>
      </c>
      <c r="Y338" s="2">
        <f t="shared" si="65"/>
        <v>112</v>
      </c>
    </row>
    <row r="339" spans="1:25" x14ac:dyDescent="0.45">
      <c r="U339" s="2">
        <f>SUM(U2:U338)</f>
        <v>91771</v>
      </c>
      <c r="V339" s="2">
        <f>SUM(V2:V338)</f>
        <v>91730.187029581866</v>
      </c>
      <c r="W339" s="2">
        <f t="shared" ref="W339:Y339" si="66">SUM(W2:W338)</f>
        <v>91568.770204239292</v>
      </c>
      <c r="X339" s="2">
        <f t="shared" si="66"/>
        <v>91157.438785294711</v>
      </c>
      <c r="Y339" s="2">
        <f t="shared" si="66"/>
        <v>90329.686946340458</v>
      </c>
    </row>
    <row r="340" spans="1:25" x14ac:dyDescent="0.45">
      <c r="U340">
        <f>U339/$U339</f>
        <v>1</v>
      </c>
      <c r="V340">
        <f t="shared" ref="V340:Y340" si="67">V339/$U339</f>
        <v>0.99955527377474218</v>
      </c>
      <c r="W340">
        <f t="shared" si="67"/>
        <v>0.99779636491091184</v>
      </c>
      <c r="X340">
        <f t="shared" si="67"/>
        <v>0.99331421456990454</v>
      </c>
      <c r="Y340">
        <f t="shared" si="67"/>
        <v>0.98429446062852599</v>
      </c>
    </row>
    <row r="341" spans="1:25" x14ac:dyDescent="0.45">
      <c r="U341">
        <f>1-U340</f>
        <v>0</v>
      </c>
      <c r="V341" s="3">
        <f t="shared" ref="V341:Y341" si="68">1-V340</f>
        <v>4.447262252578188E-4</v>
      </c>
      <c r="W341" s="3">
        <f t="shared" si="68"/>
        <v>2.2036350890881629E-3</v>
      </c>
      <c r="X341" s="3">
        <f t="shared" si="68"/>
        <v>6.6857854300954589E-3</v>
      </c>
      <c r="Y341" s="3">
        <f t="shared" si="68"/>
        <v>1.5705539371474009E-2</v>
      </c>
    </row>
    <row r="342" spans="1:25" x14ac:dyDescent="0.45">
      <c r="U342" t="s">
        <v>360</v>
      </c>
      <c r="V342" t="s">
        <v>356</v>
      </c>
      <c r="W342" t="s">
        <v>357</v>
      </c>
      <c r="X342" t="s">
        <v>358</v>
      </c>
      <c r="Y342" t="s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</dc:creator>
  <cp:lastModifiedBy>jlee223@student.ubc.ca</cp:lastModifiedBy>
  <dcterms:created xsi:type="dcterms:W3CDTF">2025-02-26T07:20:59Z</dcterms:created>
  <dcterms:modified xsi:type="dcterms:W3CDTF">2025-03-01T19:11:49Z</dcterms:modified>
</cp:coreProperties>
</file>