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107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2"/>
  <c r="M1"/>
  <c r="O1" s="1"/>
  <c r="F3"/>
  <c r="H3" s="1"/>
  <c r="F4"/>
  <c r="H4" s="1"/>
  <c r="F5"/>
  <c r="H5" s="1"/>
  <c r="F6"/>
  <c r="H6" s="1"/>
  <c r="F7"/>
  <c r="H7" s="1"/>
  <c r="F8"/>
  <c r="H8" s="1"/>
  <c r="C3"/>
  <c r="D3"/>
  <c r="C4"/>
  <c r="D4"/>
  <c r="C5"/>
  <c r="D5"/>
  <c r="C6"/>
  <c r="D6"/>
  <c r="C7"/>
  <c r="D7"/>
  <c r="C8"/>
  <c r="D8"/>
  <c r="F2"/>
  <c r="D2"/>
  <c r="C2"/>
  <c r="I4" l="1"/>
  <c r="J4" s="1"/>
  <c r="K4" s="1"/>
  <c r="H2"/>
  <c r="I2" s="1"/>
  <c r="J2" s="1"/>
  <c r="K2" s="1"/>
  <c r="I7"/>
  <c r="J7" s="1"/>
  <c r="K7" s="1"/>
  <c r="I5"/>
  <c r="J5" s="1"/>
  <c r="K5" s="1"/>
  <c r="I3"/>
  <c r="J3" s="1"/>
  <c r="K3" s="1"/>
  <c r="I8"/>
  <c r="J8" s="1"/>
  <c r="K8" s="1"/>
  <c r="I6"/>
  <c r="J6" s="1"/>
  <c r="K6" s="1"/>
</calcChain>
</file>

<file path=xl/sharedStrings.xml><?xml version="1.0" encoding="utf-8"?>
<sst xmlns="http://schemas.openxmlformats.org/spreadsheetml/2006/main" count="14" uniqueCount="14">
  <si>
    <t>ohms/ft</t>
  </si>
  <si>
    <t>wire</t>
  </si>
  <si>
    <t>diameter</t>
  </si>
  <si>
    <t>ohms/m</t>
  </si>
  <si>
    <t>diameter (in)</t>
  </si>
  <si>
    <t>diameter (m)</t>
  </si>
  <si>
    <t>diameter (mm)</t>
  </si>
  <si>
    <t>(mm)</t>
  </si>
  <si>
    <t>circumference</t>
  </si>
  <si>
    <t>turns</t>
  </si>
  <si>
    <t>helix length</t>
  </si>
  <si>
    <t>insulated helix length</t>
  </si>
  <si>
    <t>ohms</t>
  </si>
  <si>
    <t>length for required ohms (m)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</si>
</sst>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>
      <selection activeCell="I4" sqref="I4"/>
    </sheetView>
  </sheetViews>
  <sheetFormatPr defaultRowHeight="15"/>
  <cols>
    <col min="3" max="3" width="11" bestFit="1" customWidth="1"/>
  </cols>
  <sheetData>
    <row r="1" spans="1:15">
      <c r="A1" t="s">
        <v>1</v>
      </c>
      <c r="B1" t="s">
        <v>4</v>
      </c>
      <c r="C1" t="s">
        <v>5</v>
      </c>
      <c r="D1" t="s">
        <v>6</v>
      </c>
      <c r="E1" t="s">
        <v>0</v>
      </c>
      <c r="F1" t="s">
        <v>3</v>
      </c>
      <c r="G1" t="s">
        <v>13</v>
      </c>
      <c r="H1" t="s">
        <v>7</v>
      </c>
      <c r="I1" t="s">
        <v>9</v>
      </c>
      <c r="J1" t="s">
        <v>10</v>
      </c>
      <c r="K1" t="s">
        <v>11</v>
      </c>
      <c r="L1" t="s">
        <v>2</v>
      </c>
      <c r="M1">
        <f>5.5</f>
        <v>5.5</v>
      </c>
      <c r="N1" t="s">
        <v>8</v>
      </c>
      <c r="O1">
        <f>M1*PI()</f>
        <v>17.27875959474386</v>
      </c>
    </row>
    <row r="2" spans="1:15">
      <c r="A2">
        <v>40</v>
      </c>
      <c r="B2">
        <v>3.0999999999999999E-3</v>
      </c>
      <c r="C2">
        <f>B2*0.0254</f>
        <v>7.8739999999999995E-5</v>
      </c>
      <c r="D2">
        <f>B2*25.4</f>
        <v>7.8739999999999991E-2</v>
      </c>
      <c r="E2">
        <v>70.2</v>
      </c>
      <c r="F2">
        <f>E2/0.3048</f>
        <v>230.31496062992125</v>
      </c>
      <c r="G2">
        <f>$M$2/F2</f>
        <v>4.3418803418803421E-2</v>
      </c>
      <c r="H2">
        <f>G2*1000</f>
        <v>43.418803418803421</v>
      </c>
      <c r="I2">
        <f>H2/$O$1</f>
        <v>2.5128426135410362</v>
      </c>
      <c r="J2">
        <f>I2*D2</f>
        <v>0.19786122739022116</v>
      </c>
      <c r="K2">
        <f>J2*2</f>
        <v>0.39572245478044232</v>
      </c>
      <c r="L2" t="s">
        <v>12</v>
      </c>
      <c r="M2">
        <v>10</v>
      </c>
    </row>
    <row r="3" spans="1:15">
      <c r="A3">
        <v>38</v>
      </c>
      <c r="B3">
        <v>4.0000000000000001E-3</v>
      </c>
      <c r="C3">
        <f t="shared" ref="C3:C8" si="0">B3*0.0254</f>
        <v>1.016E-4</v>
      </c>
      <c r="D3">
        <f t="shared" ref="D3:D8" si="1">B3*25.4</f>
        <v>0.1016</v>
      </c>
      <c r="E3">
        <v>42.2</v>
      </c>
      <c r="F3">
        <f>E3/0.3048</f>
        <v>138.45144356955382</v>
      </c>
      <c r="G3">
        <f t="shared" ref="G3:G8" si="2">$M$2/F3</f>
        <v>7.2227488151658761E-2</v>
      </c>
      <c r="H3">
        <f>G3*1000</f>
        <v>72.227488151658761</v>
      </c>
      <c r="I3">
        <f>H3/$O$1</f>
        <v>4.1801315514355624</v>
      </c>
      <c r="J3">
        <f t="shared" ref="J3:J8" si="3">I3*D3</f>
        <v>0.42470136562585314</v>
      </c>
      <c r="K3">
        <f t="shared" ref="K3:K8" si="4">J3*2</f>
        <v>0.84940273125170629</v>
      </c>
    </row>
    <row r="4" spans="1:15">
      <c r="A4">
        <v>36</v>
      </c>
      <c r="B4">
        <v>5.0000000000000001E-3</v>
      </c>
      <c r="C4">
        <f t="shared" si="0"/>
        <v>1.27E-4</v>
      </c>
      <c r="D4">
        <f t="shared" si="1"/>
        <v>0.127</v>
      </c>
      <c r="E4">
        <v>27</v>
      </c>
      <c r="F4">
        <f>E4/0.3048</f>
        <v>88.582677165354326</v>
      </c>
      <c r="G4">
        <f t="shared" si="2"/>
        <v>0.1128888888888889</v>
      </c>
      <c r="H4">
        <f>G4*1000</f>
        <v>112.8888888888889</v>
      </c>
      <c r="I4">
        <f>H4/$O$1</f>
        <v>6.533390795206695</v>
      </c>
      <c r="J4">
        <f t="shared" si="3"/>
        <v>0.82974063099125028</v>
      </c>
      <c r="K4">
        <f t="shared" si="4"/>
        <v>1.6594812619825006</v>
      </c>
    </row>
    <row r="5" spans="1:15">
      <c r="A5">
        <v>34</v>
      </c>
      <c r="B5">
        <v>6.3E-3</v>
      </c>
      <c r="C5">
        <f t="shared" si="0"/>
        <v>1.6002E-4</v>
      </c>
      <c r="D5">
        <f t="shared" si="1"/>
        <v>0.16002</v>
      </c>
      <c r="E5">
        <v>17</v>
      </c>
      <c r="F5">
        <f>E5/0.3048</f>
        <v>55.774278215223092</v>
      </c>
      <c r="G5">
        <f t="shared" si="2"/>
        <v>0.17929411764705885</v>
      </c>
      <c r="H5">
        <f>G5*1000</f>
        <v>179.29411764705884</v>
      </c>
      <c r="I5">
        <f>H5/$O$1</f>
        <v>10.376561851210633</v>
      </c>
      <c r="J5">
        <f t="shared" si="3"/>
        <v>1.6604574274307256</v>
      </c>
      <c r="K5">
        <f t="shared" si="4"/>
        <v>3.3209148548614511</v>
      </c>
    </row>
    <row r="6" spans="1:15">
      <c r="A6">
        <v>32</v>
      </c>
      <c r="B6">
        <v>8.0000000000000002E-3</v>
      </c>
      <c r="C6">
        <f t="shared" si="0"/>
        <v>2.0320000000000001E-4</v>
      </c>
      <c r="D6">
        <f t="shared" si="1"/>
        <v>0.20319999999999999</v>
      </c>
      <c r="E6">
        <v>10.6</v>
      </c>
      <c r="F6">
        <f>E6/0.3048</f>
        <v>34.776902887139101</v>
      </c>
      <c r="G6">
        <f t="shared" si="2"/>
        <v>0.28754716981132078</v>
      </c>
      <c r="H6">
        <f>G6*1000</f>
        <v>287.54716981132077</v>
      </c>
      <c r="I6">
        <f>H6/$O$1</f>
        <v>16.64165579911139</v>
      </c>
      <c r="J6">
        <f t="shared" si="3"/>
        <v>3.3815844583794346</v>
      </c>
      <c r="K6">
        <f t="shared" si="4"/>
        <v>6.7631689167588691</v>
      </c>
    </row>
    <row r="7" spans="1:15">
      <c r="A7">
        <v>30</v>
      </c>
      <c r="B7">
        <v>0.01</v>
      </c>
      <c r="C7">
        <f t="shared" si="0"/>
        <v>2.5399999999999999E-4</v>
      </c>
      <c r="D7">
        <f t="shared" si="1"/>
        <v>0.254</v>
      </c>
      <c r="E7">
        <v>6.75</v>
      </c>
      <c r="F7">
        <f>E7/0.3048</f>
        <v>22.145669291338582</v>
      </c>
      <c r="G7">
        <f t="shared" si="2"/>
        <v>0.4515555555555556</v>
      </c>
      <c r="H7">
        <f>G7*1000</f>
        <v>451.5555555555556</v>
      </c>
      <c r="I7">
        <f>H7/$O$1</f>
        <v>26.13356318082678</v>
      </c>
      <c r="J7">
        <f t="shared" si="3"/>
        <v>6.6379250479300023</v>
      </c>
      <c r="K7">
        <f t="shared" si="4"/>
        <v>13.275850095860005</v>
      </c>
    </row>
    <row r="8" spans="1:15">
      <c r="A8">
        <v>28</v>
      </c>
      <c r="B8">
        <v>1.26E-2</v>
      </c>
      <c r="C8">
        <f t="shared" si="0"/>
        <v>3.2004000000000001E-4</v>
      </c>
      <c r="D8">
        <f t="shared" si="1"/>
        <v>0.32003999999999999</v>
      </c>
      <c r="E8">
        <v>4.25</v>
      </c>
      <c r="F8">
        <f>E8/0.3048</f>
        <v>13.943569553805773</v>
      </c>
      <c r="G8">
        <f t="shared" si="2"/>
        <v>0.71717647058823542</v>
      </c>
      <c r="H8">
        <f>G8*1000</f>
        <v>717.17647058823536</v>
      </c>
      <c r="I8">
        <f>H8/$O$1</f>
        <v>41.506247404842533</v>
      </c>
      <c r="J8">
        <f t="shared" si="3"/>
        <v>13.283659419445804</v>
      </c>
      <c r="K8">
        <f t="shared" si="4"/>
        <v>26.567318838891609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2011-07-25T02:36:25Z</dcterms:created>
  <dcterms:modified xsi:type="dcterms:W3CDTF">2011-07-25T05:56:11Z</dcterms:modified>
</cp:coreProperties>
</file>