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https://unicanberraedu.sharepoint.com/sites/CapstoneProjectS1-38/Shared Documents/Research Report/Individual Data Analysis_v00/"/>
    </mc:Choice>
  </mc:AlternateContent>
  <xr:revisionPtr revIDLastSave="1054" documentId="8_{AEAAE6A2-D639-41CA-BE4A-566796AD441D}" xr6:coauthVersionLast="47" xr6:coauthVersionMax="47" xr10:uidLastSave="{ADCE2180-B794-8D4B-8531-C00E5C970AF3}"/>
  <bookViews>
    <workbookView xWindow="38720" yWindow="1500" windowWidth="23260" windowHeight="17360" firstSheet="1" activeTab="1" xr2:uid="{87CC568D-1E6B-467D-A901-8C8D5F1D5F7E}"/>
  </bookViews>
  <sheets>
    <sheet name="Challenge Categories" sheetId="5" r:id="rId1"/>
    <sheet name="Challenge Categories (update)" sheetId="9" r:id="rId2"/>
    <sheet name="Challenge and Teaching" sheetId="10" r:id="rId3"/>
    <sheet name="Sheet2" sheetId="11" r:id="rId4"/>
    <sheet name="Sheet1" sheetId="12" r:id="rId5"/>
  </sheets>
  <definedNames>
    <definedName name="_xlnm._FilterDatabase" localSheetId="2" hidden="1">'Challenge and Teaching'!$A$1:$I$82</definedName>
    <definedName name="Article" localSheetId="0">#REF!</definedName>
    <definedName name="Article" localSheetId="1">#REF!</definedName>
    <definedName name="Article">#REF!</definedName>
    <definedName name="Category1" localSheetId="0">#REF!</definedName>
    <definedName name="Category1" localSheetId="1">#REF!</definedName>
    <definedName name="Category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6" i="9" l="1"/>
  <c r="Z19" i="9"/>
  <c r="Z20" i="9"/>
  <c r="Z21" i="9"/>
  <c r="Z22" i="9"/>
  <c r="Z23" i="9"/>
  <c r="Z24" i="9"/>
  <c r="Z25" i="9"/>
  <c r="Z26" i="9"/>
  <c r="Z27" i="9"/>
  <c r="Z18" i="9"/>
  <c r="Z29" i="9" s="1"/>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2" i="10"/>
  <c r="AA8" i="9" a="1"/>
  <c r="AA8" i="9" s="1"/>
  <c r="Z8" i="9"/>
  <c r="AA11" i="9" a="1"/>
  <c r="AA11" i="9" s="1"/>
  <c r="AA6" i="9" a="1"/>
  <c r="AA6" i="9" s="1"/>
  <c r="AA10" i="9" a="1"/>
  <c r="AA10" i="9" s="1"/>
  <c r="AA4" i="9" a="1"/>
  <c r="AA4" i="9" s="1"/>
  <c r="AA12" i="9" a="1"/>
  <c r="AA12" i="9" s="1"/>
  <c r="AA13" i="9" a="1"/>
  <c r="AA13" i="9" s="1"/>
  <c r="AA9" i="9" a="1"/>
  <c r="AA9" i="9" s="1"/>
  <c r="AA7" i="9" a="1"/>
  <c r="AA7" i="9" s="1"/>
  <c r="AA5" i="9" a="1"/>
  <c r="AA5" i="9" s="1"/>
  <c r="AA3" i="9" a="1"/>
  <c r="AA3" i="9" s="1"/>
  <c r="AA14" i="9" a="1"/>
  <c r="AA14" i="9" s="1"/>
  <c r="AA2" i="9" a="1"/>
  <c r="AA2" i="9" s="1"/>
  <c r="Z11" i="9"/>
  <c r="Z6" i="9"/>
  <c r="Z10" i="9"/>
  <c r="Z4" i="9"/>
  <c r="Z12" i="9"/>
  <c r="Z13" i="9"/>
  <c r="Z9" i="9"/>
  <c r="Z7" i="9"/>
  <c r="Z5" i="9"/>
  <c r="Z3" i="9"/>
  <c r="Z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<sst xmlns="http://schemas.openxmlformats.org/spreadsheetml/2006/main" count="303" uniqueCount="94">
  <si>
    <t>Challenge Name</t>
  </si>
  <si>
    <t>Explanation</t>
  </si>
  <si>
    <t>1</t>
  </si>
  <si>
    <t>2</t>
  </si>
  <si>
    <t>3</t>
  </si>
  <si>
    <t>4</t>
  </si>
  <si>
    <t>5</t>
  </si>
  <si>
    <t>6</t>
  </si>
  <si>
    <t>7</t>
  </si>
  <si>
    <t>8</t>
  </si>
  <si>
    <t>9</t>
  </si>
  <si>
    <t>10</t>
  </si>
  <si>
    <t>11</t>
  </si>
  <si>
    <t>12</t>
  </si>
  <si>
    <t>13</t>
  </si>
  <si>
    <t>14</t>
  </si>
  <si>
    <t>15</t>
  </si>
  <si>
    <t>16</t>
  </si>
  <si>
    <t>17</t>
  </si>
  <si>
    <t>18</t>
  </si>
  <si>
    <t>19</t>
  </si>
  <si>
    <t>20</t>
  </si>
  <si>
    <t>21</t>
  </si>
  <si>
    <t>22</t>
  </si>
  <si>
    <t>23</t>
  </si>
  <si>
    <t>24</t>
  </si>
  <si>
    <t>Number</t>
  </si>
  <si>
    <t>Abstractness &amp; Conceptual Difficulty</t>
  </si>
  <si>
    <t>Students find it difficult to grasp abstract or theoretical topics without adequate support. Concepts such as systems thinking and large-scale design are especially hard to convey. Difficulties in applying concepts to practice, Wicked problem</t>
  </si>
  <si>
    <t>Time and Workload Constraints</t>
  </si>
  <si>
    <t>Tight academic schedules, heavy workloads, and limited time to complete complex projects, leading to shallow learning or rushed outcomes.</t>
  </si>
  <si>
    <t>Instructor Workload &amp; Expertise</t>
  </si>
  <si>
    <t>High teaching loads, lack of instructor training, and insufficient real-world experience, all of which hinder effective delivery of software architecture education. Handle students with different backgrounds and levels, find the appropriate project to balance simplicity and complexity, find an appropriate teaching method for different students, handle large class size and ensure personal attention.</t>
  </si>
  <si>
    <t>Technical &amp; Tool-related Issues</t>
  </si>
  <si>
    <t xml:space="preserve">Complexity, immaturity, or misalignment of educational tools and platforms. This includes configuration issues, a lack of documentation tools, and integration challenges. Linking tools to curriculum, a disconnected working environment, learning curve of tools </t>
  </si>
  <si>
    <t>Communication &amp; Collaboration</t>
  </si>
  <si>
    <t>Difficulties in team-based work, hybrid/remote coordination, and misalignment between students and educators or among peers. Challenges often stem from inadequate communication infrastructure, unfamiliarity with collaboration tools, or lack of soft skills necessary for effective teamwork.</t>
  </si>
  <si>
    <t>Student Engagement &amp; Motivation</t>
  </si>
  <si>
    <t>Decreasing motivation and participation among students, difficulty maintaining engagement in long or challenging projects, and low self-regulation in learning.</t>
  </si>
  <si>
    <t>Student Skill Gap</t>
  </si>
  <si>
    <t xml:space="preserve">Students have low skills from prior studies, including coding, concept understanding, theoritical framework understanding, etc. </t>
  </si>
  <si>
    <t>Scalability &amp; Resource Constraints</t>
  </si>
  <si>
    <t>Challenges scaling instruction to large classes and limited access to necessary resources or infrastructure for effective learning. Limit in obtaining real world projects, lack of application enviorment/curriculum materials</t>
  </si>
  <si>
    <t>Curriculum &amp; Content Gaps</t>
  </si>
  <si>
    <t>Mismatch between academic content and practical project with industry needs, including outdated material, lack of real-world exposure, and inadequate coverage of modern architectural topics. No teaching standards/framework, not good for reuse to reduce efforts, teaching methodology/strategy is not good, lack of practical application, but only in class. Scrum principles, balancing complexity and efficiency in teaching, linking theory with practical application, teaching method CBSE not good</t>
  </si>
  <si>
    <t>Assessment &amp; Evaluation</t>
  </si>
  <si>
    <t>Challenges in designing fair, scalable, and meaningful assessments for complex architecture concepts. Often a disconnect between assessment methods and learning outcomes, with added difficulty in grading subjective or abstract assignments.</t>
  </si>
  <si>
    <t>Lack of industry experts involved</t>
  </si>
  <si>
    <t>These individuals often have busy schedules, making it challenging to involve them in software architecture training.</t>
  </si>
  <si>
    <t>Language &amp; Cultural Barriers</t>
  </si>
  <si>
    <t>Language barriers and cultural differences in international or diverse classrooms that hinder communication, comprehension, and collaboration.</t>
  </si>
  <si>
    <t>Plagiarism</t>
  </si>
  <si>
    <t>Column1</t>
  </si>
  <si>
    <t>Student Skill and Experience Gap</t>
  </si>
  <si>
    <t>Unique</t>
  </si>
  <si>
    <t>Traditional Approach</t>
  </si>
  <si>
    <t>Real World-Based Learning</t>
  </si>
  <si>
    <t>Blended Learning</t>
  </si>
  <si>
    <t>Personalised Learning</t>
  </si>
  <si>
    <t>Project-Based Learning Approach</t>
  </si>
  <si>
    <t>Agile-Based Learning</t>
  </si>
  <si>
    <t>Game-Based Learning</t>
  </si>
  <si>
    <t>Software System Learning</t>
  </si>
  <si>
    <t>Abstraction and Modelling</t>
  </si>
  <si>
    <t>Collaborative Learning</t>
  </si>
  <si>
    <t>Teaching Strategy</t>
  </si>
  <si>
    <t>Challenge</t>
  </si>
  <si>
    <t>Number of Articles</t>
  </si>
  <si>
    <t>Relevant Articles</t>
  </si>
  <si>
    <t>Source Challenge</t>
  </si>
  <si>
    <t>Target Challenge</t>
  </si>
  <si>
    <t>Description of Relationship</t>
  </si>
  <si>
    <t>Weight</t>
  </si>
  <si>
    <t>C1: Abstractness &amp; Conceptual Difficulty</t>
  </si>
  <si>
    <t>C6: Engagement &amp; Motivation</t>
  </si>
  <si>
    <t>Conceptual difficulty lowers student motivation</t>
  </si>
  <si>
    <t>C5: Communication &amp; Collaboration</t>
  </si>
  <si>
    <t>Hinders collaboration in group tasks requiring advanced understanding</t>
  </si>
  <si>
    <t>C2: Time &amp; Workload Constraints</t>
  </si>
  <si>
    <t>C3: Instructor Workload</t>
  </si>
  <si>
    <t>Student overload increases teacher workload</t>
  </si>
  <si>
    <t>C8: Scalability &amp; Resource Constraints</t>
  </si>
  <si>
    <t>Limited time hinders scalable, personalized or deep teaching</t>
  </si>
  <si>
    <t>High instructor load reduces feedback and support, weakening student engagement</t>
  </si>
  <si>
    <t>C4: Technical &amp; Tool-related Issues</t>
  </si>
  <si>
    <t>C7: Student Skill Gaps</t>
  </si>
  <si>
    <t>Tool complexity exacerbates students' struggle with concepts and tools</t>
  </si>
  <si>
    <t>Low confidence from skill gaps discourages participation</t>
  </si>
  <si>
    <t>C9: Curriculum &amp; Content Gaps</t>
  </si>
  <si>
    <t>Outdated or irrelevant content reduces motivation</t>
  </si>
  <si>
    <t>C10: Assessment Misalignment</t>
  </si>
  <si>
    <t>Content and industry gaps cause misalignment in evaluation and testing</t>
  </si>
  <si>
    <t>C11: Lack of Industry Experts</t>
  </si>
  <si>
    <t>Weak curriculum links hinder engagement with practitioners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</si>
</sst>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theme="7"/>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7" tint="0.39997558519241921"/>
      </top>
      <bottom style="thin">
        <color theme="7"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3" fillId="33" borderId="10" xfId="0" applyFont="1" applyFill="1" applyBorder="1"/>
    <xf numFmtId="0" fontId="14" fillId="0" borderId="0" xfId="0"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outline="0">
        <left/>
        <right/>
        <top style="thin">
          <color theme="7" tint="0.39997558519241921"/>
        </top>
        <bottom style="thin">
          <color theme="7" tint="0.39997558519241921"/>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Number of</a:t>
            </a:r>
            <a:r>
              <a:rPr lang="en-US" b="1" baseline="0">
                <a:solidFill>
                  <a:sysClr val="windowText" lastClr="000000"/>
                </a:solidFill>
                <a:latin typeface="Times New Roman" panose="02020603050405020304" pitchFamily="18" charset="0"/>
                <a:cs typeface="Times New Roman" panose="02020603050405020304" pitchFamily="18" charset="0"/>
              </a:rPr>
              <a:t> Studies on Each Challenge</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bar"/>
        <c:grouping val="clustered"/>
        <c:varyColors val="0"/>
        <c:ser>
          <c:idx val="0"/>
          <c:order val="0"/>
          <c:tx>
            <c:strRef>
              <c:f>'Challenge Categories (update)'!$Z$1</c:f>
              <c:strCache>
                <c:ptCount val="1"/>
                <c:pt idx="0">
                  <c:v>Number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'Challenge Categories (update)'!$A$2:$A$14</c:f>
              <c:strCache>
                <c:ptCount val="13"/>
                <c:pt idx="0">
                  <c:v>Abstractness &amp; Conceptual Difficulty</c:v>
                </c:pt>
                <c:pt idx="1">
                  <c:v>Time and Workload Constraints</c:v>
                </c:pt>
                <c:pt idx="2">
                  <c:v>Instructor Workload &amp; Expertise</c:v>
                </c:pt>
                <c:pt idx="3">
                  <c:v>Technical &amp; Tool-related Issues</c:v>
                </c:pt>
                <c:pt idx="4">
                  <c:v>Communication &amp; Collaboration</c:v>
                </c:pt>
                <c:pt idx="5">
                  <c:v>Student Engagement &amp; Motivation</c:v>
                </c:pt>
                <c:pt idx="6">
                  <c:v>Student Skill and Experience Gap</c:v>
                </c:pt>
                <c:pt idx="7">
                  <c:v>Scalability &amp; Resource Constraints</c:v>
                </c:pt>
                <c:pt idx="8">
                  <c:v>Curriculum &amp; Content Gaps</c:v>
                </c:pt>
                <c:pt idx="9">
                  <c:v>Assessment &amp; Evaluation</c:v>
                </c:pt>
                <c:pt idx="10">
                  <c:v>Lack of industry experts involved</c:v>
                </c:pt>
                <c:pt idx="11">
                  <c:v>Language &amp; Cultural Barriers</c:v>
                </c:pt>
                <c:pt idx="12">
                  <c:v>Plagiarism</c:v>
                </c:pt>
              </c:strCache>
            </c:strRef>
          </c:cat>
          <c:val>
            <c:numRef>
              <c:f>'Challenge Categories (update)'!$Z$2:$Z$14</c:f>
              <c:numCache>
                <c:formatCode>General</c:formatCode>
                <c:ptCount val="13"/>
                <c:pt idx="0">
                  <c:v>24</c:v>
                </c:pt>
                <c:pt idx="1">
                  <c:v>17</c:v>
                </c:pt>
                <c:pt idx="2">
                  <c:v>16</c:v>
                </c:pt>
                <c:pt idx="3">
                  <c:v>15</c:v>
                </c:pt>
                <c:pt idx="4">
                  <c:v>14</c:v>
                </c:pt>
                <c:pt idx="5">
                  <c:v>14</c:v>
                </c:pt>
                <c:pt idx="6">
                  <c:v>14</c:v>
                </c:pt>
                <c:pt idx="7">
                  <c:v>13</c:v>
                </c:pt>
                <c:pt idx="8">
                  <c:v>9</c:v>
                </c:pt>
                <c:pt idx="9">
                  <c:v>8</c:v>
                </c:pt>
                <c:pt idx="10">
                  <c:v>5</c:v>
                </c:pt>
                <c:pt idx="11">
                  <c:v>1</c:v>
                </c:pt>
                <c:pt idx="12">
                  <c:v>1</c:v>
                </c:pt>
              </c:numCache>
            </c:numRef>
          </c:val>
          <c:extLst>
            <c:ext xmlns:c16="http://schemas.microsoft.com/office/drawing/2014/chart" uri="{C3380CC4-5D6E-409C-BE32-E72D297353CC}">
              <c16:uniqueId val="{00000000-F6EC-4814-8BE8-3838C89C0C53}"/>
            </c:ext>
          </c:extLst>
        </c:ser>
        <c:dLbls>
          <c:showLegendKey val="0"/>
          <c:showVal val="0"/>
          <c:showCatName val="0"/>
          <c:showSerName val="0"/>
          <c:showPercent val="0"/>
          <c:showBubbleSize val="0"/>
        </c:dLbls>
        <c:gapWidth val="26"/>
        <c:axId val="1610763727"/>
        <c:axId val="1610762767"/>
      </c:barChart>
      <c:catAx>
        <c:axId val="16107637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10762767"/>
        <c:crosses val="autoZero"/>
        <c:auto val="1"/>
        <c:lblAlgn val="ctr"/>
        <c:lblOffset val="100"/>
        <c:noMultiLvlLbl val="0"/>
      </c:catAx>
      <c:valAx>
        <c:axId val="161076276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107637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419596</xdr:colOff>
      <xdr:row>14</xdr:row>
      <xdr:rowOff>141714</xdr:rowOff>
    </xdr:from>
    <xdr:to>
      <xdr:col>38</xdr:col>
      <xdr:colOff>492400</xdr:colOff>
      <xdr:row>32</xdr:row>
      <xdr:rowOff>154304</xdr:rowOff>
    </xdr:to>
    <xdr:graphicFrame macro="">
      <xdr:nvGraphicFramePr>
        <xdr:cNvPr id="3" name="Chart 1">
          <a:extLst>
            <a:ext uri="{FF2B5EF4-FFF2-40B4-BE49-F238E27FC236}">
              <a16:creationId xmlns:a16="http://schemas.microsoft.com/office/drawing/2014/main" id="{2D676C97-4062-5722-A066-37D29C124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512876-8D0A-4441-B606-5555E8E00AC0}" name="Table33" displayName="Table33" ref="A1:AA14" totalsRowShown="0">
  <autoFilter ref="A1:AA14" xr:uid="{1D055B9A-0074-4461-BDFB-CFA20B6C671B}"/>
  <sortState xmlns:xlrd2="http://schemas.microsoft.com/office/spreadsheetml/2017/richdata2" ref="A2:AA14">
    <sortCondition descending="1" ref="AA1:AA14"/>
  </sortState>
  <tableColumns count="27">
    <tableColumn id="1" xr3:uid="{C3FA1618-1FCE-4781-9A29-2FE88C614580}" name="Challenge Name"/>
    <tableColumn id="2" xr3:uid="{6E6FBCA3-E46D-4043-9CE4-00B8A628E0E9}" name="Explanation" dataDxfId="50"/>
    <tableColumn id="19" xr3:uid="{D851BB84-1067-4302-A685-7B974CBEAD04}" name="1" dataDxfId="49"/>
    <tableColumn id="20" xr3:uid="{F9DC30FF-F92E-4BE3-977C-8F65FE8471B1}" name="2" dataDxfId="48"/>
    <tableColumn id="21" xr3:uid="{03AFA866-C868-486A-909C-08946D961372}" name="3" dataDxfId="47"/>
    <tableColumn id="22" xr3:uid="{C9BBB1A7-46B4-441F-9502-EB696AFD55D5}" name="4" dataDxfId="46"/>
    <tableColumn id="23" xr3:uid="{E3DD11CB-8ACC-4965-BD10-B8A69A93E9D5}" name="5" dataDxfId="45"/>
    <tableColumn id="24" xr3:uid="{DDFAC2B3-008B-42F8-9436-A7ED4E2C6D97}" name="6" dataDxfId="44"/>
    <tableColumn id="25" xr3:uid="{9F28C930-2DBA-4EB0-AAF8-D107EAC24622}" name="7" dataDxfId="43"/>
    <tableColumn id="26" xr3:uid="{2319AB99-74D5-4730-A7DC-ECB8BB36DB19}" name="8" dataDxfId="42"/>
    <tableColumn id="27" xr3:uid="{3320619E-CBC3-498B-8FEC-DDDC8F9D220A}" name="9" dataDxfId="41"/>
    <tableColumn id="28" xr3:uid="{201E1175-F36F-4B3A-A6C4-9BA77EB94954}" name="10" dataDxfId="40"/>
    <tableColumn id="29" xr3:uid="{DAC57FA5-F37B-4384-AE31-860B8F3F5F82}" name="11" dataDxfId="39"/>
    <tableColumn id="30" xr3:uid="{2241F969-CEE8-4FA7-9F13-CD74890ED803}" name="12" dataDxfId="38"/>
    <tableColumn id="31" xr3:uid="{224246F6-7FB4-4FB3-90E8-A807CA975E6E}" name="13" dataDxfId="37"/>
    <tableColumn id="32" xr3:uid="{10DBEDA8-EEEF-48D0-979C-B8E631C9C300}" name="14" dataDxfId="36"/>
    <tableColumn id="33" xr3:uid="{6A67E941-95DD-4219-A98F-A1AE67B0368E}" name="15" dataDxfId="35"/>
    <tableColumn id="34" xr3:uid="{7A62A2A9-475F-4758-9103-635C97F78838}" name="16" dataDxfId="34"/>
    <tableColumn id="35" xr3:uid="{2B41CC2C-0841-46DC-AD00-E4219EAA8779}" name="17" dataDxfId="33"/>
    <tableColumn id="36" xr3:uid="{53853DBF-DCA1-499D-89A9-C064CFC7790A}" name="18" dataDxfId="32"/>
    <tableColumn id="37" xr3:uid="{5FEF11FD-4492-433B-8983-E86DE260B13B}" name="19" dataDxfId="31"/>
    <tableColumn id="38" xr3:uid="{A68C7305-6A83-484D-8083-802FCBBA94BF}" name="20" dataDxfId="30"/>
    <tableColumn id="39" xr3:uid="{A648BBB9-D4FC-4B27-8B9F-30743D7D9C6B}" name="21" dataDxfId="29"/>
    <tableColumn id="40" xr3:uid="{4C4D9F07-4A20-44B7-917A-0DE511E7D851}" name="22" dataDxfId="28"/>
    <tableColumn id="41" xr3:uid="{C82CEE10-A30E-45AF-89AC-45A656FAD0F1}" name="23" dataDxfId="27"/>
    <tableColumn id="42" xr3:uid="{1B751D5E-0DFD-4404-B49D-7A5180B730D3}" name="24" dataDxfId="26"/>
    <tableColumn id="43" xr3:uid="{05EBA3FA-C70C-404E-8E30-9098B8A21BA4}" name="Number" dataDxfId="25"/>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B5016C-FD66-4588-8219-494A9FB5A7CB}" name="Table332" displayName="Table332" ref="A1:AA14" totalsRowShown="0">
  <autoFilter ref="A1:AA14" xr:uid="{1D055B9A-0074-4461-BDFB-CFA20B6C671B}"/>
  <sortState xmlns:xlrd2="http://schemas.microsoft.com/office/spreadsheetml/2017/richdata2" ref="A2:AA14">
    <sortCondition descending="1" ref="Z1:Z14"/>
  </sortState>
  <tableColumns count="27">
    <tableColumn id="1" xr3:uid="{3F38A5F3-FB87-4B4A-B096-B362DD2A5351}" name="Challenge Name"/>
    <tableColumn id="5" xr3:uid="{288C0E0C-F5DC-4508-B3DA-2274A609764A}" name="1" dataDxfId="24"/>
    <tableColumn id="6" xr3:uid="{3323A578-BFBE-4808-9E89-72358E2345BB}" name="2" dataDxfId="23"/>
    <tableColumn id="7" xr3:uid="{6FC148DD-9D56-463F-B638-874D74F250EB}" name="3" dataDxfId="22"/>
    <tableColumn id="8" xr3:uid="{58F1F371-0AB5-4C37-801B-1933FA586EC3}" name="4" dataDxfId="21"/>
    <tableColumn id="9" xr3:uid="{6A8E4BB9-DF3E-492B-82CF-F2B3F25FAB5E}" name="5" dataDxfId="20"/>
    <tableColumn id="11" xr3:uid="{CCD647CE-9701-4B66-A787-F6CA93DC0E83}" name="6" dataDxfId="19"/>
    <tableColumn id="12" xr3:uid="{5634C13B-A7BA-43EB-8870-4C585557BB51}" name="7" dataDxfId="18"/>
    <tableColumn id="13" xr3:uid="{D00CF7CE-DD5A-4ACD-8F3F-ADE75CC5151C}" name="8" dataDxfId="17"/>
    <tableColumn id="14" xr3:uid="{C177E19F-C551-4667-B729-B19CE802C2E3}" name="9" dataDxfId="16"/>
    <tableColumn id="15" xr3:uid="{BC1E3E1A-FCB5-484D-9483-62C5D11EDC14}" name="10" dataDxfId="15"/>
    <tableColumn id="16" xr3:uid="{88C9F1AA-56F4-4982-B719-5604341BCC70}" name="11" dataDxfId="14"/>
    <tableColumn id="17" xr3:uid="{45A5187F-481D-4E1C-A4E9-FB54183F3931}" name="12" dataDxfId="13"/>
    <tableColumn id="18" xr3:uid="{C9652108-1AFE-443E-944A-50030A25C024}" name="13" dataDxfId="12"/>
    <tableColumn id="19" xr3:uid="{49E791AC-9256-4BF2-8649-CF820354DD3D}" name="14" dataDxfId="11"/>
    <tableColumn id="20" xr3:uid="{DB712A8B-E59B-4F97-91D1-E5970B6319C0}" name="15" dataDxfId="10"/>
    <tableColumn id="21" xr3:uid="{24196660-419C-4B42-8C1F-793B9DA3D67A}" name="16" dataDxfId="9"/>
    <tableColumn id="22" xr3:uid="{D171CA3C-BA2A-4CB3-A5F9-66C12CAE533F}" name="17" dataDxfId="8"/>
    <tableColumn id="23" xr3:uid="{326FA366-2CD0-4758-B5C6-C9575DAB702D}" name="18" dataDxfId="7"/>
    <tableColumn id="24" xr3:uid="{920F697F-A51B-484A-A8E3-C6FA23ACCB11}" name="19" dataDxfId="6"/>
    <tableColumn id="25" xr3:uid="{6DA4EB95-8169-4A3D-A2C5-1AA93E5F5355}" name="20" dataDxfId="5"/>
    <tableColumn id="26" xr3:uid="{BDBA0608-530A-4C10-AF7E-9824D4B30314}" name="21" dataDxfId="4"/>
    <tableColumn id="27" xr3:uid="{7F72F50F-A335-489B-8560-EBCFE473B3C0}" name="22" dataDxfId="3"/>
    <tableColumn id="28" xr3:uid="{CD3C1FC2-8DEF-46C6-86DC-30C8E0526799}" name="23" dataDxfId="2"/>
    <tableColumn id="29" xr3:uid="{F333F00F-DE14-4721-8D7C-CC03FC7E31F4}" name="24" dataDxfId="1"/>
    <tableColumn id="4" xr3:uid="{8B6BB2F6-719D-45C7-A172-556A5D653ED2}" name="Number"/>
    <tableColumn id="31" xr3:uid="{E01D9AAA-207A-40E6-8543-CA94EB8BB60C}" name="Column1"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3576-4CFA-4DED-AA88-2A33D09550A6}">
  <dimension ref="A1:AA14"/>
  <sheetViews>
    <sheetView topLeftCell="A3" zoomScaleNormal="100" workbookViewId="0">
      <selection activeCell="C2" sqref="C2"/>
    </sheetView>
  </sheetViews>
  <sheetFormatPr baseColWidth="10" defaultColWidth="8.83203125" defaultRowHeight="15" x14ac:dyDescent="0.2"/>
  <cols>
    <col min="1" max="1" width="33.5" bestFit="1" customWidth="1"/>
    <col min="2" max="2" width="96.6640625" customWidth="1"/>
    <col min="3" max="11" width="4.33203125" bestFit="1" customWidth="1"/>
    <col min="12" max="26" width="5.33203125" bestFit="1" customWidth="1"/>
    <col min="27" max="27" width="8.33203125" bestFit="1" customWidth="1"/>
  </cols>
  <sheetData>
    <row r="1" spans="1:27" x14ac:dyDescent="0.2">
      <c r="A1" t="s">
        <v>0</v>
      </c>
      <c r="B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ht="50.25" customHeight="1" x14ac:dyDescent="0.2">
      <c r="A2" t="s">
        <v>27</v>
      </c>
      <c r="B2" s="1" t="s">
        <v>28</v>
      </c>
      <c r="C2" s="1">
        <v>6</v>
      </c>
      <c r="D2" s="1">
        <v>7</v>
      </c>
      <c r="E2" s="1">
        <v>10</v>
      </c>
      <c r="F2" s="1">
        <v>11</v>
      </c>
      <c r="G2" s="1">
        <v>14</v>
      </c>
      <c r="H2" s="1">
        <v>15</v>
      </c>
      <c r="I2" s="1">
        <v>16</v>
      </c>
      <c r="J2" s="1">
        <v>19</v>
      </c>
      <c r="K2" s="1">
        <v>21</v>
      </c>
      <c r="L2" s="1">
        <v>23</v>
      </c>
      <c r="M2" s="1">
        <v>25</v>
      </c>
      <c r="N2" s="1">
        <v>26</v>
      </c>
      <c r="O2" s="1">
        <v>27</v>
      </c>
      <c r="P2" s="1">
        <v>28</v>
      </c>
      <c r="Q2" s="1">
        <v>29</v>
      </c>
      <c r="R2" s="1">
        <v>33</v>
      </c>
      <c r="S2" s="1">
        <v>35</v>
      </c>
      <c r="T2" s="1">
        <v>40</v>
      </c>
      <c r="U2" s="1">
        <v>41</v>
      </c>
      <c r="V2" s="1">
        <v>42</v>
      </c>
      <c r="W2" s="1">
        <v>46</v>
      </c>
      <c r="X2" s="1">
        <v>67</v>
      </c>
      <c r="Y2" s="1">
        <v>73</v>
      </c>
      <c r="Z2" s="1">
        <v>79</v>
      </c>
      <c r="AA2" s="1">
        <v>24</v>
      </c>
    </row>
    <row r="3" spans="1:27" ht="32" x14ac:dyDescent="0.2">
      <c r="A3" t="s">
        <v>29</v>
      </c>
      <c r="B3" s="1" t="s">
        <v>30</v>
      </c>
      <c r="C3" s="1">
        <v>2</v>
      </c>
      <c r="D3" s="1">
        <v>6</v>
      </c>
      <c r="E3" s="1">
        <v>11</v>
      </c>
      <c r="F3" s="1">
        <v>16</v>
      </c>
      <c r="G3" s="1">
        <v>18</v>
      </c>
      <c r="H3" s="1">
        <v>20</v>
      </c>
      <c r="I3" s="1">
        <v>32</v>
      </c>
      <c r="J3" s="1">
        <v>39</v>
      </c>
      <c r="K3" s="1">
        <v>45</v>
      </c>
      <c r="L3" s="1">
        <v>49</v>
      </c>
      <c r="M3" s="1">
        <v>50</v>
      </c>
      <c r="N3" s="1">
        <v>54</v>
      </c>
      <c r="O3" s="1">
        <v>56</v>
      </c>
      <c r="P3" s="1">
        <v>57</v>
      </c>
      <c r="Q3" s="1">
        <v>61</v>
      </c>
      <c r="R3" s="1">
        <v>78</v>
      </c>
      <c r="S3" s="1">
        <v>82</v>
      </c>
      <c r="T3" s="1"/>
      <c r="U3" s="1"/>
      <c r="V3" s="1"/>
      <c r="W3" s="1"/>
      <c r="X3" s="1"/>
      <c r="Y3" s="1"/>
      <c r="Z3" s="1"/>
      <c r="AA3" s="1">
        <v>17</v>
      </c>
    </row>
    <row r="4" spans="1:27" ht="64" x14ac:dyDescent="0.2">
      <c r="A4" t="s">
        <v>31</v>
      </c>
      <c r="B4" s="1" t="s">
        <v>32</v>
      </c>
      <c r="C4" s="1">
        <v>8</v>
      </c>
      <c r="D4" s="1">
        <v>11</v>
      </c>
      <c r="E4" s="1">
        <v>12</v>
      </c>
      <c r="F4" s="1">
        <v>17</v>
      </c>
      <c r="G4" s="1">
        <v>19</v>
      </c>
      <c r="H4" s="1">
        <v>25</v>
      </c>
      <c r="I4" s="1">
        <v>27</v>
      </c>
      <c r="J4" s="1">
        <v>29</v>
      </c>
      <c r="K4" s="1">
        <v>34</v>
      </c>
      <c r="L4" s="1">
        <v>38</v>
      </c>
      <c r="M4" s="1">
        <v>45</v>
      </c>
      <c r="N4" s="1">
        <v>53</v>
      </c>
      <c r="O4" s="1">
        <v>54</v>
      </c>
      <c r="P4" s="1">
        <v>60</v>
      </c>
      <c r="Q4" s="1">
        <v>62</v>
      </c>
      <c r="R4" s="1">
        <v>83</v>
      </c>
      <c r="S4" s="1"/>
      <c r="T4" s="1"/>
      <c r="U4" s="1"/>
      <c r="V4" s="1"/>
      <c r="W4" s="1"/>
      <c r="X4" s="1"/>
      <c r="Y4" s="1"/>
      <c r="Z4" s="1"/>
      <c r="AA4" s="1">
        <v>16</v>
      </c>
    </row>
    <row r="5" spans="1:27" ht="48" x14ac:dyDescent="0.2">
      <c r="A5" t="s">
        <v>33</v>
      </c>
      <c r="B5" s="1" t="s">
        <v>34</v>
      </c>
      <c r="C5" s="1">
        <v>1</v>
      </c>
      <c r="D5" s="1">
        <v>7</v>
      </c>
      <c r="E5" s="1">
        <v>6</v>
      </c>
      <c r="F5" s="1">
        <v>8</v>
      </c>
      <c r="G5" s="1">
        <v>17</v>
      </c>
      <c r="H5" s="1">
        <v>24</v>
      </c>
      <c r="I5" s="1">
        <v>25</v>
      </c>
      <c r="J5" s="1">
        <v>44</v>
      </c>
      <c r="K5" s="1">
        <v>46</v>
      </c>
      <c r="L5" s="1">
        <v>47</v>
      </c>
      <c r="M5" s="1">
        <v>55</v>
      </c>
      <c r="N5" s="1">
        <v>60</v>
      </c>
      <c r="O5" s="1">
        <v>62</v>
      </c>
      <c r="P5" s="1">
        <v>75</v>
      </c>
      <c r="Q5" s="1">
        <v>83</v>
      </c>
      <c r="R5" s="1"/>
      <c r="S5" s="1"/>
      <c r="T5" s="1"/>
      <c r="U5" s="1"/>
      <c r="V5" s="1"/>
      <c r="W5" s="1"/>
      <c r="X5" s="1"/>
      <c r="Y5" s="1"/>
      <c r="Z5" s="1"/>
      <c r="AA5" s="1">
        <v>15</v>
      </c>
    </row>
    <row r="6" spans="1:27" ht="48" x14ac:dyDescent="0.2">
      <c r="A6" t="s">
        <v>35</v>
      </c>
      <c r="B6" s="1" t="s">
        <v>36</v>
      </c>
      <c r="C6" s="1">
        <v>1</v>
      </c>
      <c r="D6" s="1">
        <v>2</v>
      </c>
      <c r="E6" s="1">
        <v>10</v>
      </c>
      <c r="F6" s="1">
        <v>12</v>
      </c>
      <c r="G6" s="1">
        <v>24</v>
      </c>
      <c r="H6" s="1">
        <v>37</v>
      </c>
      <c r="I6" s="1">
        <v>41</v>
      </c>
      <c r="J6" s="1">
        <v>52</v>
      </c>
      <c r="K6" s="1">
        <v>54</v>
      </c>
      <c r="L6" s="1">
        <v>56</v>
      </c>
      <c r="M6" s="1">
        <v>67</v>
      </c>
      <c r="N6" s="1">
        <v>71</v>
      </c>
      <c r="O6" s="1">
        <v>76</v>
      </c>
      <c r="P6" s="1">
        <v>78</v>
      </c>
      <c r="Q6" s="1"/>
      <c r="R6" s="1"/>
      <c r="S6" s="1"/>
      <c r="T6" s="1"/>
      <c r="U6" s="1"/>
      <c r="V6" s="1"/>
      <c r="W6" s="1"/>
      <c r="X6" s="1"/>
      <c r="Y6" s="1"/>
      <c r="Z6" s="1"/>
      <c r="AA6" s="1">
        <v>14</v>
      </c>
    </row>
    <row r="7" spans="1:27" ht="32" x14ac:dyDescent="0.2">
      <c r="A7" t="s">
        <v>37</v>
      </c>
      <c r="B7" s="1" t="s">
        <v>38</v>
      </c>
      <c r="C7" s="1">
        <v>10</v>
      </c>
      <c r="D7" s="1">
        <v>12</v>
      </c>
      <c r="E7" s="1">
        <v>16</v>
      </c>
      <c r="F7" s="1">
        <v>21</v>
      </c>
      <c r="G7" s="1">
        <v>22</v>
      </c>
      <c r="H7" s="1">
        <v>23</v>
      </c>
      <c r="I7" s="1">
        <v>24</v>
      </c>
      <c r="J7" s="1">
        <v>28</v>
      </c>
      <c r="K7" s="1">
        <v>34</v>
      </c>
      <c r="L7" s="1">
        <v>36</v>
      </c>
      <c r="M7" s="1">
        <v>40</v>
      </c>
      <c r="N7" s="1">
        <v>44</v>
      </c>
      <c r="O7" s="1">
        <v>64</v>
      </c>
      <c r="P7" s="1">
        <v>76</v>
      </c>
      <c r="Q7" s="1"/>
      <c r="R7" s="1"/>
      <c r="S7" s="1"/>
      <c r="T7" s="1"/>
      <c r="U7" s="1"/>
      <c r="V7" s="1"/>
      <c r="W7" s="1"/>
      <c r="X7" s="1"/>
      <c r="Y7" s="1"/>
      <c r="Z7" s="1"/>
      <c r="AA7" s="1">
        <v>14</v>
      </c>
    </row>
    <row r="8" spans="1:27" ht="16" x14ac:dyDescent="0.2">
      <c r="A8" t="s">
        <v>39</v>
      </c>
      <c r="B8" s="1" t="s">
        <v>40</v>
      </c>
      <c r="C8" s="1">
        <v>1</v>
      </c>
      <c r="D8" s="1">
        <v>2</v>
      </c>
      <c r="E8" s="1">
        <v>7</v>
      </c>
      <c r="F8" s="1">
        <v>17</v>
      </c>
      <c r="G8" s="1">
        <v>27</v>
      </c>
      <c r="H8" s="1">
        <v>35</v>
      </c>
      <c r="I8" s="1">
        <v>39</v>
      </c>
      <c r="J8" s="1">
        <v>49</v>
      </c>
      <c r="K8" s="1">
        <v>57</v>
      </c>
      <c r="L8" s="1">
        <v>62</v>
      </c>
      <c r="M8" s="1">
        <v>54</v>
      </c>
      <c r="N8" s="1">
        <v>79</v>
      </c>
      <c r="O8" s="1">
        <v>83</v>
      </c>
      <c r="P8" s="1">
        <v>31</v>
      </c>
      <c r="Q8" s="1"/>
      <c r="R8" s="1"/>
      <c r="S8" s="1"/>
      <c r="T8" s="1"/>
      <c r="U8" s="1"/>
      <c r="V8" s="1"/>
      <c r="W8" s="1"/>
      <c r="X8" s="1"/>
      <c r="Y8" s="1"/>
      <c r="Z8" s="1"/>
      <c r="AA8" s="1">
        <v>14</v>
      </c>
    </row>
    <row r="9" spans="1:27" ht="32" x14ac:dyDescent="0.2">
      <c r="A9" t="s">
        <v>41</v>
      </c>
      <c r="B9" s="1" t="s">
        <v>42</v>
      </c>
      <c r="C9" s="1">
        <v>4</v>
      </c>
      <c r="D9" s="1">
        <v>6</v>
      </c>
      <c r="E9" s="1">
        <v>11</v>
      </c>
      <c r="F9" s="1">
        <v>20</v>
      </c>
      <c r="G9" s="1">
        <v>22</v>
      </c>
      <c r="H9" s="1">
        <v>29</v>
      </c>
      <c r="I9" s="1">
        <v>46</v>
      </c>
      <c r="J9" s="1">
        <v>47</v>
      </c>
      <c r="K9" s="1">
        <v>50</v>
      </c>
      <c r="L9" s="1">
        <v>56</v>
      </c>
      <c r="M9" s="1">
        <v>58</v>
      </c>
      <c r="N9" s="1">
        <v>75</v>
      </c>
      <c r="O9" s="1">
        <v>66</v>
      </c>
      <c r="P9" s="1"/>
      <c r="Q9" s="1"/>
      <c r="R9" s="1"/>
      <c r="S9" s="1"/>
      <c r="T9" s="1"/>
      <c r="U9" s="1"/>
      <c r="V9" s="1"/>
      <c r="W9" s="1"/>
      <c r="X9" s="1"/>
      <c r="Y9" s="1"/>
      <c r="Z9" s="1"/>
      <c r="AA9" s="1">
        <v>13</v>
      </c>
    </row>
    <row r="10" spans="1:27" ht="64" x14ac:dyDescent="0.2">
      <c r="A10" t="s">
        <v>43</v>
      </c>
      <c r="B10" s="1" t="s">
        <v>44</v>
      </c>
      <c r="C10" s="1">
        <v>4</v>
      </c>
      <c r="D10" s="1">
        <v>13</v>
      </c>
      <c r="E10" s="1">
        <v>39</v>
      </c>
      <c r="F10" s="1">
        <v>42</v>
      </c>
      <c r="G10" s="1">
        <v>55</v>
      </c>
      <c r="H10" s="1">
        <v>64</v>
      </c>
      <c r="I10" s="1">
        <v>82</v>
      </c>
      <c r="J10" s="1">
        <v>31</v>
      </c>
      <c r="K10" s="1"/>
      <c r="L10" s="1">
        <v>43</v>
      </c>
      <c r="M10" s="1"/>
      <c r="N10" s="1"/>
      <c r="O10" s="1"/>
      <c r="P10" s="1"/>
      <c r="Q10" s="1"/>
      <c r="R10" s="1"/>
      <c r="S10" s="1"/>
      <c r="T10" s="1"/>
      <c r="U10" s="1"/>
      <c r="V10" s="1"/>
      <c r="W10" s="1"/>
      <c r="X10" s="1"/>
      <c r="Y10" s="1"/>
      <c r="Z10" s="1"/>
      <c r="AA10" s="1">
        <v>9</v>
      </c>
    </row>
    <row r="11" spans="1:27" ht="32" x14ac:dyDescent="0.2">
      <c r="A11" t="s">
        <v>45</v>
      </c>
      <c r="B11" s="1" t="s">
        <v>46</v>
      </c>
      <c r="C11" s="1">
        <v>2</v>
      </c>
      <c r="D11" s="1">
        <v>12</v>
      </c>
      <c r="E11" s="1">
        <v>13</v>
      </c>
      <c r="F11" s="1">
        <v>19</v>
      </c>
      <c r="G11" s="1">
        <v>28</v>
      </c>
      <c r="H11" s="1">
        <v>30</v>
      </c>
      <c r="I11" s="1">
        <v>37</v>
      </c>
      <c r="J11" s="1">
        <v>62</v>
      </c>
      <c r="K11" s="1"/>
      <c r="L11" s="1"/>
      <c r="M11" s="1"/>
      <c r="N11" s="1"/>
      <c r="O11" s="1"/>
      <c r="P11" s="1"/>
      <c r="Q11" s="1"/>
      <c r="R11" s="1"/>
      <c r="S11" s="1"/>
      <c r="T11" s="1"/>
      <c r="U11" s="1"/>
      <c r="V11" s="1"/>
      <c r="W11" s="1"/>
      <c r="X11" s="1"/>
      <c r="Y11" s="1"/>
      <c r="Z11" s="1"/>
      <c r="AA11" s="1">
        <v>8</v>
      </c>
    </row>
    <row r="12" spans="1:27" ht="16" x14ac:dyDescent="0.2">
      <c r="A12" t="s">
        <v>47</v>
      </c>
      <c r="B12" s="1" t="s">
        <v>48</v>
      </c>
      <c r="C12" s="1">
        <v>4</v>
      </c>
      <c r="D12" s="1">
        <v>13</v>
      </c>
      <c r="E12" s="1">
        <v>16</v>
      </c>
      <c r="F12" s="1">
        <v>29</v>
      </c>
      <c r="G12" s="1">
        <v>37</v>
      </c>
      <c r="H12" s="1"/>
      <c r="I12" s="1"/>
      <c r="J12" s="1"/>
      <c r="K12" s="1"/>
      <c r="L12" s="1"/>
      <c r="M12" s="1"/>
      <c r="N12" s="1"/>
      <c r="O12" s="1"/>
      <c r="P12" s="1"/>
      <c r="Q12" s="1"/>
      <c r="R12" s="1"/>
      <c r="S12" s="1"/>
      <c r="T12" s="1"/>
      <c r="U12" s="1"/>
      <c r="V12" s="1"/>
      <c r="W12" s="1"/>
      <c r="X12" s="1"/>
      <c r="Y12" s="1"/>
      <c r="Z12" s="1"/>
      <c r="AA12" s="1">
        <v>5</v>
      </c>
    </row>
    <row r="13" spans="1:27" ht="32" x14ac:dyDescent="0.2">
      <c r="A13" t="s">
        <v>49</v>
      </c>
      <c r="B13" s="1" t="s">
        <v>50</v>
      </c>
      <c r="C13" s="1">
        <v>53</v>
      </c>
      <c r="D13" s="1"/>
      <c r="E13" s="1"/>
      <c r="F13" s="1"/>
      <c r="G13" s="1"/>
      <c r="H13" s="1"/>
      <c r="I13" s="1"/>
      <c r="J13" s="1"/>
      <c r="K13" s="1"/>
      <c r="L13" s="1"/>
      <c r="M13" s="1"/>
      <c r="N13" s="1"/>
      <c r="O13" s="1"/>
      <c r="P13" s="1"/>
      <c r="Q13" s="1"/>
      <c r="R13" s="1"/>
      <c r="S13" s="1"/>
      <c r="T13" s="1"/>
      <c r="U13" s="1"/>
      <c r="V13" s="1"/>
      <c r="W13" s="1"/>
      <c r="X13" s="1"/>
      <c r="Y13" s="1"/>
      <c r="Z13" s="1"/>
      <c r="AA13" s="1">
        <v>1</v>
      </c>
    </row>
    <row r="14" spans="1:27" x14ac:dyDescent="0.2">
      <c r="A14" t="s">
        <v>51</v>
      </c>
      <c r="B14" s="1"/>
      <c r="C14" s="1">
        <v>30</v>
      </c>
      <c r="D14" s="1"/>
      <c r="E14" s="1"/>
      <c r="F14" s="1"/>
      <c r="G14" s="1"/>
      <c r="H14" s="1"/>
      <c r="I14" s="1"/>
      <c r="J14" s="1"/>
      <c r="K14" s="1"/>
      <c r="L14" s="1"/>
      <c r="M14" s="1"/>
      <c r="N14" s="1"/>
      <c r="O14" s="1"/>
      <c r="P14" s="1"/>
      <c r="Q14" s="1"/>
      <c r="R14" s="1"/>
      <c r="S14" s="1"/>
      <c r="T14" s="1"/>
      <c r="U14" s="1"/>
      <c r="V14" s="1"/>
      <c r="W14" s="1"/>
      <c r="X14" s="1"/>
      <c r="Y14" s="1"/>
      <c r="Z14" s="1"/>
      <c r="AA14" s="1">
        <v>1</v>
      </c>
    </row>
  </sheetData>
  <phoneticPr fontId="18"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31549-9947-44F0-9E62-33F7C563A6A7}">
  <dimension ref="A1:AA29"/>
  <sheetViews>
    <sheetView tabSelected="1" topLeftCell="AC13" zoomScale="172" zoomScaleNormal="115" workbookViewId="0">
      <selection activeCell="AG14" sqref="AG14"/>
    </sheetView>
  </sheetViews>
  <sheetFormatPr baseColWidth="10" defaultColWidth="8.83203125" defaultRowHeight="15" x14ac:dyDescent="0.2"/>
  <cols>
    <col min="1" max="1" width="37.1640625" bestFit="1" customWidth="1"/>
    <col min="2" max="2" width="4.6640625" bestFit="1" customWidth="1"/>
    <col min="3" max="25" width="4.6640625" customWidth="1"/>
  </cols>
  <sheetData>
    <row r="1" spans="1:27" x14ac:dyDescent="0.2">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52</v>
      </c>
    </row>
    <row r="2" spans="1:27" x14ac:dyDescent="0.2">
      <c r="A2" t="s">
        <v>27</v>
      </c>
      <c r="B2" s="1">
        <v>6</v>
      </c>
      <c r="C2" s="1">
        <v>7</v>
      </c>
      <c r="D2" s="1">
        <v>10</v>
      </c>
      <c r="E2" s="1">
        <v>11</v>
      </c>
      <c r="F2" s="1">
        <v>14</v>
      </c>
      <c r="G2" s="1">
        <v>15</v>
      </c>
      <c r="H2" s="1">
        <v>16</v>
      </c>
      <c r="I2" s="1">
        <v>19</v>
      </c>
      <c r="J2" s="1">
        <v>21</v>
      </c>
      <c r="K2" s="1">
        <v>23</v>
      </c>
      <c r="L2" s="1">
        <v>25</v>
      </c>
      <c r="M2" s="1">
        <v>26</v>
      </c>
      <c r="N2" s="1">
        <v>27</v>
      </c>
      <c r="O2" s="1">
        <v>28</v>
      </c>
      <c r="P2" s="1">
        <v>29</v>
      </c>
      <c r="Q2" s="1">
        <v>33</v>
      </c>
      <c r="R2" s="1">
        <v>35</v>
      </c>
      <c r="S2" s="1">
        <v>40</v>
      </c>
      <c r="T2" s="1">
        <v>41</v>
      </c>
      <c r="U2" s="1">
        <v>42</v>
      </c>
      <c r="V2" s="1">
        <v>46</v>
      </c>
      <c r="W2" s="1">
        <v>67</v>
      </c>
      <c r="X2" s="1">
        <v>73</v>
      </c>
      <c r="Y2" s="1">
        <v>79</v>
      </c>
      <c r="Z2">
        <f>COUNT(Table332[[#This Row],[1]:[24]])</f>
        <v>24</v>
      </c>
      <c r="AA2" s="1" cm="1">
        <f t="array" ref="AA2">SUMPRODUCT(--(COUNTIF(B2:Y2, B2:Y2)=1))</f>
        <v>24</v>
      </c>
    </row>
    <row r="3" spans="1:27" x14ac:dyDescent="0.2">
      <c r="A3" t="s">
        <v>29</v>
      </c>
      <c r="B3" s="1">
        <v>2</v>
      </c>
      <c r="C3" s="1">
        <v>6</v>
      </c>
      <c r="D3" s="1">
        <v>11</v>
      </c>
      <c r="E3" s="1">
        <v>16</v>
      </c>
      <c r="F3" s="1">
        <v>18</v>
      </c>
      <c r="G3" s="1">
        <v>20</v>
      </c>
      <c r="H3" s="1">
        <v>32</v>
      </c>
      <c r="I3" s="1">
        <v>39</v>
      </c>
      <c r="J3" s="1">
        <v>45</v>
      </c>
      <c r="K3" s="1">
        <v>49</v>
      </c>
      <c r="L3" s="1">
        <v>50</v>
      </c>
      <c r="M3" s="1">
        <v>54</v>
      </c>
      <c r="N3" s="1">
        <v>56</v>
      </c>
      <c r="O3" s="1">
        <v>57</v>
      </c>
      <c r="P3" s="1">
        <v>61</v>
      </c>
      <c r="Q3" s="1">
        <v>78</v>
      </c>
      <c r="R3" s="1">
        <v>82</v>
      </c>
      <c r="S3" s="1"/>
      <c r="T3" s="1"/>
      <c r="U3" s="1"/>
      <c r="V3" s="1"/>
      <c r="W3" s="1"/>
      <c r="X3" s="1"/>
      <c r="Y3" s="1"/>
      <c r="Z3">
        <f>COUNT(Table332[[#This Row],[1]:[24]])</f>
        <v>17</v>
      </c>
      <c r="AA3" s="1" cm="1">
        <f t="array" ref="AA3">SUMPRODUCT(--(COUNTIF(B3:Y3, B3:Y3)=1))</f>
        <v>17</v>
      </c>
    </row>
    <row r="4" spans="1:27" x14ac:dyDescent="0.2">
      <c r="A4" t="s">
        <v>31</v>
      </c>
      <c r="B4" s="1">
        <v>8</v>
      </c>
      <c r="C4" s="1">
        <v>11</v>
      </c>
      <c r="D4" s="1">
        <v>12</v>
      </c>
      <c r="E4" s="1">
        <v>17</v>
      </c>
      <c r="F4" s="1">
        <v>19</v>
      </c>
      <c r="G4" s="1">
        <v>25</v>
      </c>
      <c r="H4" s="1">
        <v>27</v>
      </c>
      <c r="I4" s="1">
        <v>29</v>
      </c>
      <c r="J4" s="1">
        <v>34</v>
      </c>
      <c r="K4" s="1">
        <v>38</v>
      </c>
      <c r="L4" s="1">
        <v>45</v>
      </c>
      <c r="M4" s="1">
        <v>53</v>
      </c>
      <c r="N4" s="1">
        <v>54</v>
      </c>
      <c r="O4" s="1">
        <v>60</v>
      </c>
      <c r="P4" s="1">
        <v>62</v>
      </c>
      <c r="Q4" s="1">
        <v>83</v>
      </c>
      <c r="R4" s="1"/>
      <c r="S4" s="1"/>
      <c r="T4" s="1"/>
      <c r="U4" s="1"/>
      <c r="V4" s="1"/>
      <c r="W4" s="1"/>
      <c r="X4" s="1"/>
      <c r="Y4" s="1"/>
      <c r="Z4">
        <f>COUNT(Table332[[#This Row],[1]:[24]])</f>
        <v>16</v>
      </c>
      <c r="AA4" s="1" cm="1">
        <f t="array" ref="AA4">SUMPRODUCT(--(COUNTIF(B4:Y4, B4:Y4)=1))</f>
        <v>16</v>
      </c>
    </row>
    <row r="5" spans="1:27" x14ac:dyDescent="0.2">
      <c r="A5" t="s">
        <v>33</v>
      </c>
      <c r="B5" s="1">
        <v>1</v>
      </c>
      <c r="C5" s="1">
        <v>7</v>
      </c>
      <c r="D5" s="1">
        <v>6</v>
      </c>
      <c r="E5" s="1">
        <v>8</v>
      </c>
      <c r="F5" s="1">
        <v>17</v>
      </c>
      <c r="G5" s="1">
        <v>24</v>
      </c>
      <c r="H5" s="1">
        <v>25</v>
      </c>
      <c r="I5" s="1">
        <v>44</v>
      </c>
      <c r="J5" s="1">
        <v>46</v>
      </c>
      <c r="K5" s="1">
        <v>47</v>
      </c>
      <c r="L5" s="1">
        <v>55</v>
      </c>
      <c r="M5" s="1">
        <v>60</v>
      </c>
      <c r="N5" s="1">
        <v>62</v>
      </c>
      <c r="O5" s="1">
        <v>75</v>
      </c>
      <c r="P5" s="1">
        <v>83</v>
      </c>
      <c r="Q5" s="1"/>
      <c r="R5" s="1"/>
      <c r="S5" s="1"/>
      <c r="T5" s="1"/>
      <c r="U5" s="1"/>
      <c r="V5" s="1"/>
      <c r="W5" s="1"/>
      <c r="X5" s="1"/>
      <c r="Y5" s="1"/>
      <c r="Z5">
        <f>COUNT(Table332[[#This Row],[1]:[24]])</f>
        <v>15</v>
      </c>
      <c r="AA5" s="1" cm="1">
        <f t="array" ref="AA5">SUMPRODUCT(--(COUNTIF(B5:Y5, B5:Y5)=1))</f>
        <v>15</v>
      </c>
    </row>
    <row r="6" spans="1:27" x14ac:dyDescent="0.2">
      <c r="A6" t="s">
        <v>35</v>
      </c>
      <c r="B6" s="1">
        <v>1</v>
      </c>
      <c r="C6" s="1">
        <v>2</v>
      </c>
      <c r="D6" s="1">
        <v>10</v>
      </c>
      <c r="E6" s="1">
        <v>12</v>
      </c>
      <c r="F6" s="1">
        <v>24</v>
      </c>
      <c r="G6" s="1">
        <v>37</v>
      </c>
      <c r="H6" s="1">
        <v>41</v>
      </c>
      <c r="I6" s="1">
        <v>52</v>
      </c>
      <c r="J6" s="1">
        <v>54</v>
      </c>
      <c r="K6" s="1">
        <v>56</v>
      </c>
      <c r="L6" s="1">
        <v>67</v>
      </c>
      <c r="M6" s="1">
        <v>71</v>
      </c>
      <c r="N6" s="1">
        <v>76</v>
      </c>
      <c r="O6" s="1">
        <v>78</v>
      </c>
      <c r="P6" s="1"/>
      <c r="Q6" s="1"/>
      <c r="R6" s="1"/>
      <c r="S6" s="1"/>
      <c r="T6" s="1"/>
      <c r="U6" s="1"/>
      <c r="V6" s="1"/>
      <c r="W6" s="1"/>
      <c r="X6" s="1"/>
      <c r="Y6" s="1"/>
      <c r="Z6">
        <f>COUNT(Table332[[#This Row],[1]:[24]])</f>
        <v>14</v>
      </c>
      <c r="AA6" s="1" cm="1">
        <f t="array" ref="AA6">SUMPRODUCT(--(COUNTIF(B6:Y6, B6:Y6)=1))</f>
        <v>14</v>
      </c>
    </row>
    <row r="7" spans="1:27" x14ac:dyDescent="0.2">
      <c r="A7" t="s">
        <v>37</v>
      </c>
      <c r="B7" s="1">
        <v>10</v>
      </c>
      <c r="C7" s="1">
        <v>12</v>
      </c>
      <c r="D7" s="1">
        <v>16</v>
      </c>
      <c r="E7" s="1">
        <v>21</v>
      </c>
      <c r="F7" s="1">
        <v>22</v>
      </c>
      <c r="G7" s="1">
        <v>23</v>
      </c>
      <c r="H7" s="1">
        <v>24</v>
      </c>
      <c r="I7" s="1">
        <v>28</v>
      </c>
      <c r="J7" s="1">
        <v>34</v>
      </c>
      <c r="K7" s="1">
        <v>36</v>
      </c>
      <c r="L7" s="1">
        <v>40</v>
      </c>
      <c r="M7" s="1">
        <v>44</v>
      </c>
      <c r="N7" s="1">
        <v>64</v>
      </c>
      <c r="O7" s="1">
        <v>76</v>
      </c>
      <c r="P7" s="1"/>
      <c r="Q7" s="1"/>
      <c r="R7" s="1"/>
      <c r="S7" s="1"/>
      <c r="T7" s="1"/>
      <c r="U7" s="1"/>
      <c r="V7" s="1"/>
      <c r="W7" s="1"/>
      <c r="X7" s="1"/>
      <c r="Y7" s="1"/>
      <c r="Z7">
        <f>COUNT(Table332[[#This Row],[1]:[24]])</f>
        <v>14</v>
      </c>
      <c r="AA7" s="1" cm="1">
        <f t="array" ref="AA7">SUMPRODUCT(--(COUNTIF(B7:Y7, B7:Y7)=1))</f>
        <v>14</v>
      </c>
    </row>
    <row r="8" spans="1:27" x14ac:dyDescent="0.2">
      <c r="A8" t="s">
        <v>53</v>
      </c>
      <c r="B8" s="1">
        <v>1</v>
      </c>
      <c r="C8" s="1">
        <v>2</v>
      </c>
      <c r="D8" s="1">
        <v>7</v>
      </c>
      <c r="E8" s="1">
        <v>17</v>
      </c>
      <c r="F8" s="1">
        <v>27</v>
      </c>
      <c r="G8" s="1">
        <v>35</v>
      </c>
      <c r="H8" s="1">
        <v>39</v>
      </c>
      <c r="I8" s="1">
        <v>49</v>
      </c>
      <c r="J8" s="1">
        <v>57</v>
      </c>
      <c r="K8" s="1">
        <v>62</v>
      </c>
      <c r="L8" s="1">
        <v>54</v>
      </c>
      <c r="M8" s="1">
        <v>79</v>
      </c>
      <c r="N8" s="1">
        <v>83</v>
      </c>
      <c r="O8" s="1">
        <v>31</v>
      </c>
      <c r="P8" s="1"/>
      <c r="Q8" s="1"/>
      <c r="R8" s="1"/>
      <c r="S8" s="1"/>
      <c r="T8" s="1"/>
      <c r="U8" s="1"/>
      <c r="V8" s="1"/>
      <c r="W8" s="1"/>
      <c r="X8" s="1"/>
      <c r="Y8" s="1"/>
      <c r="Z8">
        <f>COUNT(Table332[[#This Row],[1]:[24]])</f>
        <v>14</v>
      </c>
      <c r="AA8" s="1" cm="1">
        <f t="array" ref="AA8">SUMPRODUCT(--(COUNTIF(B8:Y8, B8:Y8)=1))</f>
        <v>14</v>
      </c>
    </row>
    <row r="9" spans="1:27" x14ac:dyDescent="0.2">
      <c r="A9" t="s">
        <v>41</v>
      </c>
      <c r="B9" s="1">
        <v>4</v>
      </c>
      <c r="C9" s="1">
        <v>6</v>
      </c>
      <c r="D9" s="1">
        <v>11</v>
      </c>
      <c r="E9" s="1">
        <v>20</v>
      </c>
      <c r="F9" s="1">
        <v>22</v>
      </c>
      <c r="G9" s="1">
        <v>29</v>
      </c>
      <c r="H9" s="1">
        <v>46</v>
      </c>
      <c r="I9" s="1">
        <v>47</v>
      </c>
      <c r="J9" s="1">
        <v>50</v>
      </c>
      <c r="K9" s="1">
        <v>56</v>
      </c>
      <c r="L9" s="1">
        <v>58</v>
      </c>
      <c r="M9" s="1">
        <v>75</v>
      </c>
      <c r="N9" s="1">
        <v>66</v>
      </c>
      <c r="O9" s="1"/>
      <c r="P9" s="1"/>
      <c r="Q9" s="1"/>
      <c r="R9" s="1"/>
      <c r="S9" s="1"/>
      <c r="T9" s="1"/>
      <c r="U9" s="1"/>
      <c r="V9" s="1"/>
      <c r="W9" s="1"/>
      <c r="X9" s="1"/>
      <c r="Y9" s="1"/>
      <c r="Z9">
        <f>COUNT(Table332[[#This Row],[1]:[24]])</f>
        <v>13</v>
      </c>
      <c r="AA9" s="1" cm="1">
        <f t="array" ref="AA9">SUMPRODUCT(--(COUNTIF(B9:Y9, B9:Y9)=1))</f>
        <v>13</v>
      </c>
    </row>
    <row r="10" spans="1:27" x14ac:dyDescent="0.2">
      <c r="A10" t="s">
        <v>43</v>
      </c>
      <c r="B10" s="1">
        <v>4</v>
      </c>
      <c r="C10" s="1">
        <v>13</v>
      </c>
      <c r="D10" s="1">
        <v>39</v>
      </c>
      <c r="E10" s="1">
        <v>42</v>
      </c>
      <c r="F10" s="1">
        <v>55</v>
      </c>
      <c r="G10" s="1">
        <v>64</v>
      </c>
      <c r="H10" s="1">
        <v>82</v>
      </c>
      <c r="I10" s="1">
        <v>31</v>
      </c>
      <c r="J10" s="1"/>
      <c r="K10" s="1">
        <v>43</v>
      </c>
      <c r="L10" s="1"/>
      <c r="M10" s="1"/>
      <c r="N10" s="1"/>
      <c r="O10" s="1"/>
      <c r="P10" s="1"/>
      <c r="Q10" s="1"/>
      <c r="R10" s="1"/>
      <c r="S10" s="1"/>
      <c r="T10" s="1"/>
      <c r="U10" s="1"/>
      <c r="V10" s="1"/>
      <c r="W10" s="1"/>
      <c r="X10" s="1"/>
      <c r="Y10" s="1"/>
      <c r="Z10">
        <f>COUNT(Table332[[#This Row],[1]:[24]])</f>
        <v>9</v>
      </c>
      <c r="AA10" s="1" cm="1">
        <f t="array" ref="AA10">SUMPRODUCT(--(COUNTIF(B10:Y10, B10:Y10)=1))</f>
        <v>9</v>
      </c>
    </row>
    <row r="11" spans="1:27" x14ac:dyDescent="0.2">
      <c r="A11" t="s">
        <v>45</v>
      </c>
      <c r="B11" s="1">
        <v>2</v>
      </c>
      <c r="C11" s="1">
        <v>12</v>
      </c>
      <c r="D11" s="1">
        <v>13</v>
      </c>
      <c r="E11" s="1">
        <v>19</v>
      </c>
      <c r="F11" s="1">
        <v>28</v>
      </c>
      <c r="G11" s="1">
        <v>30</v>
      </c>
      <c r="H11" s="1">
        <v>37</v>
      </c>
      <c r="I11" s="1">
        <v>62</v>
      </c>
      <c r="J11" s="1"/>
      <c r="K11" s="1"/>
      <c r="L11" s="1"/>
      <c r="M11" s="1"/>
      <c r="N11" s="1"/>
      <c r="O11" s="1"/>
      <c r="P11" s="1"/>
      <c r="Q11" s="1"/>
      <c r="R11" s="1"/>
      <c r="S11" s="1"/>
      <c r="T11" s="1"/>
      <c r="U11" s="1"/>
      <c r="V11" s="1"/>
      <c r="W11" s="1"/>
      <c r="X11" s="1"/>
      <c r="Y11" s="1"/>
      <c r="Z11">
        <f>COUNT(Table332[[#This Row],[1]:[24]])</f>
        <v>8</v>
      </c>
      <c r="AA11" s="1" cm="1">
        <f t="array" ref="AA11">SUMPRODUCT(--(COUNTIF(B11:Y11, B11:Y11)=1))</f>
        <v>8</v>
      </c>
    </row>
    <row r="12" spans="1:27" x14ac:dyDescent="0.2">
      <c r="A12" t="s">
        <v>47</v>
      </c>
      <c r="B12" s="1">
        <v>4</v>
      </c>
      <c r="C12" s="1">
        <v>13</v>
      </c>
      <c r="D12" s="1">
        <v>16</v>
      </c>
      <c r="E12" s="1">
        <v>29</v>
      </c>
      <c r="F12" s="1">
        <v>37</v>
      </c>
      <c r="G12" s="1"/>
      <c r="H12" s="1"/>
      <c r="I12" s="1"/>
      <c r="J12" s="1"/>
      <c r="K12" s="1"/>
      <c r="L12" s="1"/>
      <c r="M12" s="1"/>
      <c r="N12" s="1"/>
      <c r="O12" s="1"/>
      <c r="P12" s="1"/>
      <c r="Q12" s="1"/>
      <c r="R12" s="1"/>
      <c r="S12" s="1"/>
      <c r="T12" s="1"/>
      <c r="U12" s="1"/>
      <c r="V12" s="1"/>
      <c r="W12" s="1"/>
      <c r="X12" s="1"/>
      <c r="Y12" s="1"/>
      <c r="Z12">
        <f>COUNT(Table332[[#This Row],[1]:[24]])</f>
        <v>5</v>
      </c>
      <c r="AA12" s="1" cm="1">
        <f t="array" ref="AA12">SUMPRODUCT(--(COUNTIF(B12:Y12, B12:Y12)=1))</f>
        <v>5</v>
      </c>
    </row>
    <row r="13" spans="1:27" x14ac:dyDescent="0.2">
      <c r="A13" t="s">
        <v>49</v>
      </c>
      <c r="B13" s="1">
        <v>53</v>
      </c>
      <c r="C13" s="1"/>
      <c r="D13" s="1"/>
      <c r="E13" s="1"/>
      <c r="F13" s="1"/>
      <c r="G13" s="1"/>
      <c r="H13" s="1"/>
      <c r="I13" s="1"/>
      <c r="J13" s="1"/>
      <c r="K13" s="1"/>
      <c r="L13" s="1"/>
      <c r="M13" s="1"/>
      <c r="N13" s="1"/>
      <c r="O13" s="1"/>
      <c r="P13" s="1"/>
      <c r="Q13" s="1"/>
      <c r="R13" s="1"/>
      <c r="S13" s="1"/>
      <c r="T13" s="1"/>
      <c r="U13" s="1"/>
      <c r="V13" s="1"/>
      <c r="W13" s="1"/>
      <c r="X13" s="1"/>
      <c r="Y13" s="1"/>
      <c r="Z13">
        <f>COUNT(Table332[[#This Row],[1]:[24]])</f>
        <v>1</v>
      </c>
      <c r="AA13" s="1" cm="1">
        <f t="array" ref="AA13">SUMPRODUCT(--(COUNTIF(B13:Y13, B13:Y13)=1))</f>
        <v>1</v>
      </c>
    </row>
    <row r="14" spans="1:27" x14ac:dyDescent="0.2">
      <c r="A14" t="s">
        <v>51</v>
      </c>
      <c r="B14" s="4">
        <v>30</v>
      </c>
      <c r="C14" s="3"/>
      <c r="D14" s="3"/>
      <c r="E14" s="3"/>
      <c r="F14" s="3"/>
      <c r="G14" s="3"/>
      <c r="H14" s="3"/>
      <c r="I14" s="3"/>
      <c r="J14" s="3"/>
      <c r="K14" s="3"/>
      <c r="L14" s="3"/>
      <c r="M14" s="3"/>
      <c r="N14" s="3"/>
      <c r="O14" s="3"/>
      <c r="P14" s="3"/>
      <c r="Q14" s="3"/>
      <c r="R14" s="3"/>
      <c r="S14" s="3"/>
      <c r="T14" s="3"/>
      <c r="U14" s="3"/>
      <c r="V14" s="3"/>
      <c r="W14" s="3"/>
      <c r="X14" s="3"/>
      <c r="Y14" s="3"/>
      <c r="Z14">
        <v>1</v>
      </c>
      <c r="AA14" s="1" cm="1">
        <f t="array" ref="AA14">SUMPRODUCT(--(COUNTIF(B14:Y14, B14:Y14)=1))</f>
        <v>1</v>
      </c>
    </row>
    <row r="16" spans="1:27" x14ac:dyDescent="0.2">
      <c r="A16" t="s">
        <v>54</v>
      </c>
      <c r="Z16">
        <f>COUNTA(_xlfn.UNIQUE(Table332[[1]:[24]]))</f>
        <v>312</v>
      </c>
    </row>
    <row r="18" spans="1:26" x14ac:dyDescent="0.2">
      <c r="A18" t="s">
        <v>55</v>
      </c>
      <c r="B18">
        <v>29</v>
      </c>
      <c r="C18">
        <v>45</v>
      </c>
      <c r="D18">
        <v>52</v>
      </c>
      <c r="E18">
        <v>58</v>
      </c>
      <c r="F18">
        <v>60</v>
      </c>
      <c r="G18">
        <v>67</v>
      </c>
      <c r="Z18">
        <f>COUNT(B18:O18)</f>
        <v>6</v>
      </c>
    </row>
    <row r="19" spans="1:26" x14ac:dyDescent="0.2">
      <c r="A19" t="s">
        <v>56</v>
      </c>
      <c r="B19">
        <v>24</v>
      </c>
      <c r="C19">
        <v>29</v>
      </c>
      <c r="D19">
        <v>42</v>
      </c>
      <c r="E19">
        <v>43</v>
      </c>
      <c r="F19">
        <v>49</v>
      </c>
      <c r="G19">
        <v>50</v>
      </c>
      <c r="H19">
        <v>51</v>
      </c>
      <c r="I19">
        <v>52</v>
      </c>
      <c r="J19">
        <v>59</v>
      </c>
      <c r="K19">
        <v>63</v>
      </c>
      <c r="L19">
        <v>64</v>
      </c>
      <c r="M19">
        <v>70</v>
      </c>
      <c r="Z19">
        <f t="shared" ref="Z19:Z27" si="0">COUNT(B19:O19)</f>
        <v>12</v>
      </c>
    </row>
    <row r="20" spans="1:26" x14ac:dyDescent="0.2">
      <c r="A20" t="s">
        <v>57</v>
      </c>
      <c r="B20">
        <v>14</v>
      </c>
      <c r="C20">
        <v>29</v>
      </c>
      <c r="D20">
        <v>55</v>
      </c>
      <c r="E20">
        <v>60</v>
      </c>
      <c r="F20">
        <v>62</v>
      </c>
      <c r="Z20">
        <f t="shared" si="0"/>
        <v>5</v>
      </c>
    </row>
    <row r="21" spans="1:26" x14ac:dyDescent="0.2">
      <c r="A21" t="s">
        <v>58</v>
      </c>
      <c r="B21">
        <v>5</v>
      </c>
      <c r="C21">
        <v>22</v>
      </c>
      <c r="D21">
        <v>31</v>
      </c>
      <c r="E21">
        <v>38</v>
      </c>
      <c r="F21">
        <v>34</v>
      </c>
      <c r="G21">
        <v>50</v>
      </c>
      <c r="H21">
        <v>54</v>
      </c>
      <c r="I21">
        <v>72</v>
      </c>
      <c r="Z21">
        <f t="shared" si="0"/>
        <v>8</v>
      </c>
    </row>
    <row r="22" spans="1:26" x14ac:dyDescent="0.2">
      <c r="A22" t="s">
        <v>59</v>
      </c>
      <c r="B22">
        <v>2</v>
      </c>
      <c r="C22">
        <v>15</v>
      </c>
      <c r="D22">
        <v>16</v>
      </c>
      <c r="E22">
        <v>17</v>
      </c>
      <c r="F22">
        <v>30</v>
      </c>
      <c r="G22">
        <v>35</v>
      </c>
      <c r="H22">
        <v>36</v>
      </c>
      <c r="I22">
        <v>39</v>
      </c>
      <c r="J22">
        <v>51</v>
      </c>
      <c r="K22">
        <v>52</v>
      </c>
      <c r="L22">
        <v>56</v>
      </c>
      <c r="M22">
        <v>65</v>
      </c>
      <c r="N22">
        <v>75</v>
      </c>
      <c r="O22">
        <v>83</v>
      </c>
      <c r="Z22">
        <f t="shared" si="0"/>
        <v>14</v>
      </c>
    </row>
    <row r="23" spans="1:26" x14ac:dyDescent="0.2">
      <c r="A23" t="s">
        <v>60</v>
      </c>
      <c r="B23">
        <v>7</v>
      </c>
      <c r="C23">
        <v>9</v>
      </c>
      <c r="D23">
        <v>41</v>
      </c>
      <c r="E23">
        <v>48</v>
      </c>
      <c r="Z23">
        <f t="shared" si="0"/>
        <v>4</v>
      </c>
    </row>
    <row r="24" spans="1:26" x14ac:dyDescent="0.2">
      <c r="A24" t="s">
        <v>61</v>
      </c>
      <c r="B24">
        <v>11</v>
      </c>
      <c r="C24">
        <v>20</v>
      </c>
      <c r="D24">
        <v>23</v>
      </c>
      <c r="E24">
        <v>51</v>
      </c>
      <c r="F24">
        <v>60</v>
      </c>
      <c r="G24">
        <v>61</v>
      </c>
      <c r="H24">
        <v>69</v>
      </c>
      <c r="I24">
        <v>77</v>
      </c>
      <c r="J24">
        <v>78</v>
      </c>
      <c r="Z24">
        <f t="shared" si="0"/>
        <v>9</v>
      </c>
    </row>
    <row r="25" spans="1:26" x14ac:dyDescent="0.2">
      <c r="A25" t="s">
        <v>62</v>
      </c>
      <c r="B25">
        <v>37</v>
      </c>
      <c r="C25">
        <v>44</v>
      </c>
      <c r="D25">
        <v>47</v>
      </c>
      <c r="E25">
        <v>68</v>
      </c>
      <c r="F25">
        <v>82</v>
      </c>
      <c r="Z25">
        <f t="shared" si="0"/>
        <v>5</v>
      </c>
    </row>
    <row r="26" spans="1:26" x14ac:dyDescent="0.2">
      <c r="A26" t="s">
        <v>63</v>
      </c>
      <c r="B26">
        <v>21</v>
      </c>
      <c r="C26">
        <v>25</v>
      </c>
      <c r="D26">
        <v>26</v>
      </c>
      <c r="E26">
        <v>32</v>
      </c>
      <c r="F26">
        <v>33</v>
      </c>
      <c r="G26">
        <v>35</v>
      </c>
      <c r="H26">
        <v>46</v>
      </c>
      <c r="I26">
        <v>80</v>
      </c>
      <c r="Z26">
        <f t="shared" si="0"/>
        <v>8</v>
      </c>
    </row>
    <row r="27" spans="1:26" x14ac:dyDescent="0.2">
      <c r="A27" t="s">
        <v>64</v>
      </c>
      <c r="B27">
        <v>6</v>
      </c>
      <c r="C27">
        <v>30</v>
      </c>
      <c r="D27">
        <v>35</v>
      </c>
      <c r="E27">
        <v>40</v>
      </c>
      <c r="F27">
        <v>51</v>
      </c>
      <c r="G27">
        <v>53</v>
      </c>
      <c r="H27">
        <v>56</v>
      </c>
      <c r="I27">
        <v>58</v>
      </c>
      <c r="J27">
        <v>66</v>
      </c>
      <c r="K27">
        <v>67</v>
      </c>
      <c r="Z27">
        <f t="shared" si="0"/>
        <v>10</v>
      </c>
    </row>
    <row r="29" spans="1:26" x14ac:dyDescent="0.2">
      <c r="Z29">
        <f>SUM(Z18:Z27)</f>
        <v>81</v>
      </c>
    </row>
  </sheetData>
  <phoneticPr fontId="18" type="noConversion"/>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7AC4-95AC-4373-8F2B-3933B4EE5979}">
  <sheetPr filterMode="1"/>
  <dimension ref="A1:I82"/>
  <sheetViews>
    <sheetView workbookViewId="0">
      <selection activeCell="C93" sqref="C93"/>
    </sheetView>
  </sheetViews>
  <sheetFormatPr baseColWidth="10" defaultColWidth="8.83203125" defaultRowHeight="15" x14ac:dyDescent="0.2"/>
  <cols>
    <col min="1" max="1" width="43.5" customWidth="1"/>
    <col min="2" max="3" width="32.5" customWidth="1"/>
    <col min="4" max="4" width="17.6640625" bestFit="1" customWidth="1"/>
  </cols>
  <sheetData>
    <row r="1" spans="1:6" x14ac:dyDescent="0.2">
      <c r="A1" t="s">
        <v>65</v>
      </c>
      <c r="B1" t="s">
        <v>66</v>
      </c>
      <c r="C1" t="s">
        <v>67</v>
      </c>
      <c r="D1" t="s">
        <v>68</v>
      </c>
    </row>
    <row r="2" spans="1:6" x14ac:dyDescent="0.2">
      <c r="A2" t="s">
        <v>55</v>
      </c>
      <c r="B2" t="s">
        <v>27</v>
      </c>
      <c r="C2">
        <f>COUNT(D2:I2)</f>
        <v>2</v>
      </c>
      <c r="D2">
        <v>29</v>
      </c>
      <c r="E2">
        <v>67</v>
      </c>
    </row>
    <row r="3" spans="1:6" hidden="1" x14ac:dyDescent="0.2">
      <c r="A3" t="s">
        <v>55</v>
      </c>
      <c r="B3" t="s">
        <v>29</v>
      </c>
      <c r="C3">
        <f t="shared" ref="C3:C66" si="0">COUNT(D3:I3)</f>
        <v>1</v>
      </c>
      <c r="D3">
        <v>45</v>
      </c>
    </row>
    <row r="4" spans="1:6" hidden="1" x14ac:dyDescent="0.2">
      <c r="A4" t="s">
        <v>55</v>
      </c>
      <c r="B4" t="s">
        <v>31</v>
      </c>
      <c r="C4">
        <f t="shared" si="0"/>
        <v>3</v>
      </c>
      <c r="D4">
        <v>29</v>
      </c>
      <c r="E4">
        <v>45</v>
      </c>
      <c r="F4">
        <v>60</v>
      </c>
    </row>
    <row r="5" spans="1:6" hidden="1" x14ac:dyDescent="0.2">
      <c r="A5" t="s">
        <v>55</v>
      </c>
      <c r="B5" t="s">
        <v>33</v>
      </c>
      <c r="C5">
        <f t="shared" si="0"/>
        <v>1</v>
      </c>
      <c r="D5">
        <v>60</v>
      </c>
    </row>
    <row r="6" spans="1:6" hidden="1" x14ac:dyDescent="0.2">
      <c r="A6" t="s">
        <v>55</v>
      </c>
      <c r="B6" t="s">
        <v>35</v>
      </c>
      <c r="C6">
        <f t="shared" si="0"/>
        <v>2</v>
      </c>
      <c r="D6">
        <v>52</v>
      </c>
      <c r="E6">
        <v>67</v>
      </c>
    </row>
    <row r="7" spans="1:6" hidden="1" x14ac:dyDescent="0.2">
      <c r="A7" t="s">
        <v>55</v>
      </c>
      <c r="B7" t="s">
        <v>41</v>
      </c>
      <c r="C7">
        <f t="shared" si="0"/>
        <v>2</v>
      </c>
      <c r="D7">
        <v>29</v>
      </c>
      <c r="E7">
        <v>58</v>
      </c>
    </row>
    <row r="8" spans="1:6" hidden="1" x14ac:dyDescent="0.2">
      <c r="A8" t="s">
        <v>55</v>
      </c>
      <c r="B8" t="s">
        <v>47</v>
      </c>
      <c r="C8">
        <f t="shared" si="0"/>
        <v>1</v>
      </c>
      <c r="D8">
        <v>29</v>
      </c>
    </row>
    <row r="9" spans="1:6" x14ac:dyDescent="0.2">
      <c r="A9" t="s">
        <v>56</v>
      </c>
      <c r="B9" t="s">
        <v>27</v>
      </c>
      <c r="C9">
        <f t="shared" si="0"/>
        <v>2</v>
      </c>
      <c r="D9">
        <v>29</v>
      </c>
      <c r="E9">
        <v>42</v>
      </c>
    </row>
    <row r="10" spans="1:6" hidden="1" x14ac:dyDescent="0.2">
      <c r="A10" t="s">
        <v>56</v>
      </c>
      <c r="B10" t="s">
        <v>29</v>
      </c>
      <c r="C10">
        <f t="shared" si="0"/>
        <v>2</v>
      </c>
      <c r="D10">
        <v>49</v>
      </c>
      <c r="E10">
        <v>50</v>
      </c>
    </row>
    <row r="11" spans="1:6" hidden="1" x14ac:dyDescent="0.2">
      <c r="A11" t="s">
        <v>56</v>
      </c>
      <c r="B11" t="s">
        <v>31</v>
      </c>
      <c r="C11">
        <f t="shared" si="0"/>
        <v>1</v>
      </c>
      <c r="D11">
        <v>29</v>
      </c>
    </row>
    <row r="12" spans="1:6" hidden="1" x14ac:dyDescent="0.2">
      <c r="A12" t="s">
        <v>56</v>
      </c>
      <c r="B12" t="s">
        <v>33</v>
      </c>
      <c r="C12">
        <f t="shared" si="0"/>
        <v>1</v>
      </c>
      <c r="D12">
        <v>24</v>
      </c>
    </row>
    <row r="13" spans="1:6" hidden="1" x14ac:dyDescent="0.2">
      <c r="A13" t="s">
        <v>56</v>
      </c>
      <c r="B13" t="s">
        <v>35</v>
      </c>
      <c r="C13">
        <f t="shared" si="0"/>
        <v>2</v>
      </c>
      <c r="D13">
        <v>24</v>
      </c>
      <c r="E13">
        <v>52</v>
      </c>
    </row>
    <row r="14" spans="1:6" hidden="1" x14ac:dyDescent="0.2">
      <c r="A14" t="s">
        <v>56</v>
      </c>
      <c r="B14" t="s">
        <v>37</v>
      </c>
      <c r="C14">
        <f t="shared" si="0"/>
        <v>2</v>
      </c>
      <c r="D14">
        <v>24</v>
      </c>
      <c r="E14">
        <v>64</v>
      </c>
    </row>
    <row r="15" spans="1:6" hidden="1" x14ac:dyDescent="0.2">
      <c r="A15" t="s">
        <v>56</v>
      </c>
      <c r="B15" t="s">
        <v>53</v>
      </c>
      <c r="C15">
        <f t="shared" si="0"/>
        <v>1</v>
      </c>
      <c r="D15">
        <v>49</v>
      </c>
    </row>
    <row r="16" spans="1:6" hidden="1" x14ac:dyDescent="0.2">
      <c r="A16" t="s">
        <v>56</v>
      </c>
      <c r="B16" t="s">
        <v>41</v>
      </c>
      <c r="C16">
        <f t="shared" si="0"/>
        <v>2</v>
      </c>
      <c r="D16">
        <v>29</v>
      </c>
      <c r="E16">
        <v>50</v>
      </c>
    </row>
    <row r="17" spans="1:6" hidden="1" x14ac:dyDescent="0.2">
      <c r="A17" t="s">
        <v>56</v>
      </c>
      <c r="B17" t="s">
        <v>43</v>
      </c>
      <c r="C17">
        <f t="shared" si="0"/>
        <v>3</v>
      </c>
      <c r="D17">
        <v>42</v>
      </c>
      <c r="E17">
        <v>43</v>
      </c>
      <c r="F17">
        <v>64</v>
      </c>
    </row>
    <row r="18" spans="1:6" hidden="1" x14ac:dyDescent="0.2">
      <c r="A18" t="s">
        <v>56</v>
      </c>
      <c r="B18" t="s">
        <v>47</v>
      </c>
      <c r="C18">
        <f t="shared" si="0"/>
        <v>1</v>
      </c>
      <c r="D18">
        <v>29</v>
      </c>
    </row>
    <row r="19" spans="1:6" x14ac:dyDescent="0.2">
      <c r="A19" t="s">
        <v>57</v>
      </c>
      <c r="B19" t="s">
        <v>27</v>
      </c>
      <c r="C19">
        <f t="shared" si="0"/>
        <v>2</v>
      </c>
      <c r="D19">
        <v>14</v>
      </c>
      <c r="E19">
        <v>29</v>
      </c>
    </row>
    <row r="20" spans="1:6" hidden="1" x14ac:dyDescent="0.2">
      <c r="A20" t="s">
        <v>57</v>
      </c>
      <c r="B20" t="s">
        <v>31</v>
      </c>
      <c r="C20">
        <f t="shared" si="0"/>
        <v>3</v>
      </c>
      <c r="D20">
        <v>29</v>
      </c>
      <c r="E20">
        <v>60</v>
      </c>
      <c r="F20">
        <v>62</v>
      </c>
    </row>
    <row r="21" spans="1:6" hidden="1" x14ac:dyDescent="0.2">
      <c r="A21" t="s">
        <v>57</v>
      </c>
      <c r="B21" t="s">
        <v>33</v>
      </c>
      <c r="C21">
        <f t="shared" si="0"/>
        <v>3</v>
      </c>
      <c r="D21">
        <v>55</v>
      </c>
      <c r="E21">
        <v>60</v>
      </c>
      <c r="F21">
        <v>62</v>
      </c>
    </row>
    <row r="22" spans="1:6" hidden="1" x14ac:dyDescent="0.2">
      <c r="A22" t="s">
        <v>57</v>
      </c>
      <c r="B22" t="s">
        <v>53</v>
      </c>
      <c r="C22">
        <f t="shared" si="0"/>
        <v>1</v>
      </c>
      <c r="D22">
        <v>62</v>
      </c>
    </row>
    <row r="23" spans="1:6" hidden="1" x14ac:dyDescent="0.2">
      <c r="A23" t="s">
        <v>57</v>
      </c>
      <c r="B23" t="s">
        <v>41</v>
      </c>
      <c r="C23">
        <f t="shared" si="0"/>
        <v>1</v>
      </c>
      <c r="D23">
        <v>29</v>
      </c>
    </row>
    <row r="24" spans="1:6" hidden="1" x14ac:dyDescent="0.2">
      <c r="A24" t="s">
        <v>57</v>
      </c>
      <c r="B24" t="s">
        <v>43</v>
      </c>
      <c r="C24">
        <f t="shared" si="0"/>
        <v>1</v>
      </c>
      <c r="D24">
        <v>55</v>
      </c>
    </row>
    <row r="25" spans="1:6" hidden="1" x14ac:dyDescent="0.2">
      <c r="A25" t="s">
        <v>57</v>
      </c>
      <c r="B25" t="s">
        <v>45</v>
      </c>
      <c r="C25">
        <f t="shared" si="0"/>
        <v>1</v>
      </c>
      <c r="D25">
        <v>62</v>
      </c>
    </row>
    <row r="26" spans="1:6" hidden="1" x14ac:dyDescent="0.2">
      <c r="A26" t="s">
        <v>57</v>
      </c>
      <c r="B26" t="s">
        <v>47</v>
      </c>
      <c r="C26">
        <f t="shared" si="0"/>
        <v>1</v>
      </c>
      <c r="D26">
        <v>29</v>
      </c>
    </row>
    <row r="27" spans="1:6" hidden="1" x14ac:dyDescent="0.2">
      <c r="A27" t="s">
        <v>58</v>
      </c>
      <c r="B27" t="s">
        <v>29</v>
      </c>
      <c r="C27">
        <f t="shared" si="0"/>
        <v>2</v>
      </c>
      <c r="D27">
        <v>50</v>
      </c>
      <c r="E27">
        <v>54</v>
      </c>
    </row>
    <row r="28" spans="1:6" hidden="1" x14ac:dyDescent="0.2">
      <c r="A28" t="s">
        <v>58</v>
      </c>
      <c r="B28" t="s">
        <v>31</v>
      </c>
      <c r="C28">
        <f t="shared" si="0"/>
        <v>3</v>
      </c>
      <c r="D28">
        <v>34</v>
      </c>
      <c r="E28">
        <v>38</v>
      </c>
      <c r="F28">
        <v>54</v>
      </c>
    </row>
    <row r="29" spans="1:6" hidden="1" x14ac:dyDescent="0.2">
      <c r="A29" t="s">
        <v>58</v>
      </c>
      <c r="B29" t="s">
        <v>35</v>
      </c>
      <c r="C29">
        <f t="shared" si="0"/>
        <v>1</v>
      </c>
      <c r="D29">
        <v>54</v>
      </c>
    </row>
    <row r="30" spans="1:6" hidden="1" x14ac:dyDescent="0.2">
      <c r="A30" t="s">
        <v>58</v>
      </c>
      <c r="B30" t="s">
        <v>37</v>
      </c>
      <c r="C30">
        <f t="shared" si="0"/>
        <v>2</v>
      </c>
      <c r="D30">
        <v>22</v>
      </c>
      <c r="E30">
        <v>34</v>
      </c>
    </row>
    <row r="31" spans="1:6" hidden="1" x14ac:dyDescent="0.2">
      <c r="A31" t="s">
        <v>58</v>
      </c>
      <c r="B31" t="s">
        <v>53</v>
      </c>
      <c r="C31">
        <f t="shared" si="0"/>
        <v>2</v>
      </c>
      <c r="D31">
        <v>31</v>
      </c>
      <c r="E31">
        <v>54</v>
      </c>
    </row>
    <row r="32" spans="1:6" hidden="1" x14ac:dyDescent="0.2">
      <c r="A32" t="s">
        <v>58</v>
      </c>
      <c r="B32" t="s">
        <v>41</v>
      </c>
      <c r="C32">
        <f t="shared" si="0"/>
        <v>2</v>
      </c>
      <c r="D32">
        <v>22</v>
      </c>
      <c r="E32">
        <v>50</v>
      </c>
    </row>
    <row r="33" spans="1:8" hidden="1" x14ac:dyDescent="0.2">
      <c r="A33" t="s">
        <v>58</v>
      </c>
      <c r="B33" t="s">
        <v>43</v>
      </c>
      <c r="C33">
        <f t="shared" si="0"/>
        <v>1</v>
      </c>
      <c r="D33">
        <v>31</v>
      </c>
    </row>
    <row r="34" spans="1:8" x14ac:dyDescent="0.2">
      <c r="A34" t="s">
        <v>59</v>
      </c>
      <c r="B34" t="s">
        <v>27</v>
      </c>
      <c r="C34">
        <f t="shared" si="0"/>
        <v>3</v>
      </c>
      <c r="D34">
        <v>15</v>
      </c>
      <c r="E34">
        <v>16</v>
      </c>
      <c r="F34">
        <v>35</v>
      </c>
    </row>
    <row r="35" spans="1:8" hidden="1" x14ac:dyDescent="0.2">
      <c r="A35" t="s">
        <v>59</v>
      </c>
      <c r="B35" t="s">
        <v>29</v>
      </c>
      <c r="C35">
        <f t="shared" si="0"/>
        <v>4</v>
      </c>
      <c r="D35">
        <v>2</v>
      </c>
      <c r="E35">
        <v>16</v>
      </c>
      <c r="F35">
        <v>39</v>
      </c>
      <c r="G35">
        <v>56</v>
      </c>
    </row>
    <row r="36" spans="1:8" hidden="1" x14ac:dyDescent="0.2">
      <c r="A36" t="s">
        <v>59</v>
      </c>
      <c r="B36" t="s">
        <v>31</v>
      </c>
      <c r="C36">
        <f t="shared" si="0"/>
        <v>2</v>
      </c>
      <c r="D36">
        <v>17</v>
      </c>
      <c r="E36">
        <v>83</v>
      </c>
    </row>
    <row r="37" spans="1:8" hidden="1" x14ac:dyDescent="0.2">
      <c r="A37" t="s">
        <v>59</v>
      </c>
      <c r="B37" t="s">
        <v>33</v>
      </c>
      <c r="C37">
        <f t="shared" si="0"/>
        <v>3</v>
      </c>
      <c r="D37">
        <v>17</v>
      </c>
      <c r="E37">
        <v>75</v>
      </c>
      <c r="F37">
        <v>83</v>
      </c>
    </row>
    <row r="38" spans="1:8" hidden="1" x14ac:dyDescent="0.2">
      <c r="A38" t="s">
        <v>59</v>
      </c>
      <c r="B38" t="s">
        <v>35</v>
      </c>
      <c r="C38">
        <f t="shared" si="0"/>
        <v>3</v>
      </c>
      <c r="D38">
        <v>2</v>
      </c>
      <c r="E38">
        <v>52</v>
      </c>
      <c r="F38">
        <v>56</v>
      </c>
    </row>
    <row r="39" spans="1:8" hidden="1" x14ac:dyDescent="0.2">
      <c r="A39" t="s">
        <v>59</v>
      </c>
      <c r="B39" t="s">
        <v>37</v>
      </c>
      <c r="C39">
        <f t="shared" si="0"/>
        <v>2</v>
      </c>
      <c r="D39">
        <v>16</v>
      </c>
      <c r="E39">
        <v>36</v>
      </c>
    </row>
    <row r="40" spans="1:8" hidden="1" x14ac:dyDescent="0.2">
      <c r="A40" t="s">
        <v>59</v>
      </c>
      <c r="B40" t="s">
        <v>53</v>
      </c>
      <c r="C40">
        <f t="shared" si="0"/>
        <v>5</v>
      </c>
      <c r="D40">
        <v>2</v>
      </c>
      <c r="E40">
        <v>17</v>
      </c>
      <c r="F40">
        <v>35</v>
      </c>
      <c r="G40">
        <v>39</v>
      </c>
      <c r="H40">
        <v>83</v>
      </c>
    </row>
    <row r="41" spans="1:8" hidden="1" x14ac:dyDescent="0.2">
      <c r="A41" t="s">
        <v>59</v>
      </c>
      <c r="B41" t="s">
        <v>41</v>
      </c>
      <c r="C41">
        <f t="shared" si="0"/>
        <v>2</v>
      </c>
      <c r="D41">
        <v>56</v>
      </c>
      <c r="E41">
        <v>75</v>
      </c>
    </row>
    <row r="42" spans="1:8" hidden="1" x14ac:dyDescent="0.2">
      <c r="A42" t="s">
        <v>59</v>
      </c>
      <c r="B42" t="s">
        <v>43</v>
      </c>
      <c r="C42">
        <f t="shared" si="0"/>
        <v>1</v>
      </c>
      <c r="D42">
        <v>39</v>
      </c>
    </row>
    <row r="43" spans="1:8" hidden="1" x14ac:dyDescent="0.2">
      <c r="A43" t="s">
        <v>59</v>
      </c>
      <c r="B43" t="s">
        <v>45</v>
      </c>
      <c r="C43">
        <f t="shared" si="0"/>
        <v>2</v>
      </c>
      <c r="D43">
        <v>2</v>
      </c>
      <c r="E43">
        <v>30</v>
      </c>
    </row>
    <row r="44" spans="1:8" hidden="1" x14ac:dyDescent="0.2">
      <c r="A44" t="s">
        <v>59</v>
      </c>
      <c r="B44" t="s">
        <v>47</v>
      </c>
      <c r="C44">
        <f t="shared" si="0"/>
        <v>1</v>
      </c>
      <c r="D44">
        <v>16</v>
      </c>
    </row>
    <row r="45" spans="1:8" hidden="1" x14ac:dyDescent="0.2">
      <c r="A45" t="s">
        <v>59</v>
      </c>
      <c r="B45" t="s">
        <v>51</v>
      </c>
      <c r="C45">
        <f t="shared" si="0"/>
        <v>1</v>
      </c>
      <c r="D45">
        <v>30</v>
      </c>
    </row>
    <row r="46" spans="1:8" x14ac:dyDescent="0.2">
      <c r="A46" t="s">
        <v>60</v>
      </c>
      <c r="B46" t="s">
        <v>27</v>
      </c>
      <c r="C46">
        <f t="shared" si="0"/>
        <v>2</v>
      </c>
      <c r="D46">
        <v>7</v>
      </c>
      <c r="E46">
        <v>41</v>
      </c>
    </row>
    <row r="47" spans="1:8" hidden="1" x14ac:dyDescent="0.2">
      <c r="A47" t="s">
        <v>60</v>
      </c>
      <c r="B47" t="s">
        <v>33</v>
      </c>
      <c r="C47">
        <f t="shared" si="0"/>
        <v>1</v>
      </c>
      <c r="D47">
        <v>7</v>
      </c>
    </row>
    <row r="48" spans="1:8" hidden="1" x14ac:dyDescent="0.2">
      <c r="A48" t="s">
        <v>60</v>
      </c>
      <c r="B48" t="s">
        <v>35</v>
      </c>
      <c r="C48">
        <f t="shared" si="0"/>
        <v>1</v>
      </c>
      <c r="D48">
        <v>41</v>
      </c>
    </row>
    <row r="49" spans="1:7" hidden="1" x14ac:dyDescent="0.2">
      <c r="A49" t="s">
        <v>60</v>
      </c>
      <c r="B49" t="s">
        <v>53</v>
      </c>
      <c r="C49">
        <f t="shared" si="0"/>
        <v>1</v>
      </c>
      <c r="D49">
        <v>7</v>
      </c>
    </row>
    <row r="50" spans="1:7" x14ac:dyDescent="0.2">
      <c r="A50" t="s">
        <v>61</v>
      </c>
      <c r="B50" t="s">
        <v>27</v>
      </c>
      <c r="C50">
        <f t="shared" si="0"/>
        <v>2</v>
      </c>
      <c r="D50">
        <v>11</v>
      </c>
      <c r="E50">
        <v>23</v>
      </c>
    </row>
    <row r="51" spans="1:7" hidden="1" x14ac:dyDescent="0.2">
      <c r="A51" t="s">
        <v>61</v>
      </c>
      <c r="B51" t="s">
        <v>29</v>
      </c>
      <c r="C51">
        <f t="shared" si="0"/>
        <v>4</v>
      </c>
      <c r="D51">
        <v>11</v>
      </c>
      <c r="E51">
        <v>20</v>
      </c>
      <c r="F51">
        <v>61</v>
      </c>
      <c r="G51">
        <v>78</v>
      </c>
    </row>
    <row r="52" spans="1:7" hidden="1" x14ac:dyDescent="0.2">
      <c r="A52" t="s">
        <v>61</v>
      </c>
      <c r="B52" t="s">
        <v>31</v>
      </c>
      <c r="C52">
        <f t="shared" si="0"/>
        <v>2</v>
      </c>
      <c r="D52">
        <v>11</v>
      </c>
      <c r="E52">
        <v>60</v>
      </c>
    </row>
    <row r="53" spans="1:7" hidden="1" x14ac:dyDescent="0.2">
      <c r="A53" t="s">
        <v>61</v>
      </c>
      <c r="B53" t="s">
        <v>33</v>
      </c>
      <c r="C53">
        <f t="shared" si="0"/>
        <v>1</v>
      </c>
      <c r="D53">
        <v>60</v>
      </c>
    </row>
    <row r="54" spans="1:7" hidden="1" x14ac:dyDescent="0.2">
      <c r="A54" t="s">
        <v>61</v>
      </c>
      <c r="B54" t="s">
        <v>35</v>
      </c>
      <c r="C54">
        <f t="shared" si="0"/>
        <v>1</v>
      </c>
      <c r="D54">
        <v>78</v>
      </c>
    </row>
    <row r="55" spans="1:7" hidden="1" x14ac:dyDescent="0.2">
      <c r="A55" t="s">
        <v>61</v>
      </c>
      <c r="B55" t="s">
        <v>37</v>
      </c>
      <c r="C55">
        <f t="shared" si="0"/>
        <v>1</v>
      </c>
      <c r="D55">
        <v>23</v>
      </c>
    </row>
    <row r="56" spans="1:7" hidden="1" x14ac:dyDescent="0.2">
      <c r="A56" t="s">
        <v>61</v>
      </c>
      <c r="B56" t="s">
        <v>41</v>
      </c>
      <c r="C56">
        <f t="shared" si="0"/>
        <v>2</v>
      </c>
      <c r="D56">
        <v>11</v>
      </c>
      <c r="E56">
        <v>20</v>
      </c>
    </row>
    <row r="57" spans="1:7" hidden="1" x14ac:dyDescent="0.2">
      <c r="A57" t="s">
        <v>62</v>
      </c>
      <c r="B57" t="s">
        <v>29</v>
      </c>
      <c r="C57">
        <f t="shared" si="0"/>
        <v>1</v>
      </c>
      <c r="D57">
        <v>82</v>
      </c>
    </row>
    <row r="58" spans="1:7" hidden="1" x14ac:dyDescent="0.2">
      <c r="A58" t="s">
        <v>62</v>
      </c>
      <c r="B58" t="s">
        <v>33</v>
      </c>
      <c r="C58">
        <f t="shared" si="0"/>
        <v>2</v>
      </c>
      <c r="D58">
        <v>44</v>
      </c>
      <c r="E58">
        <v>47</v>
      </c>
    </row>
    <row r="59" spans="1:7" hidden="1" x14ac:dyDescent="0.2">
      <c r="A59" t="s">
        <v>62</v>
      </c>
      <c r="B59" t="s">
        <v>35</v>
      </c>
      <c r="C59">
        <f t="shared" si="0"/>
        <v>1</v>
      </c>
      <c r="D59">
        <v>37</v>
      </c>
    </row>
    <row r="60" spans="1:7" hidden="1" x14ac:dyDescent="0.2">
      <c r="A60" t="s">
        <v>62</v>
      </c>
      <c r="B60" t="s">
        <v>37</v>
      </c>
      <c r="C60">
        <f t="shared" si="0"/>
        <v>1</v>
      </c>
      <c r="D60">
        <v>44</v>
      </c>
    </row>
    <row r="61" spans="1:7" hidden="1" x14ac:dyDescent="0.2">
      <c r="A61" t="s">
        <v>62</v>
      </c>
      <c r="B61" t="s">
        <v>41</v>
      </c>
      <c r="C61">
        <f t="shared" si="0"/>
        <v>1</v>
      </c>
      <c r="D61">
        <v>47</v>
      </c>
    </row>
    <row r="62" spans="1:7" hidden="1" x14ac:dyDescent="0.2">
      <c r="A62" t="s">
        <v>62</v>
      </c>
      <c r="B62" t="s">
        <v>43</v>
      </c>
      <c r="C62">
        <f t="shared" si="0"/>
        <v>1</v>
      </c>
      <c r="D62">
        <v>82</v>
      </c>
    </row>
    <row r="63" spans="1:7" hidden="1" x14ac:dyDescent="0.2">
      <c r="A63" t="s">
        <v>62</v>
      </c>
      <c r="B63" t="s">
        <v>45</v>
      </c>
      <c r="C63">
        <f t="shared" si="0"/>
        <v>1</v>
      </c>
      <c r="D63">
        <v>37</v>
      </c>
    </row>
    <row r="64" spans="1:7" hidden="1" x14ac:dyDescent="0.2">
      <c r="A64" t="s">
        <v>62</v>
      </c>
      <c r="B64" t="s">
        <v>47</v>
      </c>
      <c r="C64">
        <f t="shared" si="0"/>
        <v>1</v>
      </c>
      <c r="D64">
        <v>37</v>
      </c>
    </row>
    <row r="65" spans="1:9" x14ac:dyDescent="0.2">
      <c r="A65" t="s">
        <v>63</v>
      </c>
      <c r="B65" t="s">
        <v>27</v>
      </c>
      <c r="C65">
        <f t="shared" si="0"/>
        <v>6</v>
      </c>
      <c r="D65">
        <v>21</v>
      </c>
      <c r="E65">
        <v>25</v>
      </c>
      <c r="F65">
        <v>26</v>
      </c>
      <c r="G65">
        <v>33</v>
      </c>
      <c r="H65">
        <v>35</v>
      </c>
      <c r="I65">
        <v>46</v>
      </c>
    </row>
    <row r="66" spans="1:9" hidden="1" x14ac:dyDescent="0.2">
      <c r="A66" t="s">
        <v>63</v>
      </c>
      <c r="B66" t="s">
        <v>29</v>
      </c>
      <c r="C66">
        <f t="shared" si="0"/>
        <v>1</v>
      </c>
      <c r="D66">
        <v>32</v>
      </c>
    </row>
    <row r="67" spans="1:9" hidden="1" x14ac:dyDescent="0.2">
      <c r="A67" t="s">
        <v>63</v>
      </c>
      <c r="B67" t="s">
        <v>31</v>
      </c>
      <c r="C67">
        <f t="shared" ref="C67:C82" si="1">COUNT(D67:I67)</f>
        <v>1</v>
      </c>
      <c r="D67">
        <v>25</v>
      </c>
    </row>
    <row r="68" spans="1:9" hidden="1" x14ac:dyDescent="0.2">
      <c r="A68" t="s">
        <v>63</v>
      </c>
      <c r="B68" t="s">
        <v>33</v>
      </c>
      <c r="C68">
        <f t="shared" si="1"/>
        <v>2</v>
      </c>
      <c r="D68">
        <v>25</v>
      </c>
      <c r="E68">
        <v>46</v>
      </c>
    </row>
    <row r="69" spans="1:9" hidden="1" x14ac:dyDescent="0.2">
      <c r="A69" t="s">
        <v>63</v>
      </c>
      <c r="B69" t="s">
        <v>37</v>
      </c>
      <c r="C69">
        <f t="shared" si="1"/>
        <v>1</v>
      </c>
      <c r="D69">
        <v>21</v>
      </c>
    </row>
    <row r="70" spans="1:9" hidden="1" x14ac:dyDescent="0.2">
      <c r="A70" t="s">
        <v>63</v>
      </c>
      <c r="B70" t="s">
        <v>53</v>
      </c>
      <c r="C70">
        <f t="shared" si="1"/>
        <v>1</v>
      </c>
      <c r="D70">
        <v>35</v>
      </c>
    </row>
    <row r="71" spans="1:9" hidden="1" x14ac:dyDescent="0.2">
      <c r="A71" t="s">
        <v>63</v>
      </c>
      <c r="B71" t="s">
        <v>41</v>
      </c>
      <c r="C71">
        <f t="shared" si="1"/>
        <v>1</v>
      </c>
      <c r="D71">
        <v>46</v>
      </c>
    </row>
    <row r="72" spans="1:9" x14ac:dyDescent="0.2">
      <c r="A72" t="s">
        <v>64</v>
      </c>
      <c r="B72" t="s">
        <v>27</v>
      </c>
      <c r="C72">
        <f t="shared" si="1"/>
        <v>4</v>
      </c>
      <c r="D72">
        <v>6</v>
      </c>
      <c r="E72">
        <v>35</v>
      </c>
      <c r="F72">
        <v>40</v>
      </c>
      <c r="G72">
        <v>67</v>
      </c>
    </row>
    <row r="73" spans="1:9" hidden="1" x14ac:dyDescent="0.2">
      <c r="A73" t="s">
        <v>64</v>
      </c>
      <c r="B73" t="s">
        <v>29</v>
      </c>
      <c r="C73">
        <f t="shared" si="1"/>
        <v>2</v>
      </c>
      <c r="D73">
        <v>6</v>
      </c>
      <c r="E73">
        <v>56</v>
      </c>
    </row>
    <row r="74" spans="1:9" hidden="1" x14ac:dyDescent="0.2">
      <c r="A74" t="s">
        <v>64</v>
      </c>
      <c r="B74" t="s">
        <v>31</v>
      </c>
      <c r="C74">
        <f t="shared" si="1"/>
        <v>1</v>
      </c>
      <c r="D74">
        <v>53</v>
      </c>
    </row>
    <row r="75" spans="1:9" hidden="1" x14ac:dyDescent="0.2">
      <c r="A75" t="s">
        <v>64</v>
      </c>
      <c r="B75" t="s">
        <v>33</v>
      </c>
      <c r="C75">
        <f t="shared" si="1"/>
        <v>1</v>
      </c>
      <c r="D75">
        <v>6</v>
      </c>
    </row>
    <row r="76" spans="1:9" hidden="1" x14ac:dyDescent="0.2">
      <c r="A76" t="s">
        <v>64</v>
      </c>
      <c r="B76" t="s">
        <v>35</v>
      </c>
      <c r="C76">
        <f t="shared" si="1"/>
        <v>2</v>
      </c>
      <c r="D76">
        <v>56</v>
      </c>
      <c r="E76">
        <v>67</v>
      </c>
    </row>
    <row r="77" spans="1:9" hidden="1" x14ac:dyDescent="0.2">
      <c r="A77" t="s">
        <v>64</v>
      </c>
      <c r="B77" t="s">
        <v>37</v>
      </c>
      <c r="C77">
        <f t="shared" si="1"/>
        <v>1</v>
      </c>
      <c r="D77">
        <v>40</v>
      </c>
    </row>
    <row r="78" spans="1:9" hidden="1" x14ac:dyDescent="0.2">
      <c r="A78" t="s">
        <v>64</v>
      </c>
      <c r="B78" t="s">
        <v>53</v>
      </c>
      <c r="C78">
        <f t="shared" si="1"/>
        <v>1</v>
      </c>
      <c r="D78">
        <v>35</v>
      </c>
    </row>
    <row r="79" spans="1:9" hidden="1" x14ac:dyDescent="0.2">
      <c r="A79" t="s">
        <v>64</v>
      </c>
      <c r="B79" t="s">
        <v>41</v>
      </c>
      <c r="C79">
        <f t="shared" si="1"/>
        <v>4</v>
      </c>
      <c r="D79">
        <v>6</v>
      </c>
      <c r="E79">
        <v>56</v>
      </c>
      <c r="F79">
        <v>58</v>
      </c>
      <c r="G79">
        <v>66</v>
      </c>
    </row>
    <row r="80" spans="1:9" hidden="1" x14ac:dyDescent="0.2">
      <c r="A80" t="s">
        <v>64</v>
      </c>
      <c r="B80" t="s">
        <v>45</v>
      </c>
      <c r="C80">
        <f t="shared" si="1"/>
        <v>1</v>
      </c>
      <c r="D80">
        <v>30</v>
      </c>
    </row>
    <row r="81" spans="1:4" hidden="1" x14ac:dyDescent="0.2">
      <c r="A81" t="s">
        <v>64</v>
      </c>
      <c r="B81" t="s">
        <v>49</v>
      </c>
      <c r="C81">
        <f t="shared" si="1"/>
        <v>1</v>
      </c>
      <c r="D81">
        <v>53</v>
      </c>
    </row>
    <row r="82" spans="1:4" hidden="1" x14ac:dyDescent="0.2">
      <c r="A82" t="s">
        <v>64</v>
      </c>
      <c r="B82" t="s">
        <v>51</v>
      </c>
      <c r="C82">
        <f t="shared" si="1"/>
        <v>1</v>
      </c>
      <c r="D82">
        <v>30</v>
      </c>
    </row>
  </sheetData>
  <autoFilter ref="A1:I82" xr:uid="{CE7A7AC4-95AC-4373-8F2B-3933B4EE5979}">
    <filterColumn colId="1">
      <filters>
        <filter val="Abstractness &amp; Conceptual Difficulty"/>
      </filters>
    </filterColumn>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22F37-1940-47C8-850D-25B09D1A5422}">
  <dimension ref="A1:D11"/>
  <sheetViews>
    <sheetView workbookViewId="0">
      <selection activeCell="A8" sqref="A8"/>
    </sheetView>
  </sheetViews>
  <sheetFormatPr baseColWidth="10" defaultColWidth="8.83203125" defaultRowHeight="15" x14ac:dyDescent="0.2"/>
  <cols>
    <col min="1" max="1" width="36.6640625" bestFit="1" customWidth="1"/>
    <col min="2" max="2" width="35" bestFit="1" customWidth="1"/>
    <col min="3" max="3" width="76.33203125" bestFit="1" customWidth="1"/>
  </cols>
  <sheetData>
    <row r="1" spans="1:4" x14ac:dyDescent="0.2">
      <c r="A1" t="s">
        <v>69</v>
      </c>
      <c r="B1" t="s">
        <v>70</v>
      </c>
      <c r="C1" t="s">
        <v>71</v>
      </c>
      <c r="D1" t="s">
        <v>72</v>
      </c>
    </row>
    <row r="2" spans="1:4" x14ac:dyDescent="0.2">
      <c r="A2" t="s">
        <v>73</v>
      </c>
      <c r="B2" t="s">
        <v>74</v>
      </c>
      <c r="C2" t="s">
        <v>75</v>
      </c>
      <c r="D2">
        <v>3</v>
      </c>
    </row>
    <row r="3" spans="1:4" x14ac:dyDescent="0.2">
      <c r="A3" t="s">
        <v>73</v>
      </c>
      <c r="B3" t="s">
        <v>76</v>
      </c>
      <c r="C3" t="s">
        <v>77</v>
      </c>
      <c r="D3">
        <v>2</v>
      </c>
    </row>
    <row r="4" spans="1:4" x14ac:dyDescent="0.2">
      <c r="A4" t="s">
        <v>78</v>
      </c>
      <c r="B4" t="s">
        <v>79</v>
      </c>
      <c r="C4" t="s">
        <v>80</v>
      </c>
      <c r="D4">
        <v>3</v>
      </c>
    </row>
    <row r="5" spans="1:4" x14ac:dyDescent="0.2">
      <c r="A5" t="s">
        <v>78</v>
      </c>
      <c r="B5" t="s">
        <v>81</v>
      </c>
      <c r="C5" t="s">
        <v>82</v>
      </c>
      <c r="D5">
        <v>2</v>
      </c>
    </row>
    <row r="6" spans="1:4" x14ac:dyDescent="0.2">
      <c r="A6" t="s">
        <v>79</v>
      </c>
      <c r="B6" t="s">
        <v>74</v>
      </c>
      <c r="C6" t="s">
        <v>83</v>
      </c>
      <c r="D6">
        <v>2</v>
      </c>
    </row>
    <row r="7" spans="1:4" x14ac:dyDescent="0.2">
      <c r="A7" t="s">
        <v>84</v>
      </c>
      <c r="B7" t="s">
        <v>85</v>
      </c>
      <c r="C7" t="s">
        <v>86</v>
      </c>
      <c r="D7">
        <v>2</v>
      </c>
    </row>
    <row r="8" spans="1:4" x14ac:dyDescent="0.2">
      <c r="A8" t="s">
        <v>85</v>
      </c>
      <c r="B8" t="s">
        <v>74</v>
      </c>
      <c r="C8" t="s">
        <v>87</v>
      </c>
      <c r="D8">
        <v>2</v>
      </c>
    </row>
    <row r="9" spans="1:4" x14ac:dyDescent="0.2">
      <c r="A9" t="s">
        <v>88</v>
      </c>
      <c r="B9" t="s">
        <v>74</v>
      </c>
      <c r="C9" t="s">
        <v>89</v>
      </c>
      <c r="D9">
        <v>2</v>
      </c>
    </row>
    <row r="10" spans="1:4" x14ac:dyDescent="0.2">
      <c r="A10" t="s">
        <v>88</v>
      </c>
      <c r="B10" t="s">
        <v>90</v>
      </c>
      <c r="C10" t="s">
        <v>91</v>
      </c>
      <c r="D10">
        <v>3</v>
      </c>
    </row>
    <row r="11" spans="1:4" x14ac:dyDescent="0.2">
      <c r="A11" t="s">
        <v>88</v>
      </c>
      <c r="B11" t="s">
        <v>92</v>
      </c>
      <c r="C11" t="s">
        <v>93</v>
      </c>
      <c r="D11">
        <v>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133C8-72E6-4934-B67A-2DFF3F8E2CE8}">
  <dimension ref="A1:A67"/>
  <sheetViews>
    <sheetView workbookViewId="0"/>
  </sheetViews>
  <sheetFormatPr baseColWidth="10" defaultColWidth="8.83203125" defaultRowHeight="15" x14ac:dyDescent="0.2"/>
  <cols>
    <col min="1" max="1" width="8.83203125" bestFit="1" customWidth="1"/>
  </cols>
  <sheetData>
    <row r="1" spans="1:1" x14ac:dyDescent="0.2">
      <c r="A1">
        <v>6</v>
      </c>
    </row>
    <row r="2" spans="1:1" x14ac:dyDescent="0.2">
      <c r="A2">
        <v>2</v>
      </c>
    </row>
    <row r="3" spans="1:1" x14ac:dyDescent="0.2">
      <c r="A3">
        <v>8</v>
      </c>
    </row>
    <row r="4" spans="1:1" x14ac:dyDescent="0.2">
      <c r="A4">
        <v>1</v>
      </c>
    </row>
    <row r="5" spans="1:1" x14ac:dyDescent="0.2">
      <c r="A5">
        <v>10</v>
      </c>
    </row>
    <row r="6" spans="1:1" x14ac:dyDescent="0.2">
      <c r="A6">
        <v>4</v>
      </c>
    </row>
    <row r="7" spans="1:1" x14ac:dyDescent="0.2">
      <c r="A7">
        <v>53</v>
      </c>
    </row>
    <row r="8" spans="1:1" x14ac:dyDescent="0.2">
      <c r="A8">
        <v>30</v>
      </c>
    </row>
    <row r="9" spans="1:1" x14ac:dyDescent="0.2">
      <c r="A9">
        <v>7</v>
      </c>
    </row>
    <row r="10" spans="1:1" x14ac:dyDescent="0.2">
      <c r="A10">
        <v>11</v>
      </c>
    </row>
    <row r="11" spans="1:1" x14ac:dyDescent="0.2">
      <c r="A11">
        <v>12</v>
      </c>
    </row>
    <row r="12" spans="1:1" x14ac:dyDescent="0.2">
      <c r="A12">
        <v>13</v>
      </c>
    </row>
    <row r="13" spans="1:1" x14ac:dyDescent="0.2">
      <c r="A13">
        <v>16</v>
      </c>
    </row>
    <row r="14" spans="1:1" x14ac:dyDescent="0.2">
      <c r="A14">
        <v>39</v>
      </c>
    </row>
    <row r="15" spans="1:1" x14ac:dyDescent="0.2">
      <c r="A15">
        <v>17</v>
      </c>
    </row>
    <row r="16" spans="1:1" x14ac:dyDescent="0.2">
      <c r="A16">
        <v>21</v>
      </c>
    </row>
    <row r="17" spans="1:1" x14ac:dyDescent="0.2">
      <c r="A17">
        <v>20</v>
      </c>
    </row>
    <row r="18" spans="1:1" x14ac:dyDescent="0.2">
      <c r="A18">
        <v>42</v>
      </c>
    </row>
    <row r="19" spans="1:1" x14ac:dyDescent="0.2">
      <c r="A19">
        <v>19</v>
      </c>
    </row>
    <row r="20" spans="1:1" x14ac:dyDescent="0.2">
      <c r="A20">
        <v>29</v>
      </c>
    </row>
    <row r="21" spans="1:1" x14ac:dyDescent="0.2">
      <c r="A21">
        <v>14</v>
      </c>
    </row>
    <row r="22" spans="1:1" x14ac:dyDescent="0.2">
      <c r="A22">
        <v>18</v>
      </c>
    </row>
    <row r="23" spans="1:1" x14ac:dyDescent="0.2">
      <c r="A23">
        <v>24</v>
      </c>
    </row>
    <row r="24" spans="1:1" x14ac:dyDescent="0.2">
      <c r="A24">
        <v>22</v>
      </c>
    </row>
    <row r="25" spans="1:1" x14ac:dyDescent="0.2">
      <c r="A25">
        <v>27</v>
      </c>
    </row>
    <row r="26" spans="1:1" x14ac:dyDescent="0.2">
      <c r="A26">
        <v>55</v>
      </c>
    </row>
    <row r="27" spans="1:1" x14ac:dyDescent="0.2">
      <c r="A27">
        <v>28</v>
      </c>
    </row>
    <row r="28" spans="1:1" x14ac:dyDescent="0.2">
      <c r="A28">
        <v>37</v>
      </c>
    </row>
    <row r="29" spans="1:1" x14ac:dyDescent="0.2">
      <c r="A29">
        <v>15</v>
      </c>
    </row>
    <row r="30" spans="1:1" x14ac:dyDescent="0.2">
      <c r="A30">
        <v>25</v>
      </c>
    </row>
    <row r="31" spans="1:1" x14ac:dyDescent="0.2">
      <c r="A31">
        <v>23</v>
      </c>
    </row>
    <row r="32" spans="1:1" x14ac:dyDescent="0.2">
      <c r="A32">
        <v>35</v>
      </c>
    </row>
    <row r="33" spans="1:1" x14ac:dyDescent="0.2">
      <c r="A33">
        <v>64</v>
      </c>
    </row>
    <row r="34" spans="1:1" x14ac:dyDescent="0.2">
      <c r="A34">
        <v>32</v>
      </c>
    </row>
    <row r="35" spans="1:1" x14ac:dyDescent="0.2">
      <c r="A35">
        <v>41</v>
      </c>
    </row>
    <row r="36" spans="1:1" x14ac:dyDescent="0.2">
      <c r="A36">
        <v>46</v>
      </c>
    </row>
    <row r="37" spans="1:1" x14ac:dyDescent="0.2">
      <c r="A37">
        <v>82</v>
      </c>
    </row>
    <row r="38" spans="1:1" x14ac:dyDescent="0.2">
      <c r="A38">
        <v>44</v>
      </c>
    </row>
    <row r="39" spans="1:1" x14ac:dyDescent="0.2">
      <c r="A39">
        <v>52</v>
      </c>
    </row>
    <row r="40" spans="1:1" x14ac:dyDescent="0.2">
      <c r="A40">
        <v>49</v>
      </c>
    </row>
    <row r="41" spans="1:1" x14ac:dyDescent="0.2">
      <c r="A41">
        <v>47</v>
      </c>
    </row>
    <row r="42" spans="1:1" x14ac:dyDescent="0.2">
      <c r="A42">
        <v>31</v>
      </c>
    </row>
    <row r="43" spans="1:1" x14ac:dyDescent="0.2">
      <c r="A43">
        <v>62</v>
      </c>
    </row>
    <row r="44" spans="1:1" x14ac:dyDescent="0.2">
      <c r="A44">
        <v>45</v>
      </c>
    </row>
    <row r="45" spans="1:1" x14ac:dyDescent="0.2">
      <c r="A45">
        <v>34</v>
      </c>
    </row>
    <row r="46" spans="1:1" x14ac:dyDescent="0.2">
      <c r="A46">
        <v>54</v>
      </c>
    </row>
    <row r="47" spans="1:1" x14ac:dyDescent="0.2">
      <c r="A47">
        <v>57</v>
      </c>
    </row>
    <row r="48" spans="1:1" x14ac:dyDescent="0.2">
      <c r="A48">
        <v>50</v>
      </c>
    </row>
    <row r="49" spans="1:1" x14ac:dyDescent="0.2">
      <c r="A49">
        <v>38</v>
      </c>
    </row>
    <row r="50" spans="1:1" x14ac:dyDescent="0.2">
      <c r="A50">
        <v>56</v>
      </c>
    </row>
    <row r="51" spans="1:1" x14ac:dyDescent="0.2">
      <c r="A51">
        <v>36</v>
      </c>
    </row>
    <row r="52" spans="1:1" x14ac:dyDescent="0.2">
      <c r="A52">
        <v>43</v>
      </c>
    </row>
    <row r="53" spans="1:1" x14ac:dyDescent="0.2">
      <c r="A53">
        <v>67</v>
      </c>
    </row>
    <row r="54" spans="1:1" x14ac:dyDescent="0.2">
      <c r="A54">
        <v>40</v>
      </c>
    </row>
    <row r="55" spans="1:1" x14ac:dyDescent="0.2">
      <c r="A55">
        <v>58</v>
      </c>
    </row>
    <row r="56" spans="1:1" x14ac:dyDescent="0.2">
      <c r="A56">
        <v>26</v>
      </c>
    </row>
    <row r="57" spans="1:1" x14ac:dyDescent="0.2">
      <c r="A57">
        <v>60</v>
      </c>
    </row>
    <row r="58" spans="1:1" x14ac:dyDescent="0.2">
      <c r="A58">
        <v>71</v>
      </c>
    </row>
    <row r="59" spans="1:1" x14ac:dyDescent="0.2">
      <c r="A59">
        <v>79</v>
      </c>
    </row>
    <row r="60" spans="1:1" x14ac:dyDescent="0.2">
      <c r="A60">
        <v>75</v>
      </c>
    </row>
    <row r="61" spans="1:1" x14ac:dyDescent="0.2">
      <c r="A61">
        <v>76</v>
      </c>
    </row>
    <row r="62" spans="1:1" x14ac:dyDescent="0.2">
      <c r="A62">
        <v>83</v>
      </c>
    </row>
    <row r="63" spans="1:1" x14ac:dyDescent="0.2">
      <c r="A63">
        <v>66</v>
      </c>
    </row>
    <row r="64" spans="1:1" x14ac:dyDescent="0.2">
      <c r="A64">
        <v>78</v>
      </c>
    </row>
    <row r="65" spans="1:1" x14ac:dyDescent="0.2">
      <c r="A65">
        <v>61</v>
      </c>
    </row>
    <row r="66" spans="1:1" x14ac:dyDescent="0.2">
      <c r="A66">
        <v>33</v>
      </c>
    </row>
    <row r="67" spans="1:1" x14ac:dyDescent="0.2">
      <c r="A67">
        <v>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349d282-33c1-48b4-9432-fd875e2a9a15">
      <Terms xmlns="http://schemas.microsoft.com/office/infopath/2007/PartnerControls"/>
    </lcf76f155ced4ddcb4097134ff3c332f>
    <TaxCatchAll xmlns="25606e32-b1a6-48c0-a16c-51eb1c611ea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8EDFA1B8F28194BBCD4ECC076DFCFA4" ma:contentTypeVersion="12" ma:contentTypeDescription="Create a new document." ma:contentTypeScope="" ma:versionID="f1f0950f23b11c39b5bebe1a0c3c0f08">
  <xsd:schema xmlns:xsd="http://www.w3.org/2001/XMLSchema" xmlns:xs="http://www.w3.org/2001/XMLSchema" xmlns:p="http://schemas.microsoft.com/office/2006/metadata/properties" xmlns:ns2="3349d282-33c1-48b4-9432-fd875e2a9a15" xmlns:ns3="25606e32-b1a6-48c0-a16c-51eb1c611eac" targetNamespace="http://schemas.microsoft.com/office/2006/metadata/properties" ma:root="true" ma:fieldsID="eb726ac7be53bd9386d82731b3ef2031" ns2:_="" ns3:_="">
    <xsd:import namespace="3349d282-33c1-48b4-9432-fd875e2a9a15"/>
    <xsd:import namespace="25606e32-b1a6-48c0-a16c-51eb1c611e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9d282-33c1-48b4-9432-fd875e2a9a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02b6f4f-2c08-4cc4-9b04-95447f43a4f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606e32-b1a6-48c0-a16c-51eb1c611ea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cb49b78-41ac-4806-8123-95306dcba249}" ma:internalName="TaxCatchAll" ma:showField="CatchAllData" ma:web="25606e32-b1a6-48c0-a16c-51eb1c611e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A2E239-19A4-4114-8B75-5A4A3A10EB6B}">
  <ds:schemaRefs>
    <ds:schemaRef ds:uri="http://schemas.microsoft.com/office/2006/metadata/properties"/>
    <ds:schemaRef ds:uri="http://schemas.openxmlformats.org/package/2006/metadata/core-properties"/>
    <ds:schemaRef ds:uri="3349d282-33c1-48b4-9432-fd875e2a9a15"/>
    <ds:schemaRef ds:uri="http://schemas.microsoft.com/office/2006/documentManagement/types"/>
    <ds:schemaRef ds:uri="http://purl.org/dc/terms/"/>
    <ds:schemaRef ds:uri="http://schemas.microsoft.com/office/infopath/2007/PartnerControls"/>
    <ds:schemaRef ds:uri="http://purl.org/dc/elements/1.1/"/>
    <ds:schemaRef ds:uri="http://www.w3.org/XML/1998/namespace"/>
    <ds:schemaRef ds:uri="http://purl.org/dc/dcmitype/"/>
  </ds:schemaRefs>
</ds:datastoreItem>
</file>

<file path=customXml/itemProps2.xml><?xml version="1.0" encoding="utf-8"?>
<ds:datastoreItem xmlns:ds="http://schemas.openxmlformats.org/officeDocument/2006/customXml" ds:itemID="{B4C9B807-D723-4723-ADA4-A81F4C1B85C2}">
  <ds:schemaRefs>
    <ds:schemaRef ds:uri="http://schemas.microsoft.com/sharepoint/v3/contenttype/forms"/>
  </ds:schemaRefs>
</ds:datastoreItem>
</file>

<file path=customXml/itemProps3.xml><?xml version="1.0" encoding="utf-8"?>
<ds:datastoreItem xmlns:ds="http://schemas.openxmlformats.org/officeDocument/2006/customXml" ds:itemID="{03A24916-5039-4F6A-AEBC-CDF06F5BB7AF}"/>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Challenge Categories</vt:lpstr>
      <vt:lpstr>Challenge Categories (update)</vt:lpstr>
      <vt:lpstr>Challenge and Teaching</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Pema.Gyamtsho</cp:lastModifiedBy>
  <cp:revision/>
  <dcterms:created xsi:type="dcterms:W3CDTF">2025-04-13T08:00:56Z</dcterms:created>
  <dcterms:modified xsi:type="dcterms:W3CDTF">2025-04-26T11:28:12Z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0x01010078EDFA1B8F28194BBCD4ECC076DFCFA4</vt:lpwstr>
  </property>
</Properties>
</file>