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USANA\Indicador medidas\"/>
    </mc:Choice>
  </mc:AlternateContent>
  <bookViews>
    <workbookView xWindow="-120" yWindow="-60" windowWidth="19440" windowHeight="11100" activeTab="3"/>
  </bookViews>
  <sheets>
    <sheet name="inicio" sheetId="3" r:id="rId1"/>
    <sheet name="base" sheetId="2" r:id="rId2"/>
    <sheet name="NO TOCAR" sheetId="7" r:id="rId3"/>
    <sheet name="Actualización" sheetId="6" r:id="rId4"/>
  </sheets>
  <externalReferences>
    <externalReference r:id="rId5"/>
  </externalReferences>
  <definedNames>
    <definedName name="_xlnm._FilterDatabase" localSheetId="1" hidden="1">base!$A$1:$N$303</definedName>
    <definedName name="_xlnm._FilterDatabase" localSheetId="2" hidden="1">'NO TOCAR'!$A$1:$D$147</definedName>
    <definedName name="Andalucía" localSheetId="3">#REF!</definedName>
    <definedName name="Andalucía">#REF!</definedName>
    <definedName name="Aragón" localSheetId="3">#REF!</definedName>
    <definedName name="Aragón">#REF!</definedName>
    <definedName name="Canarias" localSheetId="3">#REF!</definedName>
    <definedName name="Canarias">#REF!</definedName>
    <definedName name="Castilla_La_Mancha">#REF!</definedName>
    <definedName name="Castilla_y_León">#REF!</definedName>
    <definedName name="Cataluña">#REF!</definedName>
    <definedName name="comunidad_autónoma">#REF!</definedName>
    <definedName name="Comunidad_Valenciana">#REF!</definedName>
    <definedName name="Extremadura">#REF!</definedName>
    <definedName name="Galicia">#REF!</definedName>
    <definedName name="País_Vasco">#REF!</definedName>
  </definedNames>
  <calcPr calcId="162913"/>
</workbook>
</file>

<file path=xl/calcChain.xml><?xml version="1.0" encoding="utf-8"?>
<calcChain xmlns="http://schemas.openxmlformats.org/spreadsheetml/2006/main">
  <c r="J303" i="2" l="1"/>
  <c r="I303" i="2"/>
  <c r="G303" i="2"/>
  <c r="J302" i="2"/>
  <c r="I302" i="2"/>
  <c r="G302" i="2"/>
  <c r="J301" i="2"/>
  <c r="I301" i="2"/>
  <c r="G301" i="2"/>
  <c r="J300" i="2"/>
  <c r="I300" i="2"/>
  <c r="G300" i="2"/>
  <c r="J298" i="2"/>
  <c r="I298" i="2"/>
  <c r="G298" i="2"/>
  <c r="J299" i="2"/>
  <c r="I299" i="2"/>
  <c r="G299" i="2"/>
  <c r="J297" i="2"/>
  <c r="I297" i="2"/>
  <c r="G297" i="2"/>
  <c r="J296" i="2"/>
  <c r="I296" i="2"/>
  <c r="G296" i="2"/>
  <c r="J295" i="2"/>
  <c r="I295" i="2"/>
  <c r="G295" i="2"/>
  <c r="J294" i="2"/>
  <c r="I294" i="2"/>
  <c r="G294" i="2"/>
  <c r="J293" i="2"/>
  <c r="I293" i="2"/>
  <c r="G293" i="2"/>
  <c r="J292" i="2"/>
  <c r="I292" i="2"/>
  <c r="G292" i="2"/>
  <c r="J291" i="2"/>
  <c r="I291" i="2"/>
  <c r="G291" i="2"/>
  <c r="J290" i="2"/>
  <c r="I290" i="2"/>
  <c r="G290" i="2"/>
  <c r="J289" i="2"/>
  <c r="I289" i="2"/>
  <c r="G289" i="2"/>
  <c r="J288" i="2"/>
  <c r="I288" i="2"/>
  <c r="G288" i="2"/>
  <c r="J287" i="2"/>
  <c r="I287" i="2"/>
  <c r="G287" i="2"/>
  <c r="J286" i="2"/>
  <c r="I286" i="2"/>
  <c r="G286" i="2"/>
  <c r="J285" i="2" l="1"/>
  <c r="I285" i="2"/>
  <c r="G285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J2" i="2"/>
  <c r="I2" i="2"/>
  <c r="G2" i="2"/>
</calcChain>
</file>

<file path=xl/sharedStrings.xml><?xml version="1.0" encoding="utf-8"?>
<sst xmlns="http://schemas.openxmlformats.org/spreadsheetml/2006/main" count="1921" uniqueCount="372">
  <si>
    <t>provincia</t>
  </si>
  <si>
    <t>fecha_inicio</t>
  </si>
  <si>
    <t>fecha_fin</t>
  </si>
  <si>
    <t>cod_gen</t>
  </si>
  <si>
    <t>cod_con</t>
  </si>
  <si>
    <t>medida_concreta</t>
  </si>
  <si>
    <t>valor</t>
  </si>
  <si>
    <t>unidad de medida</t>
  </si>
  <si>
    <t>fecha_publicacion_oficial</t>
  </si>
  <si>
    <t>ambito</t>
  </si>
  <si>
    <t>comunidad_autonoma</t>
  </si>
  <si>
    <t>medida_generica</t>
  </si>
  <si>
    <t>desde</t>
  </si>
  <si>
    <t>hasta</t>
  </si>
  <si>
    <t>responsable</t>
  </si>
  <si>
    <t>% afectado (si subprovincial; mín 25%)</t>
  </si>
  <si>
    <t>nivel_educacion</t>
  </si>
  <si>
    <t>autonómico</t>
  </si>
  <si>
    <t>Cataluña</t>
  </si>
  <si>
    <t>MH.1</t>
  </si>
  <si>
    <t>CD.9</t>
  </si>
  <si>
    <t>personas</t>
  </si>
  <si>
    <t>CD.10</t>
  </si>
  <si>
    <t>TR.5</t>
  </si>
  <si>
    <t>TR.7</t>
  </si>
  <si>
    <t>m2</t>
  </si>
  <si>
    <t>CO.8</t>
  </si>
  <si>
    <t>RH.6</t>
  </si>
  <si>
    <t>RH.7</t>
  </si>
  <si>
    <t>subprovincial</t>
  </si>
  <si>
    <t>Lleida</t>
  </si>
  <si>
    <t>MV.4</t>
  </si>
  <si>
    <t>MH.2</t>
  </si>
  <si>
    <t>RS.1</t>
  </si>
  <si>
    <t>MV.5</t>
  </si>
  <si>
    <t>CS.1</t>
  </si>
  <si>
    <t>CS.3</t>
  </si>
  <si>
    <t>CS.4</t>
  </si>
  <si>
    <t>MV.1</t>
  </si>
  <si>
    <t>RS.9</t>
  </si>
  <si>
    <t>TR.3</t>
  </si>
  <si>
    <t>CO.3</t>
  </si>
  <si>
    <t>CE.2</t>
  </si>
  <si>
    <t>CE.3</t>
  </si>
  <si>
    <t>CE.4</t>
  </si>
  <si>
    <t>CE.5</t>
  </si>
  <si>
    <t>CE.6</t>
  </si>
  <si>
    <t>RS.5</t>
  </si>
  <si>
    <t>RS.6</t>
  </si>
  <si>
    <t>RH.2</t>
  </si>
  <si>
    <t>ON.1</t>
  </si>
  <si>
    <t>LA.1</t>
  </si>
  <si>
    <t>CR.3</t>
  </si>
  <si>
    <t>CR.1</t>
  </si>
  <si>
    <t>CD.3</t>
  </si>
  <si>
    <t>CD.5</t>
  </si>
  <si>
    <t>CD.16</t>
  </si>
  <si>
    <t>AF.1</t>
  </si>
  <si>
    <t>AF.8</t>
  </si>
  <si>
    <t>AF.18</t>
  </si>
  <si>
    <t>MV.2</t>
  </si>
  <si>
    <t>Nota: resto de Segria y La Noguera</t>
  </si>
  <si>
    <t>Algunos municipios de segria</t>
  </si>
  <si>
    <t>Toda la comaarca de El Segria</t>
  </si>
  <si>
    <t>porcentaje</t>
  </si>
  <si>
    <t>RH.4</t>
  </si>
  <si>
    <t>AL.4</t>
  </si>
  <si>
    <t>CO.1</t>
  </si>
  <si>
    <t>CR.4</t>
  </si>
  <si>
    <t>CD.6</t>
  </si>
  <si>
    <t>CD.11</t>
  </si>
  <si>
    <t>CD.15</t>
  </si>
  <si>
    <t>AF.5</t>
  </si>
  <si>
    <t>AF.6</t>
  </si>
  <si>
    <t>AF.15</t>
  </si>
  <si>
    <t>AF.16</t>
  </si>
  <si>
    <t>AF.9</t>
  </si>
  <si>
    <t>AF.19</t>
  </si>
  <si>
    <t>LA.3</t>
  </si>
  <si>
    <t>RH.3</t>
  </si>
  <si>
    <t>RH.5</t>
  </si>
  <si>
    <t>hora (en formato 24h)</t>
  </si>
  <si>
    <t>RH.9</t>
  </si>
  <si>
    <t>Barcelona</t>
  </si>
  <si>
    <t>AF.7</t>
  </si>
  <si>
    <t>AF.23</t>
  </si>
  <si>
    <t>ED.1</t>
  </si>
  <si>
    <t>universidad</t>
  </si>
  <si>
    <t>ED.3</t>
  </si>
  <si>
    <t>bachillerato</t>
  </si>
  <si>
    <t>secundaria</t>
  </si>
  <si>
    <t>primaria</t>
  </si>
  <si>
    <t>infantil2</t>
  </si>
  <si>
    <t>Girona</t>
  </si>
  <si>
    <t>Tarragona</t>
  </si>
  <si>
    <t>CR.2</t>
  </si>
  <si>
    <t>RS.4</t>
  </si>
  <si>
    <t>CO.5</t>
  </si>
  <si>
    <t>TP.4</t>
  </si>
  <si>
    <t>AF.13</t>
  </si>
  <si>
    <t>AF.14</t>
  </si>
  <si>
    <t>CO.10</t>
  </si>
  <si>
    <t>TR.4</t>
  </si>
  <si>
    <t>CO.7</t>
  </si>
  <si>
    <t>MV.3</t>
  </si>
  <si>
    <t>22:00-6:00</t>
  </si>
  <si>
    <t>TR.2</t>
  </si>
  <si>
    <t>CO.2</t>
  </si>
  <si>
    <t>CO.4</t>
  </si>
  <si>
    <t>CO.9</t>
  </si>
  <si>
    <t>AF.2</t>
  </si>
  <si>
    <t>desayunos y comidas</t>
  </si>
  <si>
    <t>ED.5</t>
  </si>
  <si>
    <t>Susana</t>
  </si>
  <si>
    <t>Ha habido varios cambios de movilidad interna durante diciembre y enero que no se metieron de momento</t>
  </si>
  <si>
    <t>Código medida concreta</t>
  </si>
  <si>
    <t>Media genérica</t>
  </si>
  <si>
    <t>Media concreta</t>
  </si>
  <si>
    <t>Código medida genérica</t>
  </si>
  <si>
    <t>Deporte y actividad física</t>
  </si>
  <si>
    <t>Cierre de instalaciones y centros deportivos en general</t>
  </si>
  <si>
    <t>AF</t>
  </si>
  <si>
    <t>Cierre de instalaciones y centros deportivos en zonas interiores (manteniéndose las exteriores)</t>
  </si>
  <si>
    <t>AF.3</t>
  </si>
  <si>
    <t>Cancelación de eventos deportivos salvo sin público / a puerta cerrada</t>
  </si>
  <si>
    <t>AF.4</t>
  </si>
  <si>
    <t>Cancelación / prohibición de actividades deportivas grupales con contacto físico</t>
  </si>
  <si>
    <t>Limitación de aforo ZONAS INTERIORES de instalaciones y centros deportivos (fuera del ámbito regulado por el Consejo Superior de Deportes)</t>
  </si>
  <si>
    <t>Limitación de aforo ZONAS EXTERIORES de instalaciones y centros deportivos (fuera del ámbito regulado por el Consejo Superior de Deportes)</t>
  </si>
  <si>
    <t>Limitaciones a la actividad fisica grupal en exteriores</t>
  </si>
  <si>
    <t>Cierre de piscinas deportivas</t>
  </si>
  <si>
    <t>Limitación de aforo piscinas deportivas</t>
  </si>
  <si>
    <t>AF.10</t>
  </si>
  <si>
    <t>Cierre total de estaciones de esquí</t>
  </si>
  <si>
    <t>AF.11</t>
  </si>
  <si>
    <t>Limitación de aforo en estaciones de esquí</t>
  </si>
  <si>
    <t>AF.12</t>
  </si>
  <si>
    <t>Limitaciones a la actividad fisica grupal en interiores</t>
  </si>
  <si>
    <t>Prohibición de asistencia de público en eventos deportivos en exteriores</t>
  </si>
  <si>
    <t>Prohibición de asistencia de público en eventos deportivos en interiores</t>
  </si>
  <si>
    <t>Aforo de asistencia de público en eventos deportivos en exteriores</t>
  </si>
  <si>
    <t>Aforo de asistencia de público en eventos deportivos en interiores</t>
  </si>
  <si>
    <t>AF.17</t>
  </si>
  <si>
    <t>Limitaciones en actividades deportivas grupales con contacto físico (por ejemplo, en número de personas)</t>
  </si>
  <si>
    <t>Cierre de piscinas de recreo (por restricciones, no por fin de temporada)</t>
  </si>
  <si>
    <t xml:space="preserve">Limitación de aforo piscinas de recreo </t>
  </si>
  <si>
    <t>AF.20</t>
  </si>
  <si>
    <t>Aforo  ecoturismo</t>
  </si>
  <si>
    <t>AF.21</t>
  </si>
  <si>
    <t>Cierre  ecoturismo</t>
  </si>
  <si>
    <t>AF.22</t>
  </si>
  <si>
    <t>Cierre de playas (por restricciones, no por fin de temporada)</t>
  </si>
  <si>
    <t xml:space="preserve">Limitación de aforo de playas </t>
  </si>
  <si>
    <t>AL.1</t>
  </si>
  <si>
    <t>Alojamientos (hoteles, albergues)</t>
  </si>
  <si>
    <t>Cierre total de alojamientos turísticos</t>
  </si>
  <si>
    <t>AL</t>
  </si>
  <si>
    <t>AL.2</t>
  </si>
  <si>
    <t>Limitación de aforo de alojamientos turísticos</t>
  </si>
  <si>
    <t>AL.3</t>
  </si>
  <si>
    <t xml:space="preserve">Cierre de espacios comunes de alojamientos como hoteles </t>
  </si>
  <si>
    <t>Aforo en espacios comunes de alojamientos como hoteles</t>
  </si>
  <si>
    <t>AL.5</t>
  </si>
  <si>
    <t>Cierre de espacios comunes en residencias de estudiantes</t>
  </si>
  <si>
    <t>AL.6</t>
  </si>
  <si>
    <t>Aforo en espacios comunes en residencias de estudiantes</t>
  </si>
  <si>
    <t>AL.7</t>
  </si>
  <si>
    <t>Cierre de espacios comunes de alojamientos como albergues</t>
  </si>
  <si>
    <t>AL.8</t>
  </si>
  <si>
    <t>Aforo en espacios comunes de alojamientos como albergues</t>
  </si>
  <si>
    <t>CD.1</t>
  </si>
  <si>
    <t>Cultura y eventos (exc. deportivos)</t>
  </si>
  <si>
    <t>Cierre de bibliotecas, museos y monumentos en general</t>
  </si>
  <si>
    <t>CD</t>
  </si>
  <si>
    <t>CD.2</t>
  </si>
  <si>
    <t>Cierre de bibliotecas, museos y monumentos en interiores, permaneciendo abiertos los monumentos exteriores</t>
  </si>
  <si>
    <t xml:space="preserve">Cierre de cines, teatros, auditorios, circos de carpa y espacios similares, así como locales y establecimientos destinados a actos y espectáculos culturales </t>
  </si>
  <si>
    <t>CD.4</t>
  </si>
  <si>
    <t>Cierre de actos y espectáculos culturales en locales interiores, permitiéndose los exteriores</t>
  </si>
  <si>
    <t>Cierre de salas multiusos</t>
  </si>
  <si>
    <t>Limitación de aforo en bilbiotecas, museos y monumentos en general</t>
  </si>
  <si>
    <t>CD.7</t>
  </si>
  <si>
    <t>Limitación de aforo en bilbiotecas, museos y monumentos en espacios interiores (si diferente de los exteriores)</t>
  </si>
  <si>
    <t>CD.8</t>
  </si>
  <si>
    <t>Limitación de aforo museos y monumentos en exteriores (si diferente de los interiores)</t>
  </si>
  <si>
    <t>Limitación de aforo en cines, teatros, auditorios, circos de carpa y espacios similares, así como locales y establecimientos destinados a actos y espectáculos culturales en interior</t>
  </si>
  <si>
    <t>Limitación de aforo en actos y espectáculos culturales en exteriores</t>
  </si>
  <si>
    <t>Limitación de aforo en salas multiusos</t>
  </si>
  <si>
    <t>CD.12</t>
  </si>
  <si>
    <t>Prohibición de eventos a partir de cierto número de asistentes</t>
  </si>
  <si>
    <t>CD.13</t>
  </si>
  <si>
    <t>Necesidad de autorizacion previa para eventos a partir de cierto número de asistentes</t>
  </si>
  <si>
    <t>CD.14</t>
  </si>
  <si>
    <t>Aforo en festejos taurinos</t>
  </si>
  <si>
    <t>Aforo de zoos y parques de atracciones</t>
  </si>
  <si>
    <t>Cierre de zoos y parques de atracciones</t>
  </si>
  <si>
    <t>CD.17</t>
  </si>
  <si>
    <t>Prohibición de festejos taurinos</t>
  </si>
  <si>
    <t>Ceremonias religiosas</t>
  </si>
  <si>
    <t>CE</t>
  </si>
  <si>
    <t>Aforo en lugares de culto</t>
  </si>
  <si>
    <t>Aforo velatorios, entierros y ceremonias fúnebres en espacios interiores</t>
  </si>
  <si>
    <t>Aforo en velatorios, entierros y ceremonias fúnebres en espacios exteriores</t>
  </si>
  <si>
    <t>Aforo en otras ceremonias (bodas, bautizos) en espacios interiores</t>
  </si>
  <si>
    <t>Aforo en otras ceremonias (bodas, bautizos) en espacios exteriores</t>
  </si>
  <si>
    <t>CE.7</t>
  </si>
  <si>
    <t>Prohibición de coros</t>
  </si>
  <si>
    <t>CE.8</t>
  </si>
  <si>
    <t>Aforo de coros</t>
  </si>
  <si>
    <t>Comercio</t>
  </si>
  <si>
    <t>Cierre de todo el comercio no esencial</t>
  </si>
  <si>
    <t>CO</t>
  </si>
  <si>
    <t>Cierre de espacios comerciales según tamaño (p.e. de más de 400 m2)</t>
  </si>
  <si>
    <t xml:space="preserve">Cierre de actividades comerciales que implican contacto físico con el cliente (permitiendo o no alguna excepción) </t>
  </si>
  <si>
    <t>Cierre total de centros comerciales</t>
  </si>
  <si>
    <t>Cierre de zonas comunes dentro de los centros comerciales</t>
  </si>
  <si>
    <t>CO.6</t>
  </si>
  <si>
    <t>Cierre de mercadillos y/o mercados al aire libre</t>
  </si>
  <si>
    <t>Limitación de horario comercio no esencial</t>
  </si>
  <si>
    <t>Aforo de locales comerciales en general</t>
  </si>
  <si>
    <t>Aforo de centros comerciales (si diferente al de locales comerciales en general)</t>
  </si>
  <si>
    <t>Aforo de mercadillos  y/o mercados al aire libre</t>
  </si>
  <si>
    <t>CO.11</t>
  </si>
  <si>
    <t>Ampliación de los días y/o horarios de apertura de comercios</t>
  </si>
  <si>
    <t>Centros recreativos</t>
  </si>
  <si>
    <t xml:space="preserve">Cierre de centros recreativos de mayores (hogares del jubilado) </t>
  </si>
  <si>
    <t>CR</t>
  </si>
  <si>
    <t xml:space="preserve">Limitación de aforo de centros recreativos de mayores (hogares del jubilado) </t>
  </si>
  <si>
    <t>Cierre de centros recreativos de jóvenes (ludotecas, centros de ocio juvenil…)</t>
  </si>
  <si>
    <t>Limitación de aforo de centros recreativos de jóvenes (ludotecas, centros de ocio juvenil…)</t>
  </si>
  <si>
    <t>Centros sociosanitarios</t>
  </si>
  <si>
    <t>Prohibicion de salidas de residentes</t>
  </si>
  <si>
    <t>CS</t>
  </si>
  <si>
    <t>CS.2</t>
  </si>
  <si>
    <t xml:space="preserve">Limitación de salidas de residentes </t>
  </si>
  <si>
    <t>Limitación de visitas</t>
  </si>
  <si>
    <t>Cierre de centros de día sociosanitarios</t>
  </si>
  <si>
    <t>CS.5</t>
  </si>
  <si>
    <t>Limiraciones de aforo en centros de día sociosanitarios</t>
  </si>
  <si>
    <t>CS.6</t>
  </si>
  <si>
    <t>Cribado de nuevos ingresos de residentes</t>
  </si>
  <si>
    <t>CS.7</t>
  </si>
  <si>
    <t>Cribado de trabajadores nuevos o a la vuelta de permisos o vacaciones</t>
  </si>
  <si>
    <t>CS.8</t>
  </si>
  <si>
    <t>Cribados periódicos de residentes</t>
  </si>
  <si>
    <t>CS.9</t>
  </si>
  <si>
    <t>Cribados perioódicos de trabajadores</t>
  </si>
  <si>
    <t>Educación</t>
  </si>
  <si>
    <t>Cierre de centros educativos (por restricciones o vacaciones)</t>
  </si>
  <si>
    <t>ED</t>
  </si>
  <si>
    <t>Cierre de academias, autoescuelas y otros centros de formación no reglada (incluidas actividades promovidas por las administraciones locales)</t>
  </si>
  <si>
    <t>ED.4</t>
  </si>
  <si>
    <t>Limitación de aforo de academias, autoescuelas y otros centros de formación no reglada (incluidas actividades promovidas por las administraciones locales)</t>
  </si>
  <si>
    <t>Suspensión de clases presenciales</t>
  </si>
  <si>
    <t>Locales de apuestas</t>
  </si>
  <si>
    <t>Cierre total delocales de apuestas, bingos etc.</t>
  </si>
  <si>
    <t>LA</t>
  </si>
  <si>
    <t>LA.2</t>
  </si>
  <si>
    <t>Limitación de horario en locles de apuestas, bingos etc.</t>
  </si>
  <si>
    <t>Aforo en locales de apuestas, bingos etc.</t>
  </si>
  <si>
    <t>Medidas de higiene</t>
  </si>
  <si>
    <t>Mascarilla obligatoria cuando no se cumpla la distancia física</t>
  </si>
  <si>
    <t>MH</t>
  </si>
  <si>
    <t>Mascarilla obligatoria incluso con distancia física  (con excepciones)</t>
  </si>
  <si>
    <t>Movilidad</t>
  </si>
  <si>
    <t>Confinamiento domiciliario obligatorio</t>
  </si>
  <si>
    <t>MV</t>
  </si>
  <si>
    <t>Recomendación de permanecer en el domicilio</t>
  </si>
  <si>
    <t>Limitación de la movilidad nocturna (toque de queda)</t>
  </si>
  <si>
    <t>Cierre perimetral de entrada y/o salida</t>
  </si>
  <si>
    <t>Horario preferente paseo personas mayores</t>
  </si>
  <si>
    <t>MV.6</t>
  </si>
  <si>
    <t>Segmentación de la población (p.e. horarios de paseo diferenciados por edades, no solo de mayores)</t>
  </si>
  <si>
    <t>Ocio nocturno</t>
  </si>
  <si>
    <t>Cierre total del ocio nocturno</t>
  </si>
  <si>
    <t>ON</t>
  </si>
  <si>
    <t>ON.2</t>
  </si>
  <si>
    <t>Cierre del ocio nocturno en locales interiores (permitiendo los exteriores)</t>
  </si>
  <si>
    <t>ON.3</t>
  </si>
  <si>
    <t>Prohibición de pistas de baile (permite uso para estar sentados en mesas)</t>
  </si>
  <si>
    <t>ON.4</t>
  </si>
  <si>
    <t>Aforo en locales de ocio nocturno en general</t>
  </si>
  <si>
    <t>ON.5</t>
  </si>
  <si>
    <t>Aforo en locales de ocio nocturno en interiores (si diferente de los exteriores)</t>
  </si>
  <si>
    <t>ON.6</t>
  </si>
  <si>
    <t>Aforo en locales de ocio nocturno en exteriores (si diferente de los interiores)</t>
  </si>
  <si>
    <t>ON.7</t>
  </si>
  <si>
    <t>ON.10</t>
  </si>
  <si>
    <t>Ocupación de personas máxima por mesa</t>
  </si>
  <si>
    <t>ON.9</t>
  </si>
  <si>
    <t>Prohibición de consumo en barra</t>
  </si>
  <si>
    <t>ON.8</t>
  </si>
  <si>
    <t>Limitación de horario en el ocio nocturno (número de horas hasta un hipotético cierre a las 3:00 am)</t>
  </si>
  <si>
    <t>PA.1</t>
  </si>
  <si>
    <t>Parques</t>
  </si>
  <si>
    <t>Cierre de parques y jardines</t>
  </si>
  <si>
    <t>PA</t>
  </si>
  <si>
    <t>PA.2</t>
  </si>
  <si>
    <t>Cierre de zonas infantiles</t>
  </si>
  <si>
    <t>PA.3</t>
  </si>
  <si>
    <t>Limitación de horario en parques y jardines</t>
  </si>
  <si>
    <t>RH.1</t>
  </si>
  <si>
    <t>Restauración, hostelería y bares</t>
  </si>
  <si>
    <t>Cierre general de restaurantes y bares (SIN permitir servicio para llevar)</t>
  </si>
  <si>
    <t>RH</t>
  </si>
  <si>
    <t>Cierre general de restaurantes y bares (permitiendo servicio para llevar/consumo en domicilio)</t>
  </si>
  <si>
    <t xml:space="preserve">Cierre únicamente de zonas interiores de restaurantes y bares </t>
  </si>
  <si>
    <t>Limitación de horario en restaurantes y bares</t>
  </si>
  <si>
    <t>Aforo en terrazas al aire libre</t>
  </si>
  <si>
    <t>Aforo en zona interiores</t>
  </si>
  <si>
    <t>RH.8</t>
  </si>
  <si>
    <t>Aforo en barra</t>
  </si>
  <si>
    <t>Ocupación máxima personas por mesa  en general</t>
  </si>
  <si>
    <t>RH.10</t>
  </si>
  <si>
    <t>Ocupación máxima personas por mesa  en exteriores (si diferente de interiores)</t>
  </si>
  <si>
    <t>RH.11</t>
  </si>
  <si>
    <t>Ocupación máxima personas por mesa  en interiores (si diferente de exteriores)</t>
  </si>
  <si>
    <t>RH.12</t>
  </si>
  <si>
    <t>Prohibición de fumar en terrazas</t>
  </si>
  <si>
    <t>Relaciones sociales</t>
  </si>
  <si>
    <t>Limitación al número de personas que se pueden reunir en cualquier circunstancia (con excepciones como convivientes, transporte público, contexto laboral o similares)</t>
  </si>
  <si>
    <t>RS</t>
  </si>
  <si>
    <t>RS.2</t>
  </si>
  <si>
    <t>Limitación al número de personas en reuniones solo en lugares públicos (tanto interiores como exteriores)</t>
  </si>
  <si>
    <t>RS.3</t>
  </si>
  <si>
    <t>Limitación al número de personas en reuniones solo en lugares públicos interiores</t>
  </si>
  <si>
    <t>Prohibición fumar en vía pública &lt; 2 metros</t>
  </si>
  <si>
    <t>Prohibicion de comer en vía publica</t>
  </si>
  <si>
    <t>Prohibición consumo alcohol en vía pública</t>
  </si>
  <si>
    <t>RS.7</t>
  </si>
  <si>
    <t>Recomendación sbre el número de personas que se pueden reunir en cualquier circunstancia (con excepciones como convivientes, transporte público, contexto laboral o similares)</t>
  </si>
  <si>
    <t>RS.8</t>
  </si>
  <si>
    <t>Limitación de encuentros fuera del grupo de convivencia habitual (por ejemplo, durante un horario limitado, en cuyo caso, consignar horas)</t>
  </si>
  <si>
    <t>Recomendación de reducir encuentros fuera del grupo de convivencia habitual</t>
  </si>
  <si>
    <t>TP.1</t>
  </si>
  <si>
    <t>Transporte público</t>
  </si>
  <si>
    <t>Limitacion de aforo en transporte público</t>
  </si>
  <si>
    <t>TP</t>
  </si>
  <si>
    <t>TP.2</t>
  </si>
  <si>
    <t>Obligacion de uso de mascarillas</t>
  </si>
  <si>
    <t>TP.3</t>
  </si>
  <si>
    <t>Prohibición consumo alimentos/bebidas</t>
  </si>
  <si>
    <t>Aumento de la frecuencia de transporte público</t>
  </si>
  <si>
    <t>TR.1</t>
  </si>
  <si>
    <t>Trabajo</t>
  </si>
  <si>
    <t>Cierre de centros de trabajos no esenciales</t>
  </si>
  <si>
    <t>TR</t>
  </si>
  <si>
    <t>Obligación de teletrabajar para los empleos en los que sea posible</t>
  </si>
  <si>
    <t>Promoción del teletrabajo</t>
  </si>
  <si>
    <t>Suspensión de eventos profesionales (congresos, encuentros, etc.) en espacios abiertos</t>
  </si>
  <si>
    <t>Aforo en eventos profesionales (congresos, encuentros, etc.) en espacios abiertos</t>
  </si>
  <si>
    <t>TR.6</t>
  </si>
  <si>
    <t>Suspensión de eventos profesionales (congresos, encuentros, etc.) en espacios cerrados</t>
  </si>
  <si>
    <t>Aforo en eventos profesionales (congresos, encuentros, etc.) en espacios cerrados</t>
  </si>
  <si>
    <t>TR.8</t>
  </si>
  <si>
    <t>Suspensión de eventos profesionales (congresos, encuentros, etc.) en espacios abiertos y cerrados</t>
  </si>
  <si>
    <t>TR.9</t>
  </si>
  <si>
    <t>Aforo en eventos profesionales (congresos, encuentros, etc.) en espacios abiertos y cerrados</t>
  </si>
  <si>
    <t>MV.7</t>
  </si>
  <si>
    <t>Restriccion de movilidad interna en el territorio (en niveles inferiores al nivel territorial al que se aplica)</t>
  </si>
  <si>
    <t>Suspensión de fiestas locales y verbenas</t>
  </si>
  <si>
    <t>PA.4</t>
  </si>
  <si>
    <t>Limitación de AFORO en parques y jardines</t>
  </si>
  <si>
    <t>CE.9</t>
  </si>
  <si>
    <t>Prohibición, restricción solo a convivientes o restricción equivalente en velatorios, entierros y ceremonias fúnebres (interior y exterior)</t>
  </si>
  <si>
    <t>CE.10</t>
  </si>
  <si>
    <t>Prohibición, restricción solo a convivientes o restricción equivalente en otras ceremonias como bodas y bautizos (interior y exterior)</t>
  </si>
  <si>
    <t>CS.11</t>
  </si>
  <si>
    <t>Prohibición de visitas</t>
  </si>
  <si>
    <t xml:space="preserve"> cierre fines de semana</t>
  </si>
  <si>
    <t>infantil y primaria</t>
  </si>
  <si>
    <t>Francisco Arenal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</si>
</sst>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0"/>
      <color rgb="FF000000"/>
      <name val="Calibr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NumberFormat="1" applyFont="1"/>
    <xf numFmtId="0" fontId="0" fillId="0" borderId="0" xfId="0" applyNumberFormat="1"/>
    <xf numFmtId="14" fontId="0" fillId="0" borderId="0" xfId="0" applyNumberFormat="1" applyFont="1"/>
    <xf numFmtId="14" fontId="0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NumberFormat="1" applyFont="1"/>
    <xf numFmtId="14" fontId="0" fillId="0" borderId="0" xfId="0" applyNumberFormat="1" applyFont="1" applyAlignment="1">
      <alignment horizontal="center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2" fillId="0" borderId="0" xfId="0" applyNumberFormat="1" applyFont="1"/>
    <xf numFmtId="0" fontId="2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NumberFormat="1" applyFont="1"/>
    <xf numFmtId="0" fontId="4" fillId="0" borderId="0" xfId="0" applyFont="1"/>
    <xf numFmtId="20" fontId="0" fillId="0" borderId="0" xfId="0" applyNumberFormat="1" applyFont="1"/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20" fontId="2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4" borderId="0" xfId="0" applyNumberFormat="1" applyFill="1"/>
    <xf numFmtId="0" fontId="0" fillId="0" borderId="0" xfId="0" applyFont="1" applyFill="1" applyAlignment="1">
      <alignment horizontal="center"/>
    </xf>
    <xf numFmtId="14" fontId="0" fillId="0" borderId="0" xfId="0" applyNumberFormat="1" applyFont="1" applyFill="1"/>
    <xf numFmtId="0" fontId="0" fillId="0" borderId="0" xfId="0" applyNumberFormat="1" applyFill="1"/>
    <xf numFmtId="0" fontId="0" fillId="0" borderId="0" xfId="0" applyFont="1" applyFill="1"/>
    <xf numFmtId="0" fontId="0" fillId="0" borderId="0" xfId="0" applyFill="1"/>
    <xf numFmtId="14" fontId="0" fillId="5" borderId="0" xfId="0" applyNumberFormat="1" applyFont="1" applyFill="1"/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quotePrefix="1" applyNumberFormat="1" applyFont="1"/>
    <xf numFmtId="0" fontId="9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180975</xdr:colOff>
          <xdr:row>3</xdr:row>
          <xdr:rowOff>161925</xdr:rowOff>
        </xdr:from>
        <xdr:to>
          <xdr:col>5</xdr:col>
          <xdr:colOff>609600</xdr:colOff>
          <xdr:row>11</xdr:row>
          <xdr:rowOff>38100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s-ES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Click aquí para acceder al FORMULARIO para introducir MEDIDAS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.arenal/Desktop/indicador%20Impacto%20MEdidas/RIO/Medidas_RIO_202103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base"/>
      <sheetName val="NO TOCAR"/>
      <sheetName val="Actualizaciones"/>
    </sheetNames>
    <sheetDataSet>
      <sheetData sheetId="0"/>
      <sheetData sheetId="1"/>
      <sheetData sheetId="2">
        <row r="2">
          <cell r="A2" t="str">
            <v>AF.1</v>
          </cell>
          <cell r="B2" t="str">
            <v>Deporte y actividad física</v>
          </cell>
          <cell r="C2" t="str">
            <v>Cierre de instalaciones y centros deportivos en general</v>
          </cell>
          <cell r="D2" t="str">
            <v>AF</v>
          </cell>
        </row>
        <row r="3">
          <cell r="A3" t="str">
            <v>AF.10</v>
          </cell>
          <cell r="B3" t="str">
            <v>Deporte y actividad física</v>
          </cell>
          <cell r="C3" t="str">
            <v>Cierre total de estaciones de esquí</v>
          </cell>
          <cell r="D3" t="str">
            <v>AF</v>
          </cell>
        </row>
        <row r="4">
          <cell r="A4" t="str">
            <v>AF.11</v>
          </cell>
          <cell r="B4" t="str">
            <v>Deporte y actividad física</v>
          </cell>
          <cell r="C4" t="str">
            <v>Limitación de aforo en estaciones de esquí</v>
          </cell>
          <cell r="D4" t="str">
            <v>AF</v>
          </cell>
        </row>
        <row r="5">
          <cell r="A5" t="str">
            <v>AF.12</v>
          </cell>
          <cell r="B5" t="str">
            <v>Deporte y actividad física</v>
          </cell>
          <cell r="C5" t="str">
            <v>Limitaciones a la actividad fisica grupal en interiores</v>
          </cell>
          <cell r="D5" t="str">
            <v>AF</v>
          </cell>
        </row>
        <row r="6">
          <cell r="A6" t="str">
            <v>AF.13</v>
          </cell>
          <cell r="B6" t="str">
            <v>Deporte y actividad física</v>
          </cell>
          <cell r="C6" t="str">
            <v>Prohibición de asistencia de público en eventos deportivos en exteriores</v>
          </cell>
          <cell r="D6" t="str">
            <v>AF</v>
          </cell>
        </row>
        <row r="7">
          <cell r="A7" t="str">
            <v>AF.14</v>
          </cell>
          <cell r="B7" t="str">
            <v>Deporte y actividad física</v>
          </cell>
          <cell r="C7" t="str">
            <v>Prohibición de asistencia de público en eventos deportivos en interiores</v>
          </cell>
          <cell r="D7" t="str">
            <v>AF</v>
          </cell>
        </row>
        <row r="8">
          <cell r="A8" t="str">
            <v>AF.15</v>
          </cell>
          <cell r="B8" t="str">
            <v>Deporte y actividad física</v>
          </cell>
          <cell r="C8" t="str">
            <v>Aforo de asistencia de público en eventos deportivos en exteriores</v>
          </cell>
          <cell r="D8" t="str">
            <v>AF</v>
          </cell>
        </row>
        <row r="9">
          <cell r="A9" t="str">
            <v>AF.16</v>
          </cell>
          <cell r="B9" t="str">
            <v>Deporte y actividad física</v>
          </cell>
          <cell r="C9" t="str">
            <v>Aforo de asistencia de público en eventos deportivos en interiores</v>
          </cell>
          <cell r="D9" t="str">
            <v>AF</v>
          </cell>
        </row>
        <row r="10">
          <cell r="A10" t="str">
            <v>AF.17</v>
          </cell>
          <cell r="B10" t="str">
            <v>Deporte y actividad física</v>
          </cell>
          <cell r="C10" t="str">
            <v>Limitaciones en actividades deportivas grupales con contacto físico (por ejemplo, en número de personas)</v>
          </cell>
          <cell r="D10" t="str">
            <v>AF</v>
          </cell>
        </row>
        <row r="11">
          <cell r="A11" t="str">
            <v>AF.18</v>
          </cell>
          <cell r="B11" t="str">
            <v>Deporte y actividad física</v>
          </cell>
          <cell r="C11" t="str">
            <v>Cierre de piscinas de recreo (por restricciones, no por fin de temporada)</v>
          </cell>
          <cell r="D11" t="str">
            <v>AF</v>
          </cell>
        </row>
        <row r="12">
          <cell r="A12" t="str">
            <v>AF.19</v>
          </cell>
          <cell r="B12" t="str">
            <v>Deporte y actividad física</v>
          </cell>
          <cell r="C12" t="str">
            <v xml:space="preserve">Limitación de aforo piscinas de recreo </v>
          </cell>
          <cell r="D12" t="str">
            <v>AF</v>
          </cell>
        </row>
        <row r="13">
          <cell r="A13" t="str">
            <v>AF.2</v>
          </cell>
          <cell r="B13" t="str">
            <v>Deporte y actividad física</v>
          </cell>
          <cell r="C13" t="str">
            <v>Cierre de instalaciones y centros deportivos en zonas interiores (manteniéndose las exteriores)</v>
          </cell>
          <cell r="D13" t="str">
            <v>AF</v>
          </cell>
        </row>
        <row r="14">
          <cell r="A14" t="str">
            <v>AF.20</v>
          </cell>
          <cell r="B14" t="str">
            <v>Deporte y actividad física</v>
          </cell>
          <cell r="C14" t="str">
            <v>Aforo  ecoturismo</v>
          </cell>
          <cell r="D14" t="str">
            <v>AF</v>
          </cell>
        </row>
        <row r="15">
          <cell r="A15" t="str">
            <v>AF.21</v>
          </cell>
          <cell r="B15" t="str">
            <v>Deporte y actividad física</v>
          </cell>
          <cell r="C15" t="str">
            <v>Cierre  ecoturismo</v>
          </cell>
          <cell r="D15" t="str">
            <v>AF</v>
          </cell>
        </row>
        <row r="16">
          <cell r="A16" t="str">
            <v>AF.22</v>
          </cell>
          <cell r="B16" t="str">
            <v>Deporte y actividad física</v>
          </cell>
          <cell r="C16" t="str">
            <v>Cierre de playas (por restricciones, no por fin de temporada)</v>
          </cell>
          <cell r="D16" t="str">
            <v>AF</v>
          </cell>
        </row>
        <row r="17">
          <cell r="A17" t="str">
            <v>AF.23</v>
          </cell>
          <cell r="B17" t="str">
            <v>Deporte y actividad física</v>
          </cell>
          <cell r="C17" t="str">
            <v xml:space="preserve">Limitación de aforo de playas </v>
          </cell>
          <cell r="D17" t="str">
            <v>AF</v>
          </cell>
        </row>
        <row r="18">
          <cell r="A18" t="str">
            <v>AF.3</v>
          </cell>
          <cell r="B18" t="str">
            <v>Deporte y actividad física</v>
          </cell>
          <cell r="C18" t="str">
            <v>Cancelación de eventos deportivos salvo sin público / a puerta cerrada</v>
          </cell>
          <cell r="D18" t="str">
            <v>AF</v>
          </cell>
        </row>
        <row r="19">
          <cell r="A19" t="str">
            <v>AF.4</v>
          </cell>
          <cell r="B19" t="str">
            <v>Deporte y actividad física</v>
          </cell>
          <cell r="C19" t="str">
            <v>Cancelación / prohibición de actividades deportivas grupales con contacto físico</v>
          </cell>
          <cell r="D19" t="str">
            <v>AF</v>
          </cell>
        </row>
        <row r="20">
          <cell r="A20" t="str">
            <v>AF.5</v>
          </cell>
          <cell r="B20" t="str">
            <v>Deporte y actividad física</v>
          </cell>
          <cell r="C20" t="str">
            <v>Limitación de aforo ZONAS INTERIORES de instalaciones y centros deportivos (fuera del ámbito regulado por el Consejo Superior de Deportes)</v>
          </cell>
          <cell r="D20" t="str">
            <v>AF</v>
          </cell>
        </row>
        <row r="21">
          <cell r="A21" t="str">
            <v>AF.6</v>
          </cell>
          <cell r="B21" t="str">
            <v>Deporte y actividad física</v>
          </cell>
          <cell r="C21" t="str">
            <v>Limitación de aforo ZONAS EXTERIORES de instalaciones y centros deportivos (fuera del ámbito regulado por el Consejo Superior de Deportes)</v>
          </cell>
          <cell r="D21" t="str">
            <v>AF</v>
          </cell>
        </row>
        <row r="22">
          <cell r="A22" t="str">
            <v>AF.7</v>
          </cell>
          <cell r="B22" t="str">
            <v>Deporte y actividad física</v>
          </cell>
          <cell r="C22" t="str">
            <v>Limitaciones a la actividad fisica grupal en exteriores</v>
          </cell>
          <cell r="D22" t="str">
            <v>AF</v>
          </cell>
        </row>
        <row r="23">
          <cell r="A23" t="str">
            <v>AF.8</v>
          </cell>
          <cell r="B23" t="str">
            <v>Deporte y actividad física</v>
          </cell>
          <cell r="C23" t="str">
            <v>Cierre de piscinas deportivas</v>
          </cell>
          <cell r="D23" t="str">
            <v>AF</v>
          </cell>
        </row>
        <row r="24">
          <cell r="A24" t="str">
            <v>AF.9</v>
          </cell>
          <cell r="B24" t="str">
            <v>Deporte y actividad física</v>
          </cell>
          <cell r="C24" t="str">
            <v>Limitación de aforo piscinas deportivas</v>
          </cell>
          <cell r="D24" t="str">
            <v>AF</v>
          </cell>
        </row>
        <row r="25">
          <cell r="A25" t="str">
            <v>AL.1</v>
          </cell>
          <cell r="B25" t="str">
            <v>Alojamientos (hoteles, albergues)</v>
          </cell>
          <cell r="C25" t="str">
            <v>Cierre total de alojamientos turísticos</v>
          </cell>
          <cell r="D25" t="str">
            <v>AL</v>
          </cell>
        </row>
        <row r="26">
          <cell r="A26" t="str">
            <v>AL.2</v>
          </cell>
          <cell r="B26" t="str">
            <v>Alojamientos (hoteles, albergues)</v>
          </cell>
          <cell r="C26" t="str">
            <v>Limitación de aforo de alojamientos turísticos</v>
          </cell>
          <cell r="D26" t="str">
            <v>AL</v>
          </cell>
        </row>
        <row r="27">
          <cell r="A27" t="str">
            <v>AL.3</v>
          </cell>
          <cell r="B27" t="str">
            <v>Alojamientos (hoteles, albergues)</v>
          </cell>
          <cell r="C27" t="str">
            <v xml:space="preserve">Cierre de espacios comunes de alojamientos como hoteles </v>
          </cell>
          <cell r="D27" t="str">
            <v>AL</v>
          </cell>
        </row>
        <row r="28">
          <cell r="A28" t="str">
            <v>AL.4</v>
          </cell>
          <cell r="B28" t="str">
            <v>Alojamientos (hoteles, albergues)</v>
          </cell>
          <cell r="C28" t="str">
            <v>Aforo en espacios comunes de alojamientos como hoteles</v>
          </cell>
          <cell r="D28" t="str">
            <v>AL</v>
          </cell>
        </row>
        <row r="29">
          <cell r="A29" t="str">
            <v>AL.5</v>
          </cell>
          <cell r="B29" t="str">
            <v>Alojamientos (hoteles, albergues)</v>
          </cell>
          <cell r="C29" t="str">
            <v>Cierre de espacios comunes en residencias de estudiantes</v>
          </cell>
          <cell r="D29" t="str">
            <v>AL</v>
          </cell>
        </row>
        <row r="30">
          <cell r="A30" t="str">
            <v>AL.6</v>
          </cell>
          <cell r="B30" t="str">
            <v>Alojamientos (hoteles, albergues)</v>
          </cell>
          <cell r="C30" t="str">
            <v>Aforo en espacios comunes en residencias de estudiantes</v>
          </cell>
          <cell r="D30" t="str">
            <v>AL</v>
          </cell>
        </row>
        <row r="31">
          <cell r="A31" t="str">
            <v>AL.7</v>
          </cell>
          <cell r="B31" t="str">
            <v>Alojamientos (hoteles, albergues)</v>
          </cell>
          <cell r="C31" t="str">
            <v>Cierre de espacios comunes de alojamientos como albergues</v>
          </cell>
          <cell r="D31" t="str">
            <v>AL</v>
          </cell>
        </row>
        <row r="32">
          <cell r="A32" t="str">
            <v>AL.8</v>
          </cell>
          <cell r="B32" t="str">
            <v>Alojamientos (hoteles, albergues)</v>
          </cell>
          <cell r="C32" t="str">
            <v>Aforo en espacios comunes de alojamientos como albergues</v>
          </cell>
          <cell r="D32" t="str">
            <v>AL</v>
          </cell>
        </row>
        <row r="33">
          <cell r="A33" t="str">
            <v>CD.1</v>
          </cell>
          <cell r="B33" t="str">
            <v>Cultura y eventos (exc. deportivos)</v>
          </cell>
          <cell r="C33" t="str">
            <v>Cierre de bibliotecas, museos y monumentos en general</v>
          </cell>
          <cell r="D33" t="str">
            <v>CD</v>
          </cell>
        </row>
        <row r="34">
          <cell r="A34" t="str">
            <v>CD.10</v>
          </cell>
          <cell r="B34" t="str">
            <v>Cultura y eventos (exc. deportivos)</v>
          </cell>
          <cell r="C34" t="str">
            <v>Limitación de aforo en actos y espectáculos culturales en exteriores</v>
          </cell>
          <cell r="D34" t="str">
            <v>CD</v>
          </cell>
        </row>
        <row r="35">
          <cell r="A35" t="str">
            <v>CD.11</v>
          </cell>
          <cell r="B35" t="str">
            <v>Cultura y eventos (exc. deportivos)</v>
          </cell>
          <cell r="C35" t="str">
            <v>Limitación de aforo en salas multiusos</v>
          </cell>
          <cell r="D35" t="str">
            <v>CD</v>
          </cell>
        </row>
        <row r="36">
          <cell r="A36" t="str">
            <v>CD.12</v>
          </cell>
          <cell r="B36" t="str">
            <v>Cultura y eventos (exc. deportivos)</v>
          </cell>
          <cell r="C36" t="str">
            <v>Prohibición de eventos a partir de cierto número de asistentes</v>
          </cell>
          <cell r="D36" t="str">
            <v>CD</v>
          </cell>
        </row>
        <row r="37">
          <cell r="A37" t="str">
            <v>CD.13</v>
          </cell>
          <cell r="B37" t="str">
            <v>Cultura y eventos (exc. deportivos)</v>
          </cell>
          <cell r="C37" t="str">
            <v>Necesidad de autorizacion previa para eventos a partir de cierto número de asistentes</v>
          </cell>
          <cell r="D37" t="str">
            <v>CD</v>
          </cell>
        </row>
        <row r="38">
          <cell r="A38" t="str">
            <v>CD.14</v>
          </cell>
          <cell r="B38" t="str">
            <v>Cultura y eventos (exc. deportivos)</v>
          </cell>
          <cell r="C38" t="str">
            <v>Aforo en festejos taurinos</v>
          </cell>
          <cell r="D38" t="str">
            <v>CD</v>
          </cell>
        </row>
        <row r="39">
          <cell r="A39" t="str">
            <v>CD.15</v>
          </cell>
          <cell r="B39" t="str">
            <v>Cultura y eventos (exc. deportivos)</v>
          </cell>
          <cell r="C39" t="str">
            <v>Aforo de zoos y parques de atracciones</v>
          </cell>
          <cell r="D39" t="str">
            <v>CD</v>
          </cell>
        </row>
        <row r="40">
          <cell r="A40" t="str">
            <v>CD.16</v>
          </cell>
          <cell r="B40" t="str">
            <v>Cultura y eventos (exc. deportivos)</v>
          </cell>
          <cell r="C40" t="str">
            <v>Cierre de zoos y parques de atracciones</v>
          </cell>
          <cell r="D40" t="str">
            <v>CD</v>
          </cell>
        </row>
        <row r="41">
          <cell r="A41" t="str">
            <v>CD.17</v>
          </cell>
          <cell r="B41" t="str">
            <v>Cultura y eventos (exc. deportivos)</v>
          </cell>
          <cell r="C41" t="str">
            <v>Prohibición de festejos taurinos</v>
          </cell>
          <cell r="D41" t="str">
            <v>CD</v>
          </cell>
        </row>
        <row r="42">
          <cell r="A42" t="str">
            <v>CD.2</v>
          </cell>
          <cell r="B42" t="str">
            <v>Cultura y eventos (exc. deportivos)</v>
          </cell>
          <cell r="C42" t="str">
            <v>Cierre de bibliotecas, museos y monumentos en interiores, permaneciendo abiertos los monumentos exteriores</v>
          </cell>
          <cell r="D42" t="str">
            <v>CD</v>
          </cell>
        </row>
        <row r="43">
          <cell r="A43" t="str">
            <v>CD.3</v>
          </cell>
          <cell r="B43" t="str">
            <v>Cultura y eventos (exc. deportivos)</v>
          </cell>
          <cell r="C43" t="str">
            <v xml:space="preserve">Cierre de cines, teatros, auditorios, circos de carpa y espacios similares, así como locales y establecimientos destinados a actos y espectáculos culturales </v>
          </cell>
          <cell r="D43" t="str">
            <v>CD</v>
          </cell>
        </row>
        <row r="44">
          <cell r="A44" t="str">
            <v>CD.4</v>
          </cell>
          <cell r="B44" t="str">
            <v>Cultura y eventos (exc. deportivos)</v>
          </cell>
          <cell r="C44" t="str">
            <v>Cierre de actos y espectáculos culturales en locales interiores, permitiéndose los exteriores</v>
          </cell>
          <cell r="D44" t="str">
            <v>CD</v>
          </cell>
        </row>
        <row r="45">
          <cell r="A45" t="str">
            <v>CD.5</v>
          </cell>
          <cell r="B45" t="str">
            <v>Cultura y eventos (exc. deportivos)</v>
          </cell>
          <cell r="C45" t="str">
            <v>Cierre de salas multiusos</v>
          </cell>
          <cell r="D45" t="str">
            <v>CD</v>
          </cell>
        </row>
        <row r="46">
          <cell r="A46" t="str">
            <v>CD.6</v>
          </cell>
          <cell r="B46" t="str">
            <v>Cultura y eventos (exc. deportivos)</v>
          </cell>
          <cell r="C46" t="str">
            <v>Limitación de aforo en bilbiotecas, museos y monumentos en general</v>
          </cell>
          <cell r="D46" t="str">
            <v>CD</v>
          </cell>
        </row>
        <row r="47">
          <cell r="A47" t="str">
            <v>CD.7</v>
          </cell>
          <cell r="B47" t="str">
            <v>Cultura y eventos (exc. deportivos)</v>
          </cell>
          <cell r="C47" t="str">
            <v>Limitación de aforo en bilbiotecas, museos y monumentos en espacios interiores (si diferente de los exteriores)</v>
          </cell>
          <cell r="D47" t="str">
            <v>CD</v>
          </cell>
        </row>
        <row r="48">
          <cell r="A48" t="str">
            <v>CD.8</v>
          </cell>
          <cell r="B48" t="str">
            <v>Cultura y eventos (exc. deportivos)</v>
          </cell>
          <cell r="C48" t="str">
            <v>Limitación de aforo museos y monumentos en exteriores (si diferente de los interiores)</v>
          </cell>
          <cell r="D48" t="str">
            <v>CD</v>
          </cell>
        </row>
        <row r="49">
          <cell r="A49" t="str">
            <v>CD.9</v>
          </cell>
          <cell r="B49" t="str">
            <v>Cultura y eventos (exc. deportivos)</v>
          </cell>
          <cell r="C49" t="str">
            <v>Limitación de aforo en cines, teatros, auditorios, circos de carpa y espacios similares, así como locales y establecimientos destinados a actos y espectáculos culturales en interior</v>
          </cell>
          <cell r="D49" t="str">
            <v>CD</v>
          </cell>
        </row>
        <row r="50">
          <cell r="A50" t="str">
            <v>CE.10</v>
          </cell>
          <cell r="B50" t="str">
            <v>Ceremonias religiosas</v>
          </cell>
          <cell r="C50" t="str">
            <v>Prohibición, restricción solo a convivientes o restricción equivalente en otras ceremonias como bodas y bautizos (interior y exterior)</v>
          </cell>
          <cell r="D50" t="str">
            <v>CE</v>
          </cell>
        </row>
        <row r="51">
          <cell r="A51" t="str">
            <v>CE.2</v>
          </cell>
          <cell r="B51" t="str">
            <v>Ceremonias religiosas</v>
          </cell>
          <cell r="C51" t="str">
            <v>Aforo en lugares de culto</v>
          </cell>
          <cell r="D51" t="str">
            <v>CE</v>
          </cell>
        </row>
        <row r="52">
          <cell r="A52" t="str">
            <v>CE.3</v>
          </cell>
          <cell r="B52" t="str">
            <v>Ceremonias religiosas</v>
          </cell>
          <cell r="C52" t="str">
            <v>Aforo velatorios, entierros y ceremonias fúnebres en espacios interiores</v>
          </cell>
          <cell r="D52" t="str">
            <v>CE</v>
          </cell>
        </row>
        <row r="53">
          <cell r="A53" t="str">
            <v>CE.4</v>
          </cell>
          <cell r="B53" t="str">
            <v>Ceremonias religiosas</v>
          </cell>
          <cell r="C53" t="str">
            <v>Aforo en velatorios, entierros y ceremonias fúnebres en espacios exteriores</v>
          </cell>
          <cell r="D53" t="str">
            <v>CE</v>
          </cell>
        </row>
        <row r="54">
          <cell r="A54" t="str">
            <v>CE.5</v>
          </cell>
          <cell r="B54" t="str">
            <v>Ceremonias religiosas</v>
          </cell>
          <cell r="C54" t="str">
            <v>Aforo en otras ceremonias (bodas, bautizos) en espacios interiores</v>
          </cell>
          <cell r="D54" t="str">
            <v>CE</v>
          </cell>
        </row>
        <row r="55">
          <cell r="A55" t="str">
            <v>CE.6</v>
          </cell>
          <cell r="B55" t="str">
            <v>Ceremonias religiosas</v>
          </cell>
          <cell r="C55" t="str">
            <v>Aforo en otras ceremonias (bodas, bautizos) en espacios exteriores</v>
          </cell>
          <cell r="D55" t="str">
            <v>CE</v>
          </cell>
        </row>
        <row r="56">
          <cell r="A56" t="str">
            <v>CE.7</v>
          </cell>
          <cell r="B56" t="str">
            <v>Ceremonias religiosas</v>
          </cell>
          <cell r="C56" t="str">
            <v>Prohibición de coros</v>
          </cell>
          <cell r="D56" t="str">
            <v>CE</v>
          </cell>
        </row>
        <row r="57">
          <cell r="A57" t="str">
            <v>CE.8</v>
          </cell>
          <cell r="B57" t="str">
            <v>Ceremonias religiosas</v>
          </cell>
          <cell r="C57" t="str">
            <v>Aforo de coros</v>
          </cell>
          <cell r="D57" t="str">
            <v>CE</v>
          </cell>
        </row>
        <row r="58">
          <cell r="A58" t="str">
            <v>CE.9</v>
          </cell>
          <cell r="B58" t="str">
            <v>Ceremonias religiosas</v>
          </cell>
          <cell r="C58" t="str">
            <v>Prohibición, restricción solo a convivientes o restricción equivalente en velatorios, entierros y ceremonias fúnebres (interior y exterior)</v>
          </cell>
          <cell r="D58" t="str">
            <v>CE</v>
          </cell>
        </row>
        <row r="59">
          <cell r="A59" t="str">
            <v>CO.1</v>
          </cell>
          <cell r="B59" t="str">
            <v>Comercio</v>
          </cell>
          <cell r="C59" t="str">
            <v>Cierre de todo el comercio no esencial</v>
          </cell>
          <cell r="D59" t="str">
            <v>CO</v>
          </cell>
        </row>
        <row r="60">
          <cell r="A60" t="str">
            <v>CO.10</v>
          </cell>
          <cell r="B60" t="str">
            <v>Comercio</v>
          </cell>
          <cell r="C60" t="str">
            <v>Aforo de mercadillos  y/o mercados al aire libre</v>
          </cell>
          <cell r="D60" t="str">
            <v>CO</v>
          </cell>
        </row>
        <row r="61">
          <cell r="A61" t="str">
            <v>CO.11</v>
          </cell>
          <cell r="B61" t="str">
            <v>Comercio</v>
          </cell>
          <cell r="C61" t="str">
            <v>Ampliación de los días y/o horarios de apertura de comercios</v>
          </cell>
          <cell r="D61" t="str">
            <v>CO</v>
          </cell>
        </row>
        <row r="62">
          <cell r="A62" t="str">
            <v>CO.2</v>
          </cell>
          <cell r="B62" t="str">
            <v>Comercio</v>
          </cell>
          <cell r="C62" t="str">
            <v>Cierre de espacios comerciales según tamaño (p.e. de más de 400 m2)</v>
          </cell>
          <cell r="D62" t="str">
            <v>CO</v>
          </cell>
        </row>
        <row r="63">
          <cell r="A63" t="str">
            <v>CO.3</v>
          </cell>
          <cell r="B63" t="str">
            <v>Comercio</v>
          </cell>
          <cell r="C63" t="str">
            <v xml:space="preserve">Cierre de actividades comerciales que implican contacto físico con el cliente (permitiendo o no alguna excepción) </v>
          </cell>
          <cell r="D63" t="str">
            <v>CO</v>
          </cell>
        </row>
        <row r="64">
          <cell r="A64" t="str">
            <v>CO.4</v>
          </cell>
          <cell r="B64" t="str">
            <v>Comercio</v>
          </cell>
          <cell r="C64" t="str">
            <v>Cierre total de centros comerciales</v>
          </cell>
          <cell r="D64" t="str">
            <v>CO</v>
          </cell>
        </row>
        <row r="65">
          <cell r="A65" t="str">
            <v>CO.5</v>
          </cell>
          <cell r="B65" t="str">
            <v>Comercio</v>
          </cell>
          <cell r="C65" t="str">
            <v>Cierre de zonas comunes dentro de los centros comerciales</v>
          </cell>
          <cell r="D65" t="str">
            <v>CO</v>
          </cell>
        </row>
        <row r="66">
          <cell r="A66" t="str">
            <v>CO.6</v>
          </cell>
          <cell r="B66" t="str">
            <v>Comercio</v>
          </cell>
          <cell r="C66" t="str">
            <v>Cierre de mercadillos y/o mercados al aire libre</v>
          </cell>
          <cell r="D66" t="str">
            <v>CO</v>
          </cell>
        </row>
        <row r="67">
          <cell r="A67" t="str">
            <v>CO.7</v>
          </cell>
          <cell r="B67" t="str">
            <v>Comercio</v>
          </cell>
          <cell r="C67" t="str">
            <v>Limitación de horario comercio no esencial</v>
          </cell>
          <cell r="D67" t="str">
            <v>CO</v>
          </cell>
        </row>
        <row r="68">
          <cell r="A68" t="str">
            <v>CO.8</v>
          </cell>
          <cell r="B68" t="str">
            <v>Comercio</v>
          </cell>
          <cell r="C68" t="str">
            <v>Aforo de locales comerciales en general</v>
          </cell>
          <cell r="D68" t="str">
            <v>CO</v>
          </cell>
        </row>
        <row r="69">
          <cell r="A69" t="str">
            <v>CO.9</v>
          </cell>
          <cell r="B69" t="str">
            <v>Comercio</v>
          </cell>
          <cell r="C69" t="str">
            <v>Aforo de centros comerciales (si diferente al de locales comerciales en general)</v>
          </cell>
          <cell r="D69" t="str">
            <v>CO</v>
          </cell>
        </row>
        <row r="70">
          <cell r="A70" t="str">
            <v>CR.1</v>
          </cell>
          <cell r="B70" t="str">
            <v>Centros recreativos</v>
          </cell>
          <cell r="C70" t="str">
            <v xml:space="preserve">Cierre de centros recreativos de mayores (hogares del jubilado) </v>
          </cell>
          <cell r="D70" t="str">
            <v>CR</v>
          </cell>
        </row>
        <row r="71">
          <cell r="A71" t="str">
            <v>CR.2</v>
          </cell>
          <cell r="B71" t="str">
            <v>Centros recreativos</v>
          </cell>
          <cell r="C71" t="str">
            <v xml:space="preserve">Limitación de aforo de centros recreativos de mayores (hogares del jubilado) </v>
          </cell>
          <cell r="D71" t="str">
            <v>CR</v>
          </cell>
        </row>
        <row r="72">
          <cell r="A72" t="str">
            <v>CR.3</v>
          </cell>
          <cell r="B72" t="str">
            <v>Centros recreativos</v>
          </cell>
          <cell r="C72" t="str">
            <v>Cierre de centros recreativos de jóvenes (ludotecas, centros de ocio juvenil…)</v>
          </cell>
          <cell r="D72" t="str">
            <v>CR</v>
          </cell>
        </row>
        <row r="73">
          <cell r="A73" t="str">
            <v>CR.4</v>
          </cell>
          <cell r="B73" t="str">
            <v>Centros recreativos</v>
          </cell>
          <cell r="C73" t="str">
            <v>Limitación de aforo de centros recreativos de jóvenes (ludotecas, centros de ocio juvenil…)</v>
          </cell>
          <cell r="D73" t="str">
            <v>CR</v>
          </cell>
        </row>
        <row r="74">
          <cell r="A74" t="str">
            <v>CR.5</v>
          </cell>
          <cell r="B74" t="str">
            <v>Centros recreativos</v>
          </cell>
          <cell r="C74" t="str">
            <v>Ocupación máxima por mesa</v>
          </cell>
          <cell r="D74" t="str">
            <v>CR</v>
          </cell>
        </row>
        <row r="75">
          <cell r="A75" t="str">
            <v>CS.1</v>
          </cell>
          <cell r="B75" t="str">
            <v>Centros sociosanitarios</v>
          </cell>
          <cell r="C75" t="str">
            <v>Prohibicion de salidas de residentes</v>
          </cell>
          <cell r="D75" t="str">
            <v>CS</v>
          </cell>
        </row>
        <row r="76">
          <cell r="A76" t="str">
            <v>CS.11</v>
          </cell>
          <cell r="B76" t="str">
            <v>Centros sociosanitarios</v>
          </cell>
          <cell r="C76" t="str">
            <v>Prohibición de visitas</v>
          </cell>
          <cell r="D76" t="str">
            <v>CS</v>
          </cell>
        </row>
        <row r="77">
          <cell r="A77" t="str">
            <v>CS.2</v>
          </cell>
          <cell r="B77" t="str">
            <v>Centros sociosanitarios</v>
          </cell>
          <cell r="C77" t="str">
            <v xml:space="preserve">Limitación de salidas de residentes </v>
          </cell>
          <cell r="D77" t="str">
            <v>CS</v>
          </cell>
        </row>
        <row r="78">
          <cell r="A78" t="str">
            <v>CS.3</v>
          </cell>
          <cell r="B78" t="str">
            <v>Centros sociosanitarios</v>
          </cell>
          <cell r="C78" t="str">
            <v>Limitación de visitas</v>
          </cell>
          <cell r="D78" t="str">
            <v>CS</v>
          </cell>
        </row>
        <row r="79">
          <cell r="A79" t="str">
            <v>CS.4</v>
          </cell>
          <cell r="B79" t="str">
            <v>Centros sociosanitarios</v>
          </cell>
          <cell r="C79" t="str">
            <v>Cierre de centros de día sociosanitarios</v>
          </cell>
          <cell r="D79" t="str">
            <v>CS</v>
          </cell>
        </row>
        <row r="80">
          <cell r="A80" t="str">
            <v>CS.5</v>
          </cell>
          <cell r="B80" t="str">
            <v>Centros sociosanitarios</v>
          </cell>
          <cell r="C80" t="str">
            <v>Limiraciones de aforo en centros de día sociosanitarios</v>
          </cell>
          <cell r="D80" t="str">
            <v>CS</v>
          </cell>
        </row>
        <row r="81">
          <cell r="A81" t="str">
            <v>CS.6</v>
          </cell>
          <cell r="B81" t="str">
            <v>Centros sociosanitarios</v>
          </cell>
          <cell r="C81" t="str">
            <v>Cribado de nuevos ingresos de residentes</v>
          </cell>
          <cell r="D81" t="str">
            <v>CS</v>
          </cell>
        </row>
        <row r="82">
          <cell r="A82" t="str">
            <v>CS.7</v>
          </cell>
          <cell r="B82" t="str">
            <v>Centros sociosanitarios</v>
          </cell>
          <cell r="C82" t="str">
            <v>Cribado de trabajadores nuevos o a la vuelta de permisos o vacaciones</v>
          </cell>
          <cell r="D82" t="str">
            <v>CS</v>
          </cell>
        </row>
        <row r="83">
          <cell r="A83" t="str">
            <v>CS.8</v>
          </cell>
          <cell r="B83" t="str">
            <v>Centros sociosanitarios</v>
          </cell>
          <cell r="C83" t="str">
            <v>Cribados periódicos de residentes</v>
          </cell>
          <cell r="D83" t="str">
            <v>CS</v>
          </cell>
        </row>
        <row r="84">
          <cell r="A84" t="str">
            <v>CS.9</v>
          </cell>
          <cell r="B84" t="str">
            <v>Centros sociosanitarios</v>
          </cell>
          <cell r="C84" t="str">
            <v>Cribados perioódicos de trabajadores</v>
          </cell>
          <cell r="D84" t="str">
            <v>CS</v>
          </cell>
        </row>
        <row r="85">
          <cell r="A85" t="str">
            <v>ED.1</v>
          </cell>
          <cell r="B85" t="str">
            <v>Educación</v>
          </cell>
          <cell r="C85" t="str">
            <v>Cierre de centros educativos (por restricciones o vacaciones)</v>
          </cell>
          <cell r="D85" t="str">
            <v>ED</v>
          </cell>
        </row>
        <row r="86">
          <cell r="A86" t="str">
            <v>ED.3</v>
          </cell>
          <cell r="B86" t="str">
            <v>Educación</v>
          </cell>
          <cell r="C86" t="str">
            <v>Cierre de academias, autoescuelas y otros centros de formación no reglada (incluidas actividades promovidas por las administraciones locales)</v>
          </cell>
          <cell r="D86" t="str">
            <v>ED</v>
          </cell>
        </row>
        <row r="87">
          <cell r="A87" t="str">
            <v>ED.4</v>
          </cell>
          <cell r="B87" t="str">
            <v>Educación</v>
          </cell>
          <cell r="C87" t="str">
            <v>Limitación de aforo de academias, autoescuelas y otros centros de formación no reglada (incluidas actividades promovidas por las administraciones locales)</v>
          </cell>
          <cell r="D87" t="str">
            <v>ED</v>
          </cell>
        </row>
        <row r="88">
          <cell r="A88" t="str">
            <v>ED.5</v>
          </cell>
          <cell r="B88" t="str">
            <v>Educación</v>
          </cell>
          <cell r="C88" t="str">
            <v>Suspensión de clases presenciales</v>
          </cell>
          <cell r="D88" t="str">
            <v>ED</v>
          </cell>
        </row>
        <row r="89">
          <cell r="A89" t="str">
            <v>GE.1</v>
          </cell>
          <cell r="B89" t="str">
            <v>General</v>
          </cell>
          <cell r="C89" t="str">
            <v>Aforo en TODOS los espacios CERRADOS (establecimientos, locales de negocio, instalaciones, espacios de uso público)</v>
          </cell>
          <cell r="D89" t="str">
            <v>GE</v>
          </cell>
        </row>
        <row r="90">
          <cell r="A90" t="str">
            <v>GE.2</v>
          </cell>
          <cell r="B90" t="str">
            <v>General</v>
          </cell>
          <cell r="C90" t="str">
            <v>Aforo en TODOS los espacios ABIERTOS (establecimientos, locales de negocio, instalaciones, espacios de uso público)</v>
          </cell>
          <cell r="D90" t="str">
            <v>GE</v>
          </cell>
        </row>
        <row r="91">
          <cell r="A91" t="str">
            <v>GE.3</v>
          </cell>
          <cell r="B91" t="str">
            <v>General</v>
          </cell>
          <cell r="C91" t="str">
            <v>Aforo en actividades grupales en TODOS los ámbitos</v>
          </cell>
          <cell r="D91" t="str">
            <v>GE</v>
          </cell>
        </row>
        <row r="92">
          <cell r="A92" t="str">
            <v>GE.4</v>
          </cell>
          <cell r="B92" t="str">
            <v>General</v>
          </cell>
          <cell r="C92" t="str">
            <v>aseos, vestuarios, probadores, salas de lactancia o similares</v>
          </cell>
          <cell r="D92" t="str">
            <v>GE</v>
          </cell>
        </row>
        <row r="93">
          <cell r="A93" t="str">
            <v>LA.1</v>
          </cell>
          <cell r="B93" t="str">
            <v>Locales de apuestas</v>
          </cell>
          <cell r="C93" t="str">
            <v>Cierre total delocales de apuestas, bingos etc.</v>
          </cell>
          <cell r="D93" t="str">
            <v>LA</v>
          </cell>
        </row>
        <row r="94">
          <cell r="A94" t="str">
            <v>LA.2</v>
          </cell>
          <cell r="B94" t="str">
            <v>Locales de apuestas</v>
          </cell>
          <cell r="C94" t="str">
            <v>Limitación de horario en locles de apuestas, bingos etc.</v>
          </cell>
          <cell r="D94" t="str">
            <v>LA</v>
          </cell>
        </row>
        <row r="95">
          <cell r="A95" t="str">
            <v>LA.3</v>
          </cell>
          <cell r="B95" t="str">
            <v>Locales de apuestas</v>
          </cell>
          <cell r="C95" t="str">
            <v>Aforo en locales de apuestas, bingos etc.</v>
          </cell>
          <cell r="D95" t="str">
            <v>LA</v>
          </cell>
        </row>
        <row r="96">
          <cell r="A96" t="str">
            <v>MH.1</v>
          </cell>
          <cell r="B96" t="str">
            <v>Medidas de higiene</v>
          </cell>
          <cell r="C96" t="str">
            <v>Mascarilla obligatoria cuando no se cumpla la distancia física</v>
          </cell>
          <cell r="D96" t="str">
            <v>MH</v>
          </cell>
        </row>
        <row r="97">
          <cell r="A97" t="str">
            <v>MH.2</v>
          </cell>
          <cell r="B97" t="str">
            <v>Medidas de higiene</v>
          </cell>
          <cell r="C97" t="str">
            <v>Mascarilla obligatoria incluso con distancia física  (con excepciones)</v>
          </cell>
          <cell r="D97" t="str">
            <v>MH</v>
          </cell>
        </row>
        <row r="98">
          <cell r="A98" t="str">
            <v>MV.1</v>
          </cell>
          <cell r="B98" t="str">
            <v>Movilidad</v>
          </cell>
          <cell r="C98" t="str">
            <v>Confinamiento domiciliario obligatorio</v>
          </cell>
          <cell r="D98" t="str">
            <v>MV</v>
          </cell>
        </row>
        <row r="99">
          <cell r="A99" t="str">
            <v>MV.2</v>
          </cell>
          <cell r="B99" t="str">
            <v>Movilidad</v>
          </cell>
          <cell r="C99" t="str">
            <v>Recomendación de permanecer en el domicilio</v>
          </cell>
          <cell r="D99" t="str">
            <v>MV</v>
          </cell>
        </row>
        <row r="100">
          <cell r="A100" t="str">
            <v>MV.3</v>
          </cell>
          <cell r="B100" t="str">
            <v>Movilidad</v>
          </cell>
          <cell r="C100" t="str">
            <v>Limitación de la movilidad nocturna (toque de queda)</v>
          </cell>
          <cell r="D100" t="str">
            <v>MV</v>
          </cell>
        </row>
        <row r="101">
          <cell r="A101" t="str">
            <v>MV.4</v>
          </cell>
          <cell r="B101" t="str">
            <v>Movilidad</v>
          </cell>
          <cell r="C101" t="str">
            <v>Cierre perimetral de entrada y/o salida</v>
          </cell>
          <cell r="D101" t="str">
            <v>MV</v>
          </cell>
        </row>
        <row r="102">
          <cell r="A102" t="str">
            <v>MV.5</v>
          </cell>
          <cell r="B102" t="str">
            <v>Movilidad</v>
          </cell>
          <cell r="C102" t="str">
            <v>Horario preferente paseo personas mayores</v>
          </cell>
          <cell r="D102" t="str">
            <v>MV</v>
          </cell>
        </row>
        <row r="103">
          <cell r="A103" t="str">
            <v>MV.6</v>
          </cell>
          <cell r="B103" t="str">
            <v>Movilidad</v>
          </cell>
          <cell r="C103" t="str">
            <v>Segmentación de la población (p.e. horarios de paseo diferenciados por edades, no solo de mayores)</v>
          </cell>
          <cell r="D103" t="str">
            <v>MV</v>
          </cell>
        </row>
        <row r="104">
          <cell r="A104" t="str">
            <v>MV.7</v>
          </cell>
          <cell r="B104" t="str">
            <v>Movilidad</v>
          </cell>
          <cell r="C104" t="str">
            <v>Restriccion de movilidad interna en el territorio (en niveles inferiores al nivel territorial al que se aplica)</v>
          </cell>
          <cell r="D104" t="str">
            <v>MV</v>
          </cell>
        </row>
        <row r="105">
          <cell r="A105" t="str">
            <v>ON.1</v>
          </cell>
          <cell r="B105" t="str">
            <v>Ocio nocturno</v>
          </cell>
          <cell r="C105" t="str">
            <v>Cierre total del ocio nocturno</v>
          </cell>
          <cell r="D105" t="str">
            <v>ON</v>
          </cell>
        </row>
        <row r="106">
          <cell r="A106" t="str">
            <v>ON.10</v>
          </cell>
          <cell r="B106" t="str">
            <v>Ocio nocturno</v>
          </cell>
          <cell r="C106" t="str">
            <v>Ocupación de personas máxima por mesa</v>
          </cell>
          <cell r="D106" t="str">
            <v>ON</v>
          </cell>
        </row>
        <row r="107">
          <cell r="A107" t="str">
            <v>ON.2</v>
          </cell>
          <cell r="B107" t="str">
            <v>Ocio nocturno</v>
          </cell>
          <cell r="C107" t="str">
            <v>Cierre del ocio nocturno en locales interiores (permitiendo los exteriores)</v>
          </cell>
          <cell r="D107" t="str">
            <v>ON</v>
          </cell>
        </row>
        <row r="108">
          <cell r="A108" t="str">
            <v>ON.3</v>
          </cell>
          <cell r="B108" t="str">
            <v>Ocio nocturno</v>
          </cell>
          <cell r="C108" t="str">
            <v>Prohibición de pistas de baile (permite uso para estar sentados en mesas)</v>
          </cell>
          <cell r="D108" t="str">
            <v>ON</v>
          </cell>
        </row>
        <row r="109">
          <cell r="A109" t="str">
            <v>ON.4</v>
          </cell>
          <cell r="B109" t="str">
            <v>Ocio nocturno</v>
          </cell>
          <cell r="C109" t="str">
            <v>Aforo en locales de ocio nocturno en general</v>
          </cell>
          <cell r="D109" t="str">
            <v>ON</v>
          </cell>
        </row>
        <row r="110">
          <cell r="A110" t="str">
            <v>ON.5</v>
          </cell>
          <cell r="B110" t="str">
            <v>Ocio nocturno</v>
          </cell>
          <cell r="C110" t="str">
            <v>Aforo en locales de ocio nocturno en interiores (si diferente de los exteriores)</v>
          </cell>
          <cell r="D110" t="str">
            <v>ON</v>
          </cell>
        </row>
        <row r="111">
          <cell r="A111" t="str">
            <v>ON.6</v>
          </cell>
          <cell r="B111" t="str">
            <v>Ocio nocturno</v>
          </cell>
          <cell r="C111" t="str">
            <v>Aforo en locales de ocio nocturno en exteriores (si diferente de los interiores)</v>
          </cell>
          <cell r="D111" t="str">
            <v>ON</v>
          </cell>
        </row>
        <row r="112">
          <cell r="A112" t="str">
            <v>ON.7</v>
          </cell>
          <cell r="B112" t="str">
            <v>Ocio nocturno</v>
          </cell>
          <cell r="C112" t="str">
            <v>Suspensión de fiestas locales y verbenas</v>
          </cell>
          <cell r="D112" t="str">
            <v>ON</v>
          </cell>
        </row>
        <row r="113">
          <cell r="A113" t="str">
            <v>ON.8</v>
          </cell>
          <cell r="B113" t="str">
            <v>Ocio nocturno</v>
          </cell>
          <cell r="C113" t="str">
            <v>Limitación de horario en el ocio nocturno (número de horas hasta un hipotético cierre a las 3:00 am)</v>
          </cell>
          <cell r="D113" t="str">
            <v>ON</v>
          </cell>
        </row>
        <row r="114">
          <cell r="A114" t="str">
            <v>ON.9</v>
          </cell>
          <cell r="B114" t="str">
            <v>Ocio nocturno</v>
          </cell>
          <cell r="C114" t="str">
            <v>Prohibición de consumo en barra</v>
          </cell>
          <cell r="D114" t="str">
            <v>ON</v>
          </cell>
        </row>
        <row r="115">
          <cell r="A115" t="str">
            <v>PA.1</v>
          </cell>
          <cell r="B115" t="str">
            <v>Parques</v>
          </cell>
          <cell r="C115" t="str">
            <v>Cierre de parques y jardines</v>
          </cell>
          <cell r="D115" t="str">
            <v>PA</v>
          </cell>
        </row>
        <row r="116">
          <cell r="A116" t="str">
            <v>PA.2</v>
          </cell>
          <cell r="B116" t="str">
            <v>Parques</v>
          </cell>
          <cell r="C116" t="str">
            <v>Cierre de zonas infantiles</v>
          </cell>
          <cell r="D116" t="str">
            <v>PA</v>
          </cell>
        </row>
        <row r="117">
          <cell r="A117" t="str">
            <v>PA.3</v>
          </cell>
          <cell r="B117" t="str">
            <v>Parques</v>
          </cell>
          <cell r="C117" t="str">
            <v>Limitación de horario en parques y jardines</v>
          </cell>
          <cell r="D117" t="str">
            <v>PA</v>
          </cell>
        </row>
        <row r="118">
          <cell r="A118" t="str">
            <v>PA.4</v>
          </cell>
          <cell r="B118" t="str">
            <v>Parques</v>
          </cell>
          <cell r="C118" t="str">
            <v>Limitación de AFORO en parques y jardines</v>
          </cell>
          <cell r="D118" t="str">
            <v>PA</v>
          </cell>
        </row>
        <row r="119">
          <cell r="A119" t="str">
            <v>RH.1</v>
          </cell>
          <cell r="B119" t="str">
            <v>Restauración, hostelería y bares</v>
          </cell>
          <cell r="C119" t="str">
            <v>Cierre general de restaurantes y bares (SIN permitir servicio para llevar)</v>
          </cell>
          <cell r="D119" t="str">
            <v>RH</v>
          </cell>
        </row>
        <row r="120">
          <cell r="A120" t="str">
            <v>RH.10</v>
          </cell>
          <cell r="B120" t="str">
            <v>Restauración, hostelería y bares</v>
          </cell>
          <cell r="C120" t="str">
            <v>Ocupación máxima personas por mesa  en exteriores (si diferente de interiores)</v>
          </cell>
          <cell r="D120" t="str">
            <v>RH</v>
          </cell>
        </row>
        <row r="121">
          <cell r="A121" t="str">
            <v>RH.11</v>
          </cell>
          <cell r="B121" t="str">
            <v>Restauración, hostelería y bares</v>
          </cell>
          <cell r="C121" t="str">
            <v>Ocupación máxima personas por mesa  en interiores (si diferente de exteriores)</v>
          </cell>
          <cell r="D121" t="str">
            <v>RH</v>
          </cell>
        </row>
        <row r="122">
          <cell r="A122" t="str">
            <v>RH.12</v>
          </cell>
          <cell r="B122" t="str">
            <v>Restauración, hostelería y bares</v>
          </cell>
          <cell r="C122" t="str">
            <v>Prohibición de fumar en terrazas</v>
          </cell>
          <cell r="D122" t="str">
            <v>RH</v>
          </cell>
        </row>
        <row r="123">
          <cell r="A123" t="str">
            <v>RH.2</v>
          </cell>
          <cell r="B123" t="str">
            <v>Restauración, hostelería y bares</v>
          </cell>
          <cell r="C123" t="str">
            <v>Cierre general de restaurantes y bares (permitiendo servicio para llevar/consumo en domicilio)</v>
          </cell>
          <cell r="D123" t="str">
            <v>RH</v>
          </cell>
        </row>
        <row r="124">
          <cell r="A124" t="str">
            <v>RH.3</v>
          </cell>
          <cell r="B124" t="str">
            <v>Restauración, hostelería y bares</v>
          </cell>
          <cell r="C124" t="str">
            <v xml:space="preserve">Cierre únicamente de zonas interiores de restaurantes y bares </v>
          </cell>
          <cell r="D124" t="str">
            <v>RH</v>
          </cell>
        </row>
        <row r="125">
          <cell r="A125" t="str">
            <v>RH.4</v>
          </cell>
          <cell r="B125" t="str">
            <v>Restauración, hostelería y bares</v>
          </cell>
          <cell r="C125" t="str">
            <v>Prohibición de consumo en barra</v>
          </cell>
          <cell r="D125" t="str">
            <v>RH</v>
          </cell>
        </row>
        <row r="126">
          <cell r="A126" t="str">
            <v>RH.5</v>
          </cell>
          <cell r="B126" t="str">
            <v>Restauración, hostelería y bares</v>
          </cell>
          <cell r="C126" t="str">
            <v>Limitación de horario en restaurantes y bares</v>
          </cell>
          <cell r="D126" t="str">
            <v>RH</v>
          </cell>
        </row>
        <row r="127">
          <cell r="A127" t="str">
            <v>RH.6</v>
          </cell>
          <cell r="B127" t="str">
            <v>Restauración, hostelería y bares</v>
          </cell>
          <cell r="C127" t="str">
            <v>Aforo en terrazas al aire libre</v>
          </cell>
          <cell r="D127" t="str">
            <v>RH</v>
          </cell>
        </row>
        <row r="128">
          <cell r="A128" t="str">
            <v>RH.7</v>
          </cell>
          <cell r="B128" t="str">
            <v>Restauración, hostelería y bares</v>
          </cell>
          <cell r="C128" t="str">
            <v>Aforo en zona interiores</v>
          </cell>
          <cell r="D128" t="str">
            <v>RH</v>
          </cell>
        </row>
        <row r="129">
          <cell r="A129" t="str">
            <v>RH.8</v>
          </cell>
          <cell r="B129" t="str">
            <v>Restauración, hostelería y bares</v>
          </cell>
          <cell r="C129" t="str">
            <v>Aforo en barra</v>
          </cell>
          <cell r="D129" t="str">
            <v>RH</v>
          </cell>
        </row>
        <row r="130">
          <cell r="A130" t="str">
            <v>RH.9</v>
          </cell>
          <cell r="B130" t="str">
            <v>Restauración, hostelería y bares</v>
          </cell>
          <cell r="C130" t="str">
            <v>Ocupación máxima personas por mesa  en general</v>
          </cell>
          <cell r="D130" t="str">
            <v>RH</v>
          </cell>
        </row>
        <row r="131">
          <cell r="A131" t="str">
            <v>RS.1</v>
          </cell>
          <cell r="B131" t="str">
            <v>Relaciones sociales</v>
          </cell>
          <cell r="C131" t="str">
            <v>Limitación al número de personas que se pueden reunir en cualquier circunstancia (con excepciones como convivientes, transporte público, contexto laboral o similares)</v>
          </cell>
          <cell r="D131" t="str">
            <v>RS</v>
          </cell>
        </row>
        <row r="132">
          <cell r="A132" t="str">
            <v>RS.2</v>
          </cell>
          <cell r="B132" t="str">
            <v>Relaciones sociales</v>
          </cell>
          <cell r="C132" t="str">
            <v>Limitación al número de personas en reuniones solo en lugares públicos (tanto interiores como exteriores)</v>
          </cell>
          <cell r="D132" t="str">
            <v>RS</v>
          </cell>
        </row>
        <row r="133">
          <cell r="A133" t="str">
            <v>RS.3</v>
          </cell>
          <cell r="B133" t="str">
            <v>Relaciones sociales</v>
          </cell>
          <cell r="C133" t="str">
            <v>Limitación al número de personas en reuniones solo en lugares públicos interiores</v>
          </cell>
          <cell r="D133" t="str">
            <v>RS</v>
          </cell>
        </row>
        <row r="134">
          <cell r="A134" t="str">
            <v>RS.4</v>
          </cell>
          <cell r="B134" t="str">
            <v>Relaciones sociales</v>
          </cell>
          <cell r="C134" t="str">
            <v>Prohibición fumar en vía pública &lt; 2 metros</v>
          </cell>
          <cell r="D134" t="str">
            <v>RS</v>
          </cell>
        </row>
        <row r="135">
          <cell r="A135" t="str">
            <v>RS.5</v>
          </cell>
          <cell r="B135" t="str">
            <v>Relaciones sociales</v>
          </cell>
          <cell r="C135" t="str">
            <v>Prohibicion de comer en vía publica</v>
          </cell>
          <cell r="D135" t="str">
            <v>RS</v>
          </cell>
        </row>
        <row r="136">
          <cell r="A136" t="str">
            <v>RS.6</v>
          </cell>
          <cell r="B136" t="str">
            <v>Relaciones sociales</v>
          </cell>
          <cell r="C136" t="str">
            <v>Prohibición consumo alcohol en vía pública</v>
          </cell>
          <cell r="D136" t="str">
            <v>RS</v>
          </cell>
        </row>
        <row r="137">
          <cell r="A137" t="str">
            <v>RS.7</v>
          </cell>
          <cell r="B137" t="str">
            <v>Relaciones sociales</v>
          </cell>
          <cell r="C137" t="str">
            <v>Recomendación sbre el número de personas que se pueden reunir en cualquier circunstancia (con excepciones como convivientes, transporte público, contexto laboral o similares)</v>
          </cell>
          <cell r="D137" t="str">
            <v>RS</v>
          </cell>
        </row>
        <row r="138">
          <cell r="A138" t="str">
            <v>RS.8</v>
          </cell>
          <cell r="B138" t="str">
            <v>Relaciones sociales</v>
          </cell>
          <cell r="C138" t="str">
            <v>Limitación de encuentros fuera del grupo de convivencia habitual (por ejemplo, durante un horario limitado, en cuyo caso, consignar horas)</v>
          </cell>
          <cell r="D138" t="str">
            <v>RS</v>
          </cell>
        </row>
        <row r="139">
          <cell r="A139" t="str">
            <v>RS.9</v>
          </cell>
          <cell r="B139" t="str">
            <v>Relaciones sociales</v>
          </cell>
          <cell r="C139" t="str">
            <v>Recomendación de reducir encuentros fuera del grupo de convivencia habitual</v>
          </cell>
          <cell r="D139" t="str">
            <v>RS</v>
          </cell>
        </row>
        <row r="140">
          <cell r="A140" t="str">
            <v>TP.1</v>
          </cell>
          <cell r="B140" t="str">
            <v>Transporte público</v>
          </cell>
          <cell r="C140" t="str">
            <v>Limitacion de aforo en transporte público</v>
          </cell>
          <cell r="D140" t="str">
            <v>TP</v>
          </cell>
        </row>
        <row r="141">
          <cell r="A141" t="str">
            <v>TP.2</v>
          </cell>
          <cell r="B141" t="str">
            <v>Transporte público</v>
          </cell>
          <cell r="C141" t="str">
            <v>Obligacion de uso de mascarillas</v>
          </cell>
          <cell r="D141" t="str">
            <v>TP</v>
          </cell>
        </row>
        <row r="142">
          <cell r="A142" t="str">
            <v>TP.3</v>
          </cell>
          <cell r="B142" t="str">
            <v>Transporte público</v>
          </cell>
          <cell r="C142" t="str">
            <v>Prohibición consumo alimentos/bebidas</v>
          </cell>
          <cell r="D142" t="str">
            <v>TP</v>
          </cell>
        </row>
        <row r="143">
          <cell r="A143" t="str">
            <v>TP.4</v>
          </cell>
          <cell r="B143" t="str">
            <v>Transporte público</v>
          </cell>
          <cell r="C143" t="str">
            <v>Aumento de la frecuencia de transporte público</v>
          </cell>
          <cell r="D143" t="str">
            <v>TP</v>
          </cell>
        </row>
        <row r="144">
          <cell r="A144" t="str">
            <v>TP.4</v>
          </cell>
          <cell r="B144" t="str">
            <v>Transporte público</v>
          </cell>
          <cell r="C144" t="str">
            <v>Aumento de la frecuencia de transporte público</v>
          </cell>
          <cell r="D144" t="str">
            <v>TP</v>
          </cell>
        </row>
        <row r="145">
          <cell r="A145" t="str">
            <v>TR.1</v>
          </cell>
          <cell r="B145" t="str">
            <v>Trabajo</v>
          </cell>
          <cell r="C145" t="str">
            <v>Cierre de centros de trabajos no esenciales</v>
          </cell>
          <cell r="D145" t="str">
            <v>TR</v>
          </cell>
        </row>
        <row r="146">
          <cell r="A146" t="str">
            <v>TR.1</v>
          </cell>
          <cell r="B146" t="str">
            <v>Trabajo</v>
          </cell>
          <cell r="C146" t="str">
            <v>Cierre de centros de trabajos no esenciales</v>
          </cell>
          <cell r="D146" t="str">
            <v>TR</v>
          </cell>
        </row>
        <row r="147">
          <cell r="A147" t="str">
            <v>TR.2</v>
          </cell>
          <cell r="B147" t="str">
            <v>Trabajo</v>
          </cell>
          <cell r="C147" t="str">
            <v>Obligación de teletrabajar para los empleos en los que sea posible</v>
          </cell>
          <cell r="D147" t="str">
            <v>TR</v>
          </cell>
        </row>
        <row r="148">
          <cell r="A148" t="str">
            <v>TR.2</v>
          </cell>
          <cell r="B148" t="str">
            <v>Trabajo</v>
          </cell>
          <cell r="C148" t="str">
            <v>Obligación de teletrabajar para los empleos en los que sea posible</v>
          </cell>
          <cell r="D148" t="str">
            <v>TR</v>
          </cell>
        </row>
        <row r="149">
          <cell r="A149" t="str">
            <v>TR.3</v>
          </cell>
          <cell r="B149" t="str">
            <v>Trabajo</v>
          </cell>
          <cell r="C149" t="str">
            <v>Promoción del teletrabajo</v>
          </cell>
          <cell r="D149" t="str">
            <v>TR</v>
          </cell>
        </row>
        <row r="150">
          <cell r="A150" t="str">
            <v>TR.3</v>
          </cell>
          <cell r="B150" t="str">
            <v>Trabajo</v>
          </cell>
          <cell r="C150" t="str">
            <v>Promoción del teletrabajo</v>
          </cell>
          <cell r="D150" t="str">
            <v>TR</v>
          </cell>
        </row>
        <row r="151">
          <cell r="A151" t="str">
            <v>TR.4</v>
          </cell>
          <cell r="B151" t="str">
            <v>Trabajo</v>
          </cell>
          <cell r="C151" t="str">
            <v>Suspensión de eventos profesionales (congresos, encuentros, etc.) en espacios abiertos</v>
          </cell>
          <cell r="D151" t="str">
            <v>TR</v>
          </cell>
        </row>
        <row r="152">
          <cell r="A152" t="str">
            <v>TR.4</v>
          </cell>
          <cell r="B152" t="str">
            <v>Trabajo</v>
          </cell>
          <cell r="C152" t="str">
            <v>Suspensión de eventos profesionales (congresos, encuentros, etc.) en espacios abiertos</v>
          </cell>
          <cell r="D152" t="str">
            <v>TR</v>
          </cell>
        </row>
        <row r="153">
          <cell r="A153" t="str">
            <v>TR.5</v>
          </cell>
          <cell r="B153" t="str">
            <v>Trabajo</v>
          </cell>
          <cell r="C153" t="str">
            <v>Aforo en eventos profesionales (congresos, encuentros, etc.) en espacios abiertos</v>
          </cell>
          <cell r="D153" t="str">
            <v>TR</v>
          </cell>
        </row>
        <row r="154">
          <cell r="A154" t="str">
            <v>TR.5</v>
          </cell>
          <cell r="B154" t="str">
            <v>Trabajo</v>
          </cell>
          <cell r="C154" t="str">
            <v>Aforo en eventos profesionales (congresos, encuentros, etc.) en espacios abiertos</v>
          </cell>
          <cell r="D154" t="str">
            <v>TR</v>
          </cell>
        </row>
        <row r="155">
          <cell r="A155" t="str">
            <v>TR.6</v>
          </cell>
          <cell r="B155" t="str">
            <v>Trabajo</v>
          </cell>
          <cell r="C155" t="str">
            <v>Suspensión de eventos profesionales (congresos, encuentros, etc.) en espacios cerrados</v>
          </cell>
          <cell r="D155" t="str">
            <v>TR</v>
          </cell>
        </row>
        <row r="156">
          <cell r="A156" t="str">
            <v>TR.6</v>
          </cell>
          <cell r="B156" t="str">
            <v>Trabajo</v>
          </cell>
          <cell r="C156" t="str">
            <v>Suspensión de eventos profesionales (congresos, encuentros, etc.) en espacios cerrados</v>
          </cell>
          <cell r="D156" t="str">
            <v>TR</v>
          </cell>
        </row>
        <row r="157">
          <cell r="A157" t="str">
            <v>TR.7</v>
          </cell>
          <cell r="B157" t="str">
            <v>Trabajo</v>
          </cell>
          <cell r="C157" t="str">
            <v>Aforo en eventos profesionales (congresos, encuentros, etc.) en espacios cerrados</v>
          </cell>
          <cell r="D157" t="str">
            <v>TR</v>
          </cell>
        </row>
        <row r="158">
          <cell r="A158" t="str">
            <v>TR.7</v>
          </cell>
          <cell r="B158" t="str">
            <v>Trabajo</v>
          </cell>
          <cell r="C158" t="str">
            <v>Aforo en eventos profesionales (congresos, encuentros, etc.) en espacios cerrados</v>
          </cell>
          <cell r="D158" t="str">
            <v>TR</v>
          </cell>
        </row>
        <row r="159">
          <cell r="A159" t="str">
            <v>TR.8</v>
          </cell>
          <cell r="B159" t="str">
            <v>Trabajo</v>
          </cell>
          <cell r="C159" t="str">
            <v>Suspensión de eventos profesionales (congresos, encuentros, etc.) en espacios abiertos y cerrados</v>
          </cell>
          <cell r="D159" t="str">
            <v>TR</v>
          </cell>
        </row>
        <row r="160">
          <cell r="A160" t="str">
            <v>TR.8</v>
          </cell>
          <cell r="B160" t="str">
            <v>Trabajo</v>
          </cell>
          <cell r="C160" t="str">
            <v>Suspensión de eventos profesionales (congresos, encuentros, etc.) en espacios abiertos y cerrados</v>
          </cell>
          <cell r="D160" t="str">
            <v>TR</v>
          </cell>
        </row>
        <row r="161">
          <cell r="A161" t="str">
            <v>TR.9</v>
          </cell>
          <cell r="B161" t="str">
            <v>Trabajo</v>
          </cell>
          <cell r="C161" t="str">
            <v>Aforo en eventos profesionales (congresos, encuentros, etc.) en espacios abiertos y cerrados</v>
          </cell>
          <cell r="D161" t="str">
            <v>TR</v>
          </cell>
        </row>
        <row r="162">
          <cell r="A162" t="str">
            <v>TR.9</v>
          </cell>
          <cell r="B162" t="str">
            <v>Trabajo</v>
          </cell>
          <cell r="C162" t="str">
            <v>Aforo en eventos profesionales (congresos, encuentros, etc.) en espacios abiertos y cerrados</v>
          </cell>
          <cell r="D162" t="str">
            <v>TR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B4:F12"/>
  <sheetViews>
    <sheetView workbookViewId="0">
      <selection activeCell="E14" sqref="E14"/>
    </sheetView>
  </sheetViews>
  <sheetFormatPr baseColWidth="10" defaultRowHeight="15" x14ac:dyDescent="0.25"/>
  <cols>
    <col min="1" max="16384" width="11.42578125" style="5"/>
  </cols>
  <sheetData>
    <row r="4" spans="2:6" x14ac:dyDescent="0.25">
      <c r="B4" s="6"/>
      <c r="C4" s="6"/>
      <c r="D4" s="6"/>
      <c r="E4" s="6"/>
      <c r="F4" s="6"/>
    </row>
    <row r="5" spans="2:6" x14ac:dyDescent="0.25">
      <c r="B5" s="6"/>
      <c r="C5" s="6"/>
      <c r="D5" s="6"/>
      <c r="E5" s="6"/>
      <c r="F5" s="6"/>
    </row>
    <row r="6" spans="2:6" x14ac:dyDescent="0.25">
      <c r="B6" s="6"/>
      <c r="C6" s="6"/>
      <c r="D6" s="6"/>
      <c r="E6" s="6"/>
      <c r="F6" s="6"/>
    </row>
    <row r="7" spans="2:6" x14ac:dyDescent="0.25">
      <c r="B7" s="6"/>
      <c r="C7" s="6"/>
      <c r="D7" s="6"/>
      <c r="E7" s="6"/>
      <c r="F7" s="6"/>
    </row>
    <row r="8" spans="2:6" x14ac:dyDescent="0.25">
      <c r="B8" s="6"/>
      <c r="C8" s="6"/>
      <c r="D8" s="6"/>
      <c r="E8" s="6"/>
      <c r="F8" s="6"/>
    </row>
    <row r="9" spans="2:6" x14ac:dyDescent="0.25">
      <c r="B9" s="6"/>
      <c r="C9" s="6"/>
      <c r="D9" s="6"/>
      <c r="E9" s="6"/>
      <c r="F9" s="6"/>
    </row>
    <row r="10" spans="2:6" x14ac:dyDescent="0.25">
      <c r="B10" s="6"/>
      <c r="C10" s="6"/>
      <c r="D10" s="6"/>
      <c r="E10" s="6"/>
      <c r="F10" s="6"/>
    </row>
    <row r="11" spans="2:6" x14ac:dyDescent="0.25">
      <c r="B11" s="6"/>
      <c r="C11" s="6"/>
      <c r="D11" s="6"/>
      <c r="E11" s="6"/>
      <c r="F11" s="6"/>
    </row>
    <row r="12" spans="2:6" x14ac:dyDescent="0.25">
      <c r="B12" s="6"/>
      <c r="C12" s="6"/>
      <c r="D12" s="6"/>
      <c r="E12" s="6"/>
      <c r="F12" s="6"/>
    </row>
  </sheetData>
  <sheetProtection algorithmName="SHA-512" hashValue="xbpshgR8pLsz8CToHH64X2EOR5NsnFkfRzjZVE7Ws6d7gSUMPaEnnA1FueJYEWVyaChUKZze0wYLcR1FjQ7nCA==" saltValue="CGhJOHG/Wx8zVhjkzjIvQ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llamar_formulario">
                <anchor moveWithCells="1" sizeWithCells="1">
                  <from>
                    <xdr:col>1</xdr:col>
                    <xdr:colOff>180975</xdr:colOff>
                    <xdr:row>3</xdr:row>
                    <xdr:rowOff>161925</xdr:rowOff>
                  </from>
                  <to>
                    <xdr:col>5</xdr:col>
                    <xdr:colOff>609600</xdr:colOff>
                    <xdr:row>11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303"/>
  <sheetViews>
    <sheetView zoomScaleNormal="100" workbookViewId="0">
      <selection activeCell="G305" sqref="G305"/>
    </sheetView>
  </sheetViews>
  <sheetFormatPr baseColWidth="10" defaultRowHeight="14.25" customHeight="1" x14ac:dyDescent="0.25"/>
  <cols>
    <col min="3" max="3" width="14.5703125" customWidth="1"/>
    <col min="4" max="4" width="13.42578125" style="20" customWidth="1"/>
    <col min="5" max="5" width="11.42578125" style="20"/>
    <col min="6" max="6" width="11.42578125" style="11" customWidth="1"/>
    <col min="7" max="7" width="85.140625" customWidth="1"/>
    <col min="8" max="8" width="11.42578125" style="8"/>
    <col min="9" max="9" width="18.7109375" bestFit="1" customWidth="1"/>
    <col min="10" max="10" width="10.7109375" bestFit="1" customWidth="1"/>
    <col min="11" max="11" width="17.140625" bestFit="1" customWidth="1"/>
  </cols>
  <sheetData>
    <row r="1" spans="1:17" s="2" customFormat="1" ht="14.25" customHeight="1" x14ac:dyDescent="0.25">
      <c r="A1" s="2" t="s">
        <v>9</v>
      </c>
      <c r="B1" s="2" t="s">
        <v>10</v>
      </c>
      <c r="C1" s="2" t="s">
        <v>0</v>
      </c>
      <c r="D1" s="2" t="s">
        <v>8</v>
      </c>
      <c r="E1" s="4" t="s">
        <v>1</v>
      </c>
      <c r="F1" s="4" t="s">
        <v>2</v>
      </c>
      <c r="G1" s="2" t="s">
        <v>5</v>
      </c>
      <c r="H1" s="7" t="s">
        <v>4</v>
      </c>
      <c r="I1" s="2" t="s">
        <v>11</v>
      </c>
      <c r="J1" s="2" t="s">
        <v>3</v>
      </c>
      <c r="K1" s="2" t="s">
        <v>7</v>
      </c>
      <c r="L1" s="2" t="s">
        <v>6</v>
      </c>
      <c r="M1" s="15" t="s">
        <v>15</v>
      </c>
      <c r="N1" s="4" t="s">
        <v>16</v>
      </c>
      <c r="O1" s="4"/>
      <c r="P1" s="4"/>
      <c r="Q1" s="4"/>
    </row>
    <row r="2" spans="1:17" s="16" customFormat="1" ht="14.25" customHeight="1" x14ac:dyDescent="0.25">
      <c r="A2" s="16" t="s">
        <v>17</v>
      </c>
      <c r="B2" s="16" t="s">
        <v>18</v>
      </c>
      <c r="D2" s="9">
        <v>44134</v>
      </c>
      <c r="E2" s="9">
        <v>44134</v>
      </c>
      <c r="F2" s="17"/>
      <c r="G2" s="44" t="str">
        <f>VLOOKUP($H2,'NO TOCAR'!$A$2:$D$162,3,FALSE)</f>
        <v>Cierre perimetral de entrada y/o salida</v>
      </c>
      <c r="H2" s="8" t="s">
        <v>31</v>
      </c>
      <c r="I2" s="44" t="str">
        <f>VLOOKUP($H2,'NO TOCAR'!$A$2:$D$162,2,FALSE)</f>
        <v>Movilidad</v>
      </c>
      <c r="J2" s="44" t="str">
        <f>VLOOKUP($H2,'[1]NO TOCAR'!$A$2:$D$162,4,FALSE)</f>
        <v>MV</v>
      </c>
      <c r="M2" s="15"/>
      <c r="N2" s="17"/>
      <c r="O2" s="17"/>
      <c r="P2" s="17"/>
      <c r="Q2" s="17"/>
    </row>
    <row r="3" spans="1:17" s="16" customFormat="1" ht="14.25" customHeight="1" x14ac:dyDescent="0.25">
      <c r="A3" s="16" t="s">
        <v>17</v>
      </c>
      <c r="B3" s="16" t="s">
        <v>18</v>
      </c>
      <c r="C3" s="35"/>
      <c r="D3" s="9">
        <v>44129</v>
      </c>
      <c r="E3" s="9">
        <v>44129</v>
      </c>
      <c r="F3" s="33"/>
      <c r="G3" s="44" t="str">
        <f>VLOOKUP($H3,'NO TOCAR'!$A$2:$D$162,3,FALSE)</f>
        <v>Limitación de la movilidad nocturna (toque de queda)</v>
      </c>
      <c r="H3" s="18" t="s">
        <v>104</v>
      </c>
      <c r="I3" s="44" t="str">
        <f>VLOOKUP($H3,'NO TOCAR'!$A$2:$D$162,2,FALSE)</f>
        <v>Movilidad</v>
      </c>
      <c r="J3" s="44" t="str">
        <f>VLOOKUP($H3,'[1]NO TOCAR'!$A$2:$D$162,4,FALSE)</f>
        <v>MV</v>
      </c>
      <c r="K3" t="s">
        <v>81</v>
      </c>
      <c r="L3" t="s">
        <v>105</v>
      </c>
      <c r="N3" s="17"/>
      <c r="O3" s="17"/>
      <c r="P3" s="17"/>
      <c r="Q3" s="17"/>
    </row>
    <row r="4" spans="1:17" s="16" customFormat="1" ht="14.25" customHeight="1" x14ac:dyDescent="0.25">
      <c r="A4" s="16" t="s">
        <v>17</v>
      </c>
      <c r="B4" s="16" t="s">
        <v>18</v>
      </c>
      <c r="D4" s="9">
        <v>44120</v>
      </c>
      <c r="E4" s="9">
        <v>44120</v>
      </c>
      <c r="F4" s="17"/>
      <c r="G4" s="44" t="str">
        <f>VLOOKUP($H4,'NO TOCAR'!$A$2:$D$162,3,FALSE)</f>
        <v>Recomendación de permanecer en el domicilio</v>
      </c>
      <c r="H4" s="8" t="s">
        <v>60</v>
      </c>
      <c r="I4" s="44" t="str">
        <f>VLOOKUP($H4,'NO TOCAR'!$A$2:$D$162,2,FALSE)</f>
        <v>Movilidad</v>
      </c>
      <c r="J4" s="44" t="str">
        <f>VLOOKUP($H4,'[1]NO TOCAR'!$A$2:$D$162,4,FALSE)</f>
        <v>MV</v>
      </c>
      <c r="M4" s="15"/>
      <c r="N4" s="17"/>
      <c r="O4" s="17"/>
      <c r="P4" s="17"/>
      <c r="Q4" s="17"/>
    </row>
    <row r="5" spans="1:17" s="16" customFormat="1" ht="14.25" customHeight="1" x14ac:dyDescent="0.25">
      <c r="A5" s="16" t="s">
        <v>17</v>
      </c>
      <c r="B5" s="16" t="s">
        <v>18</v>
      </c>
      <c r="D5" s="9">
        <v>44120</v>
      </c>
      <c r="E5" s="9">
        <v>44120</v>
      </c>
      <c r="F5" s="19">
        <v>44269</v>
      </c>
      <c r="G5" s="44" t="str">
        <f>VLOOKUP($H5,'NO TOCAR'!$A$2:$D$162,3,FALSE)</f>
        <v>Prohibición de asistencia de público en eventos deportivos en exteriores</v>
      </c>
      <c r="H5" s="8" t="s">
        <v>99</v>
      </c>
      <c r="I5" s="44" t="str">
        <f>VLOOKUP($H5,'NO TOCAR'!$A$2:$D$162,2,FALSE)</f>
        <v>Deporte y actividad física</v>
      </c>
      <c r="J5" s="44" t="str">
        <f>VLOOKUP($H5,'[1]NO TOCAR'!$A$2:$D$162,4,FALSE)</f>
        <v>AF</v>
      </c>
      <c r="M5" s="15"/>
      <c r="N5" s="17"/>
      <c r="O5" s="17"/>
      <c r="P5" s="17"/>
      <c r="Q5" s="17"/>
    </row>
    <row r="6" spans="1:17" s="16" customFormat="1" ht="14.25" customHeight="1" x14ac:dyDescent="0.25">
      <c r="A6" s="16" t="s">
        <v>17</v>
      </c>
      <c r="B6" s="16" t="s">
        <v>18</v>
      </c>
      <c r="D6" s="9">
        <v>44120</v>
      </c>
      <c r="E6" s="9">
        <v>44120</v>
      </c>
      <c r="F6" s="19">
        <v>44269</v>
      </c>
      <c r="G6" s="44" t="str">
        <f>VLOOKUP($H6,'NO TOCAR'!$A$2:$D$162,3,FALSE)</f>
        <v>Prohibición de asistencia de público en eventos deportivos en interiores</v>
      </c>
      <c r="H6" s="8" t="s">
        <v>100</v>
      </c>
      <c r="I6" s="44" t="str">
        <f>VLOOKUP($H6,'NO TOCAR'!$A$2:$D$162,2,FALSE)</f>
        <v>Deporte y actividad física</v>
      </c>
      <c r="J6" s="44" t="str">
        <f>VLOOKUP($H6,'[1]NO TOCAR'!$A$2:$D$162,4,FALSE)</f>
        <v>AF</v>
      </c>
      <c r="M6" s="15"/>
      <c r="N6" s="17"/>
      <c r="O6" s="17"/>
      <c r="P6" s="17"/>
      <c r="Q6" s="17"/>
    </row>
    <row r="7" spans="1:17" s="16" customFormat="1" ht="14.25" customHeight="1" x14ac:dyDescent="0.25">
      <c r="A7" s="16" t="s">
        <v>17</v>
      </c>
      <c r="B7" s="16" t="s">
        <v>18</v>
      </c>
      <c r="D7" s="9">
        <v>44120</v>
      </c>
      <c r="E7" s="9">
        <v>44120</v>
      </c>
      <c r="F7" s="9">
        <v>44134</v>
      </c>
      <c r="G7" s="44" t="str">
        <f>VLOOKUP($H7,'NO TOCAR'!$A$2:$D$162,3,FALSE)</f>
        <v>Limitación de aforo piscinas deportivas</v>
      </c>
      <c r="H7" s="18" t="s">
        <v>76</v>
      </c>
      <c r="I7" s="44" t="str">
        <f>VLOOKUP($H7,'NO TOCAR'!$A$2:$D$162,2,FALSE)</f>
        <v>Deporte y actividad física</v>
      </c>
      <c r="J7" s="44" t="str">
        <f>VLOOKUP($H7,'[1]NO TOCAR'!$A$2:$D$162,4,FALSE)</f>
        <v>AF</v>
      </c>
      <c r="K7" t="s">
        <v>64</v>
      </c>
      <c r="L7" s="16">
        <v>50</v>
      </c>
      <c r="M7" s="15"/>
      <c r="N7" s="17"/>
      <c r="O7" s="17"/>
      <c r="P7" s="17"/>
      <c r="Q7" s="17"/>
    </row>
    <row r="8" spans="1:17" s="16" customFormat="1" ht="14.25" customHeight="1" x14ac:dyDescent="0.25">
      <c r="A8" s="16" t="s">
        <v>17</v>
      </c>
      <c r="B8" s="16" t="s">
        <v>18</v>
      </c>
      <c r="D8" s="9">
        <v>44120</v>
      </c>
      <c r="E8" s="9">
        <v>44120</v>
      </c>
      <c r="F8" s="9">
        <v>44134</v>
      </c>
      <c r="G8" s="44" t="str">
        <f>VLOOKUP($H8,'NO TOCAR'!$A$2:$D$162,3,FALSE)</f>
        <v>Limitación de aforo ZONAS INTERIORES de instalaciones y centros deportivos (fuera del ámbito regulado por el Consejo Superior de Deportes)</v>
      </c>
      <c r="H8" s="8" t="s">
        <v>72</v>
      </c>
      <c r="I8" s="44" t="str">
        <f>VLOOKUP($H8,'NO TOCAR'!$A$2:$D$162,2,FALSE)</f>
        <v>Deporte y actividad física</v>
      </c>
      <c r="J8" s="44" t="str">
        <f>VLOOKUP($H8,'[1]NO TOCAR'!$A$2:$D$162,4,FALSE)</f>
        <v>AF</v>
      </c>
      <c r="K8" t="s">
        <v>64</v>
      </c>
      <c r="L8" s="16">
        <v>50</v>
      </c>
      <c r="M8" s="15"/>
      <c r="N8" s="17"/>
      <c r="O8" s="17"/>
      <c r="P8" s="17"/>
      <c r="Q8" s="17"/>
    </row>
    <row r="9" spans="1:17" s="16" customFormat="1" ht="14.25" customHeight="1" x14ac:dyDescent="0.25">
      <c r="A9" s="16" t="s">
        <v>17</v>
      </c>
      <c r="B9" s="16" t="s">
        <v>18</v>
      </c>
      <c r="D9" s="9">
        <v>44120</v>
      </c>
      <c r="E9" s="9">
        <v>44120</v>
      </c>
      <c r="F9" s="9">
        <v>44134</v>
      </c>
      <c r="G9" s="44" t="str">
        <f>VLOOKUP($H9,'NO TOCAR'!$A$2:$D$162,3,FALSE)</f>
        <v>Limitación de aforo ZONAS EXTERIORES de instalaciones y centros deportivos (fuera del ámbito regulado por el Consejo Superior de Deportes)</v>
      </c>
      <c r="H9" s="8" t="s">
        <v>73</v>
      </c>
      <c r="I9" s="44" t="str">
        <f>VLOOKUP($H9,'NO TOCAR'!$A$2:$D$162,2,FALSE)</f>
        <v>Deporte y actividad física</v>
      </c>
      <c r="J9" s="44" t="str">
        <f>VLOOKUP($H9,'[1]NO TOCAR'!$A$2:$D$162,4,FALSE)</f>
        <v>AF</v>
      </c>
      <c r="K9" t="s">
        <v>64</v>
      </c>
      <c r="L9" s="16">
        <v>50</v>
      </c>
      <c r="M9" s="15"/>
      <c r="N9" s="17"/>
      <c r="O9" s="17"/>
      <c r="P9" s="17"/>
      <c r="Q9" s="17"/>
    </row>
    <row r="10" spans="1:17" s="16" customFormat="1" ht="14.25" customHeight="1" x14ac:dyDescent="0.25">
      <c r="A10" s="16" t="s">
        <v>17</v>
      </c>
      <c r="B10" s="16" t="s">
        <v>18</v>
      </c>
      <c r="D10" s="9">
        <v>44134</v>
      </c>
      <c r="E10" s="9">
        <v>44134</v>
      </c>
      <c r="F10" s="9">
        <v>44158</v>
      </c>
      <c r="G10" s="44" t="str">
        <f>VLOOKUP($H10,'NO TOCAR'!$A$2:$D$162,3,FALSE)</f>
        <v>Cierre de instalaciones y centros deportivos en general</v>
      </c>
      <c r="H10" s="8" t="s">
        <v>57</v>
      </c>
      <c r="I10" s="44" t="str">
        <f>VLOOKUP($H10,'NO TOCAR'!$A$2:$D$162,2,FALSE)</f>
        <v>Deporte y actividad física</v>
      </c>
      <c r="J10" s="44" t="str">
        <f>VLOOKUP($H10,'[1]NO TOCAR'!$A$2:$D$162,4,FALSE)</f>
        <v>AF</v>
      </c>
      <c r="K10"/>
      <c r="M10" s="15"/>
      <c r="N10" s="17"/>
      <c r="O10" s="17"/>
      <c r="P10" s="17"/>
      <c r="Q10" s="17"/>
    </row>
    <row r="11" spans="1:17" s="16" customFormat="1" ht="14.25" customHeight="1" x14ac:dyDescent="0.25">
      <c r="A11" s="16" t="s">
        <v>17</v>
      </c>
      <c r="B11" s="16" t="s">
        <v>18</v>
      </c>
      <c r="D11" s="9">
        <v>44134</v>
      </c>
      <c r="E11" s="9">
        <v>44134</v>
      </c>
      <c r="F11" s="9">
        <v>44158</v>
      </c>
      <c r="G11" s="44" t="str">
        <f>VLOOKUP($H11,'NO TOCAR'!$A$2:$D$162,3,FALSE)</f>
        <v>Cierre de piscinas deportivas</v>
      </c>
      <c r="H11" s="8" t="s">
        <v>58</v>
      </c>
      <c r="I11" s="44" t="str">
        <f>VLOOKUP($H11,'NO TOCAR'!$A$2:$D$162,2,FALSE)</f>
        <v>Deporte y actividad física</v>
      </c>
      <c r="J11" s="44" t="str">
        <f>VLOOKUP($H11,'[1]NO TOCAR'!$A$2:$D$162,4,FALSE)</f>
        <v>AF</v>
      </c>
      <c r="K11"/>
      <c r="M11" s="15"/>
      <c r="N11" s="17"/>
      <c r="O11" s="17"/>
      <c r="P11" s="17"/>
      <c r="Q11" s="17"/>
    </row>
    <row r="12" spans="1:17" s="16" customFormat="1" ht="14.25" customHeight="1" x14ac:dyDescent="0.25">
      <c r="A12" s="16" t="s">
        <v>17</v>
      </c>
      <c r="B12" s="16" t="s">
        <v>18</v>
      </c>
      <c r="D12" s="9">
        <v>44158</v>
      </c>
      <c r="E12" s="9">
        <v>44158</v>
      </c>
      <c r="F12" s="9">
        <v>44203</v>
      </c>
      <c r="G12" s="44" t="str">
        <f>VLOOKUP($H12,'NO TOCAR'!$A$2:$D$162,3,FALSE)</f>
        <v>Limitación de aforo ZONAS INTERIORES de instalaciones y centros deportivos (fuera del ámbito regulado por el Consejo Superior de Deportes)</v>
      </c>
      <c r="H12" s="8" t="s">
        <v>72</v>
      </c>
      <c r="I12" s="44" t="str">
        <f>VLOOKUP($H12,'NO TOCAR'!$A$2:$D$162,2,FALSE)</f>
        <v>Deporte y actividad física</v>
      </c>
      <c r="J12" s="44" t="str">
        <f>VLOOKUP($H12,'[1]NO TOCAR'!$A$2:$D$162,4,FALSE)</f>
        <v>AF</v>
      </c>
      <c r="K12" t="s">
        <v>64</v>
      </c>
      <c r="L12" s="16">
        <v>30</v>
      </c>
      <c r="M12" s="15"/>
      <c r="N12" s="17"/>
      <c r="O12" s="17"/>
      <c r="P12" s="17"/>
      <c r="Q12" s="17"/>
    </row>
    <row r="13" spans="1:17" s="16" customFormat="1" ht="14.25" customHeight="1" x14ac:dyDescent="0.25">
      <c r="A13" s="16" t="s">
        <v>17</v>
      </c>
      <c r="B13" s="16" t="s">
        <v>18</v>
      </c>
      <c r="D13" s="9">
        <v>44201</v>
      </c>
      <c r="E13" s="9">
        <v>44203</v>
      </c>
      <c r="F13" s="9">
        <v>44234</v>
      </c>
      <c r="G13" s="44" t="str">
        <f>VLOOKUP($H13,'NO TOCAR'!$A$2:$D$162,3,FALSE)</f>
        <v>Cierre de instalaciones y centros deportivos en zonas interiores (manteniéndose las exteriores)</v>
      </c>
      <c r="H13" s="37" t="s">
        <v>110</v>
      </c>
      <c r="I13" s="44" t="str">
        <f>VLOOKUP($H13,'NO TOCAR'!$A$2:$D$162,2,FALSE)</f>
        <v>Deporte y actividad física</v>
      </c>
      <c r="J13" s="44" t="str">
        <f>VLOOKUP($H13,'[1]NO TOCAR'!$A$2:$D$162,4,FALSE)</f>
        <v>AF</v>
      </c>
      <c r="K13"/>
      <c r="M13" s="15"/>
      <c r="N13" s="17"/>
      <c r="O13" s="17"/>
      <c r="P13" s="17"/>
      <c r="Q13" s="17"/>
    </row>
    <row r="14" spans="1:17" s="16" customFormat="1" ht="14.25" customHeight="1" x14ac:dyDescent="0.25">
      <c r="A14" s="16" t="s">
        <v>17</v>
      </c>
      <c r="B14" s="16" t="s">
        <v>18</v>
      </c>
      <c r="D14" s="9">
        <v>44158</v>
      </c>
      <c r="E14" s="9">
        <v>44158</v>
      </c>
      <c r="F14" s="9"/>
      <c r="G14" s="44" t="str">
        <f>VLOOKUP($H14,'NO TOCAR'!$A$2:$D$162,3,FALSE)</f>
        <v>Limitación de aforo ZONAS EXTERIORES de instalaciones y centros deportivos (fuera del ámbito regulado por el Consejo Superior de Deportes)</v>
      </c>
      <c r="H14" s="8" t="s">
        <v>73</v>
      </c>
      <c r="I14" s="44" t="str">
        <f>VLOOKUP($H14,'NO TOCAR'!$A$2:$D$162,2,FALSE)</f>
        <v>Deporte y actividad física</v>
      </c>
      <c r="J14" s="44" t="str">
        <f>VLOOKUP($H14,'[1]NO TOCAR'!$A$2:$D$162,4,FALSE)</f>
        <v>AF</v>
      </c>
      <c r="K14" t="s">
        <v>64</v>
      </c>
      <c r="L14" s="16">
        <v>50</v>
      </c>
      <c r="M14" s="15"/>
      <c r="N14" s="17"/>
      <c r="O14" s="17"/>
      <c r="P14" s="17"/>
      <c r="Q14" s="17"/>
    </row>
    <row r="15" spans="1:17" s="16" customFormat="1" ht="14.25" customHeight="1" x14ac:dyDescent="0.25">
      <c r="A15" s="16" t="s">
        <v>17</v>
      </c>
      <c r="B15" s="16" t="s">
        <v>18</v>
      </c>
      <c r="D15" s="9">
        <v>44201</v>
      </c>
      <c r="E15" s="9">
        <v>44203</v>
      </c>
      <c r="F15" s="9">
        <v>44255</v>
      </c>
      <c r="G15" s="44" t="str">
        <f>VLOOKUP($H15,'NO TOCAR'!$A$2:$D$162,3,FALSE)</f>
        <v>Limitación de aforo piscinas deportivas</v>
      </c>
      <c r="H15" s="8" t="s">
        <v>76</v>
      </c>
      <c r="I15" s="44" t="str">
        <f>VLOOKUP($H15,'NO TOCAR'!$A$2:$D$162,2,FALSE)</f>
        <v>Deporte y actividad física</v>
      </c>
      <c r="J15" s="44" t="str">
        <f>VLOOKUP($H15,'[1]NO TOCAR'!$A$2:$D$162,4,FALSE)</f>
        <v>AF</v>
      </c>
      <c r="K15" t="s">
        <v>64</v>
      </c>
      <c r="L15" s="16">
        <v>30</v>
      </c>
      <c r="M15" s="15"/>
      <c r="N15" s="17"/>
      <c r="O15" s="17"/>
      <c r="P15" s="17"/>
      <c r="Q15" s="17"/>
    </row>
    <row r="16" spans="1:17" s="16" customFormat="1" ht="14.25" customHeight="1" x14ac:dyDescent="0.25">
      <c r="A16" s="16" t="s">
        <v>17</v>
      </c>
      <c r="B16" s="16" t="s">
        <v>18</v>
      </c>
      <c r="D16" s="9">
        <v>44120</v>
      </c>
      <c r="E16" s="9">
        <v>44120</v>
      </c>
      <c r="F16" s="17"/>
      <c r="G16" s="44" t="str">
        <f>VLOOKUP($H16,'NO TOCAR'!$A$2:$D$162,3,FALSE)</f>
        <v>Aforo en espacios comunes de alojamientos como hoteles</v>
      </c>
      <c r="H16" s="8" t="s">
        <v>66</v>
      </c>
      <c r="I16" s="44" t="str">
        <f>VLOOKUP($H16,'NO TOCAR'!$A$2:$D$162,2,FALSE)</f>
        <v>Alojamientos (hoteles, albergues)</v>
      </c>
      <c r="J16" s="44" t="str">
        <f>VLOOKUP($H16,'[1]NO TOCAR'!$A$2:$D$162,4,FALSE)</f>
        <v>AL</v>
      </c>
      <c r="K16" t="s">
        <v>64</v>
      </c>
      <c r="L16" s="16">
        <v>50</v>
      </c>
      <c r="M16" s="15"/>
      <c r="N16" s="17"/>
      <c r="O16" s="17"/>
      <c r="P16" s="17"/>
      <c r="Q16" s="17"/>
    </row>
    <row r="17" spans="1:17" s="16" customFormat="1" ht="14.25" customHeight="1" x14ac:dyDescent="0.25">
      <c r="A17" s="16" t="s">
        <v>17</v>
      </c>
      <c r="B17" s="16" t="s">
        <v>18</v>
      </c>
      <c r="D17" s="9">
        <v>44120</v>
      </c>
      <c r="E17" s="9">
        <v>44120</v>
      </c>
      <c r="F17" s="17"/>
      <c r="G17" s="44" t="str">
        <f>VLOOKUP($H17,'NO TOCAR'!$A$2:$D$162,3,FALSE)</f>
        <v>Aumento de la frecuencia de transporte público</v>
      </c>
      <c r="H17" s="8" t="s">
        <v>98</v>
      </c>
      <c r="I17" s="44" t="str">
        <f>VLOOKUP($H17,'NO TOCAR'!$A$2:$D$162,2,FALSE)</f>
        <v>Transporte público</v>
      </c>
      <c r="J17" s="44" t="str">
        <f>VLOOKUP($H17,'[1]NO TOCAR'!$A$2:$D$162,4,FALSE)</f>
        <v>TP</v>
      </c>
      <c r="M17" s="15"/>
      <c r="N17" s="17"/>
      <c r="O17" s="17"/>
      <c r="P17" s="17"/>
      <c r="Q17" s="17"/>
    </row>
    <row r="18" spans="1:17" s="16" customFormat="1" ht="14.25" customHeight="1" x14ac:dyDescent="0.25">
      <c r="A18" s="16" t="s">
        <v>17</v>
      </c>
      <c r="B18" s="16" t="s">
        <v>18</v>
      </c>
      <c r="C18" s="35"/>
      <c r="D18" s="9">
        <v>44134</v>
      </c>
      <c r="E18" s="9">
        <v>44134</v>
      </c>
      <c r="F18" s="33"/>
      <c r="G18" s="44" t="str">
        <f>VLOOKUP($H18,'NO TOCAR'!$A$2:$D$162,3,FALSE)</f>
        <v>Aforo en lugares de culto</v>
      </c>
      <c r="H18" s="18" t="s">
        <v>42</v>
      </c>
      <c r="I18" s="44" t="str">
        <f>VLOOKUP($H18,'NO TOCAR'!$A$2:$D$162,2,FALSE)</f>
        <v>Ceremonias religiosas</v>
      </c>
      <c r="J18" s="44" t="str">
        <f>VLOOKUP($H18,'[1]NO TOCAR'!$A$2:$D$162,4,FALSE)</f>
        <v>CE</v>
      </c>
      <c r="K18" t="s">
        <v>64</v>
      </c>
      <c r="L18" s="16">
        <v>30</v>
      </c>
      <c r="N18" s="17"/>
      <c r="O18" s="8"/>
      <c r="P18" s="17"/>
      <c r="Q18" s="17"/>
    </row>
    <row r="19" spans="1:17" s="16" customFormat="1" ht="14.25" customHeight="1" x14ac:dyDescent="0.25">
      <c r="A19" s="16" t="s">
        <v>17</v>
      </c>
      <c r="B19" s="16" t="s">
        <v>18</v>
      </c>
      <c r="C19" s="35"/>
      <c r="D19" s="9">
        <v>44134</v>
      </c>
      <c r="E19" s="9">
        <v>44134</v>
      </c>
      <c r="F19" s="33"/>
      <c r="G19" s="44" t="str">
        <f>VLOOKUP($H19,'NO TOCAR'!$A$2:$D$162,3,FALSE)</f>
        <v>Aforo velatorios, entierros y ceremonias fúnebres en espacios interiores</v>
      </c>
      <c r="H19" s="18" t="s">
        <v>43</v>
      </c>
      <c r="I19" s="44" t="str">
        <f>VLOOKUP($H19,'NO TOCAR'!$A$2:$D$162,2,FALSE)</f>
        <v>Ceremonias religiosas</v>
      </c>
      <c r="J19" s="44" t="str">
        <f>VLOOKUP($H19,'[1]NO TOCAR'!$A$2:$D$162,4,FALSE)</f>
        <v>CE</v>
      </c>
      <c r="K19" t="s">
        <v>64</v>
      </c>
      <c r="L19" s="16">
        <v>30</v>
      </c>
      <c r="N19" s="17"/>
      <c r="O19" s="8"/>
      <c r="P19" s="17"/>
      <c r="Q19" s="17"/>
    </row>
    <row r="20" spans="1:17" s="16" customFormat="1" ht="14.25" customHeight="1" x14ac:dyDescent="0.25">
      <c r="A20" s="16" t="s">
        <v>17</v>
      </c>
      <c r="B20" s="16" t="s">
        <v>18</v>
      </c>
      <c r="C20" s="35"/>
      <c r="D20" s="9">
        <v>44134</v>
      </c>
      <c r="E20" s="9">
        <v>44134</v>
      </c>
      <c r="F20" s="33"/>
      <c r="G20" s="44" t="str">
        <f>VLOOKUP($H20,'NO TOCAR'!$A$2:$D$162,3,FALSE)</f>
        <v>Aforo en velatorios, entierros y ceremonias fúnebres en espacios exteriores</v>
      </c>
      <c r="H20" s="18" t="s">
        <v>44</v>
      </c>
      <c r="I20" s="44" t="str">
        <f>VLOOKUP($H20,'NO TOCAR'!$A$2:$D$162,2,FALSE)</f>
        <v>Ceremonias religiosas</v>
      </c>
      <c r="J20" s="44" t="str">
        <f>VLOOKUP($H20,'[1]NO TOCAR'!$A$2:$D$162,4,FALSE)</f>
        <v>CE</v>
      </c>
      <c r="K20" t="s">
        <v>64</v>
      </c>
      <c r="L20" s="16">
        <v>30</v>
      </c>
      <c r="N20" s="17"/>
      <c r="O20" s="8"/>
      <c r="P20" s="17"/>
      <c r="Q20" s="17"/>
    </row>
    <row r="21" spans="1:17" s="16" customFormat="1" ht="14.25" customHeight="1" x14ac:dyDescent="0.25">
      <c r="A21" s="16" t="s">
        <v>17</v>
      </c>
      <c r="B21" s="16" t="s">
        <v>18</v>
      </c>
      <c r="C21" s="35"/>
      <c r="D21" s="9">
        <v>44134</v>
      </c>
      <c r="E21" s="9">
        <v>44134</v>
      </c>
      <c r="F21" s="33"/>
      <c r="G21" s="44" t="str">
        <f>VLOOKUP($H21,'NO TOCAR'!$A$2:$D$162,3,FALSE)</f>
        <v>Aforo en otras ceremonias (bodas, bautizos) en espacios interiores</v>
      </c>
      <c r="H21" s="18" t="s">
        <v>45</v>
      </c>
      <c r="I21" s="44" t="str">
        <f>VLOOKUP($H21,'NO TOCAR'!$A$2:$D$162,2,FALSE)</f>
        <v>Ceremonias religiosas</v>
      </c>
      <c r="J21" s="44" t="str">
        <f>VLOOKUP($H21,'[1]NO TOCAR'!$A$2:$D$162,4,FALSE)</f>
        <v>CE</v>
      </c>
      <c r="K21" t="s">
        <v>64</v>
      </c>
      <c r="L21" s="16">
        <v>30</v>
      </c>
      <c r="N21" s="17"/>
      <c r="O21" s="17"/>
      <c r="P21" s="17"/>
      <c r="Q21" s="17"/>
    </row>
    <row r="22" spans="1:17" s="16" customFormat="1" ht="14.25" customHeight="1" x14ac:dyDescent="0.25">
      <c r="A22" s="16" t="s">
        <v>17</v>
      </c>
      <c r="B22" s="16" t="s">
        <v>18</v>
      </c>
      <c r="C22" s="35"/>
      <c r="D22" s="9">
        <v>44134</v>
      </c>
      <c r="E22" s="9">
        <v>44134</v>
      </c>
      <c r="F22" s="33"/>
      <c r="G22" s="44" t="str">
        <f>VLOOKUP($H22,'NO TOCAR'!$A$2:$D$162,3,FALSE)</f>
        <v>Aforo en otras ceremonias (bodas, bautizos) en espacios exteriores</v>
      </c>
      <c r="H22" s="18" t="s">
        <v>46</v>
      </c>
      <c r="I22" s="44" t="str">
        <f>VLOOKUP($H22,'NO TOCAR'!$A$2:$D$162,2,FALSE)</f>
        <v>Ceremonias religiosas</v>
      </c>
      <c r="J22" s="44" t="str">
        <f>VLOOKUP($H22,'[1]NO TOCAR'!$A$2:$D$162,4,FALSE)</f>
        <v>CE</v>
      </c>
      <c r="K22" t="s">
        <v>64</v>
      </c>
      <c r="L22" s="16">
        <v>30</v>
      </c>
      <c r="N22" s="17"/>
      <c r="O22" s="17"/>
      <c r="P22" s="17"/>
      <c r="Q22" s="17"/>
    </row>
    <row r="23" spans="1:17" s="16" customFormat="1" ht="14.25" customHeight="1" x14ac:dyDescent="0.25">
      <c r="A23" s="16" t="s">
        <v>17</v>
      </c>
      <c r="B23" s="16" t="s">
        <v>18</v>
      </c>
      <c r="C23" s="35"/>
      <c r="D23" s="9">
        <v>44120</v>
      </c>
      <c r="E23" s="9">
        <v>44120</v>
      </c>
      <c r="F23" s="9">
        <v>44134</v>
      </c>
      <c r="G23" s="44" t="str">
        <f>VLOOKUP($H23,'NO TOCAR'!$A$2:$D$162,3,FALSE)</f>
        <v>Aforo en lugares de culto</v>
      </c>
      <c r="H23" s="18" t="s">
        <v>42</v>
      </c>
      <c r="I23" s="44" t="str">
        <f>VLOOKUP($H23,'NO TOCAR'!$A$2:$D$162,2,FALSE)</f>
        <v>Ceremonias religiosas</v>
      </c>
      <c r="J23" s="44" t="str">
        <f>VLOOKUP($H23,'[1]NO TOCAR'!$A$2:$D$162,4,FALSE)</f>
        <v>CE</v>
      </c>
      <c r="K23" t="s">
        <v>64</v>
      </c>
      <c r="L23" s="16">
        <v>50</v>
      </c>
      <c r="N23" s="17"/>
      <c r="O23" s="8"/>
      <c r="P23" s="17"/>
      <c r="Q23" s="17"/>
    </row>
    <row r="24" spans="1:17" s="16" customFormat="1" ht="14.25" customHeight="1" x14ac:dyDescent="0.25">
      <c r="A24" s="16" t="s">
        <v>17</v>
      </c>
      <c r="B24" s="16" t="s">
        <v>18</v>
      </c>
      <c r="C24" s="35"/>
      <c r="D24" s="9">
        <v>44120</v>
      </c>
      <c r="E24" s="9">
        <v>44120</v>
      </c>
      <c r="F24" s="9">
        <v>44134</v>
      </c>
      <c r="G24" s="44" t="str">
        <f>VLOOKUP($H24,'NO TOCAR'!$A$2:$D$162,3,FALSE)</f>
        <v>Aforo velatorios, entierros y ceremonias fúnebres en espacios interiores</v>
      </c>
      <c r="H24" s="18" t="s">
        <v>43</v>
      </c>
      <c r="I24" s="44" t="str">
        <f>VLOOKUP($H24,'NO TOCAR'!$A$2:$D$162,2,FALSE)</f>
        <v>Ceremonias religiosas</v>
      </c>
      <c r="J24" s="44" t="str">
        <f>VLOOKUP($H24,'[1]NO TOCAR'!$A$2:$D$162,4,FALSE)</f>
        <v>CE</v>
      </c>
      <c r="K24" t="s">
        <v>64</v>
      </c>
      <c r="L24" s="16">
        <v>50</v>
      </c>
      <c r="N24" s="17"/>
      <c r="O24" s="8"/>
      <c r="P24" s="17"/>
      <c r="Q24" s="17"/>
    </row>
    <row r="25" spans="1:17" s="16" customFormat="1" ht="14.25" customHeight="1" x14ac:dyDescent="0.25">
      <c r="A25" s="16" t="s">
        <v>17</v>
      </c>
      <c r="B25" s="16" t="s">
        <v>18</v>
      </c>
      <c r="C25" s="35"/>
      <c r="D25" s="9">
        <v>44120</v>
      </c>
      <c r="E25" s="9">
        <v>44120</v>
      </c>
      <c r="F25" s="9">
        <v>44134</v>
      </c>
      <c r="G25" s="44" t="str">
        <f>VLOOKUP($H25,'NO TOCAR'!$A$2:$D$162,3,FALSE)</f>
        <v>Aforo en velatorios, entierros y ceremonias fúnebres en espacios exteriores</v>
      </c>
      <c r="H25" s="18" t="s">
        <v>44</v>
      </c>
      <c r="I25" s="44" t="str">
        <f>VLOOKUP($H25,'NO TOCAR'!$A$2:$D$162,2,FALSE)</f>
        <v>Ceremonias religiosas</v>
      </c>
      <c r="J25" s="44" t="str">
        <f>VLOOKUP($H25,'[1]NO TOCAR'!$A$2:$D$162,4,FALSE)</f>
        <v>CE</v>
      </c>
      <c r="K25" t="s">
        <v>64</v>
      </c>
      <c r="L25" s="16">
        <v>50</v>
      </c>
      <c r="N25" s="17"/>
      <c r="O25" s="8"/>
      <c r="P25" s="17"/>
      <c r="Q25" s="17"/>
    </row>
    <row r="26" spans="1:17" s="16" customFormat="1" ht="14.25" customHeight="1" x14ac:dyDescent="0.25">
      <c r="A26" s="16" t="s">
        <v>17</v>
      </c>
      <c r="B26" s="16" t="s">
        <v>18</v>
      </c>
      <c r="C26" s="35"/>
      <c r="D26" s="9">
        <v>44120</v>
      </c>
      <c r="E26" s="9">
        <v>44120</v>
      </c>
      <c r="F26" s="9">
        <v>44134</v>
      </c>
      <c r="G26" s="44" t="str">
        <f>VLOOKUP($H26,'NO TOCAR'!$A$2:$D$162,3,FALSE)</f>
        <v>Aforo en otras ceremonias (bodas, bautizos) en espacios interiores</v>
      </c>
      <c r="H26" s="18" t="s">
        <v>45</v>
      </c>
      <c r="I26" s="44" t="str">
        <f>VLOOKUP($H26,'NO TOCAR'!$A$2:$D$162,2,FALSE)</f>
        <v>Ceremonias religiosas</v>
      </c>
      <c r="J26" s="44" t="str">
        <f>VLOOKUP($H26,'[1]NO TOCAR'!$A$2:$D$162,4,FALSE)</f>
        <v>CE</v>
      </c>
      <c r="K26" t="s">
        <v>64</v>
      </c>
      <c r="L26" s="16">
        <v>50</v>
      </c>
      <c r="N26" s="17"/>
      <c r="O26" s="17"/>
      <c r="P26" s="17"/>
      <c r="Q26" s="17"/>
    </row>
    <row r="27" spans="1:17" s="16" customFormat="1" ht="14.25" customHeight="1" x14ac:dyDescent="0.25">
      <c r="A27" s="16" t="s">
        <v>17</v>
      </c>
      <c r="B27" s="16" t="s">
        <v>18</v>
      </c>
      <c r="C27" s="35"/>
      <c r="D27" s="9">
        <v>44120</v>
      </c>
      <c r="E27" s="9">
        <v>44120</v>
      </c>
      <c r="F27" s="9">
        <v>44134</v>
      </c>
      <c r="G27" s="44" t="str">
        <f>VLOOKUP($H27,'NO TOCAR'!$A$2:$D$162,3,FALSE)</f>
        <v>Aforo en otras ceremonias (bodas, bautizos) en espacios exteriores</v>
      </c>
      <c r="H27" s="18" t="s">
        <v>46</v>
      </c>
      <c r="I27" s="44" t="str">
        <f>VLOOKUP($H27,'NO TOCAR'!$A$2:$D$162,2,FALSE)</f>
        <v>Ceremonias religiosas</v>
      </c>
      <c r="J27" s="44" t="str">
        <f>VLOOKUP($H27,'[1]NO TOCAR'!$A$2:$D$162,4,FALSE)</f>
        <v>CE</v>
      </c>
      <c r="K27" t="s">
        <v>64</v>
      </c>
      <c r="L27" s="16">
        <v>50</v>
      </c>
      <c r="N27" s="17"/>
      <c r="O27" s="17"/>
      <c r="P27" s="17"/>
      <c r="Q27" s="17"/>
    </row>
    <row r="28" spans="1:17" s="16" customFormat="1" ht="14.25" customHeight="1" x14ac:dyDescent="0.25">
      <c r="A28" s="16" t="s">
        <v>17</v>
      </c>
      <c r="B28" s="16" t="s">
        <v>18</v>
      </c>
      <c r="D28" s="9">
        <v>44120</v>
      </c>
      <c r="E28" s="9">
        <v>44120</v>
      </c>
      <c r="F28" s="17"/>
      <c r="G28" s="44" t="str">
        <f>VLOOKUP($H28,'NO TOCAR'!$A$2:$D$162,3,FALSE)</f>
        <v>Recomendación de reducir encuentros fuera del grupo de convivencia habitual</v>
      </c>
      <c r="H28" s="8" t="s">
        <v>39</v>
      </c>
      <c r="I28" s="44" t="str">
        <f>VLOOKUP($H28,'NO TOCAR'!$A$2:$D$162,2,FALSE)</f>
        <v>Relaciones sociales</v>
      </c>
      <c r="J28" s="44" t="str">
        <f>VLOOKUP($H28,'[1]NO TOCAR'!$A$2:$D$162,4,FALSE)</f>
        <v>RS</v>
      </c>
      <c r="M28" s="15"/>
      <c r="N28" s="17"/>
      <c r="O28" s="17"/>
      <c r="P28" s="17"/>
      <c r="Q28" s="17"/>
    </row>
    <row r="29" spans="1:17" s="16" customFormat="1" ht="14.25" customHeight="1" x14ac:dyDescent="0.25">
      <c r="A29" s="16" t="s">
        <v>17</v>
      </c>
      <c r="B29" s="16" t="s">
        <v>18</v>
      </c>
      <c r="D29" s="9">
        <v>44061</v>
      </c>
      <c r="E29" s="9">
        <v>44061</v>
      </c>
      <c r="F29" s="9"/>
      <c r="G29" s="44" t="str">
        <f>VLOOKUP($H29,'NO TOCAR'!$A$2:$D$162,3,FALSE)</f>
        <v>Prohibicion de comer en vía publica</v>
      </c>
      <c r="H29" s="8" t="s">
        <v>47</v>
      </c>
      <c r="I29" s="44" t="str">
        <f>VLOOKUP($H29,'NO TOCAR'!$A$2:$D$162,2,FALSE)</f>
        <v>Relaciones sociales</v>
      </c>
      <c r="J29" s="44" t="str">
        <f>VLOOKUP($H29,'[1]NO TOCAR'!$A$2:$D$162,4,FALSE)</f>
        <v>RS</v>
      </c>
      <c r="K29"/>
      <c r="M29" s="15"/>
      <c r="N29" s="17"/>
      <c r="O29" s="17"/>
      <c r="P29" s="17"/>
      <c r="Q29" s="17"/>
    </row>
    <row r="30" spans="1:17" s="16" customFormat="1" ht="14.25" customHeight="1" x14ac:dyDescent="0.25">
      <c r="A30" s="16" t="s">
        <v>17</v>
      </c>
      <c r="B30" s="16" t="s">
        <v>18</v>
      </c>
      <c r="D30" s="9">
        <v>44041</v>
      </c>
      <c r="E30" s="9">
        <v>44041</v>
      </c>
      <c r="F30" s="17"/>
      <c r="G30" s="44" t="str">
        <f>VLOOKUP($H30,'NO TOCAR'!$A$2:$D$162,3,FALSE)</f>
        <v>Prohibición consumo alcohol en vía pública</v>
      </c>
      <c r="H30" s="8" t="s">
        <v>48</v>
      </c>
      <c r="I30" s="44" t="str">
        <f>VLOOKUP($H30,'NO TOCAR'!$A$2:$D$162,2,FALSE)</f>
        <v>Relaciones sociales</v>
      </c>
      <c r="J30" s="44" t="str">
        <f>VLOOKUP($H30,'[1]NO TOCAR'!$A$2:$D$162,4,FALSE)</f>
        <v>RS</v>
      </c>
      <c r="M30" s="15"/>
      <c r="N30" s="17"/>
      <c r="O30" s="17"/>
      <c r="P30" s="17"/>
      <c r="Q30" s="17"/>
    </row>
    <row r="31" spans="1:17" s="16" customFormat="1" ht="14.25" customHeight="1" x14ac:dyDescent="0.25">
      <c r="A31" s="16" t="s">
        <v>17</v>
      </c>
      <c r="B31" s="16" t="s">
        <v>18</v>
      </c>
      <c r="D31" s="9">
        <v>44061</v>
      </c>
      <c r="E31" s="9">
        <v>44061</v>
      </c>
      <c r="F31" s="17"/>
      <c r="G31" s="44" t="str">
        <f>VLOOKUP($H31,'NO TOCAR'!$A$2:$D$162,3,FALSE)</f>
        <v>Prohibición fumar en vía pública &lt; 2 metros</v>
      </c>
      <c r="H31" s="8" t="s">
        <v>96</v>
      </c>
      <c r="I31" s="44" t="str">
        <f>VLOOKUP($H31,'NO TOCAR'!$A$2:$D$162,2,FALSE)</f>
        <v>Relaciones sociales</v>
      </c>
      <c r="J31" s="44" t="str">
        <f>VLOOKUP($H31,'[1]NO TOCAR'!$A$2:$D$162,4,FALSE)</f>
        <v>RS</v>
      </c>
      <c r="M31" s="15"/>
      <c r="N31" s="17"/>
      <c r="O31" s="17"/>
      <c r="P31" s="17"/>
      <c r="Q31" s="17"/>
    </row>
    <row r="32" spans="1:17" s="16" customFormat="1" ht="14.25" customHeight="1" x14ac:dyDescent="0.25">
      <c r="A32" s="16" t="s">
        <v>17</v>
      </c>
      <c r="B32" s="16" t="s">
        <v>18</v>
      </c>
      <c r="D32" s="9">
        <v>44120</v>
      </c>
      <c r="E32" s="9">
        <v>44120</v>
      </c>
      <c r="F32" s="19">
        <v>44269</v>
      </c>
      <c r="G32" s="44" t="str">
        <f>VLOOKUP($H32,'NO TOCAR'!$A$2:$D$162,3,FALSE)</f>
        <v>Cierre total delocales de apuestas, bingos etc.</v>
      </c>
      <c r="H32" s="8" t="s">
        <v>51</v>
      </c>
      <c r="I32" s="44" t="str">
        <f>VLOOKUP($H32,'NO TOCAR'!$A$2:$D$162,2,FALSE)</f>
        <v>Locales de apuestas</v>
      </c>
      <c r="J32" s="44" t="str">
        <f>VLOOKUP($H32,'[1]NO TOCAR'!$A$2:$D$162,4,FALSE)</f>
        <v>LA</v>
      </c>
      <c r="M32" s="15"/>
      <c r="N32" s="17"/>
      <c r="O32" s="17"/>
      <c r="P32" s="17"/>
      <c r="Q32" s="17"/>
    </row>
    <row r="33" spans="1:17" s="16" customFormat="1" ht="14.25" customHeight="1" x14ac:dyDescent="0.25">
      <c r="A33" s="16" t="s">
        <v>17</v>
      </c>
      <c r="B33" s="16" t="s">
        <v>18</v>
      </c>
      <c r="D33" s="9">
        <v>44063</v>
      </c>
      <c r="E33" s="9">
        <v>44063</v>
      </c>
      <c r="F33" s="17"/>
      <c r="G33" s="44" t="str">
        <f>VLOOKUP($H33,'NO TOCAR'!$A$2:$D$162,3,FALSE)</f>
        <v>Cierre total del ocio nocturno</v>
      </c>
      <c r="H33" s="8" t="s">
        <v>50</v>
      </c>
      <c r="I33" s="44" t="str">
        <f>VLOOKUP($H33,'NO TOCAR'!$A$2:$D$162,2,FALSE)</f>
        <v>Ocio nocturno</v>
      </c>
      <c r="J33" s="44" t="str">
        <f>VLOOKUP($H33,'[1]NO TOCAR'!$A$2:$D$162,4,FALSE)</f>
        <v>ON</v>
      </c>
      <c r="M33" s="15"/>
      <c r="N33" s="17"/>
      <c r="O33" s="17"/>
      <c r="P33" s="17"/>
      <c r="Q33" s="17"/>
    </row>
    <row r="34" spans="1:17" s="16" customFormat="1" ht="14.25" customHeight="1" x14ac:dyDescent="0.25">
      <c r="A34" s="16" t="s">
        <v>17</v>
      </c>
      <c r="B34" s="16" t="s">
        <v>18</v>
      </c>
      <c r="D34" s="9">
        <v>44100</v>
      </c>
      <c r="E34" s="9">
        <v>44100</v>
      </c>
      <c r="F34" s="17"/>
      <c r="G34" s="44" t="str">
        <f>VLOOKUP($H34,'NO TOCAR'!$A$2:$D$162,3,FALSE)</f>
        <v>Limitación al número de personas que se pueden reunir en cualquier circunstancia (con excepciones como convivientes, transporte público, contexto laboral o similares)</v>
      </c>
      <c r="H34" s="8" t="s">
        <v>33</v>
      </c>
      <c r="I34" s="44" t="str">
        <f>VLOOKUP($H34,'NO TOCAR'!$A$2:$D$162,2,FALSE)</f>
        <v>Relaciones sociales</v>
      </c>
      <c r="J34" s="44" t="str">
        <f>VLOOKUP($H34,'[1]NO TOCAR'!$A$2:$D$162,4,FALSE)</f>
        <v>RS</v>
      </c>
      <c r="K34" t="s">
        <v>21</v>
      </c>
      <c r="L34" s="16">
        <v>6</v>
      </c>
      <c r="M34" s="15"/>
      <c r="N34" s="17"/>
      <c r="O34" s="17"/>
      <c r="P34" s="17"/>
      <c r="Q34" s="17"/>
    </row>
    <row r="35" spans="1:17" s="16" customFormat="1" ht="14.25" customHeight="1" x14ac:dyDescent="0.25">
      <c r="A35" s="16" t="s">
        <v>17</v>
      </c>
      <c r="B35" s="16" t="s">
        <v>18</v>
      </c>
      <c r="D35" s="9">
        <v>44061</v>
      </c>
      <c r="E35" s="9">
        <v>44061</v>
      </c>
      <c r="F35" s="9">
        <v>44100</v>
      </c>
      <c r="G35" s="44" t="str">
        <f>VLOOKUP($H35,'NO TOCAR'!$A$2:$D$162,3,FALSE)</f>
        <v>Limitación al número de personas que se pueden reunir en cualquier circunstancia (con excepciones como convivientes, transporte público, contexto laboral o similares)</v>
      </c>
      <c r="H35" s="8" t="s">
        <v>33</v>
      </c>
      <c r="I35" s="44" t="str">
        <f>VLOOKUP($H35,'NO TOCAR'!$A$2:$D$162,2,FALSE)</f>
        <v>Relaciones sociales</v>
      </c>
      <c r="J35" s="44" t="str">
        <f>VLOOKUP($H35,'[1]NO TOCAR'!$A$2:$D$162,4,FALSE)</f>
        <v>RS</v>
      </c>
      <c r="K35" t="s">
        <v>21</v>
      </c>
      <c r="L35" s="16">
        <v>10</v>
      </c>
      <c r="M35" s="15"/>
      <c r="N35" s="17"/>
      <c r="O35" s="17"/>
      <c r="P35" s="17"/>
      <c r="Q35" s="17"/>
    </row>
    <row r="36" spans="1:17" s="16" customFormat="1" ht="14.25" customHeight="1" x14ac:dyDescent="0.25">
      <c r="A36" s="16" t="s">
        <v>17</v>
      </c>
      <c r="B36" s="16" t="s">
        <v>18</v>
      </c>
      <c r="D36" s="9">
        <v>44001</v>
      </c>
      <c r="E36" s="9">
        <v>44001</v>
      </c>
      <c r="F36" s="19">
        <v>44088</v>
      </c>
      <c r="G36" s="44" t="str">
        <f>VLOOKUP($H36,'NO TOCAR'!$A$2:$D$162,3,FALSE)</f>
        <v>Cierre de centros educativos (por restricciones o vacaciones)</v>
      </c>
      <c r="H36" s="18" t="s">
        <v>86</v>
      </c>
      <c r="I36" s="44" t="str">
        <f>VLOOKUP($H36,'NO TOCAR'!$A$2:$D$162,2,FALSE)</f>
        <v>Educación</v>
      </c>
      <c r="J36" s="44" t="str">
        <f>VLOOKUP($H36,'[1]NO TOCAR'!$A$2:$D$162,4,FALSE)</f>
        <v>ED</v>
      </c>
      <c r="M36" s="15"/>
      <c r="N36" s="15" t="s">
        <v>92</v>
      </c>
      <c r="O36" s="17"/>
      <c r="P36" s="17"/>
      <c r="Q36" s="17"/>
    </row>
    <row r="37" spans="1:17" s="16" customFormat="1" ht="14.25" customHeight="1" x14ac:dyDescent="0.25">
      <c r="A37" s="16" t="s">
        <v>17</v>
      </c>
      <c r="B37" s="16" t="s">
        <v>18</v>
      </c>
      <c r="D37" s="9">
        <v>44001</v>
      </c>
      <c r="E37" s="9">
        <v>44001</v>
      </c>
      <c r="F37" s="19">
        <v>44088</v>
      </c>
      <c r="G37" s="44" t="str">
        <f>VLOOKUP($H37,'NO TOCAR'!$A$2:$D$162,3,FALSE)</f>
        <v>Cierre de centros educativos (por restricciones o vacaciones)</v>
      </c>
      <c r="H37" s="18" t="s">
        <v>86</v>
      </c>
      <c r="I37" s="44" t="str">
        <f>VLOOKUP($H37,'NO TOCAR'!$A$2:$D$162,2,FALSE)</f>
        <v>Educación</v>
      </c>
      <c r="J37" s="44" t="str">
        <f>VLOOKUP($H37,'[1]NO TOCAR'!$A$2:$D$162,4,FALSE)</f>
        <v>ED</v>
      </c>
      <c r="M37" s="15"/>
      <c r="N37" s="15" t="s">
        <v>91</v>
      </c>
      <c r="O37" s="17"/>
      <c r="P37" s="17"/>
      <c r="Q37" s="17"/>
    </row>
    <row r="38" spans="1:17" s="16" customFormat="1" ht="14.25" customHeight="1" x14ac:dyDescent="0.25">
      <c r="A38" s="16" t="s">
        <v>17</v>
      </c>
      <c r="B38" s="16" t="s">
        <v>18</v>
      </c>
      <c r="D38" s="9">
        <v>44001</v>
      </c>
      <c r="E38" s="9">
        <v>44001</v>
      </c>
      <c r="F38" s="19">
        <v>44088</v>
      </c>
      <c r="G38" s="44" t="str">
        <f>VLOOKUP($H38,'NO TOCAR'!$A$2:$D$162,3,FALSE)</f>
        <v>Cierre de centros educativos (por restricciones o vacaciones)</v>
      </c>
      <c r="H38" s="18" t="s">
        <v>86</v>
      </c>
      <c r="I38" s="44" t="str">
        <f>VLOOKUP($H38,'NO TOCAR'!$A$2:$D$162,2,FALSE)</f>
        <v>Educación</v>
      </c>
      <c r="J38" s="44" t="str">
        <f>VLOOKUP($H38,'[1]NO TOCAR'!$A$2:$D$162,4,FALSE)</f>
        <v>ED</v>
      </c>
      <c r="M38" s="15"/>
      <c r="N38" s="15" t="s">
        <v>90</v>
      </c>
      <c r="O38" s="17"/>
      <c r="P38" s="17"/>
      <c r="Q38" s="17"/>
    </row>
    <row r="39" spans="1:17" s="16" customFormat="1" ht="14.25" customHeight="1" x14ac:dyDescent="0.25">
      <c r="A39" s="16" t="s">
        <v>17</v>
      </c>
      <c r="B39" s="16" t="s">
        <v>18</v>
      </c>
      <c r="D39" s="9">
        <v>44001</v>
      </c>
      <c r="E39" s="9">
        <v>44001</v>
      </c>
      <c r="F39" s="19">
        <v>44088</v>
      </c>
      <c r="G39" s="44" t="str">
        <f>VLOOKUP($H39,'NO TOCAR'!$A$2:$D$162,3,FALSE)</f>
        <v>Cierre de centros educativos (por restricciones o vacaciones)</v>
      </c>
      <c r="H39" s="18" t="s">
        <v>86</v>
      </c>
      <c r="I39" s="44" t="str">
        <f>VLOOKUP($H39,'NO TOCAR'!$A$2:$D$162,2,FALSE)</f>
        <v>Educación</v>
      </c>
      <c r="J39" s="44" t="str">
        <f>VLOOKUP($H39,'[1]NO TOCAR'!$A$2:$D$162,4,FALSE)</f>
        <v>ED</v>
      </c>
      <c r="M39" s="15"/>
      <c r="N39" s="15" t="s">
        <v>89</v>
      </c>
      <c r="O39" s="17"/>
      <c r="P39" s="17"/>
      <c r="Q39" s="17"/>
    </row>
    <row r="40" spans="1:17" s="16" customFormat="1" ht="14.25" customHeight="1" x14ac:dyDescent="0.25">
      <c r="A40" s="16" t="s">
        <v>17</v>
      </c>
      <c r="B40" s="16" t="s">
        <v>18</v>
      </c>
      <c r="D40" s="9">
        <v>44001</v>
      </c>
      <c r="E40" s="9">
        <v>44001</v>
      </c>
      <c r="F40" s="19">
        <v>44088</v>
      </c>
      <c r="G40" s="44" t="str">
        <f>VLOOKUP($H40,'NO TOCAR'!$A$2:$D$162,3,FALSE)</f>
        <v>Cierre de centros educativos (por restricciones o vacaciones)</v>
      </c>
      <c r="H40" s="18" t="s">
        <v>86</v>
      </c>
      <c r="I40" s="44" t="str">
        <f>VLOOKUP($H40,'NO TOCAR'!$A$2:$D$162,2,FALSE)</f>
        <v>Educación</v>
      </c>
      <c r="J40" s="44" t="str">
        <f>VLOOKUP($H40,'[1]NO TOCAR'!$A$2:$D$162,4,FALSE)</f>
        <v>ED</v>
      </c>
      <c r="M40" s="15"/>
      <c r="N40" s="17" t="s">
        <v>87</v>
      </c>
      <c r="O40" s="17"/>
      <c r="P40" s="17"/>
      <c r="Q40" s="17"/>
    </row>
    <row r="41" spans="1:17" s="16" customFormat="1" ht="14.25" customHeight="1" x14ac:dyDescent="0.25">
      <c r="A41" s="16" t="s">
        <v>17</v>
      </c>
      <c r="B41" s="16" t="s">
        <v>18</v>
      </c>
      <c r="D41" s="9">
        <v>44120</v>
      </c>
      <c r="E41" s="9">
        <v>44120</v>
      </c>
      <c r="F41" s="19">
        <v>44262</v>
      </c>
      <c r="G41" s="44" t="str">
        <f>VLOOKUP($H41,'NO TOCAR'!$A$2:$D$162,3,FALSE)</f>
        <v>Suspensión de clases presenciales</v>
      </c>
      <c r="H41" s="8" t="s">
        <v>112</v>
      </c>
      <c r="I41" s="44" t="str">
        <f>VLOOKUP($H41,'NO TOCAR'!$A$2:$D$162,2,FALSE)</f>
        <v>Educación</v>
      </c>
      <c r="J41" s="44" t="str">
        <f>VLOOKUP($H41,'[1]NO TOCAR'!$A$2:$D$162,4,FALSE)</f>
        <v>ED</v>
      </c>
      <c r="M41" s="15"/>
      <c r="N41" s="15" t="s">
        <v>87</v>
      </c>
      <c r="O41" s="17"/>
      <c r="P41" s="17"/>
      <c r="Q41" s="17"/>
    </row>
    <row r="42" spans="1:17" s="16" customFormat="1" ht="14.25" customHeight="1" x14ac:dyDescent="0.25">
      <c r="A42" s="16" t="s">
        <v>17</v>
      </c>
      <c r="B42" s="16" t="s">
        <v>18</v>
      </c>
      <c r="D42" s="9">
        <v>44120</v>
      </c>
      <c r="E42" s="9">
        <v>44120</v>
      </c>
      <c r="F42" s="19">
        <v>44248</v>
      </c>
      <c r="G42" s="44" t="str">
        <f>VLOOKUP($H42,'NO TOCAR'!$A$2:$D$162,3,FALSE)</f>
        <v>Cierre de academias, autoescuelas y otros centros de formación no reglada (incluidas actividades promovidas por las administraciones locales)</v>
      </c>
      <c r="H42" s="8" t="s">
        <v>88</v>
      </c>
      <c r="I42" s="44" t="str">
        <f>VLOOKUP($H42,'NO TOCAR'!$A$2:$D$162,2,FALSE)</f>
        <v>Educación</v>
      </c>
      <c r="J42" s="44" t="str">
        <f>VLOOKUP($H42,'[1]NO TOCAR'!$A$2:$D$162,4,FALSE)</f>
        <v>ED</v>
      </c>
      <c r="M42" s="15"/>
      <c r="N42" s="15"/>
      <c r="O42" s="17"/>
      <c r="P42" s="17"/>
      <c r="Q42" s="17"/>
    </row>
    <row r="43" spans="1:17" s="16" customFormat="1" ht="14.25" customHeight="1" x14ac:dyDescent="0.25">
      <c r="A43" s="16" t="s">
        <v>17</v>
      </c>
      <c r="B43" s="16" t="s">
        <v>18</v>
      </c>
      <c r="D43" s="9">
        <v>44001</v>
      </c>
      <c r="E43" s="19">
        <v>44007</v>
      </c>
      <c r="F43" s="9">
        <v>44120</v>
      </c>
      <c r="G43" s="44" t="str">
        <f>VLOOKUP($H43,'NO TOCAR'!$A$2:$D$162,3,FALSE)</f>
        <v>Limitación de aforo en cines, teatros, auditorios, circos de carpa y espacios similares, así como locales y establecimientos destinados a actos y espectáculos culturales en interior</v>
      </c>
      <c r="H43" s="8" t="s">
        <v>20</v>
      </c>
      <c r="I43" s="44" t="str">
        <f>VLOOKUP($H43,'NO TOCAR'!$A$2:$D$162,2,FALSE)</f>
        <v>Cultura y eventos (exc. deportivos)</v>
      </c>
      <c r="J43" s="44" t="str">
        <f>VLOOKUP($H43,'[1]NO TOCAR'!$A$2:$D$162,4,FALSE)</f>
        <v>CD</v>
      </c>
      <c r="K43" t="s">
        <v>21</v>
      </c>
      <c r="L43" s="16">
        <v>1000</v>
      </c>
      <c r="M43" s="15"/>
      <c r="N43" s="17"/>
      <c r="O43" s="17"/>
      <c r="P43" s="17"/>
      <c r="Q43" s="17"/>
    </row>
    <row r="44" spans="1:17" s="16" customFormat="1" ht="14.25" customHeight="1" x14ac:dyDescent="0.25">
      <c r="A44" s="16" t="s">
        <v>17</v>
      </c>
      <c r="B44" s="16" t="s">
        <v>18</v>
      </c>
      <c r="D44" s="9">
        <v>44001</v>
      </c>
      <c r="E44" s="19">
        <v>44007</v>
      </c>
      <c r="F44" s="9">
        <v>44120</v>
      </c>
      <c r="G44" s="44" t="str">
        <f>VLOOKUP($H44,'NO TOCAR'!$A$2:$D$162,3,FALSE)</f>
        <v>Limitación de aforo en actos y espectáculos culturales en exteriores</v>
      </c>
      <c r="H44" s="8" t="s">
        <v>22</v>
      </c>
      <c r="I44" s="44" t="str">
        <f>VLOOKUP($H44,'NO TOCAR'!$A$2:$D$162,2,FALSE)</f>
        <v>Cultura y eventos (exc. deportivos)</v>
      </c>
      <c r="J44" s="44" t="str">
        <f>VLOOKUP($H44,'[1]NO TOCAR'!$A$2:$D$162,4,FALSE)</f>
        <v>CD</v>
      </c>
      <c r="K44" t="s">
        <v>21</v>
      </c>
      <c r="L44" s="16">
        <v>2000</v>
      </c>
      <c r="M44" s="15"/>
      <c r="N44" s="17"/>
      <c r="O44" s="17"/>
      <c r="P44" s="17"/>
      <c r="Q44" s="17"/>
    </row>
    <row r="45" spans="1:17" s="16" customFormat="1" ht="14.25" customHeight="1" x14ac:dyDescent="0.25">
      <c r="A45" s="16" t="s">
        <v>17</v>
      </c>
      <c r="B45" s="16" t="s">
        <v>18</v>
      </c>
      <c r="D45" s="9">
        <v>44001</v>
      </c>
      <c r="E45" s="19">
        <v>44007</v>
      </c>
      <c r="F45" s="9">
        <v>44120</v>
      </c>
      <c r="G45" s="44" t="str">
        <f>VLOOKUP($H45,'NO TOCAR'!$A$2:$D$162,3,FALSE)</f>
        <v>Limitación de aforo en cines, teatros, auditorios, circos de carpa y espacios similares, así como locales y establecimientos destinados a actos y espectáculos culturales en interior</v>
      </c>
      <c r="H45" s="8" t="s">
        <v>20</v>
      </c>
      <c r="I45" s="44" t="str">
        <f>VLOOKUP($H45,'NO TOCAR'!$A$2:$D$162,2,FALSE)</f>
        <v>Cultura y eventos (exc. deportivos)</v>
      </c>
      <c r="J45" s="44" t="str">
        <f>VLOOKUP($H45,'[1]NO TOCAR'!$A$2:$D$162,4,FALSE)</f>
        <v>CD</v>
      </c>
      <c r="K45" t="s">
        <v>25</v>
      </c>
      <c r="L45" s="16">
        <v>2.5</v>
      </c>
      <c r="M45" s="15"/>
      <c r="N45" s="17"/>
      <c r="O45" s="17"/>
      <c r="P45" s="17"/>
      <c r="Q45" s="17"/>
    </row>
    <row r="46" spans="1:17" s="16" customFormat="1" ht="14.25" customHeight="1" x14ac:dyDescent="0.25">
      <c r="A46" s="16" t="s">
        <v>17</v>
      </c>
      <c r="B46" s="16" t="s">
        <v>18</v>
      </c>
      <c r="D46" s="9">
        <v>44001</v>
      </c>
      <c r="E46" s="19">
        <v>44007</v>
      </c>
      <c r="F46" s="9">
        <v>44120</v>
      </c>
      <c r="G46" s="44" t="str">
        <f>VLOOKUP($H46,'NO TOCAR'!$A$2:$D$162,3,FALSE)</f>
        <v>Limitación de aforo en actos y espectáculos culturales en exteriores</v>
      </c>
      <c r="H46" s="8" t="s">
        <v>22</v>
      </c>
      <c r="I46" s="44" t="str">
        <f>VLOOKUP($H46,'NO TOCAR'!$A$2:$D$162,2,FALSE)</f>
        <v>Cultura y eventos (exc. deportivos)</v>
      </c>
      <c r="J46" s="44" t="str">
        <f>VLOOKUP($H46,'[1]NO TOCAR'!$A$2:$D$162,4,FALSE)</f>
        <v>CD</v>
      </c>
      <c r="K46" t="s">
        <v>25</v>
      </c>
      <c r="L46" s="16">
        <v>2.5</v>
      </c>
      <c r="M46" s="15"/>
      <c r="N46" s="17"/>
      <c r="O46" s="17"/>
      <c r="P46" s="17"/>
      <c r="Q46" s="17"/>
    </row>
    <row r="47" spans="1:17" s="16" customFormat="1" ht="14.25" customHeight="1" x14ac:dyDescent="0.25">
      <c r="A47" s="16" t="s">
        <v>17</v>
      </c>
      <c r="B47" s="16" t="s">
        <v>18</v>
      </c>
      <c r="D47" s="9">
        <v>44120</v>
      </c>
      <c r="E47" s="9">
        <v>44120</v>
      </c>
      <c r="F47" s="9">
        <v>44134</v>
      </c>
      <c r="G47" s="44" t="str">
        <f>VLOOKUP($H47,'NO TOCAR'!$A$2:$D$162,3,FALSE)</f>
        <v>Limitación de aforo en cines, teatros, auditorios, circos de carpa y espacios similares, así como locales y establecimientos destinados a actos y espectáculos culturales en interior</v>
      </c>
      <c r="H47" s="8" t="s">
        <v>20</v>
      </c>
      <c r="I47" s="44" t="str">
        <f>VLOOKUP($H47,'NO TOCAR'!$A$2:$D$162,2,FALSE)</f>
        <v>Cultura y eventos (exc. deportivos)</v>
      </c>
      <c r="J47" s="44" t="str">
        <f>VLOOKUP($H47,'[1]NO TOCAR'!$A$2:$D$162,4,FALSE)</f>
        <v>CD</v>
      </c>
      <c r="K47" t="s">
        <v>64</v>
      </c>
      <c r="L47" s="16">
        <v>50</v>
      </c>
      <c r="M47" s="15"/>
      <c r="N47" s="17"/>
      <c r="O47" s="17"/>
      <c r="P47" s="17"/>
      <c r="Q47" s="17"/>
    </row>
    <row r="48" spans="1:17" s="16" customFormat="1" ht="14.25" customHeight="1" x14ac:dyDescent="0.25">
      <c r="A48" s="16" t="s">
        <v>17</v>
      </c>
      <c r="B48" s="16" t="s">
        <v>18</v>
      </c>
      <c r="D48" s="9">
        <v>44120</v>
      </c>
      <c r="E48" s="9">
        <v>44120</v>
      </c>
      <c r="F48" s="9">
        <v>44134</v>
      </c>
      <c r="G48" s="44" t="str">
        <f>VLOOKUP($H48,'NO TOCAR'!$A$2:$D$162,3,FALSE)</f>
        <v>Limitación de aforo en actos y espectáculos culturales en exteriores</v>
      </c>
      <c r="H48" s="8" t="s">
        <v>22</v>
      </c>
      <c r="I48" s="44" t="str">
        <f>VLOOKUP($H48,'NO TOCAR'!$A$2:$D$162,2,FALSE)</f>
        <v>Cultura y eventos (exc. deportivos)</v>
      </c>
      <c r="J48" s="44" t="str">
        <f>VLOOKUP($H48,'[1]NO TOCAR'!$A$2:$D$162,4,FALSE)</f>
        <v>CD</v>
      </c>
      <c r="K48" t="s">
        <v>64</v>
      </c>
      <c r="L48" s="16">
        <v>50</v>
      </c>
      <c r="M48" s="15"/>
      <c r="N48" s="17"/>
      <c r="O48" s="17"/>
      <c r="P48" s="17"/>
      <c r="Q48" s="17"/>
    </row>
    <row r="49" spans="1:17" s="16" customFormat="1" ht="14.25" customHeight="1" x14ac:dyDescent="0.25">
      <c r="A49" s="16" t="s">
        <v>17</v>
      </c>
      <c r="B49" s="16" t="s">
        <v>18</v>
      </c>
      <c r="D49" s="9">
        <v>44120</v>
      </c>
      <c r="E49" s="9">
        <v>44120</v>
      </c>
      <c r="F49" s="9">
        <v>44134</v>
      </c>
      <c r="G49" s="44" t="str">
        <f>VLOOKUP($H49,'NO TOCAR'!$A$2:$D$162,3,FALSE)</f>
        <v>Limitación de aforo en salas multiusos</v>
      </c>
      <c r="H49" s="8" t="s">
        <v>70</v>
      </c>
      <c r="I49" s="44" t="str">
        <f>VLOOKUP($H49,'NO TOCAR'!$A$2:$D$162,2,FALSE)</f>
        <v>Cultura y eventos (exc. deportivos)</v>
      </c>
      <c r="J49" s="44" t="str">
        <f>VLOOKUP($H49,'[1]NO TOCAR'!$A$2:$D$162,4,FALSE)</f>
        <v>CD</v>
      </c>
      <c r="K49" t="s">
        <v>64</v>
      </c>
      <c r="L49" s="16">
        <v>50</v>
      </c>
      <c r="M49" s="15"/>
      <c r="N49" s="17"/>
      <c r="O49" s="17"/>
      <c r="P49" s="17"/>
      <c r="Q49" s="17"/>
    </row>
    <row r="50" spans="1:17" s="16" customFormat="1" ht="14.25" customHeight="1" x14ac:dyDescent="0.25">
      <c r="A50" s="16" t="s">
        <v>17</v>
      </c>
      <c r="B50" s="16" t="s">
        <v>18</v>
      </c>
      <c r="D50" s="9">
        <v>44134</v>
      </c>
      <c r="E50" s="9">
        <v>44134</v>
      </c>
      <c r="F50" s="9">
        <v>44158</v>
      </c>
      <c r="G50" s="44" t="str">
        <f>VLOOKUP($H50,'NO TOCAR'!$A$2:$D$162,3,FALSE)</f>
        <v xml:space="preserve">Cierre de cines, teatros, auditorios, circos de carpa y espacios similares, así como locales y establecimientos destinados a actos y espectáculos culturales </v>
      </c>
      <c r="H50" s="8" t="s">
        <v>54</v>
      </c>
      <c r="I50" s="44" t="str">
        <f>VLOOKUP($H50,'NO TOCAR'!$A$2:$D$162,2,FALSE)</f>
        <v>Cultura y eventos (exc. deportivos)</v>
      </c>
      <c r="J50" s="44" t="str">
        <f>VLOOKUP($H50,'[1]NO TOCAR'!$A$2:$D$162,4,FALSE)</f>
        <v>CD</v>
      </c>
      <c r="K50"/>
      <c r="M50" s="15"/>
      <c r="N50" s="17"/>
      <c r="O50" s="17"/>
      <c r="P50" s="17"/>
      <c r="Q50" s="17"/>
    </row>
    <row r="51" spans="1:17" s="16" customFormat="1" ht="14.25" customHeight="1" x14ac:dyDescent="0.25">
      <c r="A51" s="16" t="s">
        <v>17</v>
      </c>
      <c r="B51" s="16" t="s">
        <v>18</v>
      </c>
      <c r="D51" s="9">
        <v>44134</v>
      </c>
      <c r="E51" s="9">
        <v>44134</v>
      </c>
      <c r="F51" s="9">
        <v>44158</v>
      </c>
      <c r="G51" s="44" t="str">
        <f>VLOOKUP($H51,'NO TOCAR'!$A$2:$D$162,3,FALSE)</f>
        <v>Cierre de salas multiusos</v>
      </c>
      <c r="H51" s="8" t="s">
        <v>55</v>
      </c>
      <c r="I51" s="44" t="str">
        <f>VLOOKUP($H51,'NO TOCAR'!$A$2:$D$162,2,FALSE)</f>
        <v>Cultura y eventos (exc. deportivos)</v>
      </c>
      <c r="J51" s="44" t="str">
        <f>VLOOKUP($H51,'[1]NO TOCAR'!$A$2:$D$162,4,FALSE)</f>
        <v>CD</v>
      </c>
      <c r="K51"/>
      <c r="M51" s="15"/>
      <c r="N51" s="17"/>
      <c r="O51" s="17"/>
      <c r="P51" s="17"/>
      <c r="Q51" s="17"/>
    </row>
    <row r="52" spans="1:17" s="16" customFormat="1" ht="14.25" customHeight="1" x14ac:dyDescent="0.25">
      <c r="A52" s="16" t="s">
        <v>17</v>
      </c>
      <c r="B52" s="16" t="s">
        <v>18</v>
      </c>
      <c r="D52" s="9">
        <v>44158</v>
      </c>
      <c r="E52" s="9">
        <v>44158</v>
      </c>
      <c r="F52" s="9"/>
      <c r="G52" s="44" t="str">
        <f>VLOOKUP($H52,'NO TOCAR'!$A$2:$D$162,3,FALSE)</f>
        <v>Limitación de aforo en cines, teatros, auditorios, circos de carpa y espacios similares, así como locales y establecimientos destinados a actos y espectáculos culturales en interior</v>
      </c>
      <c r="H52" s="8" t="s">
        <v>20</v>
      </c>
      <c r="I52" s="44" t="str">
        <f>VLOOKUP($H52,'NO TOCAR'!$A$2:$D$162,2,FALSE)</f>
        <v>Cultura y eventos (exc. deportivos)</v>
      </c>
      <c r="J52" s="44" t="str">
        <f>VLOOKUP($H52,'[1]NO TOCAR'!$A$2:$D$162,4,FALSE)</f>
        <v>CD</v>
      </c>
      <c r="K52" t="s">
        <v>21</v>
      </c>
      <c r="L52" s="16">
        <v>500</v>
      </c>
      <c r="M52" s="15"/>
      <c r="N52" s="17"/>
      <c r="O52" s="17"/>
      <c r="P52" s="17"/>
      <c r="Q52" s="17"/>
    </row>
    <row r="53" spans="1:17" s="16" customFormat="1" ht="14.25" customHeight="1" x14ac:dyDescent="0.25">
      <c r="A53" s="16" t="s">
        <v>17</v>
      </c>
      <c r="B53" s="16" t="s">
        <v>18</v>
      </c>
      <c r="D53" s="9">
        <v>44158</v>
      </c>
      <c r="E53" s="9">
        <v>44158</v>
      </c>
      <c r="F53" s="9"/>
      <c r="G53" s="44" t="str">
        <f>VLOOKUP($H53,'NO TOCAR'!$A$2:$D$162,3,FALSE)</f>
        <v>Limitación de aforo en cines, teatros, auditorios, circos de carpa y espacios similares, así como locales y establecimientos destinados a actos y espectáculos culturales en interior</v>
      </c>
      <c r="H53" s="8" t="s">
        <v>20</v>
      </c>
      <c r="I53" s="44" t="str">
        <f>VLOOKUP($H53,'NO TOCAR'!$A$2:$D$162,2,FALSE)</f>
        <v>Cultura y eventos (exc. deportivos)</v>
      </c>
      <c r="J53" s="44" t="str">
        <f>VLOOKUP($H53,'[1]NO TOCAR'!$A$2:$D$162,4,FALSE)</f>
        <v>CD</v>
      </c>
      <c r="K53" t="s">
        <v>64</v>
      </c>
      <c r="L53" s="16">
        <v>50</v>
      </c>
      <c r="M53" s="15"/>
      <c r="N53" s="17"/>
      <c r="O53" s="17"/>
      <c r="P53" s="17"/>
      <c r="Q53" s="17"/>
    </row>
    <row r="54" spans="1:17" s="16" customFormat="1" ht="14.25" customHeight="1" x14ac:dyDescent="0.25">
      <c r="A54" s="16" t="s">
        <v>17</v>
      </c>
      <c r="B54" s="16" t="s">
        <v>18</v>
      </c>
      <c r="D54" s="9">
        <v>44158</v>
      </c>
      <c r="E54" s="9">
        <v>44158</v>
      </c>
      <c r="F54" s="9"/>
      <c r="G54" s="44" t="str">
        <f>VLOOKUP($H54,'NO TOCAR'!$A$2:$D$162,3,FALSE)</f>
        <v>Limitación de aforo en actos y espectáculos culturales en exteriores</v>
      </c>
      <c r="H54" s="8" t="s">
        <v>22</v>
      </c>
      <c r="I54" s="44" t="str">
        <f>VLOOKUP($H54,'NO TOCAR'!$A$2:$D$162,2,FALSE)</f>
        <v>Cultura y eventos (exc. deportivos)</v>
      </c>
      <c r="J54" s="44" t="str">
        <f>VLOOKUP($H54,'[1]NO TOCAR'!$A$2:$D$162,4,FALSE)</f>
        <v>CD</v>
      </c>
      <c r="K54" t="s">
        <v>64</v>
      </c>
      <c r="L54" s="16">
        <v>50</v>
      </c>
      <c r="M54" s="15"/>
      <c r="N54" s="17"/>
      <c r="O54" s="17"/>
      <c r="P54" s="17"/>
      <c r="Q54" s="17"/>
    </row>
    <row r="55" spans="1:17" s="16" customFormat="1" ht="14.25" customHeight="1" x14ac:dyDescent="0.25">
      <c r="A55" s="16" t="s">
        <v>17</v>
      </c>
      <c r="B55" s="16" t="s">
        <v>18</v>
      </c>
      <c r="D55" s="9">
        <v>44158</v>
      </c>
      <c r="E55" s="9">
        <v>44158</v>
      </c>
      <c r="F55" s="9"/>
      <c r="G55" s="44" t="str">
        <f>VLOOKUP($H55,'NO TOCAR'!$A$2:$D$162,3,FALSE)</f>
        <v>Limitación de aforo en actos y espectáculos culturales en exteriores</v>
      </c>
      <c r="H55" s="8" t="s">
        <v>22</v>
      </c>
      <c r="I55" s="44" t="str">
        <f>VLOOKUP($H55,'NO TOCAR'!$A$2:$D$162,2,FALSE)</f>
        <v>Cultura y eventos (exc. deportivos)</v>
      </c>
      <c r="J55" s="44" t="str">
        <f>VLOOKUP($H55,'[1]NO TOCAR'!$A$2:$D$162,4,FALSE)</f>
        <v>CD</v>
      </c>
      <c r="K55" t="s">
        <v>21</v>
      </c>
      <c r="L55" s="16">
        <v>1000</v>
      </c>
      <c r="M55" s="15"/>
      <c r="N55" s="17"/>
      <c r="O55" s="17"/>
      <c r="P55" s="17"/>
      <c r="Q55" s="17"/>
    </row>
    <row r="56" spans="1:17" s="16" customFormat="1" ht="14.25" customHeight="1" x14ac:dyDescent="0.25">
      <c r="A56" s="16" t="s">
        <v>17</v>
      </c>
      <c r="B56" s="16" t="s">
        <v>18</v>
      </c>
      <c r="D56" s="9">
        <v>44158</v>
      </c>
      <c r="E56" s="9">
        <v>44158</v>
      </c>
      <c r="F56" s="9">
        <v>44170</v>
      </c>
      <c r="G56" s="44" t="str">
        <f>VLOOKUP($H56,'NO TOCAR'!$A$2:$D$162,3,FALSE)</f>
        <v>Limitación de aforo en bilbiotecas, museos y monumentos en general</v>
      </c>
      <c r="H56" s="8" t="s">
        <v>69</v>
      </c>
      <c r="I56" s="44" t="str">
        <f>VLOOKUP($H56,'NO TOCAR'!$A$2:$D$162,2,FALSE)</f>
        <v>Cultura y eventos (exc. deportivos)</v>
      </c>
      <c r="J56" s="44" t="str">
        <f>VLOOKUP($H56,'[1]NO TOCAR'!$A$2:$D$162,4,FALSE)</f>
        <v>CD</v>
      </c>
      <c r="K56" t="s">
        <v>64</v>
      </c>
      <c r="L56" s="16">
        <v>33</v>
      </c>
      <c r="M56" s="15"/>
      <c r="N56" s="17"/>
      <c r="O56" s="17"/>
      <c r="P56" s="17"/>
      <c r="Q56" s="17"/>
    </row>
    <row r="57" spans="1:17" s="16" customFormat="1" ht="14.25" customHeight="1" x14ac:dyDescent="0.25">
      <c r="A57" s="16" t="s">
        <v>17</v>
      </c>
      <c r="B57" s="16" t="s">
        <v>18</v>
      </c>
      <c r="D57" s="9">
        <v>44169</v>
      </c>
      <c r="E57" s="9">
        <v>44170</v>
      </c>
      <c r="F57" s="9"/>
      <c r="G57" s="44" t="str">
        <f>VLOOKUP($H57,'NO TOCAR'!$A$2:$D$162,3,FALSE)</f>
        <v>Limitación de aforo en bilbiotecas, museos y monumentos en general</v>
      </c>
      <c r="H57" s="8" t="s">
        <v>69</v>
      </c>
      <c r="I57" s="44" t="str">
        <f>VLOOKUP($H57,'NO TOCAR'!$A$2:$D$162,2,FALSE)</f>
        <v>Cultura y eventos (exc. deportivos)</v>
      </c>
      <c r="J57" s="44" t="str">
        <f>VLOOKUP($H57,'[1]NO TOCAR'!$A$2:$D$162,4,FALSE)</f>
        <v>CD</v>
      </c>
      <c r="K57" t="s">
        <v>64</v>
      </c>
      <c r="L57" s="16">
        <v>50</v>
      </c>
      <c r="M57" s="15"/>
      <c r="N57" s="17"/>
      <c r="O57" s="17"/>
      <c r="P57" s="17"/>
      <c r="Q57" s="17"/>
    </row>
    <row r="58" spans="1:17" s="16" customFormat="1" ht="14.25" customHeight="1" x14ac:dyDescent="0.25">
      <c r="A58" s="16" t="s">
        <v>17</v>
      </c>
      <c r="B58" s="16" t="s">
        <v>18</v>
      </c>
      <c r="D58" s="9">
        <v>44134</v>
      </c>
      <c r="E58" s="9">
        <v>44134</v>
      </c>
      <c r="F58" s="9">
        <v>44158</v>
      </c>
      <c r="G58" s="44" t="str">
        <f>VLOOKUP($H58,'NO TOCAR'!$A$2:$D$162,3,FALSE)</f>
        <v>Limitación de aforo en bilbiotecas, museos y monumentos en general</v>
      </c>
      <c r="H58" s="8" t="s">
        <v>69</v>
      </c>
      <c r="I58" s="44" t="str">
        <f>VLOOKUP($H58,'NO TOCAR'!$A$2:$D$162,2,FALSE)</f>
        <v>Cultura y eventos (exc. deportivos)</v>
      </c>
      <c r="J58" s="44" t="str">
        <f>VLOOKUP($H58,'[1]NO TOCAR'!$A$2:$D$162,4,FALSE)</f>
        <v>CD</v>
      </c>
      <c r="K58" t="s">
        <v>64</v>
      </c>
      <c r="L58" s="16">
        <v>50</v>
      </c>
      <c r="M58" s="15"/>
      <c r="N58" s="17"/>
      <c r="O58" s="17"/>
      <c r="P58" s="17"/>
      <c r="Q58" s="17"/>
    </row>
    <row r="59" spans="1:17" s="16" customFormat="1" ht="14.25" customHeight="1" x14ac:dyDescent="0.25">
      <c r="A59" s="16" t="s">
        <v>17</v>
      </c>
      <c r="B59" s="16" t="s">
        <v>18</v>
      </c>
      <c r="D59" s="9">
        <v>44120</v>
      </c>
      <c r="E59" s="9">
        <v>44120</v>
      </c>
      <c r="F59" s="9"/>
      <c r="G59" s="44" t="str">
        <f>VLOOKUP($H59,'NO TOCAR'!$A$2:$D$162,3,FALSE)</f>
        <v>Cierre de centros recreativos de jóvenes (ludotecas, centros de ocio juvenil…)</v>
      </c>
      <c r="H59" s="8" t="s">
        <v>52</v>
      </c>
      <c r="I59" s="44" t="str">
        <f>VLOOKUP($H59,'NO TOCAR'!$A$2:$D$162,2,FALSE)</f>
        <v>Centros recreativos</v>
      </c>
      <c r="J59" s="44" t="str">
        <f>VLOOKUP($H59,'[1]NO TOCAR'!$A$2:$D$162,4,FALSE)</f>
        <v>CR</v>
      </c>
      <c r="K59"/>
      <c r="M59" s="15"/>
      <c r="N59" s="17"/>
      <c r="O59" s="17"/>
      <c r="P59" s="17"/>
      <c r="Q59" s="17"/>
    </row>
    <row r="60" spans="1:17" s="16" customFormat="1" ht="14.25" customHeight="1" x14ac:dyDescent="0.25">
      <c r="A60" s="16" t="s">
        <v>17</v>
      </c>
      <c r="B60" s="16" t="s">
        <v>18</v>
      </c>
      <c r="D60" s="9">
        <v>44120</v>
      </c>
      <c r="E60" s="9">
        <v>44120</v>
      </c>
      <c r="F60" s="9"/>
      <c r="G60" s="44" t="str">
        <f>VLOOKUP($H60,'NO TOCAR'!$A$2:$D$162,3,FALSE)</f>
        <v>Cierre de zoos y parques de atracciones</v>
      </c>
      <c r="H60" s="8" t="s">
        <v>56</v>
      </c>
      <c r="I60" s="44" t="str">
        <f>VLOOKUP($H60,'NO TOCAR'!$A$2:$D$162,2,FALSE)</f>
        <v>Cultura y eventos (exc. deportivos)</v>
      </c>
      <c r="J60" s="44" t="str">
        <f>VLOOKUP($H60,'[1]NO TOCAR'!$A$2:$D$162,4,FALSE)</f>
        <v>CD</v>
      </c>
      <c r="K60"/>
      <c r="M60" s="15"/>
      <c r="N60" s="17"/>
      <c r="O60" s="17"/>
      <c r="P60" s="17"/>
      <c r="Q60" s="17"/>
    </row>
    <row r="61" spans="1:17" s="16" customFormat="1" ht="14.25" customHeight="1" x14ac:dyDescent="0.25">
      <c r="A61" s="16" t="s">
        <v>17</v>
      </c>
      <c r="B61" s="16" t="s">
        <v>18</v>
      </c>
      <c r="D61" s="9">
        <v>44001</v>
      </c>
      <c r="E61" s="19">
        <v>44007</v>
      </c>
      <c r="F61" s="9">
        <v>44120</v>
      </c>
      <c r="G61" s="44" t="str">
        <f>VLOOKUP($H61,'NO TOCAR'!$A$2:$D$162,3,FALSE)</f>
        <v>Aforo en eventos profesionales (congresos, encuentros, etc.) en espacios abiertos</v>
      </c>
      <c r="H61" s="8" t="s">
        <v>23</v>
      </c>
      <c r="I61" s="44" t="str">
        <f>VLOOKUP($H61,'NO TOCAR'!$A$2:$D$162,2,FALSE)</f>
        <v>Trabajo</v>
      </c>
      <c r="J61" s="44" t="str">
        <f>VLOOKUP($H61,'[1]NO TOCAR'!$A$2:$D$162,4,FALSE)</f>
        <v>TR</v>
      </c>
      <c r="K61" t="s">
        <v>21</v>
      </c>
      <c r="L61" s="16">
        <v>2000</v>
      </c>
      <c r="M61" s="15"/>
      <c r="N61" s="17"/>
      <c r="O61" s="17"/>
      <c r="P61" s="17"/>
      <c r="Q61" s="17"/>
    </row>
    <row r="62" spans="1:17" s="16" customFormat="1" ht="14.25" customHeight="1" x14ac:dyDescent="0.25">
      <c r="A62" s="16" t="s">
        <v>17</v>
      </c>
      <c r="B62" s="16" t="s">
        <v>18</v>
      </c>
      <c r="D62" s="9">
        <v>44001</v>
      </c>
      <c r="E62" s="19">
        <v>44007</v>
      </c>
      <c r="F62" s="9">
        <v>44120</v>
      </c>
      <c r="G62" s="44" t="str">
        <f>VLOOKUP($H62,'NO TOCAR'!$A$2:$D$162,3,FALSE)</f>
        <v>Aforo en eventos profesionales (congresos, encuentros, etc.) en espacios cerrados</v>
      </c>
      <c r="H62" s="8" t="s">
        <v>24</v>
      </c>
      <c r="I62" s="44" t="str">
        <f>VLOOKUP($H62,'NO TOCAR'!$A$2:$D$162,2,FALSE)</f>
        <v>Trabajo</v>
      </c>
      <c r="J62" s="44" t="str">
        <f>VLOOKUP($H62,'[1]NO TOCAR'!$A$2:$D$162,4,FALSE)</f>
        <v>TR</v>
      </c>
      <c r="K62" t="s">
        <v>21</v>
      </c>
      <c r="L62" s="16">
        <v>1000</v>
      </c>
      <c r="M62" s="15"/>
      <c r="N62" s="17"/>
      <c r="O62" s="17"/>
      <c r="P62" s="17"/>
      <c r="Q62" s="17"/>
    </row>
    <row r="63" spans="1:17" s="16" customFormat="1" ht="14.25" customHeight="1" x14ac:dyDescent="0.25">
      <c r="A63" s="16" t="s">
        <v>17</v>
      </c>
      <c r="B63" s="16" t="s">
        <v>18</v>
      </c>
      <c r="D63" s="9">
        <v>44001</v>
      </c>
      <c r="E63" s="19">
        <v>44007</v>
      </c>
      <c r="F63" s="9">
        <v>44120</v>
      </c>
      <c r="G63" s="44" t="str">
        <f>VLOOKUP($H63,'NO TOCAR'!$A$2:$D$162,3,FALSE)</f>
        <v>Aforo en eventos profesionales (congresos, encuentros, etc.) en espacios abiertos</v>
      </c>
      <c r="H63" s="8" t="s">
        <v>23</v>
      </c>
      <c r="I63" s="44" t="str">
        <f>VLOOKUP($H63,'NO TOCAR'!$A$2:$D$162,2,FALSE)</f>
        <v>Trabajo</v>
      </c>
      <c r="J63" s="44" t="str">
        <f>VLOOKUP($H63,'[1]NO TOCAR'!$A$2:$D$162,4,FALSE)</f>
        <v>TR</v>
      </c>
      <c r="K63" t="s">
        <v>25</v>
      </c>
      <c r="L63" s="16">
        <v>2.5</v>
      </c>
      <c r="M63" s="15"/>
      <c r="N63" s="17"/>
      <c r="O63" s="17"/>
      <c r="P63" s="17"/>
      <c r="Q63" s="17"/>
    </row>
    <row r="64" spans="1:17" s="2" customFormat="1" ht="14.25" customHeight="1" x14ac:dyDescent="0.25">
      <c r="A64" s="16" t="s">
        <v>17</v>
      </c>
      <c r="B64" s="16" t="s">
        <v>18</v>
      </c>
      <c r="C64" s="16"/>
      <c r="D64" s="9">
        <v>44001</v>
      </c>
      <c r="E64" s="19">
        <v>44007</v>
      </c>
      <c r="F64" s="9">
        <v>44120</v>
      </c>
      <c r="G64" s="44" t="str">
        <f>VLOOKUP($H64,'NO TOCAR'!$A$2:$D$162,3,FALSE)</f>
        <v>Aforo en eventos profesionales (congresos, encuentros, etc.) en espacios cerrados</v>
      </c>
      <c r="H64" s="8" t="s">
        <v>24</v>
      </c>
      <c r="I64" s="44" t="str">
        <f>VLOOKUP($H64,'NO TOCAR'!$A$2:$D$162,2,FALSE)</f>
        <v>Trabajo</v>
      </c>
      <c r="J64" s="44" t="str">
        <f>VLOOKUP($H64,'[1]NO TOCAR'!$A$2:$D$162,4,FALSE)</f>
        <v>TR</v>
      </c>
      <c r="K64" t="s">
        <v>25</v>
      </c>
      <c r="L64" s="16">
        <v>2.5</v>
      </c>
      <c r="M64" s="4"/>
      <c r="N64" s="4"/>
      <c r="O64" s="4"/>
      <c r="P64" s="4"/>
      <c r="Q64" s="4"/>
    </row>
    <row r="65" spans="1:17" s="16" customFormat="1" ht="14.25" customHeight="1" x14ac:dyDescent="0.25">
      <c r="A65" s="16" t="s">
        <v>17</v>
      </c>
      <c r="B65" s="16" t="s">
        <v>18</v>
      </c>
      <c r="D65" s="9">
        <v>44120</v>
      </c>
      <c r="E65" s="9">
        <v>44120</v>
      </c>
      <c r="F65" s="9"/>
      <c r="G65" s="44" t="str">
        <f>VLOOKUP($H65,'NO TOCAR'!$A$2:$D$162,3,FALSE)</f>
        <v>Suspensión de eventos profesionales (congresos, encuentros, etc.) en espacios abiertos</v>
      </c>
      <c r="H65" s="8" t="s">
        <v>102</v>
      </c>
      <c r="I65" s="44" t="str">
        <f>VLOOKUP($H65,'NO TOCAR'!$A$2:$D$162,2,FALSE)</f>
        <v>Trabajo</v>
      </c>
      <c r="J65" s="44" t="str">
        <f>VLOOKUP($H65,'[1]NO TOCAR'!$A$2:$D$162,4,FALSE)</f>
        <v>TR</v>
      </c>
      <c r="K65"/>
      <c r="M65" s="17"/>
      <c r="N65" s="17"/>
      <c r="O65" s="17"/>
      <c r="P65" s="17"/>
      <c r="Q65" s="17"/>
    </row>
    <row r="66" spans="1:17" s="16" customFormat="1" ht="14.25" customHeight="1" x14ac:dyDescent="0.25">
      <c r="A66" s="16" t="s">
        <v>17</v>
      </c>
      <c r="B66" s="16" t="s">
        <v>18</v>
      </c>
      <c r="D66" s="9">
        <v>44120</v>
      </c>
      <c r="E66" s="9">
        <v>44120</v>
      </c>
      <c r="F66" s="9">
        <v>44134</v>
      </c>
      <c r="G66" s="44" t="str">
        <f>VLOOKUP($H66,'NO TOCAR'!$A$2:$D$162,3,FALSE)</f>
        <v>Promoción del teletrabajo</v>
      </c>
      <c r="H66" s="8" t="s">
        <v>40</v>
      </c>
      <c r="I66" s="44" t="str">
        <f>VLOOKUP($H66,'NO TOCAR'!$A$2:$D$162,2,FALSE)</f>
        <v>Trabajo</v>
      </c>
      <c r="J66" s="44" t="str">
        <f>VLOOKUP($H66,'[1]NO TOCAR'!$A$2:$D$162,4,FALSE)</f>
        <v>TR</v>
      </c>
      <c r="K66"/>
      <c r="M66" s="17"/>
      <c r="N66" s="17"/>
      <c r="O66" s="17"/>
      <c r="P66" s="17"/>
      <c r="Q66" s="17"/>
    </row>
    <row r="67" spans="1:17" s="16" customFormat="1" ht="14.25" customHeight="1" x14ac:dyDescent="0.25">
      <c r="A67" s="16" t="s">
        <v>17</v>
      </c>
      <c r="B67" s="16" t="s">
        <v>18</v>
      </c>
      <c r="D67" s="9">
        <v>44134</v>
      </c>
      <c r="E67" s="9">
        <v>44134</v>
      </c>
      <c r="F67" s="17"/>
      <c r="G67" s="44" t="str">
        <f>VLOOKUP($H67,'NO TOCAR'!$A$2:$D$162,3,FALSE)</f>
        <v>Obligación de teletrabajar para los empleos en los que sea posible</v>
      </c>
      <c r="H67" s="8" t="s">
        <v>106</v>
      </c>
      <c r="I67" s="44" t="str">
        <f>VLOOKUP($H67,'NO TOCAR'!$A$2:$D$162,2,FALSE)</f>
        <v>Trabajo</v>
      </c>
      <c r="J67" s="44" t="str">
        <f>VLOOKUP($H67,'[1]NO TOCAR'!$A$2:$D$162,4,FALSE)</f>
        <v>TR</v>
      </c>
      <c r="M67" s="15"/>
      <c r="N67" s="17"/>
      <c r="O67" s="17"/>
      <c r="P67" s="17"/>
      <c r="Q67" s="17"/>
    </row>
    <row r="68" spans="1:17" s="16" customFormat="1" ht="14.25" customHeight="1" x14ac:dyDescent="0.25">
      <c r="A68" s="16" t="s">
        <v>17</v>
      </c>
      <c r="B68" s="16" t="s">
        <v>18</v>
      </c>
      <c r="D68" s="9">
        <v>44129</v>
      </c>
      <c r="E68" s="9">
        <v>44129</v>
      </c>
      <c r="F68" s="9"/>
      <c r="G68" s="44" t="str">
        <f>VLOOKUP($H68,'NO TOCAR'!$A$2:$D$162,3,FALSE)</f>
        <v>Limitación de horario comercio no esencial</v>
      </c>
      <c r="H68" s="8" t="s">
        <v>103</v>
      </c>
      <c r="I68" s="44" t="str">
        <f>VLOOKUP($H68,'NO TOCAR'!$A$2:$D$162,2,FALSE)</f>
        <v>Comercio</v>
      </c>
      <c r="J68" s="44" t="str">
        <f>VLOOKUP($H68,'[1]NO TOCAR'!$A$2:$D$162,4,FALSE)</f>
        <v>CO</v>
      </c>
      <c r="K68" t="s">
        <v>81</v>
      </c>
      <c r="L68" s="31">
        <v>0.875</v>
      </c>
      <c r="M68" s="17"/>
      <c r="N68" s="17"/>
      <c r="O68" s="17"/>
      <c r="P68" s="17"/>
      <c r="Q68" s="17"/>
    </row>
    <row r="69" spans="1:17" s="16" customFormat="1" ht="14.25" customHeight="1" x14ac:dyDescent="0.25">
      <c r="A69" s="16" t="s">
        <v>17</v>
      </c>
      <c r="B69" s="16" t="s">
        <v>18</v>
      </c>
      <c r="D69" s="43">
        <v>44201</v>
      </c>
      <c r="E69" s="43">
        <v>44203</v>
      </c>
      <c r="F69" s="9">
        <v>44269</v>
      </c>
      <c r="G69" s="44" t="str">
        <f>VLOOKUP($H69,'NO TOCAR'!$A$2:$D$162,3,FALSE)</f>
        <v>Limitación de horario comercio no esencial</v>
      </c>
      <c r="H69" s="37" t="s">
        <v>103</v>
      </c>
      <c r="I69" s="44" t="str">
        <f>VLOOKUP($H69,'NO TOCAR'!$A$2:$D$162,2,FALSE)</f>
        <v>Comercio</v>
      </c>
      <c r="J69" s="44" t="str">
        <f>VLOOKUP($H69,'[1]NO TOCAR'!$A$2:$D$162,4,FALSE)</f>
        <v>CO</v>
      </c>
      <c r="K69"/>
      <c r="L69" s="31" t="s">
        <v>369</v>
      </c>
      <c r="M69" s="17"/>
      <c r="N69" s="17"/>
      <c r="O69" s="17"/>
      <c r="P69" s="17"/>
      <c r="Q69" s="17"/>
    </row>
    <row r="70" spans="1:17" s="16" customFormat="1" ht="14.25" customHeight="1" x14ac:dyDescent="0.25">
      <c r="A70" s="16" t="s">
        <v>17</v>
      </c>
      <c r="B70" s="16" t="s">
        <v>18</v>
      </c>
      <c r="D70" s="9">
        <v>44134</v>
      </c>
      <c r="E70" s="9">
        <v>44134</v>
      </c>
      <c r="F70" s="43">
        <v>44179</v>
      </c>
      <c r="G70" s="44" t="str">
        <f>VLOOKUP($H70,'NO TOCAR'!$A$2:$D$162,3,FALSE)</f>
        <v>Cierre total de centros comerciales</v>
      </c>
      <c r="H70" s="40" t="s">
        <v>108</v>
      </c>
      <c r="I70" s="44" t="str">
        <f>VLOOKUP($H70,'NO TOCAR'!$A$2:$D$162,2,FALSE)</f>
        <v>Comercio</v>
      </c>
      <c r="J70" s="44" t="str">
        <f>VLOOKUP($H70,'[1]NO TOCAR'!$A$2:$D$162,4,FALSE)</f>
        <v>CO</v>
      </c>
      <c r="K70"/>
      <c r="L70" s="31"/>
      <c r="M70" s="17"/>
      <c r="N70" s="17"/>
      <c r="O70" s="17"/>
      <c r="P70" s="17"/>
      <c r="Q70" s="17"/>
    </row>
    <row r="71" spans="1:17" s="16" customFormat="1" ht="14.25" customHeight="1" x14ac:dyDescent="0.25">
      <c r="A71" s="16" t="s">
        <v>17</v>
      </c>
      <c r="B71" s="16" t="s">
        <v>18</v>
      </c>
      <c r="D71" s="9">
        <v>44120</v>
      </c>
      <c r="E71" s="9">
        <v>44120</v>
      </c>
      <c r="F71" s="43">
        <v>44179</v>
      </c>
      <c r="G71" s="44" t="str">
        <f>VLOOKUP($H71,'NO TOCAR'!$A$2:$D$162,3,FALSE)</f>
        <v>Cierre de zonas comunes dentro de los centros comerciales</v>
      </c>
      <c r="H71" s="40" t="s">
        <v>97</v>
      </c>
      <c r="I71" s="44" t="str">
        <f>VLOOKUP($H71,'NO TOCAR'!$A$2:$D$162,2,FALSE)</f>
        <v>Comercio</v>
      </c>
      <c r="J71" s="44" t="str">
        <f>VLOOKUP($H71,'[1]NO TOCAR'!$A$2:$D$162,4,FALSE)</f>
        <v>CO</v>
      </c>
      <c r="M71" s="15"/>
      <c r="N71" s="38"/>
      <c r="O71" s="17"/>
      <c r="P71" s="17"/>
      <c r="Q71" s="17"/>
    </row>
    <row r="72" spans="1:17" s="16" customFormat="1" ht="14.25" customHeight="1" x14ac:dyDescent="0.25">
      <c r="A72" s="16" t="s">
        <v>17</v>
      </c>
      <c r="B72" s="16" t="s">
        <v>18</v>
      </c>
      <c r="D72" s="43">
        <v>44177</v>
      </c>
      <c r="E72" s="43">
        <v>44179</v>
      </c>
      <c r="F72" s="9">
        <v>44203</v>
      </c>
      <c r="G72" s="44" t="str">
        <f>VLOOKUP($H72,'NO TOCAR'!$A$2:$D$162,3,FALSE)</f>
        <v>Aforo de centros comerciales (si diferente al de locales comerciales en general)</v>
      </c>
      <c r="H72" s="40" t="s">
        <v>109</v>
      </c>
      <c r="I72" s="44" t="str">
        <f>VLOOKUP($H72,'NO TOCAR'!$A$2:$D$162,2,FALSE)</f>
        <v>Comercio</v>
      </c>
      <c r="J72" s="44" t="str">
        <f>VLOOKUP($H72,'[1]NO TOCAR'!$A$2:$D$162,4,FALSE)</f>
        <v>CO</v>
      </c>
      <c r="K72" s="16" t="s">
        <v>64</v>
      </c>
      <c r="L72" s="16">
        <v>30</v>
      </c>
      <c r="M72" s="15"/>
      <c r="N72" s="38"/>
      <c r="O72" s="17"/>
      <c r="P72" s="17"/>
      <c r="Q72" s="17"/>
    </row>
    <row r="73" spans="1:17" s="16" customFormat="1" ht="14.25" customHeight="1" x14ac:dyDescent="0.25">
      <c r="A73" s="16" t="s">
        <v>17</v>
      </c>
      <c r="B73" s="16" t="s">
        <v>18</v>
      </c>
      <c r="D73" s="9">
        <v>44201</v>
      </c>
      <c r="E73" s="9">
        <v>44203</v>
      </c>
      <c r="F73" s="39">
        <v>44255</v>
      </c>
      <c r="G73" s="44" t="str">
        <f>VLOOKUP($H73,'NO TOCAR'!$A$2:$D$162,3,FALSE)</f>
        <v>Cierre total de centros comerciales</v>
      </c>
      <c r="H73" s="37" t="s">
        <v>108</v>
      </c>
      <c r="I73" s="44" t="str">
        <f>VLOOKUP($H73,'NO TOCAR'!$A$2:$D$162,2,FALSE)</f>
        <v>Comercio</v>
      </c>
      <c r="J73" s="44" t="str">
        <f>VLOOKUP($H73,'[1]NO TOCAR'!$A$2:$D$162,4,FALSE)</f>
        <v>CO</v>
      </c>
      <c r="M73" s="15"/>
      <c r="N73" s="39"/>
      <c r="O73" s="17"/>
      <c r="P73" s="17"/>
      <c r="Q73" s="17"/>
    </row>
    <row r="74" spans="1:17" s="16" customFormat="1" ht="14.25" customHeight="1" x14ac:dyDescent="0.25">
      <c r="A74" s="16" t="s">
        <v>17</v>
      </c>
      <c r="B74" s="16" t="s">
        <v>18</v>
      </c>
      <c r="D74" s="9">
        <v>44201</v>
      </c>
      <c r="E74" s="9">
        <v>44203</v>
      </c>
      <c r="F74" s="39">
        <v>44269</v>
      </c>
      <c r="G74" s="44" t="str">
        <f>VLOOKUP($H74,'NO TOCAR'!$A$2:$D$162,3,FALSE)</f>
        <v>Cierre de espacios comerciales según tamaño (p.e. de más de 400 m2)</v>
      </c>
      <c r="H74" s="37" t="s">
        <v>107</v>
      </c>
      <c r="I74" s="44" t="str">
        <f>VLOOKUP($H74,'NO TOCAR'!$A$2:$D$162,2,FALSE)</f>
        <v>Comercio</v>
      </c>
      <c r="J74" s="44" t="str">
        <f>VLOOKUP($H74,'[1]NO TOCAR'!$A$2:$D$162,4,FALSE)</f>
        <v>CO</v>
      </c>
      <c r="K74" t="s">
        <v>25</v>
      </c>
      <c r="L74" s="16">
        <v>400</v>
      </c>
      <c r="M74" s="15"/>
      <c r="N74" s="39"/>
      <c r="O74" s="17"/>
      <c r="P74" s="17"/>
      <c r="Q74" s="17"/>
    </row>
    <row r="75" spans="1:17" s="16" customFormat="1" ht="14.25" customHeight="1" x14ac:dyDescent="0.25">
      <c r="A75" s="16" t="s">
        <v>17</v>
      </c>
      <c r="B75" s="16" t="s">
        <v>18</v>
      </c>
      <c r="D75" s="9">
        <v>44120</v>
      </c>
      <c r="E75" s="9">
        <v>44120</v>
      </c>
      <c r="F75" s="38"/>
      <c r="G75" s="44" t="str">
        <f>VLOOKUP($H75,'NO TOCAR'!$A$2:$D$162,3,FALSE)</f>
        <v xml:space="preserve">Cierre de actividades comerciales que implican contacto físico con el cliente (permitiendo o no alguna excepción) </v>
      </c>
      <c r="H75" s="8" t="s">
        <v>41</v>
      </c>
      <c r="I75" s="44" t="str">
        <f>VLOOKUP($H75,'NO TOCAR'!$A$2:$D$162,2,FALSE)</f>
        <v>Comercio</v>
      </c>
      <c r="J75" s="44" t="str">
        <f>VLOOKUP($H75,'[1]NO TOCAR'!$A$2:$D$162,4,FALSE)</f>
        <v>CO</v>
      </c>
      <c r="M75" s="15"/>
      <c r="N75" s="38"/>
      <c r="O75" s="17"/>
      <c r="P75" s="17"/>
      <c r="Q75" s="17"/>
    </row>
    <row r="76" spans="1:17" s="16" customFormat="1" ht="14.25" customHeight="1" x14ac:dyDescent="0.25">
      <c r="A76" s="16" t="s">
        <v>17</v>
      </c>
      <c r="B76" s="16" t="s">
        <v>18</v>
      </c>
      <c r="D76" s="9">
        <v>44120</v>
      </c>
      <c r="E76" s="9">
        <v>44120</v>
      </c>
      <c r="F76" s="17"/>
      <c r="G76" s="44" t="str">
        <f>VLOOKUP($H76,'NO TOCAR'!$A$2:$D$162,3,FALSE)</f>
        <v>Aforo de mercadillos  y/o mercados al aire libre</v>
      </c>
      <c r="H76" s="8" t="s">
        <v>101</v>
      </c>
      <c r="I76" s="44" t="str">
        <f>VLOOKUP($H76,'NO TOCAR'!$A$2:$D$162,2,FALSE)</f>
        <v>Comercio</v>
      </c>
      <c r="J76" s="44" t="str">
        <f>VLOOKUP($H76,'[1]NO TOCAR'!$A$2:$D$162,4,FALSE)</f>
        <v>CO</v>
      </c>
      <c r="K76" s="16" t="s">
        <v>64</v>
      </c>
      <c r="L76" s="16">
        <v>30</v>
      </c>
      <c r="M76" s="15"/>
      <c r="N76" s="38"/>
      <c r="O76" s="17"/>
      <c r="P76" s="17"/>
      <c r="Q76" s="17"/>
    </row>
    <row r="77" spans="1:17" s="16" customFormat="1" ht="14.25" customHeight="1" x14ac:dyDescent="0.25">
      <c r="A77" s="16" t="s">
        <v>17</v>
      </c>
      <c r="B77" s="16" t="s">
        <v>18</v>
      </c>
      <c r="D77" s="9">
        <v>44120</v>
      </c>
      <c r="E77" s="9">
        <v>44120</v>
      </c>
      <c r="F77" s="17"/>
      <c r="G77" s="44" t="str">
        <f>VLOOKUP($H77,'NO TOCAR'!$A$2:$D$162,3,FALSE)</f>
        <v>Aforo de locales comerciales en general</v>
      </c>
      <c r="H77" s="8" t="s">
        <v>26</v>
      </c>
      <c r="I77" s="44" t="str">
        <f>VLOOKUP($H77,'NO TOCAR'!$A$2:$D$162,2,FALSE)</f>
        <v>Comercio</v>
      </c>
      <c r="J77" s="44" t="str">
        <f>VLOOKUP($H77,'[1]NO TOCAR'!$A$2:$D$162,4,FALSE)</f>
        <v>CO</v>
      </c>
      <c r="K77" t="s">
        <v>64</v>
      </c>
      <c r="L77" s="16">
        <v>30</v>
      </c>
      <c r="M77" s="15"/>
      <c r="N77" s="17"/>
      <c r="O77" s="17"/>
      <c r="P77" s="17"/>
      <c r="Q77" s="17"/>
    </row>
    <row r="78" spans="1:17" s="16" customFormat="1" ht="14.25" customHeight="1" x14ac:dyDescent="0.25">
      <c r="A78" s="16" t="s">
        <v>17</v>
      </c>
      <c r="B78" s="16" t="s">
        <v>18</v>
      </c>
      <c r="D78" s="9">
        <v>44120</v>
      </c>
      <c r="E78" s="9">
        <v>44120</v>
      </c>
      <c r="F78" s="19">
        <v>44158</v>
      </c>
      <c r="G78" s="44" t="str">
        <f>VLOOKUP($H78,'NO TOCAR'!$A$2:$D$162,3,FALSE)</f>
        <v>Cierre de espacios comerciales según tamaño (p.e. de más de 400 m2)</v>
      </c>
      <c r="H78" s="8" t="s">
        <v>107</v>
      </c>
      <c r="I78" s="44" t="str">
        <f>VLOOKUP($H78,'NO TOCAR'!$A$2:$D$162,2,FALSE)</f>
        <v>Comercio</v>
      </c>
      <c r="J78" s="44" t="str">
        <f>VLOOKUP($H78,'[1]NO TOCAR'!$A$2:$D$162,4,FALSE)</f>
        <v>CO</v>
      </c>
      <c r="K78" t="s">
        <v>25</v>
      </c>
      <c r="L78" s="16">
        <v>800</v>
      </c>
      <c r="M78" s="15"/>
      <c r="N78" s="17"/>
      <c r="O78" s="17"/>
      <c r="P78" s="17"/>
      <c r="Q78" s="17"/>
    </row>
    <row r="79" spans="1:17" s="2" customFormat="1" ht="14.25" customHeight="1" x14ac:dyDescent="0.25">
      <c r="A79" s="16" t="s">
        <v>17</v>
      </c>
      <c r="B79" s="16" t="s">
        <v>18</v>
      </c>
      <c r="C79" s="16"/>
      <c r="D79" s="9">
        <v>44001</v>
      </c>
      <c r="E79" s="19">
        <v>44007</v>
      </c>
      <c r="F79" s="9">
        <v>44120</v>
      </c>
      <c r="G79" s="44" t="str">
        <f>VLOOKUP($H79,'NO TOCAR'!$A$2:$D$162,3,FALSE)</f>
        <v>Aforo de locales comerciales en general</v>
      </c>
      <c r="H79" s="8" t="s">
        <v>26</v>
      </c>
      <c r="I79" s="44" t="str">
        <f>VLOOKUP($H79,'NO TOCAR'!$A$2:$D$162,2,FALSE)</f>
        <v>Comercio</v>
      </c>
      <c r="J79" s="44" t="str">
        <f>VLOOKUP($H79,'[1]NO TOCAR'!$A$2:$D$162,4,FALSE)</f>
        <v>CO</v>
      </c>
      <c r="K79" t="s">
        <v>25</v>
      </c>
      <c r="L79" s="16">
        <v>2.5</v>
      </c>
      <c r="M79" s="4"/>
      <c r="N79" s="4"/>
      <c r="O79" s="4"/>
      <c r="P79" s="4"/>
      <c r="Q79" s="4"/>
    </row>
    <row r="80" spans="1:17" s="2" customFormat="1" ht="14.25" customHeight="1" x14ac:dyDescent="0.25">
      <c r="A80" s="16" t="s">
        <v>17</v>
      </c>
      <c r="B80" s="16" t="s">
        <v>18</v>
      </c>
      <c r="C80" s="16"/>
      <c r="D80" s="9">
        <v>44001</v>
      </c>
      <c r="E80" s="19">
        <v>44007</v>
      </c>
      <c r="F80" s="9">
        <v>44120</v>
      </c>
      <c r="G80" s="44" t="str">
        <f>VLOOKUP($H80,'NO TOCAR'!$A$2:$D$162,3,FALSE)</f>
        <v>Aforo en terrazas al aire libre</v>
      </c>
      <c r="H80" s="8" t="s">
        <v>27</v>
      </c>
      <c r="I80" s="44" t="str">
        <f>VLOOKUP($H80,'NO TOCAR'!$A$2:$D$162,2,FALSE)</f>
        <v>Restauración, hostelería y bares</v>
      </c>
      <c r="J80" s="44" t="str">
        <f>VLOOKUP($H80,'[1]NO TOCAR'!$A$2:$D$162,4,FALSE)</f>
        <v>RH</v>
      </c>
      <c r="K80" t="s">
        <v>25</v>
      </c>
      <c r="L80" s="16">
        <v>2.5</v>
      </c>
      <c r="M80" s="4"/>
      <c r="N80" s="4"/>
      <c r="O80" s="4"/>
      <c r="P80" s="4"/>
      <c r="Q80" s="4"/>
    </row>
    <row r="81" spans="1:17" s="2" customFormat="1" ht="14.25" customHeight="1" x14ac:dyDescent="0.25">
      <c r="A81" s="16" t="s">
        <v>17</v>
      </c>
      <c r="B81" s="16" t="s">
        <v>18</v>
      </c>
      <c r="C81" s="16"/>
      <c r="D81" s="9">
        <v>44001</v>
      </c>
      <c r="E81" s="19">
        <v>44007</v>
      </c>
      <c r="F81" s="9">
        <v>44120</v>
      </c>
      <c r="G81" s="44" t="str">
        <f>VLOOKUP($H81,'NO TOCAR'!$A$2:$D$162,3,FALSE)</f>
        <v>Aforo en zona interiores</v>
      </c>
      <c r="H81" s="8" t="s">
        <v>28</v>
      </c>
      <c r="I81" s="44" t="str">
        <f>VLOOKUP($H81,'NO TOCAR'!$A$2:$D$162,2,FALSE)</f>
        <v>Restauración, hostelería y bares</v>
      </c>
      <c r="J81" s="44" t="str">
        <f>VLOOKUP($H81,'[1]NO TOCAR'!$A$2:$D$162,4,FALSE)</f>
        <v>RH</v>
      </c>
      <c r="K81" t="s">
        <v>25</v>
      </c>
      <c r="L81" s="2">
        <v>2.5</v>
      </c>
      <c r="M81" s="4"/>
      <c r="N81" s="4"/>
      <c r="O81" s="4"/>
      <c r="P81" s="4"/>
      <c r="Q81" s="4"/>
    </row>
    <row r="82" spans="1:17" s="16" customFormat="1" ht="14.25" customHeight="1" x14ac:dyDescent="0.25">
      <c r="A82" s="16" t="s">
        <v>17</v>
      </c>
      <c r="B82" s="16" t="s">
        <v>18</v>
      </c>
      <c r="D82" s="9">
        <v>44061</v>
      </c>
      <c r="E82" s="9">
        <v>44061</v>
      </c>
      <c r="F82" s="9">
        <v>44120</v>
      </c>
      <c r="G82" s="44" t="str">
        <f>VLOOKUP($H82,'NO TOCAR'!$A$2:$D$162,3,FALSE)</f>
        <v>Limitación de horario en restaurantes y bares</v>
      </c>
      <c r="H82" s="8" t="s">
        <v>80</v>
      </c>
      <c r="I82" s="44" t="str">
        <f>VLOOKUP($H82,'NO TOCAR'!$A$2:$D$162,2,FALSE)</f>
        <v>Restauración, hostelería y bares</v>
      </c>
      <c r="J82" s="44" t="str">
        <f>VLOOKUP($H82,'[1]NO TOCAR'!$A$2:$D$162,4,FALSE)</f>
        <v>RH</v>
      </c>
      <c r="K82" t="s">
        <v>81</v>
      </c>
      <c r="L82" s="31">
        <v>4.1666666666666664E-2</v>
      </c>
      <c r="M82" s="15"/>
      <c r="N82" s="17"/>
      <c r="O82" s="17"/>
      <c r="P82" s="17"/>
      <c r="Q82" s="17"/>
    </row>
    <row r="83" spans="1:17" s="16" customFormat="1" ht="14.25" customHeight="1" x14ac:dyDescent="0.25">
      <c r="A83" s="16" t="s">
        <v>17</v>
      </c>
      <c r="B83" s="16" t="s">
        <v>18</v>
      </c>
      <c r="D83" s="9">
        <v>44100</v>
      </c>
      <c r="E83" s="9">
        <v>44100</v>
      </c>
      <c r="F83" s="9">
        <v>44120</v>
      </c>
      <c r="G83" s="44" t="str">
        <f>VLOOKUP($H83,'NO TOCAR'!$A$2:$D$162,3,FALSE)</f>
        <v>Ocupación máxima personas por mesa  en general</v>
      </c>
      <c r="H83" s="8" t="s">
        <v>82</v>
      </c>
      <c r="I83" s="44" t="str">
        <f>VLOOKUP($H83,'NO TOCAR'!$A$2:$D$162,2,FALSE)</f>
        <v>Restauración, hostelería y bares</v>
      </c>
      <c r="J83" s="44" t="str">
        <f>VLOOKUP($H83,'[1]NO TOCAR'!$A$2:$D$162,4,FALSE)</f>
        <v>RH</v>
      </c>
      <c r="K83" t="s">
        <v>21</v>
      </c>
      <c r="L83" s="16">
        <v>6</v>
      </c>
      <c r="M83" s="15"/>
      <c r="N83" s="17"/>
      <c r="O83" s="17"/>
      <c r="P83" s="17"/>
      <c r="Q83" s="17"/>
    </row>
    <row r="84" spans="1:17" s="16" customFormat="1" ht="14.25" customHeight="1" x14ac:dyDescent="0.25">
      <c r="A84" s="16" t="s">
        <v>17</v>
      </c>
      <c r="B84" s="16" t="s">
        <v>18</v>
      </c>
      <c r="D84" s="9">
        <v>44061</v>
      </c>
      <c r="E84" s="9">
        <v>44061</v>
      </c>
      <c r="F84" s="9">
        <v>44100</v>
      </c>
      <c r="G84" s="44" t="str">
        <f>VLOOKUP($H84,'NO TOCAR'!$A$2:$D$162,3,FALSE)</f>
        <v>Ocupación máxima personas por mesa  en general</v>
      </c>
      <c r="H84" s="8" t="s">
        <v>82</v>
      </c>
      <c r="I84" s="44" t="str">
        <f>VLOOKUP($H84,'NO TOCAR'!$A$2:$D$162,2,FALSE)</f>
        <v>Restauración, hostelería y bares</v>
      </c>
      <c r="J84" s="44" t="str">
        <f>VLOOKUP($H84,'[1]NO TOCAR'!$A$2:$D$162,4,FALSE)</f>
        <v>RH</v>
      </c>
      <c r="K84" t="s">
        <v>21</v>
      </c>
      <c r="L84" s="16">
        <v>10</v>
      </c>
      <c r="M84" s="15"/>
      <c r="N84" s="17"/>
      <c r="O84" s="17"/>
      <c r="P84" s="17"/>
      <c r="Q84" s="17"/>
    </row>
    <row r="85" spans="1:17" s="16" customFormat="1" ht="14.25" customHeight="1" x14ac:dyDescent="0.25">
      <c r="A85" s="16" t="s">
        <v>17</v>
      </c>
      <c r="B85" s="16" t="s">
        <v>18</v>
      </c>
      <c r="D85" s="9">
        <v>44120</v>
      </c>
      <c r="E85" s="9">
        <v>44120</v>
      </c>
      <c r="F85" s="9">
        <v>44158</v>
      </c>
      <c r="G85" s="44" t="str">
        <f>VLOOKUP($H85,'NO TOCAR'!$A$2:$D$162,3,FALSE)</f>
        <v>Cierre general de restaurantes y bares (permitiendo servicio para llevar/consumo en domicilio)</v>
      </c>
      <c r="H85" s="8" t="s">
        <v>49</v>
      </c>
      <c r="I85" s="44" t="str">
        <f>VLOOKUP($H85,'NO TOCAR'!$A$2:$D$162,2,FALSE)</f>
        <v>Restauración, hostelería y bares</v>
      </c>
      <c r="J85" s="44" t="str">
        <f>VLOOKUP($H85,'[1]NO TOCAR'!$A$2:$D$162,4,FALSE)</f>
        <v>RH</v>
      </c>
      <c r="K85"/>
      <c r="M85" s="17"/>
      <c r="N85" s="17"/>
      <c r="O85" s="17"/>
      <c r="P85" s="17"/>
      <c r="Q85" s="17"/>
    </row>
    <row r="86" spans="1:17" s="16" customFormat="1" ht="14.25" customHeight="1" x14ac:dyDescent="0.25">
      <c r="A86" s="16" t="s">
        <v>17</v>
      </c>
      <c r="B86" s="16" t="s">
        <v>18</v>
      </c>
      <c r="D86" s="9">
        <v>44158</v>
      </c>
      <c r="E86" s="9">
        <v>44158</v>
      </c>
      <c r="F86" s="9">
        <v>44201</v>
      </c>
      <c r="G86" s="44" t="str">
        <f>VLOOKUP($H86,'NO TOCAR'!$A$2:$D$162,3,FALSE)</f>
        <v>Limitación de horario en restaurantes y bares</v>
      </c>
      <c r="H86" s="8" t="s">
        <v>80</v>
      </c>
      <c r="I86" s="44" t="str">
        <f>VLOOKUP($H86,'NO TOCAR'!$A$2:$D$162,2,FALSE)</f>
        <v>Restauración, hostelería y bares</v>
      </c>
      <c r="J86" s="44" t="str">
        <f>VLOOKUP($H86,'[1]NO TOCAR'!$A$2:$D$162,4,FALSE)</f>
        <v>RH</v>
      </c>
      <c r="K86" t="s">
        <v>81</v>
      </c>
      <c r="L86" s="31">
        <v>0.89583333333333337</v>
      </c>
      <c r="M86" s="17"/>
      <c r="N86" s="17"/>
      <c r="O86" s="17"/>
      <c r="P86" s="17"/>
      <c r="Q86" s="17"/>
    </row>
    <row r="87" spans="1:17" s="16" customFormat="1" ht="14.25" customHeight="1" x14ac:dyDescent="0.25">
      <c r="A87" s="16" t="s">
        <v>17</v>
      </c>
      <c r="B87" s="16" t="s">
        <v>18</v>
      </c>
      <c r="D87" s="43">
        <v>44201</v>
      </c>
      <c r="E87" s="43">
        <v>44203</v>
      </c>
      <c r="F87" s="9">
        <v>44262</v>
      </c>
      <c r="G87" s="44" t="str">
        <f>VLOOKUP($H87,'NO TOCAR'!$A$2:$D$162,3,FALSE)</f>
        <v>Limitación de horario en restaurantes y bares</v>
      </c>
      <c r="H87" s="8" t="s">
        <v>80</v>
      </c>
      <c r="I87" s="44" t="str">
        <f>VLOOKUP($H87,'NO TOCAR'!$A$2:$D$162,2,FALSE)</f>
        <v>Restauración, hostelería y bares</v>
      </c>
      <c r="J87" s="44" t="str">
        <f>VLOOKUP($H87,'[1]NO TOCAR'!$A$2:$D$162,4,FALSE)</f>
        <v>RH</v>
      </c>
      <c r="K87" t="s">
        <v>81</v>
      </c>
      <c r="L87" s="31" t="s">
        <v>111</v>
      </c>
      <c r="M87" s="17"/>
      <c r="N87" s="17"/>
      <c r="O87" s="17"/>
      <c r="P87" s="17"/>
      <c r="Q87" s="17"/>
    </row>
    <row r="88" spans="1:17" s="16" customFormat="1" ht="14.25" customHeight="1" x14ac:dyDescent="0.25">
      <c r="A88" s="16" t="s">
        <v>17</v>
      </c>
      <c r="B88" s="16" t="s">
        <v>18</v>
      </c>
      <c r="D88" s="9">
        <v>44158</v>
      </c>
      <c r="E88" s="9">
        <v>44158</v>
      </c>
      <c r="F88" s="9"/>
      <c r="G88" s="44" t="str">
        <f>VLOOKUP($H88,'NO TOCAR'!$A$2:$D$162,3,FALSE)</f>
        <v>Aforo en terrazas al aire libre</v>
      </c>
      <c r="H88" s="8" t="s">
        <v>27</v>
      </c>
      <c r="I88" s="44" t="str">
        <f>VLOOKUP($H88,'NO TOCAR'!$A$2:$D$162,2,FALSE)</f>
        <v>Restauración, hostelería y bares</v>
      </c>
      <c r="J88" s="44" t="str">
        <f>VLOOKUP($H88,'[1]NO TOCAR'!$A$2:$D$162,4,FALSE)</f>
        <v>RH</v>
      </c>
      <c r="K88" t="s">
        <v>64</v>
      </c>
      <c r="L88" s="16">
        <v>50</v>
      </c>
      <c r="M88" s="17"/>
      <c r="N88" s="17"/>
      <c r="O88" s="17"/>
      <c r="P88" s="17"/>
      <c r="Q88" s="17"/>
    </row>
    <row r="89" spans="1:17" s="16" customFormat="1" ht="14.25" customHeight="1" x14ac:dyDescent="0.25">
      <c r="A89" s="16" t="s">
        <v>17</v>
      </c>
      <c r="B89" s="16" t="s">
        <v>18</v>
      </c>
      <c r="D89" s="9">
        <v>44158</v>
      </c>
      <c r="E89" s="9">
        <v>44158</v>
      </c>
      <c r="F89" s="9"/>
      <c r="G89" s="44" t="str">
        <f>VLOOKUP($H89,'NO TOCAR'!$A$2:$D$162,3,FALSE)</f>
        <v>Aforo en zona interiores</v>
      </c>
      <c r="H89" s="8" t="s">
        <v>28</v>
      </c>
      <c r="I89" s="44" t="str">
        <f>VLOOKUP($H89,'NO TOCAR'!$A$2:$D$162,2,FALSE)</f>
        <v>Restauración, hostelería y bares</v>
      </c>
      <c r="J89" s="44" t="str">
        <f>VLOOKUP($H89,'[1]NO TOCAR'!$A$2:$D$162,4,FALSE)</f>
        <v>RH</v>
      </c>
      <c r="K89" t="s">
        <v>64</v>
      </c>
      <c r="L89" s="16">
        <v>30</v>
      </c>
      <c r="M89" s="17"/>
      <c r="N89" s="17"/>
      <c r="O89" s="17"/>
      <c r="P89" s="17"/>
      <c r="Q89" s="17"/>
    </row>
    <row r="90" spans="1:17" s="16" customFormat="1" ht="14.25" customHeight="1" x14ac:dyDescent="0.25">
      <c r="A90" s="16" t="s">
        <v>17</v>
      </c>
      <c r="B90" s="16" t="s">
        <v>18</v>
      </c>
      <c r="D90" s="9">
        <v>44158</v>
      </c>
      <c r="E90" s="9">
        <v>44158</v>
      </c>
      <c r="F90" s="9"/>
      <c r="G90" s="44" t="str">
        <f>VLOOKUP($H90,'NO TOCAR'!$A$2:$D$162,3,FALSE)</f>
        <v>Prohibición de consumo en barra</v>
      </c>
      <c r="H90" s="8" t="s">
        <v>65</v>
      </c>
      <c r="I90" s="44" t="str">
        <f>VLOOKUP($H90,'NO TOCAR'!$A$2:$D$162,2,FALSE)</f>
        <v>Restauración, hostelería y bares</v>
      </c>
      <c r="J90" s="44" t="str">
        <f>VLOOKUP($H90,'[1]NO TOCAR'!$A$2:$D$162,4,FALSE)</f>
        <v>RH</v>
      </c>
      <c r="K90"/>
      <c r="M90" s="17"/>
      <c r="N90" s="17"/>
      <c r="O90" s="17"/>
      <c r="P90" s="17"/>
      <c r="Q90" s="17"/>
    </row>
    <row r="91" spans="1:17" s="16" customFormat="1" ht="14.25" customHeight="1" x14ac:dyDescent="0.25">
      <c r="A91" s="16" t="s">
        <v>17</v>
      </c>
      <c r="B91" s="16" t="s">
        <v>18</v>
      </c>
      <c r="D91" s="9">
        <v>44158</v>
      </c>
      <c r="E91" s="9">
        <v>44158</v>
      </c>
      <c r="F91" s="9"/>
      <c r="G91" s="44" t="str">
        <f>VLOOKUP($H91,'NO TOCAR'!$A$2:$D$162,3,FALSE)</f>
        <v>Ocupación máxima personas por mesa  en general</v>
      </c>
      <c r="H91" s="40" t="s">
        <v>82</v>
      </c>
      <c r="I91" s="44" t="str">
        <f>VLOOKUP($H91,'NO TOCAR'!$A$2:$D$162,2,FALSE)</f>
        <v>Restauración, hostelería y bares</v>
      </c>
      <c r="J91" s="44" t="str">
        <f>VLOOKUP($H91,'[1]NO TOCAR'!$A$2:$D$162,4,FALSE)</f>
        <v>RH</v>
      </c>
      <c r="K91" s="42" t="s">
        <v>21</v>
      </c>
      <c r="L91" s="41">
        <v>4</v>
      </c>
      <c r="M91" s="17"/>
      <c r="N91" s="17"/>
      <c r="O91" s="17"/>
      <c r="P91" s="17"/>
      <c r="Q91" s="17"/>
    </row>
    <row r="92" spans="1:17" s="2" customFormat="1" ht="14.25" customHeight="1" x14ac:dyDescent="0.25">
      <c r="A92" s="16" t="s">
        <v>17</v>
      </c>
      <c r="B92" s="16" t="s">
        <v>18</v>
      </c>
      <c r="C92" s="16"/>
      <c r="D92" s="9">
        <v>44020</v>
      </c>
      <c r="E92" s="9">
        <v>44020</v>
      </c>
      <c r="F92" s="10"/>
      <c r="G92" s="44" t="str">
        <f>VLOOKUP($H92,'NO TOCAR'!$A$2:$D$162,3,FALSE)</f>
        <v>Mascarilla obligatoria incluso con distancia física  (con excepciones)</v>
      </c>
      <c r="H92" s="18" t="s">
        <v>32</v>
      </c>
      <c r="I92" s="44" t="str">
        <f>VLOOKUP($H92,'NO TOCAR'!$A$2:$D$162,2,FALSE)</f>
        <v>Medidas de higiene</v>
      </c>
      <c r="J92" s="44" t="str">
        <f>VLOOKUP($H92,'[1]NO TOCAR'!$A$2:$D$162,4,FALSE)</f>
        <v>MH</v>
      </c>
      <c r="M92" s="15"/>
      <c r="N92" s="4"/>
      <c r="O92" s="4"/>
      <c r="Q92" s="4"/>
    </row>
    <row r="93" spans="1:17" s="16" customFormat="1" ht="14.25" customHeight="1" x14ac:dyDescent="0.25">
      <c r="A93" s="16" t="s">
        <v>17</v>
      </c>
      <c r="B93" s="16" t="s">
        <v>18</v>
      </c>
      <c r="D93" s="9">
        <v>44001</v>
      </c>
      <c r="E93" s="19">
        <v>44001</v>
      </c>
      <c r="F93" s="9">
        <v>44020</v>
      </c>
      <c r="G93" s="44" t="str">
        <f>VLOOKUP($H93,'NO TOCAR'!$A$2:$D$162,3,FALSE)</f>
        <v>Mascarilla obligatoria cuando no se cumpla la distancia física</v>
      </c>
      <c r="H93" s="18" t="s">
        <v>19</v>
      </c>
      <c r="I93" s="44" t="str">
        <f>VLOOKUP($H93,'NO TOCAR'!$A$2:$D$162,2,FALSE)</f>
        <v>Medidas de higiene</v>
      </c>
      <c r="J93" s="44" t="str">
        <f>VLOOKUP($H93,'[1]NO TOCAR'!$A$2:$D$162,4,FALSE)</f>
        <v>MH</v>
      </c>
      <c r="N93" s="17"/>
      <c r="O93" s="17"/>
      <c r="P93" s="17"/>
      <c r="Q93" s="17"/>
    </row>
    <row r="94" spans="1:17" s="16" customFormat="1" ht="14.25" customHeight="1" x14ac:dyDescent="0.25">
      <c r="A94" s="35" t="s">
        <v>29</v>
      </c>
      <c r="B94" s="35" t="s">
        <v>18</v>
      </c>
      <c r="C94" s="35" t="s">
        <v>94</v>
      </c>
      <c r="D94" s="36">
        <v>44065</v>
      </c>
      <c r="E94" s="36">
        <v>44065</v>
      </c>
      <c r="F94" s="33">
        <v>44113</v>
      </c>
      <c r="G94" s="44" t="str">
        <f>VLOOKUP($H94,'NO TOCAR'!$A$2:$D$162,3,FALSE)</f>
        <v>Limitación de horario en restaurantes y bares</v>
      </c>
      <c r="H94" s="8" t="s">
        <v>80</v>
      </c>
      <c r="I94" s="44" t="str">
        <f>VLOOKUP($H94,'NO TOCAR'!$A$2:$D$162,2,FALSE)</f>
        <v>Restauración, hostelería y bares</v>
      </c>
      <c r="J94" s="44" t="str">
        <f>VLOOKUP($H94,'[1]NO TOCAR'!$A$2:$D$162,4,FALSE)</f>
        <v>RH</v>
      </c>
      <c r="K94" t="s">
        <v>81</v>
      </c>
      <c r="L94" s="31">
        <v>4.1666666666666664E-2</v>
      </c>
      <c r="M94" s="16">
        <v>13</v>
      </c>
      <c r="N94" s="17"/>
      <c r="O94" s="17"/>
      <c r="P94" s="17"/>
      <c r="Q94" s="17"/>
    </row>
    <row r="95" spans="1:17" s="16" customFormat="1" ht="14.25" customHeight="1" x14ac:dyDescent="0.25">
      <c r="A95" s="35" t="s">
        <v>29</v>
      </c>
      <c r="B95" s="35" t="s">
        <v>18</v>
      </c>
      <c r="C95" s="35" t="s">
        <v>94</v>
      </c>
      <c r="D95" s="36">
        <v>44065</v>
      </c>
      <c r="E95" s="36">
        <v>44065</v>
      </c>
      <c r="F95" s="33">
        <v>44113</v>
      </c>
      <c r="G95" s="44" t="str">
        <f>VLOOKUP($H95,'NO TOCAR'!$A$2:$D$162,3,FALSE)</f>
        <v>Aforo en espacios comunes de alojamientos como hoteles</v>
      </c>
      <c r="H95" s="8" t="s">
        <v>66</v>
      </c>
      <c r="I95" s="44" t="str">
        <f>VLOOKUP($H95,'NO TOCAR'!$A$2:$D$162,2,FALSE)</f>
        <v>Alojamientos (hoteles, albergues)</v>
      </c>
      <c r="J95" s="44" t="str">
        <f>VLOOKUP($H95,'[1]NO TOCAR'!$A$2:$D$162,4,FALSE)</f>
        <v>AL</v>
      </c>
      <c r="K95" t="s">
        <v>64</v>
      </c>
      <c r="L95" s="16">
        <v>50</v>
      </c>
      <c r="M95" s="16">
        <v>13</v>
      </c>
      <c r="N95" s="17"/>
      <c r="O95" s="17"/>
      <c r="P95" s="17"/>
      <c r="Q95" s="17"/>
    </row>
    <row r="96" spans="1:17" s="16" customFormat="1" ht="14.25" customHeight="1" x14ac:dyDescent="0.25">
      <c r="A96" s="35" t="s">
        <v>29</v>
      </c>
      <c r="B96" s="35" t="s">
        <v>18</v>
      </c>
      <c r="C96" s="35" t="s">
        <v>94</v>
      </c>
      <c r="D96" s="36">
        <v>44065</v>
      </c>
      <c r="E96" s="36">
        <v>44065</v>
      </c>
      <c r="F96" s="33">
        <v>44113</v>
      </c>
      <c r="G96" s="44" t="str">
        <f>VLOOKUP($H96,'NO TOCAR'!$A$2:$D$162,3,FALSE)</f>
        <v>Aforo en terrazas al aire libre</v>
      </c>
      <c r="H96" s="8" t="s">
        <v>27</v>
      </c>
      <c r="I96" s="44" t="str">
        <f>VLOOKUP($H96,'NO TOCAR'!$A$2:$D$162,2,FALSE)</f>
        <v>Restauración, hostelería y bares</v>
      </c>
      <c r="J96" s="44" t="str">
        <f>VLOOKUP($H96,'[1]NO TOCAR'!$A$2:$D$162,4,FALSE)</f>
        <v>RH</v>
      </c>
      <c r="K96" t="s">
        <v>64</v>
      </c>
      <c r="L96" s="16">
        <v>50</v>
      </c>
      <c r="M96" s="16">
        <v>13</v>
      </c>
      <c r="N96" s="17"/>
      <c r="O96" s="17"/>
      <c r="P96" s="17"/>
      <c r="Q96" s="17"/>
    </row>
    <row r="97" spans="1:17" s="16" customFormat="1" ht="14.25" customHeight="1" x14ac:dyDescent="0.25">
      <c r="A97" s="35" t="s">
        <v>29</v>
      </c>
      <c r="B97" s="35" t="s">
        <v>18</v>
      </c>
      <c r="C97" s="35" t="s">
        <v>94</v>
      </c>
      <c r="D97" s="36">
        <v>44065</v>
      </c>
      <c r="E97" s="36">
        <v>44065</v>
      </c>
      <c r="F97" s="33">
        <v>44113</v>
      </c>
      <c r="G97" s="44" t="str">
        <f>VLOOKUP($H97,'NO TOCAR'!$A$2:$D$162,3,FALSE)</f>
        <v>Aforo en zona interiores</v>
      </c>
      <c r="H97" s="8" t="s">
        <v>28</v>
      </c>
      <c r="I97" s="44" t="str">
        <f>VLOOKUP($H97,'NO TOCAR'!$A$2:$D$162,2,FALSE)</f>
        <v>Restauración, hostelería y bares</v>
      </c>
      <c r="J97" s="44" t="str">
        <f>VLOOKUP($H97,'[1]NO TOCAR'!$A$2:$D$162,4,FALSE)</f>
        <v>RH</v>
      </c>
      <c r="K97" t="s">
        <v>64</v>
      </c>
      <c r="L97" s="16">
        <v>50</v>
      </c>
      <c r="M97" s="16">
        <v>13</v>
      </c>
      <c r="N97" s="17"/>
      <c r="O97" s="17"/>
      <c r="P97" s="17"/>
      <c r="Q97" s="17"/>
    </row>
    <row r="98" spans="1:17" s="16" customFormat="1" ht="14.25" customHeight="1" x14ac:dyDescent="0.25">
      <c r="A98" s="35" t="s">
        <v>29</v>
      </c>
      <c r="B98" s="35" t="s">
        <v>18</v>
      </c>
      <c r="C98" s="35" t="s">
        <v>94</v>
      </c>
      <c r="D98" s="36">
        <v>44065</v>
      </c>
      <c r="E98" s="36">
        <v>44065</v>
      </c>
      <c r="F98" s="33">
        <v>44113</v>
      </c>
      <c r="G98" s="44" t="str">
        <f>VLOOKUP($H98,'NO TOCAR'!$A$2:$D$162,3,FALSE)</f>
        <v>Prohibición de consumo en barra</v>
      </c>
      <c r="H98" s="8" t="s">
        <v>65</v>
      </c>
      <c r="I98" s="44" t="str">
        <f>VLOOKUP($H98,'NO TOCAR'!$A$2:$D$162,2,FALSE)</f>
        <v>Restauración, hostelería y bares</v>
      </c>
      <c r="J98" s="44" t="str">
        <f>VLOOKUP($H98,'[1]NO TOCAR'!$A$2:$D$162,4,FALSE)</f>
        <v>RH</v>
      </c>
      <c r="M98" s="16">
        <v>13</v>
      </c>
      <c r="N98" s="17"/>
      <c r="O98" s="17"/>
      <c r="P98" s="17"/>
      <c r="Q98" s="17"/>
    </row>
    <row r="99" spans="1:17" s="16" customFormat="1" ht="14.25" customHeight="1" x14ac:dyDescent="0.25">
      <c r="A99" s="35" t="s">
        <v>29</v>
      </c>
      <c r="B99" s="35" t="s">
        <v>18</v>
      </c>
      <c r="C99" s="35" t="s">
        <v>94</v>
      </c>
      <c r="D99" s="36">
        <v>44065</v>
      </c>
      <c r="E99" s="36">
        <v>44065</v>
      </c>
      <c r="F99" s="33">
        <v>44113</v>
      </c>
      <c r="G99" s="44" t="str">
        <f>VLOOKUP($H99,'NO TOCAR'!$A$2:$D$162,3,FALSE)</f>
        <v>Ocupación máxima personas por mesa  en general</v>
      </c>
      <c r="H99" s="8" t="s">
        <v>82</v>
      </c>
      <c r="I99" s="44" t="str">
        <f>VLOOKUP($H99,'NO TOCAR'!$A$2:$D$162,2,FALSE)</f>
        <v>Restauración, hostelería y bares</v>
      </c>
      <c r="J99" s="44" t="str">
        <f>VLOOKUP($H99,'[1]NO TOCAR'!$A$2:$D$162,4,FALSE)</f>
        <v>RH</v>
      </c>
      <c r="K99" s="16" t="s">
        <v>21</v>
      </c>
      <c r="L99" s="16">
        <v>10</v>
      </c>
      <c r="N99" s="17"/>
      <c r="O99" s="17"/>
      <c r="P99" s="17"/>
      <c r="Q99" s="17"/>
    </row>
    <row r="100" spans="1:17" s="16" customFormat="1" ht="14.25" customHeight="1" x14ac:dyDescent="0.25">
      <c r="A100" s="35" t="s">
        <v>29</v>
      </c>
      <c r="B100" s="35" t="s">
        <v>18</v>
      </c>
      <c r="C100" s="35" t="s">
        <v>94</v>
      </c>
      <c r="D100" s="36">
        <v>44065</v>
      </c>
      <c r="E100" s="36">
        <v>44065</v>
      </c>
      <c r="F100" s="33">
        <v>44113</v>
      </c>
      <c r="G100" s="44" t="str">
        <f>VLOOKUP($H100,'NO TOCAR'!$A$2:$D$162,3,FALSE)</f>
        <v xml:space="preserve">Limitación de aforo de centros recreativos de mayores (hogares del jubilado) </v>
      </c>
      <c r="H100" s="8" t="s">
        <v>95</v>
      </c>
      <c r="I100" s="44" t="str">
        <f>VLOOKUP($H100,'NO TOCAR'!$A$2:$D$162,2,FALSE)</f>
        <v>Centros recreativos</v>
      </c>
      <c r="J100" s="44" t="str">
        <f>VLOOKUP($H100,'[1]NO TOCAR'!$A$2:$D$162,4,FALSE)</f>
        <v>CR</v>
      </c>
      <c r="K100" t="s">
        <v>64</v>
      </c>
      <c r="L100" s="16">
        <v>50</v>
      </c>
      <c r="M100" s="16">
        <v>13</v>
      </c>
      <c r="N100" s="17"/>
      <c r="O100" s="17"/>
      <c r="P100" s="17"/>
      <c r="Q100" s="17"/>
    </row>
    <row r="101" spans="1:17" s="16" customFormat="1" ht="14.25" customHeight="1" x14ac:dyDescent="0.25">
      <c r="A101" s="35" t="s">
        <v>29</v>
      </c>
      <c r="B101" s="35" t="s">
        <v>18</v>
      </c>
      <c r="C101" s="35" t="s">
        <v>94</v>
      </c>
      <c r="D101" s="36">
        <v>44065</v>
      </c>
      <c r="E101" s="36">
        <v>44065</v>
      </c>
      <c r="F101" s="33">
        <v>44113</v>
      </c>
      <c r="G101" s="44" t="str">
        <f>VLOOKUP($H101,'NO TOCAR'!$A$2:$D$162,3,FALSE)</f>
        <v>Limitación de aforo de centros recreativos de jóvenes (ludotecas, centros de ocio juvenil…)</v>
      </c>
      <c r="H101" s="8" t="s">
        <v>68</v>
      </c>
      <c r="I101" s="44" t="str">
        <f>VLOOKUP($H101,'NO TOCAR'!$A$2:$D$162,2,FALSE)</f>
        <v>Centros recreativos</v>
      </c>
      <c r="J101" s="44" t="str">
        <f>VLOOKUP($H101,'[1]NO TOCAR'!$A$2:$D$162,4,FALSE)</f>
        <v>CR</v>
      </c>
      <c r="K101" t="s">
        <v>64</v>
      </c>
      <c r="L101" s="16">
        <v>50</v>
      </c>
      <c r="M101" s="16">
        <v>13</v>
      </c>
      <c r="N101" s="17"/>
      <c r="O101" s="17"/>
      <c r="P101" s="17"/>
      <c r="Q101" s="17"/>
    </row>
    <row r="102" spans="1:17" s="21" customFormat="1" ht="14.25" customHeight="1" x14ac:dyDescent="0.25">
      <c r="A102" s="35" t="s">
        <v>29</v>
      </c>
      <c r="B102" s="35" t="s">
        <v>18</v>
      </c>
      <c r="C102" s="35" t="s">
        <v>94</v>
      </c>
      <c r="D102" s="36">
        <v>44065</v>
      </c>
      <c r="E102" s="36">
        <v>44065</v>
      </c>
      <c r="F102" s="33">
        <v>44113</v>
      </c>
      <c r="G102" s="44" t="str">
        <f>VLOOKUP($H102,'NO TOCAR'!$A$2:$D$162,3,FALSE)</f>
        <v>Cierre total del ocio nocturno</v>
      </c>
      <c r="H102" s="8" t="s">
        <v>50</v>
      </c>
      <c r="I102" s="44" t="str">
        <f>VLOOKUP($H102,'NO TOCAR'!$A$2:$D$162,2,FALSE)</f>
        <v>Ocio nocturno</v>
      </c>
      <c r="J102" s="44" t="str">
        <f>VLOOKUP($H102,'[1]NO TOCAR'!$A$2:$D$162,4,FALSE)</f>
        <v>ON</v>
      </c>
      <c r="M102" s="16">
        <v>13</v>
      </c>
      <c r="N102" s="24"/>
      <c r="O102" s="24"/>
      <c r="P102" s="24"/>
      <c r="Q102" s="24"/>
    </row>
    <row r="103" spans="1:17" s="16" customFormat="1" ht="14.25" customHeight="1" x14ac:dyDescent="0.25">
      <c r="A103" s="35" t="s">
        <v>29</v>
      </c>
      <c r="B103" s="35" t="s">
        <v>18</v>
      </c>
      <c r="C103" s="35" t="s">
        <v>94</v>
      </c>
      <c r="D103" s="36">
        <v>44065</v>
      </c>
      <c r="E103" s="36">
        <v>44065</v>
      </c>
      <c r="F103" s="33">
        <v>44113</v>
      </c>
      <c r="G103" s="44" t="str">
        <f>VLOOKUP($H103,'NO TOCAR'!$A$2:$D$162,3,FALSE)</f>
        <v>Aforo en locales de apuestas, bingos etc.</v>
      </c>
      <c r="H103" s="8" t="s">
        <v>78</v>
      </c>
      <c r="I103" s="44" t="str">
        <f>VLOOKUP($H103,'NO TOCAR'!$A$2:$D$162,2,FALSE)</f>
        <v>Locales de apuestas</v>
      </c>
      <c r="J103" s="44" t="str">
        <f>VLOOKUP($H103,'[1]NO TOCAR'!$A$2:$D$162,4,FALSE)</f>
        <v>LA</v>
      </c>
      <c r="K103" t="s">
        <v>64</v>
      </c>
      <c r="L103" s="16">
        <v>50</v>
      </c>
      <c r="M103" s="16">
        <v>13</v>
      </c>
      <c r="N103" s="17"/>
      <c r="O103" s="17"/>
      <c r="P103" s="17"/>
      <c r="Q103" s="17"/>
    </row>
    <row r="104" spans="1:17" s="16" customFormat="1" ht="14.25" customHeight="1" x14ac:dyDescent="0.25">
      <c r="A104" s="35" t="s">
        <v>29</v>
      </c>
      <c r="B104" s="35" t="s">
        <v>18</v>
      </c>
      <c r="C104" s="35" t="s">
        <v>94</v>
      </c>
      <c r="D104" s="36">
        <v>44065</v>
      </c>
      <c r="E104" s="36">
        <v>44065</v>
      </c>
      <c r="F104" s="33">
        <v>44113</v>
      </c>
      <c r="G104" s="44" t="str">
        <f>VLOOKUP($H104,'NO TOCAR'!$A$2:$D$162,3,FALSE)</f>
        <v xml:space="preserve">Limitación de aforo de playas </v>
      </c>
      <c r="H104" s="18" t="s">
        <v>85</v>
      </c>
      <c r="I104" s="44" t="str">
        <f>VLOOKUP($H104,'NO TOCAR'!$A$2:$D$162,2,FALSE)</f>
        <v>Deporte y actividad física</v>
      </c>
      <c r="J104" s="44" t="str">
        <f>VLOOKUP($H104,'[1]NO TOCAR'!$A$2:$D$162,4,FALSE)</f>
        <v>AF</v>
      </c>
      <c r="K104" t="s">
        <v>64</v>
      </c>
      <c r="L104" s="16">
        <v>50</v>
      </c>
      <c r="M104" s="16">
        <v>13</v>
      </c>
      <c r="N104" s="17"/>
      <c r="O104" s="17"/>
      <c r="P104" s="17"/>
      <c r="Q104" s="17"/>
    </row>
    <row r="105" spans="1:17" s="16" customFormat="1" ht="14.25" customHeight="1" x14ac:dyDescent="0.25">
      <c r="A105" s="35" t="s">
        <v>29</v>
      </c>
      <c r="B105" s="35" t="s">
        <v>18</v>
      </c>
      <c r="C105" s="35" t="s">
        <v>94</v>
      </c>
      <c r="D105" s="36">
        <v>44065</v>
      </c>
      <c r="E105" s="36">
        <v>44065</v>
      </c>
      <c r="F105" s="33">
        <v>44113</v>
      </c>
      <c r="G105" s="44" t="str">
        <f>VLOOKUP($H105,'NO TOCAR'!$A$2:$D$162,3,FALSE)</f>
        <v xml:space="preserve">Limitación de aforo piscinas de recreo </v>
      </c>
      <c r="H105" s="18" t="s">
        <v>77</v>
      </c>
      <c r="I105" s="44" t="str">
        <f>VLOOKUP($H105,'NO TOCAR'!$A$2:$D$162,2,FALSE)</f>
        <v>Deporte y actividad física</v>
      </c>
      <c r="J105" s="44" t="str">
        <f>VLOOKUP($H105,'[1]NO TOCAR'!$A$2:$D$162,4,FALSE)</f>
        <v>AF</v>
      </c>
      <c r="K105" t="s">
        <v>64</v>
      </c>
      <c r="L105" s="16">
        <v>50</v>
      </c>
      <c r="M105" s="16">
        <v>13</v>
      </c>
      <c r="N105" s="17"/>
      <c r="O105" s="17"/>
      <c r="P105" s="17"/>
      <c r="Q105" s="17"/>
    </row>
    <row r="106" spans="1:17" s="16" customFormat="1" ht="14.25" customHeight="1" x14ac:dyDescent="0.25">
      <c r="A106" s="35" t="s">
        <v>29</v>
      </c>
      <c r="B106" s="35" t="s">
        <v>18</v>
      </c>
      <c r="C106" s="35" t="s">
        <v>94</v>
      </c>
      <c r="D106" s="36">
        <v>44065</v>
      </c>
      <c r="E106" s="36">
        <v>44065</v>
      </c>
      <c r="F106" s="33">
        <v>44113</v>
      </c>
      <c r="G106" s="44" t="str">
        <f>VLOOKUP($H106,'NO TOCAR'!$A$2:$D$162,3,FALSE)</f>
        <v>Limitación de aforo piscinas deportivas</v>
      </c>
      <c r="H106" s="18" t="s">
        <v>76</v>
      </c>
      <c r="I106" s="44" t="str">
        <f>VLOOKUP($H106,'NO TOCAR'!$A$2:$D$162,2,FALSE)</f>
        <v>Deporte y actividad física</v>
      </c>
      <c r="J106" s="44" t="str">
        <f>VLOOKUP($H106,'[1]NO TOCAR'!$A$2:$D$162,4,FALSE)</f>
        <v>AF</v>
      </c>
      <c r="K106" t="s">
        <v>64</v>
      </c>
      <c r="L106" s="16">
        <v>50</v>
      </c>
      <c r="M106" s="16">
        <v>13</v>
      </c>
      <c r="N106" s="17"/>
      <c r="O106" s="17"/>
      <c r="P106" s="17"/>
      <c r="Q106" s="17"/>
    </row>
    <row r="107" spans="1:17" s="16" customFormat="1" ht="14.25" customHeight="1" x14ac:dyDescent="0.25">
      <c r="A107" s="35" t="s">
        <v>29</v>
      </c>
      <c r="B107" s="35" t="s">
        <v>18</v>
      </c>
      <c r="C107" s="35" t="s">
        <v>94</v>
      </c>
      <c r="D107" s="36">
        <v>44065</v>
      </c>
      <c r="E107" s="36">
        <v>44065</v>
      </c>
      <c r="F107" s="33">
        <v>44113</v>
      </c>
      <c r="G107" s="44" t="str">
        <f>VLOOKUP($H107,'NO TOCAR'!$A$2:$D$162,3,FALSE)</f>
        <v>Limitación de aforo ZONAS INTERIORES de instalaciones y centros deportivos (fuera del ámbito regulado por el Consejo Superior de Deportes)</v>
      </c>
      <c r="H107" s="8" t="s">
        <v>72</v>
      </c>
      <c r="I107" s="44" t="str">
        <f>VLOOKUP($H107,'NO TOCAR'!$A$2:$D$162,2,FALSE)</f>
        <v>Deporte y actividad física</v>
      </c>
      <c r="J107" s="44" t="str">
        <f>VLOOKUP($H107,'[1]NO TOCAR'!$A$2:$D$162,4,FALSE)</f>
        <v>AF</v>
      </c>
      <c r="K107" t="s">
        <v>64</v>
      </c>
      <c r="L107" s="16">
        <v>50</v>
      </c>
      <c r="M107" s="16">
        <v>13</v>
      </c>
      <c r="N107" s="17"/>
      <c r="O107" s="17"/>
      <c r="P107" s="17"/>
      <c r="Q107" s="17"/>
    </row>
    <row r="108" spans="1:17" s="16" customFormat="1" ht="14.25" customHeight="1" x14ac:dyDescent="0.25">
      <c r="A108" s="35" t="s">
        <v>29</v>
      </c>
      <c r="B108" s="35" t="s">
        <v>18</v>
      </c>
      <c r="C108" s="35" t="s">
        <v>94</v>
      </c>
      <c r="D108" s="36">
        <v>44065</v>
      </c>
      <c r="E108" s="36">
        <v>44065</v>
      </c>
      <c r="F108" s="33">
        <v>44113</v>
      </c>
      <c r="G108" s="44" t="str">
        <f>VLOOKUP($H108,'NO TOCAR'!$A$2:$D$162,3,FALSE)</f>
        <v>Limitación de aforo ZONAS EXTERIORES de instalaciones y centros deportivos (fuera del ámbito regulado por el Consejo Superior de Deportes)</v>
      </c>
      <c r="H108" s="8" t="s">
        <v>73</v>
      </c>
      <c r="I108" s="44" t="str">
        <f>VLOOKUP($H108,'NO TOCAR'!$A$2:$D$162,2,FALSE)</f>
        <v>Deporte y actividad física</v>
      </c>
      <c r="J108" s="44" t="str">
        <f>VLOOKUP($H108,'[1]NO TOCAR'!$A$2:$D$162,4,FALSE)</f>
        <v>AF</v>
      </c>
      <c r="K108" t="s">
        <v>64</v>
      </c>
      <c r="L108" s="16">
        <v>50</v>
      </c>
      <c r="M108" s="16">
        <v>13</v>
      </c>
      <c r="N108" s="17"/>
      <c r="O108" s="17"/>
      <c r="P108" s="17"/>
      <c r="Q108" s="17"/>
    </row>
    <row r="109" spans="1:17" s="16" customFormat="1" ht="14.25" customHeight="1" x14ac:dyDescent="0.25">
      <c r="A109" s="35" t="s">
        <v>29</v>
      </c>
      <c r="B109" s="35" t="s">
        <v>18</v>
      </c>
      <c r="C109" s="35" t="s">
        <v>94</v>
      </c>
      <c r="D109" s="36">
        <v>44065</v>
      </c>
      <c r="E109" s="36">
        <v>44065</v>
      </c>
      <c r="F109" s="33">
        <v>44113</v>
      </c>
      <c r="G109" s="44" t="str">
        <f>VLOOKUP($H109,'NO TOCAR'!$A$2:$D$162,3,FALSE)</f>
        <v>Aforo de zoos y parques de atracciones</v>
      </c>
      <c r="H109" s="18" t="s">
        <v>71</v>
      </c>
      <c r="I109" s="44" t="str">
        <f>VLOOKUP($H109,'NO TOCAR'!$A$2:$D$162,2,FALSE)</f>
        <v>Cultura y eventos (exc. deportivos)</v>
      </c>
      <c r="J109" s="44" t="str">
        <f>VLOOKUP($H109,'[1]NO TOCAR'!$A$2:$D$162,4,FALSE)</f>
        <v>CD</v>
      </c>
      <c r="K109" t="s">
        <v>64</v>
      </c>
      <c r="L109" s="16">
        <v>50</v>
      </c>
      <c r="M109" s="16">
        <v>13</v>
      </c>
      <c r="N109" s="17"/>
      <c r="O109" s="17"/>
      <c r="P109" s="17"/>
      <c r="Q109" s="17"/>
    </row>
    <row r="110" spans="1:17" s="16" customFormat="1" ht="14.25" customHeight="1" x14ac:dyDescent="0.25">
      <c r="A110" s="35" t="s">
        <v>29</v>
      </c>
      <c r="B110" s="35" t="s">
        <v>18</v>
      </c>
      <c r="C110" s="35" t="s">
        <v>94</v>
      </c>
      <c r="D110" s="19">
        <v>44099</v>
      </c>
      <c r="E110" s="19">
        <v>44099</v>
      </c>
      <c r="F110" s="33">
        <v>44113</v>
      </c>
      <c r="G110" s="44" t="str">
        <f>VLOOKUP($H110,'NO TOCAR'!$A$2:$D$162,3,FALSE)</f>
        <v>Limitación de aforo en actos y espectáculos culturales en exteriores</v>
      </c>
      <c r="H110" s="8" t="s">
        <v>22</v>
      </c>
      <c r="I110" s="44" t="str">
        <f>VLOOKUP($H110,'NO TOCAR'!$A$2:$D$162,2,FALSE)</f>
        <v>Cultura y eventos (exc. deportivos)</v>
      </c>
      <c r="J110" s="44" t="str">
        <f>VLOOKUP($H110,'[1]NO TOCAR'!$A$2:$D$162,4,FALSE)</f>
        <v>CD</v>
      </c>
      <c r="K110" t="s">
        <v>64</v>
      </c>
      <c r="L110" s="16">
        <v>70</v>
      </c>
      <c r="M110" s="16">
        <v>13</v>
      </c>
      <c r="N110" s="17"/>
      <c r="O110" s="17"/>
      <c r="P110" s="17"/>
      <c r="Q110" s="17"/>
    </row>
    <row r="111" spans="1:17" s="16" customFormat="1" ht="14.25" customHeight="1" x14ac:dyDescent="0.25">
      <c r="A111" s="35" t="s">
        <v>29</v>
      </c>
      <c r="B111" s="35" t="s">
        <v>18</v>
      </c>
      <c r="C111" s="35" t="s">
        <v>94</v>
      </c>
      <c r="D111" s="19">
        <v>44099</v>
      </c>
      <c r="E111" s="19">
        <v>44099</v>
      </c>
      <c r="F111" s="33">
        <v>44113</v>
      </c>
      <c r="G111" s="44" t="str">
        <f>VLOOKUP($H111,'NO TOCAR'!$A$2:$D$162,3,FALSE)</f>
        <v>Limitación de aforo en cines, teatros, auditorios, circos de carpa y espacios similares, así como locales y establecimientos destinados a actos y espectáculos culturales en interior</v>
      </c>
      <c r="H111" s="8" t="s">
        <v>20</v>
      </c>
      <c r="I111" s="44" t="str">
        <f>VLOOKUP($H111,'NO TOCAR'!$A$2:$D$162,2,FALSE)</f>
        <v>Cultura y eventos (exc. deportivos)</v>
      </c>
      <c r="J111" s="44" t="str">
        <f>VLOOKUP($H111,'[1]NO TOCAR'!$A$2:$D$162,4,FALSE)</f>
        <v>CD</v>
      </c>
      <c r="K111" t="s">
        <v>64</v>
      </c>
      <c r="L111" s="16">
        <v>70</v>
      </c>
      <c r="M111" s="16">
        <v>13</v>
      </c>
      <c r="N111" s="17"/>
      <c r="O111" s="17"/>
      <c r="P111" s="17"/>
      <c r="Q111" s="17"/>
    </row>
    <row r="112" spans="1:17" s="16" customFormat="1" ht="14.25" customHeight="1" x14ac:dyDescent="0.25">
      <c r="A112" s="35" t="s">
        <v>29</v>
      </c>
      <c r="B112" s="35" t="s">
        <v>18</v>
      </c>
      <c r="C112" s="35" t="s">
        <v>94</v>
      </c>
      <c r="D112" s="19">
        <v>44099</v>
      </c>
      <c r="E112" s="19">
        <v>44099</v>
      </c>
      <c r="F112" s="33">
        <v>44113</v>
      </c>
      <c r="G112" s="44" t="str">
        <f>VLOOKUP($H112,'NO TOCAR'!$A$2:$D$162,3,FALSE)</f>
        <v>Limitación de aforo en salas multiusos</v>
      </c>
      <c r="H112" s="8" t="s">
        <v>70</v>
      </c>
      <c r="I112" s="44" t="str">
        <f>VLOOKUP($H112,'NO TOCAR'!$A$2:$D$162,2,FALSE)</f>
        <v>Cultura y eventos (exc. deportivos)</v>
      </c>
      <c r="J112" s="44" t="str">
        <f>VLOOKUP($H112,'[1]NO TOCAR'!$A$2:$D$162,4,FALSE)</f>
        <v>CD</v>
      </c>
      <c r="K112" t="s">
        <v>64</v>
      </c>
      <c r="L112" s="16">
        <v>70</v>
      </c>
      <c r="M112" s="16">
        <v>13</v>
      </c>
      <c r="N112" s="17"/>
      <c r="O112" s="17"/>
      <c r="P112" s="17"/>
      <c r="Q112" s="17"/>
    </row>
    <row r="113" spans="1:17" s="16" customFormat="1" ht="14.25" customHeight="1" x14ac:dyDescent="0.25">
      <c r="A113" s="35" t="s">
        <v>29</v>
      </c>
      <c r="B113" s="35" t="s">
        <v>18</v>
      </c>
      <c r="C113" s="35" t="s">
        <v>94</v>
      </c>
      <c r="D113" s="36">
        <v>44065</v>
      </c>
      <c r="E113" s="36">
        <v>44065</v>
      </c>
      <c r="F113" s="19">
        <v>44099</v>
      </c>
      <c r="G113" s="44" t="str">
        <f>VLOOKUP($H113,'NO TOCAR'!$A$2:$D$162,3,FALSE)</f>
        <v>Limitación de aforo en salas multiusos</v>
      </c>
      <c r="H113" s="18" t="s">
        <v>70</v>
      </c>
      <c r="I113" s="44" t="str">
        <f>VLOOKUP($H113,'NO TOCAR'!$A$2:$D$162,2,FALSE)</f>
        <v>Cultura y eventos (exc. deportivos)</v>
      </c>
      <c r="J113" s="44" t="str">
        <f>VLOOKUP($H113,'[1]NO TOCAR'!$A$2:$D$162,4,FALSE)</f>
        <v>CD</v>
      </c>
      <c r="K113" t="s">
        <v>64</v>
      </c>
      <c r="L113" s="16">
        <v>50</v>
      </c>
      <c r="M113" s="16">
        <v>13</v>
      </c>
      <c r="N113" s="17"/>
      <c r="O113" s="17"/>
      <c r="P113" s="17"/>
      <c r="Q113" s="17"/>
    </row>
    <row r="114" spans="1:17" s="16" customFormat="1" ht="14.25" customHeight="1" x14ac:dyDescent="0.25">
      <c r="A114" s="35" t="s">
        <v>29</v>
      </c>
      <c r="B114" s="35" t="s">
        <v>18</v>
      </c>
      <c r="C114" s="35" t="s">
        <v>94</v>
      </c>
      <c r="D114" s="36">
        <v>44065</v>
      </c>
      <c r="E114" s="36">
        <v>44065</v>
      </c>
      <c r="F114" s="19">
        <v>44099</v>
      </c>
      <c r="G114" s="44" t="str">
        <f>VLOOKUP($H114,'NO TOCAR'!$A$2:$D$162,3,FALSE)</f>
        <v>Limitación de aforo en actos y espectáculos culturales en exteriores</v>
      </c>
      <c r="H114" s="8" t="s">
        <v>22</v>
      </c>
      <c r="I114" s="44" t="str">
        <f>VLOOKUP($H114,'NO TOCAR'!$A$2:$D$162,2,FALSE)</f>
        <v>Cultura y eventos (exc. deportivos)</v>
      </c>
      <c r="J114" s="44" t="str">
        <f>VLOOKUP($H114,'[1]NO TOCAR'!$A$2:$D$162,4,FALSE)</f>
        <v>CD</v>
      </c>
      <c r="K114" t="s">
        <v>64</v>
      </c>
      <c r="L114" s="16">
        <v>50</v>
      </c>
      <c r="M114" s="16">
        <v>13</v>
      </c>
      <c r="N114" s="17"/>
      <c r="O114" s="17"/>
      <c r="P114" s="17"/>
      <c r="Q114" s="17"/>
    </row>
    <row r="115" spans="1:17" s="16" customFormat="1" ht="14.25" customHeight="1" x14ac:dyDescent="0.25">
      <c r="A115" s="35" t="s">
        <v>29</v>
      </c>
      <c r="B115" s="35" t="s">
        <v>18</v>
      </c>
      <c r="C115" s="35" t="s">
        <v>94</v>
      </c>
      <c r="D115" s="36">
        <v>44065</v>
      </c>
      <c r="E115" s="36">
        <v>44065</v>
      </c>
      <c r="F115" s="19">
        <v>44099</v>
      </c>
      <c r="G115" s="44" t="str">
        <f>VLOOKUP($H115,'NO TOCAR'!$A$2:$D$162,3,FALSE)</f>
        <v>Limitación de aforo en cines, teatros, auditorios, circos de carpa y espacios similares, así como locales y establecimientos destinados a actos y espectáculos culturales en interior</v>
      </c>
      <c r="H115" s="8" t="s">
        <v>20</v>
      </c>
      <c r="I115" s="44" t="str">
        <f>VLOOKUP($H115,'NO TOCAR'!$A$2:$D$162,2,FALSE)</f>
        <v>Cultura y eventos (exc. deportivos)</v>
      </c>
      <c r="J115" s="44" t="str">
        <f>VLOOKUP($H115,'[1]NO TOCAR'!$A$2:$D$162,4,FALSE)</f>
        <v>CD</v>
      </c>
      <c r="K115" t="s">
        <v>64</v>
      </c>
      <c r="L115" s="16">
        <v>50</v>
      </c>
      <c r="M115" s="16">
        <v>13</v>
      </c>
      <c r="N115" s="17"/>
      <c r="O115" s="17"/>
      <c r="P115" s="17"/>
      <c r="Q115" s="17"/>
    </row>
    <row r="116" spans="1:17" s="16" customFormat="1" ht="14.25" customHeight="1" x14ac:dyDescent="0.25">
      <c r="A116" s="35" t="s">
        <v>29</v>
      </c>
      <c r="B116" s="35" t="s">
        <v>18</v>
      </c>
      <c r="C116" s="35" t="s">
        <v>94</v>
      </c>
      <c r="D116" s="19">
        <v>44099</v>
      </c>
      <c r="E116" s="19">
        <v>44099</v>
      </c>
      <c r="F116" s="33">
        <v>44113</v>
      </c>
      <c r="G116" s="44" t="str">
        <f>VLOOKUP($H116,'NO TOCAR'!$A$2:$D$162,3,FALSE)</f>
        <v>Aforo en lugares de culto</v>
      </c>
      <c r="H116" s="18" t="s">
        <v>42</v>
      </c>
      <c r="I116" s="44" t="str">
        <f>VLOOKUP($H116,'NO TOCAR'!$A$2:$D$162,2,FALSE)</f>
        <v>Ceremonias religiosas</v>
      </c>
      <c r="J116" s="44" t="str">
        <f>VLOOKUP($H116,'[1]NO TOCAR'!$A$2:$D$162,4,FALSE)</f>
        <v>CE</v>
      </c>
      <c r="K116" t="s">
        <v>64</v>
      </c>
      <c r="L116" s="16">
        <v>50</v>
      </c>
      <c r="M116" s="16">
        <v>13</v>
      </c>
      <c r="N116" s="17"/>
      <c r="O116" s="8"/>
      <c r="P116" s="17"/>
      <c r="Q116" s="17"/>
    </row>
    <row r="117" spans="1:17" s="16" customFormat="1" ht="14.25" customHeight="1" x14ac:dyDescent="0.25">
      <c r="A117" s="35" t="s">
        <v>29</v>
      </c>
      <c r="B117" s="35" t="s">
        <v>18</v>
      </c>
      <c r="C117" s="35" t="s">
        <v>94</v>
      </c>
      <c r="D117" s="19">
        <v>44099</v>
      </c>
      <c r="E117" s="19">
        <v>44099</v>
      </c>
      <c r="F117" s="33">
        <v>44113</v>
      </c>
      <c r="G117" s="44" t="str">
        <f>VLOOKUP($H117,'NO TOCAR'!$A$2:$D$162,3,FALSE)</f>
        <v>Aforo velatorios, entierros y ceremonias fúnebres en espacios interiores</v>
      </c>
      <c r="H117" s="18" t="s">
        <v>43</v>
      </c>
      <c r="I117" s="44" t="str">
        <f>VLOOKUP($H117,'NO TOCAR'!$A$2:$D$162,2,FALSE)</f>
        <v>Ceremonias religiosas</v>
      </c>
      <c r="J117" s="44" t="str">
        <f>VLOOKUP($H117,'[1]NO TOCAR'!$A$2:$D$162,4,FALSE)</f>
        <v>CE</v>
      </c>
      <c r="K117" t="s">
        <v>64</v>
      </c>
      <c r="L117" s="16">
        <v>50</v>
      </c>
      <c r="M117" s="16">
        <v>13</v>
      </c>
      <c r="N117" s="17"/>
      <c r="O117" s="8"/>
      <c r="P117" s="17"/>
      <c r="Q117" s="17"/>
    </row>
    <row r="118" spans="1:17" s="16" customFormat="1" ht="14.25" customHeight="1" x14ac:dyDescent="0.25">
      <c r="A118" s="35" t="s">
        <v>29</v>
      </c>
      <c r="B118" s="35" t="s">
        <v>18</v>
      </c>
      <c r="C118" s="35" t="s">
        <v>94</v>
      </c>
      <c r="D118" s="19">
        <v>44099</v>
      </c>
      <c r="E118" s="19">
        <v>44099</v>
      </c>
      <c r="F118" s="33">
        <v>44113</v>
      </c>
      <c r="G118" s="44" t="str">
        <f>VLOOKUP($H118,'NO TOCAR'!$A$2:$D$162,3,FALSE)</f>
        <v>Aforo en velatorios, entierros y ceremonias fúnebres en espacios exteriores</v>
      </c>
      <c r="H118" s="18" t="s">
        <v>44</v>
      </c>
      <c r="I118" s="44" t="str">
        <f>VLOOKUP($H118,'NO TOCAR'!$A$2:$D$162,2,FALSE)</f>
        <v>Ceremonias religiosas</v>
      </c>
      <c r="J118" s="44" t="str">
        <f>VLOOKUP($H118,'[1]NO TOCAR'!$A$2:$D$162,4,FALSE)</f>
        <v>CE</v>
      </c>
      <c r="K118" t="s">
        <v>64</v>
      </c>
      <c r="L118" s="16">
        <v>50</v>
      </c>
      <c r="M118" s="16">
        <v>13</v>
      </c>
      <c r="N118" s="17"/>
      <c r="O118" s="8"/>
      <c r="P118" s="17"/>
      <c r="Q118" s="17"/>
    </row>
    <row r="119" spans="1:17" s="16" customFormat="1" ht="14.25" customHeight="1" x14ac:dyDescent="0.25">
      <c r="A119" s="35" t="s">
        <v>29</v>
      </c>
      <c r="B119" s="35" t="s">
        <v>18</v>
      </c>
      <c r="C119" s="35" t="s">
        <v>94</v>
      </c>
      <c r="D119" s="19">
        <v>44099</v>
      </c>
      <c r="E119" s="19">
        <v>44099</v>
      </c>
      <c r="F119" s="33">
        <v>44113</v>
      </c>
      <c r="G119" s="44" t="str">
        <f>VLOOKUP($H119,'NO TOCAR'!$A$2:$D$162,3,FALSE)</f>
        <v>Aforo en otras ceremonias (bodas, bautizos) en espacios interiores</v>
      </c>
      <c r="H119" s="18" t="s">
        <v>45</v>
      </c>
      <c r="I119" s="44" t="str">
        <f>VLOOKUP($H119,'NO TOCAR'!$A$2:$D$162,2,FALSE)</f>
        <v>Ceremonias religiosas</v>
      </c>
      <c r="J119" s="44" t="str">
        <f>VLOOKUP($H119,'[1]NO TOCAR'!$A$2:$D$162,4,FALSE)</f>
        <v>CE</v>
      </c>
      <c r="K119" t="s">
        <v>64</v>
      </c>
      <c r="L119" s="16">
        <v>50</v>
      </c>
      <c r="M119" s="16">
        <v>13</v>
      </c>
      <c r="N119" s="17"/>
      <c r="O119" s="17"/>
      <c r="P119" s="17"/>
      <c r="Q119" s="17"/>
    </row>
    <row r="120" spans="1:17" s="16" customFormat="1" ht="14.25" customHeight="1" x14ac:dyDescent="0.25">
      <c r="A120" s="35" t="s">
        <v>29</v>
      </c>
      <c r="B120" s="35" t="s">
        <v>18</v>
      </c>
      <c r="C120" s="35" t="s">
        <v>94</v>
      </c>
      <c r="D120" s="19">
        <v>44099</v>
      </c>
      <c r="E120" s="19">
        <v>44099</v>
      </c>
      <c r="F120" s="33">
        <v>44113</v>
      </c>
      <c r="G120" s="44" t="str">
        <f>VLOOKUP($H120,'NO TOCAR'!$A$2:$D$162,3,FALSE)</f>
        <v>Aforo en otras ceremonias (bodas, bautizos) en espacios exteriores</v>
      </c>
      <c r="H120" s="18" t="s">
        <v>46</v>
      </c>
      <c r="I120" s="44" t="str">
        <f>VLOOKUP($H120,'NO TOCAR'!$A$2:$D$162,2,FALSE)</f>
        <v>Ceremonias religiosas</v>
      </c>
      <c r="J120" s="44" t="str">
        <f>VLOOKUP($H120,'[1]NO TOCAR'!$A$2:$D$162,4,FALSE)</f>
        <v>CE</v>
      </c>
      <c r="K120" t="s">
        <v>64</v>
      </c>
      <c r="L120" s="16">
        <v>50</v>
      </c>
      <c r="M120" s="16">
        <v>13</v>
      </c>
      <c r="N120" s="17"/>
      <c r="O120" s="17"/>
      <c r="P120" s="17"/>
      <c r="Q120" s="17"/>
    </row>
    <row r="121" spans="1:17" s="16" customFormat="1" ht="14.25" customHeight="1" x14ac:dyDescent="0.25">
      <c r="A121" s="35" t="s">
        <v>29</v>
      </c>
      <c r="B121" s="35" t="s">
        <v>18</v>
      </c>
      <c r="C121" s="35" t="s">
        <v>94</v>
      </c>
      <c r="D121" s="36">
        <v>44065</v>
      </c>
      <c r="E121" s="36">
        <v>44065</v>
      </c>
      <c r="F121" s="19">
        <v>44099</v>
      </c>
      <c r="G121" s="44" t="str">
        <f>VLOOKUP($H121,'NO TOCAR'!$A$2:$D$162,3,FALSE)</f>
        <v>Aforo en lugares de culto</v>
      </c>
      <c r="H121" s="18" t="s">
        <v>42</v>
      </c>
      <c r="I121" s="44" t="str">
        <f>VLOOKUP($H121,'NO TOCAR'!$A$2:$D$162,2,FALSE)</f>
        <v>Ceremonias religiosas</v>
      </c>
      <c r="J121" s="44" t="str">
        <f>VLOOKUP($H121,'[1]NO TOCAR'!$A$2:$D$162,4,FALSE)</f>
        <v>CE</v>
      </c>
      <c r="K121" t="s">
        <v>64</v>
      </c>
      <c r="L121" s="16">
        <v>33</v>
      </c>
      <c r="M121" s="16">
        <v>13</v>
      </c>
      <c r="N121" s="17"/>
      <c r="O121" s="8"/>
      <c r="P121" s="17"/>
      <c r="Q121" s="17"/>
    </row>
    <row r="122" spans="1:17" s="16" customFormat="1" ht="14.25" customHeight="1" x14ac:dyDescent="0.25">
      <c r="A122" s="35" t="s">
        <v>29</v>
      </c>
      <c r="B122" s="35" t="s">
        <v>18</v>
      </c>
      <c r="C122" s="35" t="s">
        <v>94</v>
      </c>
      <c r="D122" s="36">
        <v>44065</v>
      </c>
      <c r="E122" s="36">
        <v>44065</v>
      </c>
      <c r="F122" s="19">
        <v>44099</v>
      </c>
      <c r="G122" s="44" t="str">
        <f>VLOOKUP($H122,'NO TOCAR'!$A$2:$D$162,3,FALSE)</f>
        <v>Aforo velatorios, entierros y ceremonias fúnebres en espacios interiores</v>
      </c>
      <c r="H122" s="18" t="s">
        <v>43</v>
      </c>
      <c r="I122" s="44" t="str">
        <f>VLOOKUP($H122,'NO TOCAR'!$A$2:$D$162,2,FALSE)</f>
        <v>Ceremonias religiosas</v>
      </c>
      <c r="J122" s="44" t="str">
        <f>VLOOKUP($H122,'[1]NO TOCAR'!$A$2:$D$162,4,FALSE)</f>
        <v>CE</v>
      </c>
      <c r="K122" t="s">
        <v>64</v>
      </c>
      <c r="L122" s="16">
        <v>33</v>
      </c>
      <c r="M122" s="16">
        <v>13</v>
      </c>
      <c r="N122" s="17"/>
      <c r="O122" s="8"/>
      <c r="P122" s="17"/>
      <c r="Q122" s="17"/>
    </row>
    <row r="123" spans="1:17" s="16" customFormat="1" ht="14.25" customHeight="1" x14ac:dyDescent="0.25">
      <c r="A123" s="35" t="s">
        <v>29</v>
      </c>
      <c r="B123" s="35" t="s">
        <v>18</v>
      </c>
      <c r="C123" s="35" t="s">
        <v>94</v>
      </c>
      <c r="D123" s="36">
        <v>44065</v>
      </c>
      <c r="E123" s="36">
        <v>44065</v>
      </c>
      <c r="F123" s="19">
        <v>44099</v>
      </c>
      <c r="G123" s="44" t="str">
        <f>VLOOKUP($H123,'NO TOCAR'!$A$2:$D$162,3,FALSE)</f>
        <v>Aforo en velatorios, entierros y ceremonias fúnebres en espacios exteriores</v>
      </c>
      <c r="H123" s="18" t="s">
        <v>44</v>
      </c>
      <c r="I123" s="44" t="str">
        <f>VLOOKUP($H123,'NO TOCAR'!$A$2:$D$162,2,FALSE)</f>
        <v>Ceremonias religiosas</v>
      </c>
      <c r="J123" s="44" t="str">
        <f>VLOOKUP($H123,'[1]NO TOCAR'!$A$2:$D$162,4,FALSE)</f>
        <v>CE</v>
      </c>
      <c r="K123" t="s">
        <v>64</v>
      </c>
      <c r="L123" s="16">
        <v>33</v>
      </c>
      <c r="M123" s="16">
        <v>13</v>
      </c>
      <c r="N123" s="17"/>
      <c r="O123" s="8"/>
      <c r="P123" s="17"/>
      <c r="Q123" s="17"/>
    </row>
    <row r="124" spans="1:17" s="16" customFormat="1" ht="14.25" customHeight="1" x14ac:dyDescent="0.25">
      <c r="A124" s="35" t="s">
        <v>29</v>
      </c>
      <c r="B124" s="35" t="s">
        <v>18</v>
      </c>
      <c r="C124" s="35" t="s">
        <v>94</v>
      </c>
      <c r="D124" s="36">
        <v>44065</v>
      </c>
      <c r="E124" s="36">
        <v>44065</v>
      </c>
      <c r="F124" s="19">
        <v>44099</v>
      </c>
      <c r="G124" s="44" t="str">
        <f>VLOOKUP($H124,'NO TOCAR'!$A$2:$D$162,3,FALSE)</f>
        <v>Aforo en otras ceremonias (bodas, bautizos) en espacios interiores</v>
      </c>
      <c r="H124" s="18" t="s">
        <v>45</v>
      </c>
      <c r="I124" s="44" t="str">
        <f>VLOOKUP($H124,'NO TOCAR'!$A$2:$D$162,2,FALSE)</f>
        <v>Ceremonias religiosas</v>
      </c>
      <c r="J124" s="44" t="str">
        <f>VLOOKUP($H124,'[1]NO TOCAR'!$A$2:$D$162,4,FALSE)</f>
        <v>CE</v>
      </c>
      <c r="K124" t="s">
        <v>64</v>
      </c>
      <c r="L124" s="16">
        <v>33</v>
      </c>
      <c r="M124" s="16">
        <v>13</v>
      </c>
      <c r="N124" s="17"/>
      <c r="O124" s="17"/>
      <c r="P124" s="17"/>
      <c r="Q124" s="17"/>
    </row>
    <row r="125" spans="1:17" s="16" customFormat="1" ht="14.25" customHeight="1" x14ac:dyDescent="0.25">
      <c r="A125" s="35" t="s">
        <v>29</v>
      </c>
      <c r="B125" s="35" t="s">
        <v>18</v>
      </c>
      <c r="C125" s="35" t="s">
        <v>94</v>
      </c>
      <c r="D125" s="36">
        <v>44065</v>
      </c>
      <c r="E125" s="36">
        <v>44065</v>
      </c>
      <c r="F125" s="19">
        <v>44099</v>
      </c>
      <c r="G125" s="44" t="str">
        <f>VLOOKUP($H125,'NO TOCAR'!$A$2:$D$162,3,FALSE)</f>
        <v>Aforo en otras ceremonias (bodas, bautizos) en espacios exteriores</v>
      </c>
      <c r="H125" s="18" t="s">
        <v>46</v>
      </c>
      <c r="I125" s="44" t="str">
        <f>VLOOKUP($H125,'NO TOCAR'!$A$2:$D$162,2,FALSE)</f>
        <v>Ceremonias religiosas</v>
      </c>
      <c r="J125" s="44" t="str">
        <f>VLOOKUP($H125,'[1]NO TOCAR'!$A$2:$D$162,4,FALSE)</f>
        <v>CE</v>
      </c>
      <c r="K125" t="s">
        <v>64</v>
      </c>
      <c r="L125" s="16">
        <v>33</v>
      </c>
      <c r="M125" s="16">
        <v>13</v>
      </c>
      <c r="N125" s="17"/>
      <c r="O125" s="17"/>
      <c r="P125" s="17"/>
      <c r="Q125" s="17"/>
    </row>
    <row r="126" spans="1:17" s="16" customFormat="1" ht="14.25" customHeight="1" x14ac:dyDescent="0.25">
      <c r="A126" s="35" t="s">
        <v>29</v>
      </c>
      <c r="B126" s="35" t="s">
        <v>18</v>
      </c>
      <c r="C126" s="35" t="s">
        <v>94</v>
      </c>
      <c r="D126" s="36">
        <v>44065</v>
      </c>
      <c r="E126" s="36">
        <v>44065</v>
      </c>
      <c r="F126" s="33">
        <v>44113</v>
      </c>
      <c r="G126" s="44" t="str">
        <f>VLOOKUP($H126,'NO TOCAR'!$A$2:$D$162,3,FALSE)</f>
        <v>Limitación al número de personas que se pueden reunir en cualquier circunstancia (con excepciones como convivientes, transporte público, contexto laboral o similares)</v>
      </c>
      <c r="H126" s="8" t="s">
        <v>33</v>
      </c>
      <c r="I126" s="44" t="str">
        <f>VLOOKUP($H126,'NO TOCAR'!$A$2:$D$162,2,FALSE)</f>
        <v>Relaciones sociales</v>
      </c>
      <c r="J126" s="44" t="str">
        <f>VLOOKUP($H126,'[1]NO TOCAR'!$A$2:$D$162,4,FALSE)</f>
        <v>RS</v>
      </c>
      <c r="K126" t="s">
        <v>21</v>
      </c>
      <c r="L126" s="16">
        <v>10</v>
      </c>
      <c r="M126" s="16">
        <v>13</v>
      </c>
      <c r="N126" s="17"/>
      <c r="O126" s="17"/>
      <c r="P126" s="17"/>
      <c r="Q126" s="17"/>
    </row>
    <row r="127" spans="1:17" s="16" customFormat="1" ht="14.25" customHeight="1" x14ac:dyDescent="0.25">
      <c r="A127" s="35" t="s">
        <v>29</v>
      </c>
      <c r="B127" s="35" t="s">
        <v>18</v>
      </c>
      <c r="C127" s="35" t="s">
        <v>94</v>
      </c>
      <c r="D127" s="36">
        <v>44065</v>
      </c>
      <c r="E127" s="36">
        <v>44065</v>
      </c>
      <c r="F127" s="33">
        <v>44113</v>
      </c>
      <c r="G127" s="44" t="str">
        <f>VLOOKUP($H127,'NO TOCAR'!$A$2:$D$162,3,FALSE)</f>
        <v>Aforo de locales comerciales en general</v>
      </c>
      <c r="H127" s="8" t="s">
        <v>26</v>
      </c>
      <c r="I127" s="44" t="str">
        <f>VLOOKUP($H127,'NO TOCAR'!$A$2:$D$162,2,FALSE)</f>
        <v>Comercio</v>
      </c>
      <c r="J127" s="44" t="str">
        <f>VLOOKUP($H127,'[1]NO TOCAR'!$A$2:$D$162,4,FALSE)</f>
        <v>CO</v>
      </c>
      <c r="K127" t="s">
        <v>25</v>
      </c>
      <c r="L127" s="16">
        <v>2.5</v>
      </c>
      <c r="M127" s="16">
        <v>13</v>
      </c>
      <c r="N127" s="17"/>
      <c r="O127" s="17"/>
      <c r="P127" s="17"/>
      <c r="Q127" s="17"/>
    </row>
    <row r="128" spans="1:17" s="16" customFormat="1" ht="14.25" customHeight="1" x14ac:dyDescent="0.25">
      <c r="A128" s="35" t="s">
        <v>29</v>
      </c>
      <c r="B128" s="35" t="s">
        <v>18</v>
      </c>
      <c r="C128" s="35" t="s">
        <v>94</v>
      </c>
      <c r="D128" s="36">
        <v>44065</v>
      </c>
      <c r="E128" s="36">
        <v>44065</v>
      </c>
      <c r="F128" s="33">
        <v>44113</v>
      </c>
      <c r="G128" s="44" t="str">
        <f>VLOOKUP($H128,'NO TOCAR'!$A$2:$D$162,3,FALSE)</f>
        <v>Promoción del teletrabajo</v>
      </c>
      <c r="H128" s="8" t="s">
        <v>40</v>
      </c>
      <c r="I128" s="44" t="str">
        <f>VLOOKUP($H128,'NO TOCAR'!$A$2:$D$162,2,FALSE)</f>
        <v>Trabajo</v>
      </c>
      <c r="J128" s="44" t="str">
        <f>VLOOKUP($H128,'[1]NO TOCAR'!$A$2:$D$162,4,FALSE)</f>
        <v>TR</v>
      </c>
      <c r="M128" s="16">
        <v>13</v>
      </c>
      <c r="N128" s="17"/>
      <c r="O128" s="17"/>
      <c r="P128" s="17"/>
      <c r="Q128" s="17"/>
    </row>
    <row r="129" spans="1:17" s="16" customFormat="1" ht="14.25" customHeight="1" x14ac:dyDescent="0.25">
      <c r="A129" s="35" t="s">
        <v>29</v>
      </c>
      <c r="B129" s="35" t="s">
        <v>18</v>
      </c>
      <c r="C129" s="35" t="s">
        <v>94</v>
      </c>
      <c r="D129" s="36">
        <v>44065</v>
      </c>
      <c r="E129" s="36">
        <v>44065</v>
      </c>
      <c r="F129" s="33">
        <v>44113</v>
      </c>
      <c r="G129" s="44" t="str">
        <f>VLOOKUP($H129,'NO TOCAR'!$A$2:$D$162,3,FALSE)</f>
        <v>Recomendación de reducir encuentros fuera del grupo de convivencia habitual</v>
      </c>
      <c r="H129" s="8" t="s">
        <v>39</v>
      </c>
      <c r="I129" s="44" t="str">
        <f>VLOOKUP($H129,'NO TOCAR'!$A$2:$D$162,2,FALSE)</f>
        <v>Relaciones sociales</v>
      </c>
      <c r="J129" s="44" t="str">
        <f>VLOOKUP($H129,'[1]NO TOCAR'!$A$2:$D$162,4,FALSE)</f>
        <v>RS</v>
      </c>
      <c r="M129" s="16">
        <v>13</v>
      </c>
      <c r="N129" s="17"/>
      <c r="O129" s="17"/>
      <c r="P129" s="17"/>
      <c r="Q129" s="17"/>
    </row>
    <row r="130" spans="1:17" s="16" customFormat="1" ht="14.25" customHeight="1" x14ac:dyDescent="0.25">
      <c r="A130" s="35" t="s">
        <v>29</v>
      </c>
      <c r="B130" s="35" t="s">
        <v>18</v>
      </c>
      <c r="C130" s="35" t="s">
        <v>94</v>
      </c>
      <c r="D130" s="36">
        <v>44065</v>
      </c>
      <c r="E130" s="36">
        <v>44065</v>
      </c>
      <c r="F130" s="33">
        <v>44113</v>
      </c>
      <c r="G130" s="44" t="str">
        <f>VLOOKUP($H130,'NO TOCAR'!$A$2:$D$162,3,FALSE)</f>
        <v>Recomendación de permanecer en el domicilio</v>
      </c>
      <c r="H130" s="18" t="s">
        <v>60</v>
      </c>
      <c r="I130" s="44" t="str">
        <f>VLOOKUP($H130,'NO TOCAR'!$A$2:$D$162,2,FALSE)</f>
        <v>Movilidad</v>
      </c>
      <c r="J130" s="44" t="str">
        <f>VLOOKUP($H130,'[1]NO TOCAR'!$A$2:$D$162,4,FALSE)</f>
        <v>MV</v>
      </c>
      <c r="M130" s="16">
        <v>13</v>
      </c>
      <c r="N130" s="17"/>
      <c r="O130" s="17"/>
      <c r="P130" s="17"/>
      <c r="Q130" s="17"/>
    </row>
    <row r="131" spans="1:17" s="21" customFormat="1" ht="14.25" customHeight="1" x14ac:dyDescent="0.25">
      <c r="A131" s="21" t="s">
        <v>29</v>
      </c>
      <c r="B131" s="21" t="s">
        <v>18</v>
      </c>
      <c r="C131" s="16" t="s">
        <v>93</v>
      </c>
      <c r="D131" s="22">
        <v>44089</v>
      </c>
      <c r="E131" s="22">
        <v>44089</v>
      </c>
      <c r="F131" s="22">
        <v>44118</v>
      </c>
      <c r="G131" s="44" t="str">
        <f>VLOOKUP($H131,'NO TOCAR'!$A$2:$D$162,3,FALSE)</f>
        <v>Limitación de horario en restaurantes y bares</v>
      </c>
      <c r="H131" s="23" t="s">
        <v>80</v>
      </c>
      <c r="I131" s="44" t="str">
        <f>VLOOKUP($H131,'NO TOCAR'!$A$2:$D$162,2,FALSE)</f>
        <v>Restauración, hostelería y bares</v>
      </c>
      <c r="J131" s="44" t="str">
        <f>VLOOKUP($H131,'[1]NO TOCAR'!$A$2:$D$162,4,FALSE)</f>
        <v>RH</v>
      </c>
      <c r="K131" s="21" t="s">
        <v>81</v>
      </c>
      <c r="L131" s="34">
        <v>4.1666666666666664E-2</v>
      </c>
      <c r="M131" s="21">
        <v>18.2</v>
      </c>
      <c r="N131" s="24"/>
      <c r="O131" s="24"/>
      <c r="P131" s="24"/>
      <c r="Q131" s="24"/>
    </row>
    <row r="132" spans="1:17" s="21" customFormat="1" ht="14.25" customHeight="1" x14ac:dyDescent="0.25">
      <c r="A132" s="21" t="s">
        <v>29</v>
      </c>
      <c r="B132" s="21" t="s">
        <v>18</v>
      </c>
      <c r="C132" s="16" t="s">
        <v>93</v>
      </c>
      <c r="D132" s="22">
        <v>44089</v>
      </c>
      <c r="E132" s="22">
        <v>44089</v>
      </c>
      <c r="F132" s="22">
        <v>44118</v>
      </c>
      <c r="G132" s="44" t="str">
        <f>VLOOKUP($H132,'NO TOCAR'!$A$2:$D$162,3,FALSE)</f>
        <v>Aforo en espacios comunes de alojamientos como hoteles</v>
      </c>
      <c r="H132" s="23" t="s">
        <v>66</v>
      </c>
      <c r="I132" s="44" t="str">
        <f>VLOOKUP($H132,'NO TOCAR'!$A$2:$D$162,2,FALSE)</f>
        <v>Alojamientos (hoteles, albergues)</v>
      </c>
      <c r="J132" s="44" t="str">
        <f>VLOOKUP($H132,'[1]NO TOCAR'!$A$2:$D$162,4,FALSE)</f>
        <v>AL</v>
      </c>
      <c r="K132" s="21" t="s">
        <v>64</v>
      </c>
      <c r="L132" s="21">
        <v>50</v>
      </c>
      <c r="M132" s="21">
        <v>18.2</v>
      </c>
      <c r="N132" s="24"/>
      <c r="O132" s="24"/>
      <c r="P132" s="24"/>
      <c r="Q132" s="24"/>
    </row>
    <row r="133" spans="1:17" s="21" customFormat="1" ht="14.25" customHeight="1" x14ac:dyDescent="0.25">
      <c r="A133" s="21" t="s">
        <v>29</v>
      </c>
      <c r="B133" s="21" t="s">
        <v>18</v>
      </c>
      <c r="C133" s="16" t="s">
        <v>93</v>
      </c>
      <c r="D133" s="22">
        <v>44089</v>
      </c>
      <c r="E133" s="22">
        <v>44089</v>
      </c>
      <c r="F133" s="22">
        <v>44118</v>
      </c>
      <c r="G133" s="44" t="str">
        <f>VLOOKUP($H133,'NO TOCAR'!$A$2:$D$162,3,FALSE)</f>
        <v>Aforo en terrazas al aire libre</v>
      </c>
      <c r="H133" s="23" t="s">
        <v>27</v>
      </c>
      <c r="I133" s="44" t="str">
        <f>VLOOKUP($H133,'NO TOCAR'!$A$2:$D$162,2,FALSE)</f>
        <v>Restauración, hostelería y bares</v>
      </c>
      <c r="J133" s="44" t="str">
        <f>VLOOKUP($H133,'[1]NO TOCAR'!$A$2:$D$162,4,FALSE)</f>
        <v>RH</v>
      </c>
      <c r="K133" s="21" t="s">
        <v>64</v>
      </c>
      <c r="L133" s="21">
        <v>50</v>
      </c>
      <c r="M133" s="21">
        <v>18.2</v>
      </c>
      <c r="N133" s="24"/>
      <c r="O133" s="24"/>
      <c r="P133" s="24"/>
      <c r="Q133" s="24"/>
    </row>
    <row r="134" spans="1:17" s="21" customFormat="1" ht="14.25" customHeight="1" x14ac:dyDescent="0.25">
      <c r="A134" s="21" t="s">
        <v>29</v>
      </c>
      <c r="B134" s="21" t="s">
        <v>18</v>
      </c>
      <c r="C134" s="16" t="s">
        <v>93</v>
      </c>
      <c r="D134" s="22">
        <v>44089</v>
      </c>
      <c r="E134" s="22">
        <v>44089</v>
      </c>
      <c r="F134" s="22">
        <v>44118</v>
      </c>
      <c r="G134" s="44" t="str">
        <f>VLOOKUP($H134,'NO TOCAR'!$A$2:$D$162,3,FALSE)</f>
        <v>Aforo en zona interiores</v>
      </c>
      <c r="H134" s="23" t="s">
        <v>28</v>
      </c>
      <c r="I134" s="44" t="str">
        <f>VLOOKUP($H134,'NO TOCAR'!$A$2:$D$162,2,FALSE)</f>
        <v>Restauración, hostelería y bares</v>
      </c>
      <c r="J134" s="44" t="str">
        <f>VLOOKUP($H134,'[1]NO TOCAR'!$A$2:$D$162,4,FALSE)</f>
        <v>RH</v>
      </c>
      <c r="K134" s="21" t="s">
        <v>64</v>
      </c>
      <c r="L134" s="21">
        <v>50</v>
      </c>
      <c r="M134" s="21">
        <v>18.2</v>
      </c>
      <c r="N134" s="24"/>
      <c r="O134" s="24"/>
      <c r="P134" s="24"/>
      <c r="Q134" s="24"/>
    </row>
    <row r="135" spans="1:17" s="21" customFormat="1" ht="14.25" customHeight="1" x14ac:dyDescent="0.25">
      <c r="A135" s="21" t="s">
        <v>29</v>
      </c>
      <c r="B135" s="21" t="s">
        <v>18</v>
      </c>
      <c r="C135" s="16" t="s">
        <v>93</v>
      </c>
      <c r="D135" s="22">
        <v>44089</v>
      </c>
      <c r="E135" s="22">
        <v>44089</v>
      </c>
      <c r="F135" s="22">
        <v>44118</v>
      </c>
      <c r="G135" s="44" t="str">
        <f>VLOOKUP($H135,'NO TOCAR'!$A$2:$D$162,3,FALSE)</f>
        <v>Prohibición de consumo en barra</v>
      </c>
      <c r="H135" s="23" t="s">
        <v>65</v>
      </c>
      <c r="I135" s="44" t="str">
        <f>VLOOKUP($H135,'NO TOCAR'!$A$2:$D$162,2,FALSE)</f>
        <v>Restauración, hostelería y bares</v>
      </c>
      <c r="J135" s="44" t="str">
        <f>VLOOKUP($H135,'[1]NO TOCAR'!$A$2:$D$162,4,FALSE)</f>
        <v>RH</v>
      </c>
      <c r="M135" s="21">
        <v>18.2</v>
      </c>
      <c r="N135" s="24"/>
      <c r="O135" s="24"/>
      <c r="P135" s="24"/>
      <c r="Q135" s="24"/>
    </row>
    <row r="136" spans="1:17" s="16" customFormat="1" ht="14.25" customHeight="1" x14ac:dyDescent="0.25">
      <c r="A136" s="21" t="s">
        <v>29</v>
      </c>
      <c r="B136" s="21" t="s">
        <v>18</v>
      </c>
      <c r="C136" s="16" t="s">
        <v>93</v>
      </c>
      <c r="D136" s="22">
        <v>44089</v>
      </c>
      <c r="E136" s="22">
        <v>44089</v>
      </c>
      <c r="F136" s="22">
        <v>44118</v>
      </c>
      <c r="G136" s="44" t="str">
        <f>VLOOKUP($H136,'NO TOCAR'!$A$2:$D$162,3,FALSE)</f>
        <v>Ocupación máxima personas por mesa  en general</v>
      </c>
      <c r="H136" s="23" t="s">
        <v>82</v>
      </c>
      <c r="I136" s="44" t="str">
        <f>VLOOKUP($H136,'NO TOCAR'!$A$2:$D$162,2,FALSE)</f>
        <v>Restauración, hostelería y bares</v>
      </c>
      <c r="J136" s="44" t="str">
        <f>VLOOKUP($H136,'[1]NO TOCAR'!$A$2:$D$162,4,FALSE)</f>
        <v>RH</v>
      </c>
      <c r="K136" s="21" t="s">
        <v>21</v>
      </c>
      <c r="L136" s="21">
        <v>10</v>
      </c>
      <c r="M136" s="21">
        <v>18.2</v>
      </c>
      <c r="N136" s="17"/>
      <c r="O136" s="17"/>
      <c r="P136" s="17"/>
      <c r="Q136" s="17"/>
    </row>
    <row r="137" spans="1:17" s="21" customFormat="1" ht="14.25" customHeight="1" x14ac:dyDescent="0.25">
      <c r="A137" s="21" t="s">
        <v>29</v>
      </c>
      <c r="B137" s="21" t="s">
        <v>18</v>
      </c>
      <c r="C137" s="16" t="s">
        <v>93</v>
      </c>
      <c r="D137" s="22">
        <v>44089</v>
      </c>
      <c r="E137" s="22">
        <v>44089</v>
      </c>
      <c r="F137" s="22">
        <v>44118</v>
      </c>
      <c r="G137" s="44" t="str">
        <f>VLOOKUP($H137,'NO TOCAR'!$A$2:$D$162,3,FALSE)</f>
        <v xml:space="preserve">Limitación de aforo de centros recreativos de mayores (hogares del jubilado) </v>
      </c>
      <c r="H137" s="23" t="s">
        <v>95</v>
      </c>
      <c r="I137" s="44" t="str">
        <f>VLOOKUP($H137,'NO TOCAR'!$A$2:$D$162,2,FALSE)</f>
        <v>Centros recreativos</v>
      </c>
      <c r="J137" s="44" t="str">
        <f>VLOOKUP($H137,'[1]NO TOCAR'!$A$2:$D$162,4,FALSE)</f>
        <v>CR</v>
      </c>
      <c r="K137" s="21" t="s">
        <v>64</v>
      </c>
      <c r="L137" s="21">
        <v>50</v>
      </c>
      <c r="M137" s="21">
        <v>18.2</v>
      </c>
      <c r="N137" s="24"/>
      <c r="O137" s="24"/>
      <c r="P137" s="24"/>
      <c r="Q137" s="24"/>
    </row>
    <row r="138" spans="1:17" s="21" customFormat="1" ht="14.25" customHeight="1" x14ac:dyDescent="0.25">
      <c r="A138" s="21" t="s">
        <v>29</v>
      </c>
      <c r="B138" s="21" t="s">
        <v>18</v>
      </c>
      <c r="C138" s="16" t="s">
        <v>93</v>
      </c>
      <c r="D138" s="22">
        <v>44089</v>
      </c>
      <c r="E138" s="22">
        <v>44089</v>
      </c>
      <c r="F138" s="22">
        <v>44118</v>
      </c>
      <c r="G138" s="44" t="str">
        <f>VLOOKUP($H138,'NO TOCAR'!$A$2:$D$162,3,FALSE)</f>
        <v>Limitación de aforo de centros recreativos de jóvenes (ludotecas, centros de ocio juvenil…)</v>
      </c>
      <c r="H138" s="23" t="s">
        <v>68</v>
      </c>
      <c r="I138" s="44" t="str">
        <f>VLOOKUP($H138,'NO TOCAR'!$A$2:$D$162,2,FALSE)</f>
        <v>Centros recreativos</v>
      </c>
      <c r="J138" s="44" t="str">
        <f>VLOOKUP($H138,'[1]NO TOCAR'!$A$2:$D$162,4,FALSE)</f>
        <v>CR</v>
      </c>
      <c r="K138" s="21" t="s">
        <v>64</v>
      </c>
      <c r="L138" s="21">
        <v>50</v>
      </c>
      <c r="M138" s="21">
        <v>18.2</v>
      </c>
      <c r="N138" s="24"/>
      <c r="O138" s="24"/>
      <c r="P138" s="24"/>
      <c r="Q138" s="24"/>
    </row>
    <row r="139" spans="1:17" s="21" customFormat="1" ht="14.25" customHeight="1" x14ac:dyDescent="0.25">
      <c r="A139" s="21" t="s">
        <v>29</v>
      </c>
      <c r="B139" s="21" t="s">
        <v>18</v>
      </c>
      <c r="C139" s="16" t="s">
        <v>93</v>
      </c>
      <c r="D139" s="22">
        <v>44089</v>
      </c>
      <c r="E139" s="22">
        <v>44089</v>
      </c>
      <c r="F139" s="22">
        <v>44118</v>
      </c>
      <c r="G139" s="44" t="str">
        <f>VLOOKUP($H139,'NO TOCAR'!$A$2:$D$162,3,FALSE)</f>
        <v>Cierre total del ocio nocturno</v>
      </c>
      <c r="H139" s="23" t="s">
        <v>50</v>
      </c>
      <c r="I139" s="44" t="str">
        <f>VLOOKUP($H139,'NO TOCAR'!$A$2:$D$162,2,FALSE)</f>
        <v>Ocio nocturno</v>
      </c>
      <c r="J139" s="44" t="str">
        <f>VLOOKUP($H139,'[1]NO TOCAR'!$A$2:$D$162,4,FALSE)</f>
        <v>ON</v>
      </c>
      <c r="M139" s="21">
        <v>18.2</v>
      </c>
      <c r="N139" s="24"/>
      <c r="O139" s="24"/>
      <c r="P139" s="24"/>
      <c r="Q139" s="24"/>
    </row>
    <row r="140" spans="1:17" s="21" customFormat="1" ht="14.25" customHeight="1" x14ac:dyDescent="0.25">
      <c r="A140" s="21" t="s">
        <v>29</v>
      </c>
      <c r="B140" s="21" t="s">
        <v>18</v>
      </c>
      <c r="C140" s="16" t="s">
        <v>93</v>
      </c>
      <c r="D140" s="22">
        <v>44089</v>
      </c>
      <c r="E140" s="22">
        <v>44089</v>
      </c>
      <c r="F140" s="22">
        <v>44118</v>
      </c>
      <c r="G140" s="44" t="str">
        <f>VLOOKUP($H140,'NO TOCAR'!$A$2:$D$162,3,FALSE)</f>
        <v>Aforo en locales de apuestas, bingos etc.</v>
      </c>
      <c r="H140" s="23" t="s">
        <v>78</v>
      </c>
      <c r="I140" s="44" t="str">
        <f>VLOOKUP($H140,'NO TOCAR'!$A$2:$D$162,2,FALSE)</f>
        <v>Locales de apuestas</v>
      </c>
      <c r="J140" s="44" t="str">
        <f>VLOOKUP($H140,'[1]NO TOCAR'!$A$2:$D$162,4,FALSE)</f>
        <v>LA</v>
      </c>
      <c r="K140" s="21" t="s">
        <v>64</v>
      </c>
      <c r="L140" s="21">
        <v>50</v>
      </c>
      <c r="M140" s="21">
        <v>18.2</v>
      </c>
      <c r="N140" s="24"/>
      <c r="O140" s="24"/>
      <c r="P140" s="24"/>
      <c r="Q140" s="24"/>
    </row>
    <row r="141" spans="1:17" s="21" customFormat="1" ht="14.25" customHeight="1" x14ac:dyDescent="0.25">
      <c r="A141" s="21" t="s">
        <v>29</v>
      </c>
      <c r="B141" s="21" t="s">
        <v>18</v>
      </c>
      <c r="C141" s="16" t="s">
        <v>93</v>
      </c>
      <c r="D141" s="22">
        <v>44089</v>
      </c>
      <c r="E141" s="22">
        <v>44089</v>
      </c>
      <c r="F141" s="22">
        <v>44118</v>
      </c>
      <c r="G141" s="44" t="str">
        <f>VLOOKUP($H141,'NO TOCAR'!$A$2:$D$162,3,FALSE)</f>
        <v xml:space="preserve">Limitación de aforo de playas </v>
      </c>
      <c r="H141" s="23" t="s">
        <v>85</v>
      </c>
      <c r="I141" s="44" t="str">
        <f>VLOOKUP($H141,'NO TOCAR'!$A$2:$D$162,2,FALSE)</f>
        <v>Deporte y actividad física</v>
      </c>
      <c r="J141" s="44" t="str">
        <f>VLOOKUP($H141,'[1]NO TOCAR'!$A$2:$D$162,4,FALSE)</f>
        <v>AF</v>
      </c>
      <c r="K141" s="21" t="s">
        <v>64</v>
      </c>
      <c r="L141" s="21">
        <v>50</v>
      </c>
      <c r="M141" s="21">
        <v>18.2</v>
      </c>
      <c r="N141" s="24"/>
      <c r="O141" s="24"/>
      <c r="P141" s="24"/>
      <c r="Q141" s="24"/>
    </row>
    <row r="142" spans="1:17" s="21" customFormat="1" ht="14.25" customHeight="1" x14ac:dyDescent="0.25">
      <c r="A142" s="21" t="s">
        <v>29</v>
      </c>
      <c r="B142" s="21" t="s">
        <v>18</v>
      </c>
      <c r="C142" s="16" t="s">
        <v>93</v>
      </c>
      <c r="D142" s="22">
        <v>44089</v>
      </c>
      <c r="E142" s="22">
        <v>44089</v>
      </c>
      <c r="F142" s="22">
        <v>44118</v>
      </c>
      <c r="G142" s="44" t="str">
        <f>VLOOKUP($H142,'NO TOCAR'!$A$2:$D$162,3,FALSE)</f>
        <v xml:space="preserve">Limitación de aforo piscinas de recreo </v>
      </c>
      <c r="H142" s="23" t="s">
        <v>77</v>
      </c>
      <c r="I142" s="44" t="str">
        <f>VLOOKUP($H142,'NO TOCAR'!$A$2:$D$162,2,FALSE)</f>
        <v>Deporte y actividad física</v>
      </c>
      <c r="J142" s="44" t="str">
        <f>VLOOKUP($H142,'[1]NO TOCAR'!$A$2:$D$162,4,FALSE)</f>
        <v>AF</v>
      </c>
      <c r="K142" s="21" t="s">
        <v>64</v>
      </c>
      <c r="L142" s="21">
        <v>50</v>
      </c>
      <c r="M142" s="21">
        <v>18.2</v>
      </c>
      <c r="N142" s="24"/>
      <c r="O142" s="24"/>
      <c r="P142" s="24"/>
      <c r="Q142" s="24"/>
    </row>
    <row r="143" spans="1:17" s="21" customFormat="1" ht="14.25" customHeight="1" x14ac:dyDescent="0.25">
      <c r="A143" s="21" t="s">
        <v>29</v>
      </c>
      <c r="B143" s="21" t="s">
        <v>18</v>
      </c>
      <c r="C143" s="16" t="s">
        <v>93</v>
      </c>
      <c r="D143" s="22">
        <v>44089</v>
      </c>
      <c r="E143" s="22">
        <v>44089</v>
      </c>
      <c r="F143" s="22">
        <v>44118</v>
      </c>
      <c r="G143" s="44" t="str">
        <f>VLOOKUP($H143,'NO TOCAR'!$A$2:$D$162,3,FALSE)</f>
        <v>Limitación de aforo piscinas deportivas</v>
      </c>
      <c r="H143" s="23" t="s">
        <v>76</v>
      </c>
      <c r="I143" s="44" t="str">
        <f>VLOOKUP($H143,'NO TOCAR'!$A$2:$D$162,2,FALSE)</f>
        <v>Deporte y actividad física</v>
      </c>
      <c r="J143" s="44" t="str">
        <f>VLOOKUP($H143,'[1]NO TOCAR'!$A$2:$D$162,4,FALSE)</f>
        <v>AF</v>
      </c>
      <c r="K143" s="21" t="s">
        <v>64</v>
      </c>
      <c r="L143" s="21">
        <v>50</v>
      </c>
      <c r="M143" s="21">
        <v>18.2</v>
      </c>
      <c r="N143" s="24"/>
      <c r="O143" s="24"/>
      <c r="P143" s="24"/>
      <c r="Q143" s="24"/>
    </row>
    <row r="144" spans="1:17" s="21" customFormat="1" ht="14.25" customHeight="1" x14ac:dyDescent="0.25">
      <c r="A144" s="21" t="s">
        <v>29</v>
      </c>
      <c r="B144" s="21" t="s">
        <v>18</v>
      </c>
      <c r="C144" s="16" t="s">
        <v>93</v>
      </c>
      <c r="D144" s="22">
        <v>44089</v>
      </c>
      <c r="E144" s="22">
        <v>44089</v>
      </c>
      <c r="F144" s="22">
        <v>44118</v>
      </c>
      <c r="G144" s="44" t="str">
        <f>VLOOKUP($H144,'NO TOCAR'!$A$2:$D$162,3,FALSE)</f>
        <v>Limitación de aforo ZONAS INTERIORES de instalaciones y centros deportivos (fuera del ámbito regulado por el Consejo Superior de Deportes)</v>
      </c>
      <c r="H144" s="23" t="s">
        <v>72</v>
      </c>
      <c r="I144" s="44" t="str">
        <f>VLOOKUP($H144,'NO TOCAR'!$A$2:$D$162,2,FALSE)</f>
        <v>Deporte y actividad física</v>
      </c>
      <c r="J144" s="44" t="str">
        <f>VLOOKUP($H144,'[1]NO TOCAR'!$A$2:$D$162,4,FALSE)</f>
        <v>AF</v>
      </c>
      <c r="K144" s="21" t="s">
        <v>64</v>
      </c>
      <c r="L144" s="21">
        <v>50</v>
      </c>
      <c r="M144" s="21">
        <v>18.2</v>
      </c>
      <c r="N144" s="24"/>
      <c r="O144" s="24"/>
      <c r="P144" s="24"/>
      <c r="Q144" s="24"/>
    </row>
    <row r="145" spans="1:17" s="21" customFormat="1" ht="14.25" customHeight="1" x14ac:dyDescent="0.25">
      <c r="A145" s="21" t="s">
        <v>29</v>
      </c>
      <c r="B145" s="21" t="s">
        <v>18</v>
      </c>
      <c r="C145" s="16" t="s">
        <v>93</v>
      </c>
      <c r="D145" s="22">
        <v>44089</v>
      </c>
      <c r="E145" s="22">
        <v>44089</v>
      </c>
      <c r="F145" s="22">
        <v>44118</v>
      </c>
      <c r="G145" s="44" t="str">
        <f>VLOOKUP($H145,'NO TOCAR'!$A$2:$D$162,3,FALSE)</f>
        <v>Limitación de aforo ZONAS EXTERIORES de instalaciones y centros deportivos (fuera del ámbito regulado por el Consejo Superior de Deportes)</v>
      </c>
      <c r="H145" s="23" t="s">
        <v>73</v>
      </c>
      <c r="I145" s="44" t="str">
        <f>VLOOKUP($H145,'NO TOCAR'!$A$2:$D$162,2,FALSE)</f>
        <v>Deporte y actividad física</v>
      </c>
      <c r="J145" s="44" t="str">
        <f>VLOOKUP($H145,'[1]NO TOCAR'!$A$2:$D$162,4,FALSE)</f>
        <v>AF</v>
      </c>
      <c r="K145" s="21" t="s">
        <v>64</v>
      </c>
      <c r="L145" s="21">
        <v>50</v>
      </c>
      <c r="M145" s="21">
        <v>18.2</v>
      </c>
      <c r="N145" s="24"/>
      <c r="O145" s="24"/>
      <c r="P145" s="24"/>
      <c r="Q145" s="24"/>
    </row>
    <row r="146" spans="1:17" s="21" customFormat="1" ht="14.25" customHeight="1" x14ac:dyDescent="0.25">
      <c r="A146" s="21" t="s">
        <v>29</v>
      </c>
      <c r="B146" s="21" t="s">
        <v>18</v>
      </c>
      <c r="C146" s="16" t="s">
        <v>93</v>
      </c>
      <c r="D146" s="22">
        <v>44089</v>
      </c>
      <c r="E146" s="22">
        <v>44089</v>
      </c>
      <c r="F146" s="22">
        <v>44118</v>
      </c>
      <c r="G146" s="44" t="str">
        <f>VLOOKUP($H146,'NO TOCAR'!$A$2:$D$162,3,FALSE)</f>
        <v>Aforo de zoos y parques de atracciones</v>
      </c>
      <c r="H146" s="23" t="s">
        <v>71</v>
      </c>
      <c r="I146" s="44" t="str">
        <f>VLOOKUP($H146,'NO TOCAR'!$A$2:$D$162,2,FALSE)</f>
        <v>Cultura y eventos (exc. deportivos)</v>
      </c>
      <c r="J146" s="44" t="str">
        <f>VLOOKUP($H146,'[1]NO TOCAR'!$A$2:$D$162,4,FALSE)</f>
        <v>CD</v>
      </c>
      <c r="K146" s="21" t="s">
        <v>64</v>
      </c>
      <c r="L146" s="21">
        <v>50</v>
      </c>
      <c r="M146" s="21">
        <v>18.2</v>
      </c>
      <c r="N146" s="24"/>
      <c r="O146" s="24"/>
      <c r="P146" s="24"/>
      <c r="Q146" s="24"/>
    </row>
    <row r="147" spans="1:17" s="21" customFormat="1" ht="14.25" customHeight="1" x14ac:dyDescent="0.25">
      <c r="A147" s="21" t="s">
        <v>29</v>
      </c>
      <c r="B147" s="21" t="s">
        <v>18</v>
      </c>
      <c r="C147" s="16" t="s">
        <v>93</v>
      </c>
      <c r="D147" s="22">
        <v>44089</v>
      </c>
      <c r="E147" s="22">
        <v>44089</v>
      </c>
      <c r="F147" s="22">
        <v>44118</v>
      </c>
      <c r="G147" s="44" t="str">
        <f>VLOOKUP($H147,'NO TOCAR'!$A$2:$D$162,3,FALSE)</f>
        <v>Limitación de aforo en actos y espectáculos culturales en exteriores</v>
      </c>
      <c r="H147" s="23" t="s">
        <v>22</v>
      </c>
      <c r="I147" s="44" t="str">
        <f>VLOOKUP($H147,'NO TOCAR'!$A$2:$D$162,2,FALSE)</f>
        <v>Cultura y eventos (exc. deportivos)</v>
      </c>
      <c r="J147" s="44" t="str">
        <f>VLOOKUP($H147,'[1]NO TOCAR'!$A$2:$D$162,4,FALSE)</f>
        <v>CD</v>
      </c>
      <c r="K147" s="21" t="s">
        <v>64</v>
      </c>
      <c r="L147" s="21">
        <v>70</v>
      </c>
      <c r="M147" s="21">
        <v>18.2</v>
      </c>
      <c r="N147" s="24"/>
      <c r="O147" s="24"/>
      <c r="P147" s="24"/>
      <c r="Q147" s="24"/>
    </row>
    <row r="148" spans="1:17" s="21" customFormat="1" ht="14.25" customHeight="1" x14ac:dyDescent="0.25">
      <c r="A148" s="21" t="s">
        <v>29</v>
      </c>
      <c r="B148" s="21" t="s">
        <v>18</v>
      </c>
      <c r="C148" s="16" t="s">
        <v>93</v>
      </c>
      <c r="D148" s="22">
        <v>44089</v>
      </c>
      <c r="E148" s="22">
        <v>44089</v>
      </c>
      <c r="F148" s="22">
        <v>44118</v>
      </c>
      <c r="G148" s="44" t="str">
        <f>VLOOKUP($H148,'NO TOCAR'!$A$2:$D$162,3,FALSE)</f>
        <v>Limitación de aforo en cines, teatros, auditorios, circos de carpa y espacios similares, así como locales y establecimientos destinados a actos y espectáculos culturales en interior</v>
      </c>
      <c r="H148" s="23" t="s">
        <v>20</v>
      </c>
      <c r="I148" s="44" t="str">
        <f>VLOOKUP($H148,'NO TOCAR'!$A$2:$D$162,2,FALSE)</f>
        <v>Cultura y eventos (exc. deportivos)</v>
      </c>
      <c r="J148" s="44" t="str">
        <f>VLOOKUP($H148,'[1]NO TOCAR'!$A$2:$D$162,4,FALSE)</f>
        <v>CD</v>
      </c>
      <c r="K148" s="21" t="s">
        <v>64</v>
      </c>
      <c r="L148" s="21">
        <v>70</v>
      </c>
      <c r="M148" s="21">
        <v>18.2</v>
      </c>
      <c r="N148" s="24"/>
      <c r="O148" s="24"/>
      <c r="P148" s="24"/>
      <c r="Q148" s="24"/>
    </row>
    <row r="149" spans="1:17" s="21" customFormat="1" ht="14.25" customHeight="1" x14ac:dyDescent="0.25">
      <c r="A149" s="21" t="s">
        <v>29</v>
      </c>
      <c r="B149" s="21" t="s">
        <v>18</v>
      </c>
      <c r="C149" s="16" t="s">
        <v>93</v>
      </c>
      <c r="D149" s="22">
        <v>44089</v>
      </c>
      <c r="E149" s="22">
        <v>44089</v>
      </c>
      <c r="F149" s="22">
        <v>44118</v>
      </c>
      <c r="G149" s="44" t="str">
        <f>VLOOKUP($H149,'NO TOCAR'!$A$2:$D$162,3,FALSE)</f>
        <v>Limitación de aforo en salas multiusos</v>
      </c>
      <c r="H149" s="23" t="s">
        <v>70</v>
      </c>
      <c r="I149" s="44" t="str">
        <f>VLOOKUP($H149,'NO TOCAR'!$A$2:$D$162,2,FALSE)</f>
        <v>Cultura y eventos (exc. deportivos)</v>
      </c>
      <c r="J149" s="44" t="str">
        <f>VLOOKUP($H149,'[1]NO TOCAR'!$A$2:$D$162,4,FALSE)</f>
        <v>CD</v>
      </c>
      <c r="K149" s="21" t="s">
        <v>64</v>
      </c>
      <c r="L149" s="21">
        <v>70</v>
      </c>
      <c r="M149" s="21">
        <v>18.2</v>
      </c>
      <c r="N149" s="24"/>
      <c r="O149" s="24"/>
      <c r="P149" s="24"/>
      <c r="Q149" s="24"/>
    </row>
    <row r="150" spans="1:17" s="16" customFormat="1" ht="14.25" customHeight="1" x14ac:dyDescent="0.25">
      <c r="A150" s="16" t="s">
        <v>29</v>
      </c>
      <c r="B150" s="16" t="s">
        <v>18</v>
      </c>
      <c r="C150" s="16" t="s">
        <v>83</v>
      </c>
      <c r="D150" s="19">
        <v>44075</v>
      </c>
      <c r="E150" s="19">
        <v>44075</v>
      </c>
      <c r="F150" s="33">
        <v>44119</v>
      </c>
      <c r="G150" s="44" t="str">
        <f>VLOOKUP($H150,'NO TOCAR'!$A$2:$D$162,3,FALSE)</f>
        <v>Limitación de horario en restaurantes y bares</v>
      </c>
      <c r="H150" s="8" t="s">
        <v>80</v>
      </c>
      <c r="I150" s="44" t="str">
        <f>VLOOKUP($H150,'NO TOCAR'!$A$2:$D$162,2,FALSE)</f>
        <v>Restauración, hostelería y bares</v>
      </c>
      <c r="J150" s="44" t="str">
        <f>VLOOKUP($H150,'[1]NO TOCAR'!$A$2:$D$162,4,FALSE)</f>
        <v>RH</v>
      </c>
      <c r="K150" t="s">
        <v>81</v>
      </c>
      <c r="L150" s="31">
        <v>4.1666666666666664E-2</v>
      </c>
      <c r="M150" s="16">
        <v>48.8</v>
      </c>
      <c r="N150" s="17"/>
      <c r="O150" s="17"/>
      <c r="P150" s="17"/>
      <c r="Q150" s="17"/>
    </row>
    <row r="151" spans="1:17" s="16" customFormat="1" ht="14.25" customHeight="1" x14ac:dyDescent="0.25">
      <c r="A151" s="16" t="s">
        <v>29</v>
      </c>
      <c r="B151" s="16" t="s">
        <v>18</v>
      </c>
      <c r="C151" s="16" t="s">
        <v>83</v>
      </c>
      <c r="D151" s="19">
        <v>44043</v>
      </c>
      <c r="E151" s="19">
        <v>44043</v>
      </c>
      <c r="F151" s="19">
        <v>44075</v>
      </c>
      <c r="G151" s="44" t="str">
        <f>VLOOKUP($H151,'NO TOCAR'!$A$2:$D$162,3,FALSE)</f>
        <v>Limitación de horario en restaurantes y bares</v>
      </c>
      <c r="H151" s="8" t="s">
        <v>80</v>
      </c>
      <c r="I151" s="44" t="str">
        <f>VLOOKUP($H151,'NO TOCAR'!$A$2:$D$162,2,FALSE)</f>
        <v>Restauración, hostelería y bares</v>
      </c>
      <c r="J151" s="44" t="str">
        <f>VLOOKUP($H151,'[1]NO TOCAR'!$A$2:$D$162,4,FALSE)</f>
        <v>RH</v>
      </c>
      <c r="K151" t="s">
        <v>81</v>
      </c>
      <c r="L151" s="31">
        <v>0</v>
      </c>
      <c r="M151" s="16">
        <v>48.8</v>
      </c>
      <c r="N151" s="17"/>
      <c r="O151" s="17"/>
      <c r="P151" s="17"/>
      <c r="Q151" s="17"/>
    </row>
    <row r="152" spans="1:17" s="16" customFormat="1" ht="14.25" customHeight="1" x14ac:dyDescent="0.25">
      <c r="A152" s="16" t="s">
        <v>29</v>
      </c>
      <c r="B152" s="16" t="s">
        <v>18</v>
      </c>
      <c r="C152" s="16" t="s">
        <v>83</v>
      </c>
      <c r="D152" s="9">
        <v>44030</v>
      </c>
      <c r="E152" s="19">
        <v>44030</v>
      </c>
      <c r="F152" s="33">
        <v>44119</v>
      </c>
      <c r="G152" s="44" t="str">
        <f>VLOOKUP($H152,'NO TOCAR'!$A$2:$D$162,3,FALSE)</f>
        <v>Aforo en espacios comunes de alojamientos como hoteles</v>
      </c>
      <c r="H152" s="8" t="s">
        <v>66</v>
      </c>
      <c r="I152" s="44" t="str">
        <f>VLOOKUP($H152,'NO TOCAR'!$A$2:$D$162,2,FALSE)</f>
        <v>Alojamientos (hoteles, albergues)</v>
      </c>
      <c r="J152" s="44" t="str">
        <f>VLOOKUP($H152,'[1]NO TOCAR'!$A$2:$D$162,4,FALSE)</f>
        <v>AL</v>
      </c>
      <c r="K152" t="s">
        <v>64</v>
      </c>
      <c r="L152" s="16">
        <v>50</v>
      </c>
      <c r="M152" s="16">
        <v>48.8</v>
      </c>
      <c r="N152" s="17"/>
      <c r="O152" s="17"/>
      <c r="P152" s="17"/>
      <c r="Q152" s="17"/>
    </row>
    <row r="153" spans="1:17" s="16" customFormat="1" ht="14.25" customHeight="1" x14ac:dyDescent="0.25">
      <c r="A153" s="16" t="s">
        <v>29</v>
      </c>
      <c r="B153" s="16" t="s">
        <v>18</v>
      </c>
      <c r="C153" s="16" t="s">
        <v>83</v>
      </c>
      <c r="D153" s="9">
        <v>44030</v>
      </c>
      <c r="E153" s="19">
        <v>44030</v>
      </c>
      <c r="F153" s="33">
        <v>44119</v>
      </c>
      <c r="G153" s="44" t="str">
        <f>VLOOKUP($H153,'NO TOCAR'!$A$2:$D$162,3,FALSE)</f>
        <v>Aforo en terrazas al aire libre</v>
      </c>
      <c r="H153" s="8" t="s">
        <v>27</v>
      </c>
      <c r="I153" s="44" t="str">
        <f>VLOOKUP($H153,'NO TOCAR'!$A$2:$D$162,2,FALSE)</f>
        <v>Restauración, hostelería y bares</v>
      </c>
      <c r="J153" s="44" t="str">
        <f>VLOOKUP($H153,'[1]NO TOCAR'!$A$2:$D$162,4,FALSE)</f>
        <v>RH</v>
      </c>
      <c r="K153" t="s">
        <v>64</v>
      </c>
      <c r="L153" s="16">
        <v>50</v>
      </c>
      <c r="M153" s="16">
        <v>48.8</v>
      </c>
      <c r="N153" s="17"/>
      <c r="O153" s="17"/>
      <c r="P153" s="17"/>
      <c r="Q153" s="17"/>
    </row>
    <row r="154" spans="1:17" s="16" customFormat="1" ht="14.25" customHeight="1" x14ac:dyDescent="0.25">
      <c r="A154" s="16" t="s">
        <v>29</v>
      </c>
      <c r="B154" s="16" t="s">
        <v>18</v>
      </c>
      <c r="C154" s="16" t="s">
        <v>83</v>
      </c>
      <c r="D154" s="9">
        <v>44030</v>
      </c>
      <c r="E154" s="19">
        <v>44030</v>
      </c>
      <c r="F154" s="33">
        <v>44119</v>
      </c>
      <c r="G154" s="44" t="str">
        <f>VLOOKUP($H154,'NO TOCAR'!$A$2:$D$162,3,FALSE)</f>
        <v>Aforo en zona interiores</v>
      </c>
      <c r="H154" s="8" t="s">
        <v>28</v>
      </c>
      <c r="I154" s="44" t="str">
        <f>VLOOKUP($H154,'NO TOCAR'!$A$2:$D$162,2,FALSE)</f>
        <v>Restauración, hostelería y bares</v>
      </c>
      <c r="J154" s="44" t="str">
        <f>VLOOKUP($H154,'[1]NO TOCAR'!$A$2:$D$162,4,FALSE)</f>
        <v>RH</v>
      </c>
      <c r="K154" t="s">
        <v>64</v>
      </c>
      <c r="L154" s="16">
        <v>50</v>
      </c>
      <c r="M154" s="16">
        <v>48.8</v>
      </c>
      <c r="N154" s="17"/>
      <c r="O154" s="17"/>
      <c r="P154" s="17"/>
      <c r="Q154" s="17"/>
    </row>
    <row r="155" spans="1:17" s="16" customFormat="1" ht="14.25" customHeight="1" x14ac:dyDescent="0.25">
      <c r="A155" s="16" t="s">
        <v>29</v>
      </c>
      <c r="B155" s="16" t="s">
        <v>18</v>
      </c>
      <c r="C155" s="16" t="s">
        <v>83</v>
      </c>
      <c r="D155" s="9">
        <v>44030</v>
      </c>
      <c r="E155" s="19">
        <v>44030</v>
      </c>
      <c r="F155" s="33">
        <v>44119</v>
      </c>
      <c r="G155" s="44" t="str">
        <f>VLOOKUP($H155,'NO TOCAR'!$A$2:$D$162,3,FALSE)</f>
        <v>Prohibición de consumo en barra</v>
      </c>
      <c r="H155" s="8" t="s">
        <v>65</v>
      </c>
      <c r="I155" s="44" t="str">
        <f>VLOOKUP($H155,'NO TOCAR'!$A$2:$D$162,2,FALSE)</f>
        <v>Restauración, hostelería y bares</v>
      </c>
      <c r="J155" s="44" t="str">
        <f>VLOOKUP($H155,'[1]NO TOCAR'!$A$2:$D$162,4,FALSE)</f>
        <v>RH</v>
      </c>
      <c r="M155" s="16">
        <v>48.8</v>
      </c>
      <c r="N155" s="17"/>
      <c r="O155" s="17"/>
      <c r="P155" s="17"/>
      <c r="Q155" s="17"/>
    </row>
    <row r="156" spans="1:17" s="16" customFormat="1" ht="14.25" customHeight="1" x14ac:dyDescent="0.25">
      <c r="A156" s="16" t="s">
        <v>29</v>
      </c>
      <c r="B156" s="16" t="s">
        <v>18</v>
      </c>
      <c r="C156" s="16" t="s">
        <v>83</v>
      </c>
      <c r="D156" s="9">
        <v>44030</v>
      </c>
      <c r="E156" s="19">
        <v>44030</v>
      </c>
      <c r="F156" s="33">
        <v>44119</v>
      </c>
      <c r="G156" s="44" t="str">
        <f>VLOOKUP($H156,'NO TOCAR'!$A$2:$D$162,3,FALSE)</f>
        <v>Ocupación máxima personas por mesa  en general</v>
      </c>
      <c r="H156" s="8" t="s">
        <v>82</v>
      </c>
      <c r="I156" s="44" t="str">
        <f>VLOOKUP($H156,'NO TOCAR'!$A$2:$D$162,2,FALSE)</f>
        <v>Restauración, hostelería y bares</v>
      </c>
      <c r="J156" s="44" t="str">
        <f>VLOOKUP($H156,'[1]NO TOCAR'!$A$2:$D$162,4,FALSE)</f>
        <v>RH</v>
      </c>
      <c r="K156" s="16" t="s">
        <v>21</v>
      </c>
      <c r="L156" s="16">
        <v>10</v>
      </c>
      <c r="M156" s="16">
        <v>48.8</v>
      </c>
      <c r="N156" s="17"/>
      <c r="O156" s="17"/>
      <c r="P156" s="17"/>
      <c r="Q156" s="17"/>
    </row>
    <row r="157" spans="1:17" s="16" customFormat="1" ht="14.25" customHeight="1" x14ac:dyDescent="0.25">
      <c r="A157" s="16" t="s">
        <v>29</v>
      </c>
      <c r="B157" s="16" t="s">
        <v>18</v>
      </c>
      <c r="C157" s="16" t="s">
        <v>83</v>
      </c>
      <c r="D157" s="9">
        <v>44030</v>
      </c>
      <c r="E157" s="19">
        <v>44030</v>
      </c>
      <c r="F157" s="19">
        <v>44043</v>
      </c>
      <c r="G157" s="44" t="str">
        <f>VLOOKUP($H157,'NO TOCAR'!$A$2:$D$162,3,FALSE)</f>
        <v xml:space="preserve">Cierre de centros recreativos de mayores (hogares del jubilado) </v>
      </c>
      <c r="H157" s="8" t="s">
        <v>53</v>
      </c>
      <c r="I157" s="44" t="str">
        <f>VLOOKUP($H157,'NO TOCAR'!$A$2:$D$162,2,FALSE)</f>
        <v>Centros recreativos</v>
      </c>
      <c r="J157" s="44" t="str">
        <f>VLOOKUP($H157,'[1]NO TOCAR'!$A$2:$D$162,4,FALSE)</f>
        <v>CR</v>
      </c>
      <c r="M157" s="16">
        <v>48.8</v>
      </c>
      <c r="N157" s="17"/>
      <c r="O157" s="17"/>
      <c r="P157" s="17"/>
      <c r="Q157" s="17"/>
    </row>
    <row r="158" spans="1:17" s="16" customFormat="1" ht="14.25" customHeight="1" x14ac:dyDescent="0.25">
      <c r="A158" s="16" t="s">
        <v>29</v>
      </c>
      <c r="B158" s="16" t="s">
        <v>18</v>
      </c>
      <c r="C158" s="16" t="s">
        <v>83</v>
      </c>
      <c r="D158" s="9">
        <v>44030</v>
      </c>
      <c r="E158" s="19">
        <v>44030</v>
      </c>
      <c r="F158" s="19">
        <v>44043</v>
      </c>
      <c r="G158" s="44" t="str">
        <f>VLOOKUP($H158,'NO TOCAR'!$A$2:$D$162,3,FALSE)</f>
        <v>Cierre de centros recreativos de jóvenes (ludotecas, centros de ocio juvenil…)</v>
      </c>
      <c r="H158" s="8" t="s">
        <v>52</v>
      </c>
      <c r="I158" s="44" t="str">
        <f>VLOOKUP($H158,'NO TOCAR'!$A$2:$D$162,2,FALSE)</f>
        <v>Centros recreativos</v>
      </c>
      <c r="J158" s="44" t="str">
        <f>VLOOKUP($H158,'[1]NO TOCAR'!$A$2:$D$162,4,FALSE)</f>
        <v>CR</v>
      </c>
      <c r="M158" s="16">
        <v>48.8</v>
      </c>
      <c r="N158" s="17"/>
      <c r="O158" s="17"/>
      <c r="P158" s="17"/>
      <c r="Q158" s="17"/>
    </row>
    <row r="159" spans="1:17" s="16" customFormat="1" ht="14.25" customHeight="1" x14ac:dyDescent="0.25">
      <c r="A159" s="16" t="s">
        <v>29</v>
      </c>
      <c r="B159" s="16" t="s">
        <v>18</v>
      </c>
      <c r="C159" s="16" t="s">
        <v>83</v>
      </c>
      <c r="D159" s="19">
        <v>44043</v>
      </c>
      <c r="E159" s="19">
        <v>44043</v>
      </c>
      <c r="F159" s="33">
        <v>44119</v>
      </c>
      <c r="G159" s="44" t="str">
        <f>VLOOKUP($H159,'NO TOCAR'!$A$2:$D$162,3,FALSE)</f>
        <v xml:space="preserve">Limitación de aforo de centros recreativos de mayores (hogares del jubilado) </v>
      </c>
      <c r="H159" s="8" t="s">
        <v>95</v>
      </c>
      <c r="I159" s="44" t="str">
        <f>VLOOKUP($H159,'NO TOCAR'!$A$2:$D$162,2,FALSE)</f>
        <v>Centros recreativos</v>
      </c>
      <c r="J159" s="44" t="str">
        <f>VLOOKUP($H159,'[1]NO TOCAR'!$A$2:$D$162,4,FALSE)</f>
        <v>CR</v>
      </c>
      <c r="K159" t="s">
        <v>64</v>
      </c>
      <c r="L159" s="16">
        <v>50</v>
      </c>
      <c r="M159" s="16">
        <v>48.8</v>
      </c>
      <c r="N159" s="17"/>
      <c r="O159" s="17"/>
      <c r="P159" s="17"/>
      <c r="Q159" s="17"/>
    </row>
    <row r="160" spans="1:17" s="16" customFormat="1" ht="14.25" customHeight="1" x14ac:dyDescent="0.25">
      <c r="A160" s="16" t="s">
        <v>29</v>
      </c>
      <c r="B160" s="16" t="s">
        <v>18</v>
      </c>
      <c r="C160" s="16" t="s">
        <v>83</v>
      </c>
      <c r="D160" s="19">
        <v>44043</v>
      </c>
      <c r="E160" s="19">
        <v>44043</v>
      </c>
      <c r="F160" s="33">
        <v>44119</v>
      </c>
      <c r="G160" s="44" t="str">
        <f>VLOOKUP($H160,'NO TOCAR'!$A$2:$D$162,3,FALSE)</f>
        <v>Limitación de aforo de centros recreativos de jóvenes (ludotecas, centros de ocio juvenil…)</v>
      </c>
      <c r="H160" s="8" t="s">
        <v>68</v>
      </c>
      <c r="I160" s="44" t="str">
        <f>VLOOKUP($H160,'NO TOCAR'!$A$2:$D$162,2,FALSE)</f>
        <v>Centros recreativos</v>
      </c>
      <c r="J160" s="44" t="str">
        <f>VLOOKUP($H160,'[1]NO TOCAR'!$A$2:$D$162,4,FALSE)</f>
        <v>CR</v>
      </c>
      <c r="K160" t="s">
        <v>64</v>
      </c>
      <c r="L160" s="16">
        <v>50</v>
      </c>
      <c r="M160" s="16">
        <v>48.8</v>
      </c>
      <c r="N160" s="17"/>
      <c r="O160" s="17"/>
      <c r="P160" s="17"/>
      <c r="Q160" s="17"/>
    </row>
    <row r="161" spans="1:17" s="16" customFormat="1" ht="14.25" customHeight="1" x14ac:dyDescent="0.25">
      <c r="A161" s="16" t="s">
        <v>29</v>
      </c>
      <c r="B161" s="16" t="s">
        <v>18</v>
      </c>
      <c r="C161" s="16" t="s">
        <v>83</v>
      </c>
      <c r="D161" s="9">
        <v>44030</v>
      </c>
      <c r="E161" s="19">
        <v>44030</v>
      </c>
      <c r="F161" s="33">
        <v>44119</v>
      </c>
      <c r="G161" s="44" t="str">
        <f>VLOOKUP($H161,'NO TOCAR'!$A$2:$D$162,3,FALSE)</f>
        <v>Cierre total del ocio nocturno</v>
      </c>
      <c r="H161" s="18" t="s">
        <v>50</v>
      </c>
      <c r="I161" s="44" t="str">
        <f>VLOOKUP($H161,'NO TOCAR'!$A$2:$D$162,2,FALSE)</f>
        <v>Ocio nocturno</v>
      </c>
      <c r="J161" s="44" t="str">
        <f>VLOOKUP($H161,'[1]NO TOCAR'!$A$2:$D$162,4,FALSE)</f>
        <v>ON</v>
      </c>
      <c r="M161" s="16">
        <v>48.8</v>
      </c>
      <c r="N161" s="17"/>
      <c r="O161" s="17"/>
      <c r="P161" s="17"/>
      <c r="Q161" s="17"/>
    </row>
    <row r="162" spans="1:17" s="16" customFormat="1" ht="14.25" customHeight="1" x14ac:dyDescent="0.25">
      <c r="A162" s="16" t="s">
        <v>29</v>
      </c>
      <c r="B162" s="16" t="s">
        <v>18</v>
      </c>
      <c r="C162" s="16" t="s">
        <v>83</v>
      </c>
      <c r="D162" s="9">
        <v>44030</v>
      </c>
      <c r="E162" s="19">
        <v>44030</v>
      </c>
      <c r="F162" s="19">
        <v>44043</v>
      </c>
      <c r="G162" s="44" t="str">
        <f>VLOOKUP($H162,'NO TOCAR'!$A$2:$D$162,3,FALSE)</f>
        <v>Cierre total delocales de apuestas, bingos etc.</v>
      </c>
      <c r="H162" s="18" t="s">
        <v>51</v>
      </c>
      <c r="I162" s="44" t="str">
        <f>VLOOKUP($H162,'NO TOCAR'!$A$2:$D$162,2,FALSE)</f>
        <v>Locales de apuestas</v>
      </c>
      <c r="J162" s="44" t="str">
        <f>VLOOKUP($H162,'[1]NO TOCAR'!$A$2:$D$162,4,FALSE)</f>
        <v>LA</v>
      </c>
      <c r="M162" s="16">
        <v>48.8</v>
      </c>
      <c r="N162" s="17"/>
      <c r="O162" s="17"/>
      <c r="P162" s="17"/>
      <c r="Q162" s="17"/>
    </row>
    <row r="163" spans="1:17" s="16" customFormat="1" ht="14.25" customHeight="1" x14ac:dyDescent="0.25">
      <c r="A163" s="16" t="s">
        <v>29</v>
      </c>
      <c r="B163" s="16" t="s">
        <v>18</v>
      </c>
      <c r="C163" s="16" t="s">
        <v>83</v>
      </c>
      <c r="D163" s="19">
        <v>44043</v>
      </c>
      <c r="E163" s="19">
        <v>44043</v>
      </c>
      <c r="F163" s="33">
        <v>44119</v>
      </c>
      <c r="G163" s="44" t="str">
        <f>VLOOKUP($H163,'NO TOCAR'!$A$2:$D$162,3,FALSE)</f>
        <v>Aforo en locales de apuestas, bingos etc.</v>
      </c>
      <c r="H163" s="8" t="s">
        <v>78</v>
      </c>
      <c r="I163" s="44" t="str">
        <f>VLOOKUP($H163,'NO TOCAR'!$A$2:$D$162,2,FALSE)</f>
        <v>Locales de apuestas</v>
      </c>
      <c r="J163" s="44" t="str">
        <f>VLOOKUP($H163,'[1]NO TOCAR'!$A$2:$D$162,4,FALSE)</f>
        <v>LA</v>
      </c>
      <c r="K163" t="s">
        <v>64</v>
      </c>
      <c r="L163" s="16">
        <v>50</v>
      </c>
      <c r="M163" s="16">
        <v>48.8</v>
      </c>
      <c r="N163" s="17"/>
      <c r="O163" s="17"/>
      <c r="P163" s="17"/>
      <c r="Q163" s="17"/>
    </row>
    <row r="164" spans="1:17" s="16" customFormat="1" ht="14.25" customHeight="1" x14ac:dyDescent="0.25">
      <c r="A164" s="16" t="s">
        <v>29</v>
      </c>
      <c r="B164" s="16" t="s">
        <v>18</v>
      </c>
      <c r="C164" s="16" t="s">
        <v>83</v>
      </c>
      <c r="D164" s="19">
        <v>44043</v>
      </c>
      <c r="E164" s="19">
        <v>44043</v>
      </c>
      <c r="F164" s="33">
        <v>44119</v>
      </c>
      <c r="G164" s="44" t="str">
        <f>VLOOKUP($H164,'NO TOCAR'!$A$2:$D$162,3,FALSE)</f>
        <v xml:space="preserve">Limitación de aforo de playas </v>
      </c>
      <c r="H164" s="18" t="s">
        <v>85</v>
      </c>
      <c r="I164" s="44" t="str">
        <f>VLOOKUP($H164,'NO TOCAR'!$A$2:$D$162,2,FALSE)</f>
        <v>Deporte y actividad física</v>
      </c>
      <c r="J164" s="44" t="str">
        <f>VLOOKUP($H164,'[1]NO TOCAR'!$A$2:$D$162,4,FALSE)</f>
        <v>AF</v>
      </c>
      <c r="K164" t="s">
        <v>64</v>
      </c>
      <c r="L164" s="16">
        <v>50</v>
      </c>
      <c r="M164" s="16">
        <v>48.8</v>
      </c>
      <c r="N164" s="17"/>
      <c r="O164" s="17"/>
      <c r="P164" s="17"/>
      <c r="Q164" s="17"/>
    </row>
    <row r="165" spans="1:17" s="16" customFormat="1" ht="14.25" customHeight="1" x14ac:dyDescent="0.25">
      <c r="A165" s="16" t="s">
        <v>29</v>
      </c>
      <c r="B165" s="16" t="s">
        <v>18</v>
      </c>
      <c r="C165" s="16" t="s">
        <v>83</v>
      </c>
      <c r="D165" s="19">
        <v>44043</v>
      </c>
      <c r="E165" s="19">
        <v>44043</v>
      </c>
      <c r="F165" s="33">
        <v>44119</v>
      </c>
      <c r="G165" s="44" t="str">
        <f>VLOOKUP($H165,'NO TOCAR'!$A$2:$D$162,3,FALSE)</f>
        <v xml:space="preserve">Limitación de aforo piscinas de recreo </v>
      </c>
      <c r="H165" s="18" t="s">
        <v>77</v>
      </c>
      <c r="I165" s="44" t="str">
        <f>VLOOKUP($H165,'NO TOCAR'!$A$2:$D$162,2,FALSE)</f>
        <v>Deporte y actividad física</v>
      </c>
      <c r="J165" s="44" t="str">
        <f>VLOOKUP($H165,'[1]NO TOCAR'!$A$2:$D$162,4,FALSE)</f>
        <v>AF</v>
      </c>
      <c r="K165" t="s">
        <v>64</v>
      </c>
      <c r="L165" s="16">
        <v>50</v>
      </c>
      <c r="M165" s="16">
        <v>48.8</v>
      </c>
      <c r="N165" s="17"/>
      <c r="O165" s="17"/>
      <c r="P165" s="17"/>
      <c r="Q165" s="17"/>
    </row>
    <row r="166" spans="1:17" s="16" customFormat="1" ht="14.25" customHeight="1" x14ac:dyDescent="0.25">
      <c r="A166" s="16" t="s">
        <v>29</v>
      </c>
      <c r="B166" s="16" t="s">
        <v>18</v>
      </c>
      <c r="C166" s="16" t="s">
        <v>83</v>
      </c>
      <c r="D166" s="19">
        <v>44043</v>
      </c>
      <c r="E166" s="19">
        <v>44043</v>
      </c>
      <c r="F166" s="33">
        <v>44119</v>
      </c>
      <c r="G166" s="44" t="str">
        <f>VLOOKUP($H166,'NO TOCAR'!$A$2:$D$162,3,FALSE)</f>
        <v>Limitación de aforo piscinas deportivas</v>
      </c>
      <c r="H166" s="18" t="s">
        <v>76</v>
      </c>
      <c r="I166" s="44" t="str">
        <f>VLOOKUP($H166,'NO TOCAR'!$A$2:$D$162,2,FALSE)</f>
        <v>Deporte y actividad física</v>
      </c>
      <c r="J166" s="44" t="str">
        <f>VLOOKUP($H166,'[1]NO TOCAR'!$A$2:$D$162,4,FALSE)</f>
        <v>AF</v>
      </c>
      <c r="K166" t="s">
        <v>64</v>
      </c>
      <c r="L166" s="16">
        <v>50</v>
      </c>
      <c r="M166" s="16">
        <v>48.8</v>
      </c>
      <c r="N166" s="17"/>
      <c r="O166" s="17"/>
      <c r="P166" s="17"/>
      <c r="Q166" s="17"/>
    </row>
    <row r="167" spans="1:17" s="16" customFormat="1" ht="14.25" customHeight="1" x14ac:dyDescent="0.25">
      <c r="A167" s="16" t="s">
        <v>29</v>
      </c>
      <c r="B167" s="16" t="s">
        <v>18</v>
      </c>
      <c r="C167" s="16" t="s">
        <v>83</v>
      </c>
      <c r="D167" s="19">
        <v>44043</v>
      </c>
      <c r="E167" s="19">
        <v>44043</v>
      </c>
      <c r="F167" s="33">
        <v>44119</v>
      </c>
      <c r="G167" s="44" t="str">
        <f>VLOOKUP($H167,'NO TOCAR'!$A$2:$D$162,3,FALSE)</f>
        <v>Limitación de aforo ZONAS INTERIORES de instalaciones y centros deportivos (fuera del ámbito regulado por el Consejo Superior de Deportes)</v>
      </c>
      <c r="H167" s="8" t="s">
        <v>72</v>
      </c>
      <c r="I167" s="44" t="str">
        <f>VLOOKUP($H167,'NO TOCAR'!$A$2:$D$162,2,FALSE)</f>
        <v>Deporte y actividad física</v>
      </c>
      <c r="J167" s="44" t="str">
        <f>VLOOKUP($H167,'[1]NO TOCAR'!$A$2:$D$162,4,FALSE)</f>
        <v>AF</v>
      </c>
      <c r="K167" t="s">
        <v>64</v>
      </c>
      <c r="L167" s="16">
        <v>50</v>
      </c>
      <c r="M167" s="16">
        <v>48.8</v>
      </c>
      <c r="N167" s="17"/>
      <c r="O167" s="17"/>
      <c r="P167" s="17"/>
      <c r="Q167" s="17"/>
    </row>
    <row r="168" spans="1:17" s="16" customFormat="1" ht="14.25" customHeight="1" x14ac:dyDescent="0.25">
      <c r="A168" s="16" t="s">
        <v>29</v>
      </c>
      <c r="B168" s="16" t="s">
        <v>18</v>
      </c>
      <c r="C168" s="16" t="s">
        <v>83</v>
      </c>
      <c r="D168" s="19">
        <v>44043</v>
      </c>
      <c r="E168" s="19">
        <v>44043</v>
      </c>
      <c r="F168" s="33">
        <v>44119</v>
      </c>
      <c r="G168" s="44" t="str">
        <f>VLOOKUP($H168,'NO TOCAR'!$A$2:$D$162,3,FALSE)</f>
        <v>Limitación de aforo ZONAS EXTERIORES de instalaciones y centros deportivos (fuera del ámbito regulado por el Consejo Superior de Deportes)</v>
      </c>
      <c r="H168" s="8" t="s">
        <v>73</v>
      </c>
      <c r="I168" s="44" t="str">
        <f>VLOOKUP($H168,'NO TOCAR'!$A$2:$D$162,2,FALSE)</f>
        <v>Deporte y actividad física</v>
      </c>
      <c r="J168" s="44" t="str">
        <f>VLOOKUP($H168,'[1]NO TOCAR'!$A$2:$D$162,4,FALSE)</f>
        <v>AF</v>
      </c>
      <c r="K168" t="s">
        <v>64</v>
      </c>
      <c r="L168" s="16">
        <v>50</v>
      </c>
      <c r="M168" s="16">
        <v>48.8</v>
      </c>
      <c r="N168" s="17"/>
      <c r="O168" s="17"/>
      <c r="P168" s="17"/>
      <c r="Q168" s="17"/>
    </row>
    <row r="169" spans="1:17" s="16" customFormat="1" ht="14.25" customHeight="1" x14ac:dyDescent="0.25">
      <c r="A169" s="16" t="s">
        <v>29</v>
      </c>
      <c r="B169" s="16" t="s">
        <v>18</v>
      </c>
      <c r="C169" s="16" t="s">
        <v>83</v>
      </c>
      <c r="D169" s="19">
        <v>44043</v>
      </c>
      <c r="E169" s="19">
        <v>44043</v>
      </c>
      <c r="F169" s="33">
        <v>44119</v>
      </c>
      <c r="G169" s="44" t="str">
        <f>VLOOKUP($H169,'NO TOCAR'!$A$2:$D$162,3,FALSE)</f>
        <v>Aforo de zoos y parques de atracciones</v>
      </c>
      <c r="H169" s="18" t="s">
        <v>71</v>
      </c>
      <c r="I169" s="44" t="str">
        <f>VLOOKUP($H169,'NO TOCAR'!$A$2:$D$162,2,FALSE)</f>
        <v>Cultura y eventos (exc. deportivos)</v>
      </c>
      <c r="J169" s="44" t="str">
        <f>VLOOKUP($H169,'[1]NO TOCAR'!$A$2:$D$162,4,FALSE)</f>
        <v>CD</v>
      </c>
      <c r="K169" t="s">
        <v>64</v>
      </c>
      <c r="L169" s="16">
        <v>50</v>
      </c>
      <c r="M169" s="16">
        <v>48.8</v>
      </c>
      <c r="N169" s="17"/>
      <c r="O169" s="17"/>
      <c r="P169" s="17"/>
      <c r="Q169" s="17"/>
    </row>
    <row r="170" spans="1:17" s="16" customFormat="1" ht="14.25" customHeight="1" x14ac:dyDescent="0.25">
      <c r="A170" s="16" t="s">
        <v>29</v>
      </c>
      <c r="B170" s="16" t="s">
        <v>18</v>
      </c>
      <c r="C170" s="16" t="s">
        <v>83</v>
      </c>
      <c r="D170" s="19">
        <v>44089</v>
      </c>
      <c r="E170" s="19">
        <v>44089</v>
      </c>
      <c r="F170" s="33">
        <v>44119</v>
      </c>
      <c r="G170" s="44" t="str">
        <f>VLOOKUP($H170,'NO TOCAR'!$A$2:$D$162,3,FALSE)</f>
        <v>Limitación de aforo en actos y espectáculos culturales en exteriores</v>
      </c>
      <c r="H170" s="8" t="s">
        <v>22</v>
      </c>
      <c r="I170" s="44" t="str">
        <f>VLOOKUP($H170,'NO TOCAR'!$A$2:$D$162,2,FALSE)</f>
        <v>Cultura y eventos (exc. deportivos)</v>
      </c>
      <c r="J170" s="44" t="str">
        <f>VLOOKUP($H170,'[1]NO TOCAR'!$A$2:$D$162,4,FALSE)</f>
        <v>CD</v>
      </c>
      <c r="K170" t="s">
        <v>64</v>
      </c>
      <c r="L170" s="16">
        <v>70</v>
      </c>
      <c r="M170" s="16">
        <v>48.8</v>
      </c>
      <c r="N170" s="17"/>
      <c r="O170" s="17"/>
      <c r="P170" s="17"/>
      <c r="Q170" s="17"/>
    </row>
    <row r="171" spans="1:17" s="16" customFormat="1" ht="14.25" customHeight="1" x14ac:dyDescent="0.25">
      <c r="A171" s="16" t="s">
        <v>29</v>
      </c>
      <c r="B171" s="16" t="s">
        <v>18</v>
      </c>
      <c r="C171" s="16" t="s">
        <v>83</v>
      </c>
      <c r="D171" s="19">
        <v>44089</v>
      </c>
      <c r="E171" s="19">
        <v>44089</v>
      </c>
      <c r="F171" s="33">
        <v>44119</v>
      </c>
      <c r="G171" s="44" t="str">
        <f>VLOOKUP($H171,'NO TOCAR'!$A$2:$D$162,3,FALSE)</f>
        <v>Limitación de aforo en cines, teatros, auditorios, circos de carpa y espacios similares, así como locales y establecimientos destinados a actos y espectáculos culturales en interior</v>
      </c>
      <c r="H171" s="8" t="s">
        <v>20</v>
      </c>
      <c r="I171" s="44" t="str">
        <f>VLOOKUP($H171,'NO TOCAR'!$A$2:$D$162,2,FALSE)</f>
        <v>Cultura y eventos (exc. deportivos)</v>
      </c>
      <c r="J171" s="44" t="str">
        <f>VLOOKUP($H171,'[1]NO TOCAR'!$A$2:$D$162,4,FALSE)</f>
        <v>CD</v>
      </c>
      <c r="K171" t="s">
        <v>64</v>
      </c>
      <c r="L171" s="16">
        <v>70</v>
      </c>
      <c r="M171" s="16">
        <v>48.8</v>
      </c>
      <c r="N171" s="17"/>
      <c r="O171" s="17"/>
      <c r="P171" s="17"/>
      <c r="Q171" s="17"/>
    </row>
    <row r="172" spans="1:17" s="16" customFormat="1" ht="14.25" customHeight="1" x14ac:dyDescent="0.25">
      <c r="A172" s="16" t="s">
        <v>29</v>
      </c>
      <c r="B172" s="16" t="s">
        <v>18</v>
      </c>
      <c r="C172" s="16" t="s">
        <v>83</v>
      </c>
      <c r="D172" s="19">
        <v>44089</v>
      </c>
      <c r="E172" s="19">
        <v>44089</v>
      </c>
      <c r="F172" s="33">
        <v>44119</v>
      </c>
      <c r="G172" s="44" t="str">
        <f>VLOOKUP($H172,'NO TOCAR'!$A$2:$D$162,3,FALSE)</f>
        <v>Limitación de aforo en salas multiusos</v>
      </c>
      <c r="H172" s="8" t="s">
        <v>70</v>
      </c>
      <c r="I172" s="44" t="str">
        <f>VLOOKUP($H172,'NO TOCAR'!$A$2:$D$162,2,FALSE)</f>
        <v>Cultura y eventos (exc. deportivos)</v>
      </c>
      <c r="J172" s="44" t="str">
        <f>VLOOKUP($H172,'[1]NO TOCAR'!$A$2:$D$162,4,FALSE)</f>
        <v>CD</v>
      </c>
      <c r="K172" t="s">
        <v>64</v>
      </c>
      <c r="L172" s="16">
        <v>70</v>
      </c>
      <c r="M172" s="16">
        <v>48.8</v>
      </c>
      <c r="N172" s="17"/>
      <c r="O172" s="17"/>
      <c r="P172" s="17"/>
      <c r="Q172" s="17"/>
    </row>
    <row r="173" spans="1:17" s="16" customFormat="1" ht="14.25" customHeight="1" x14ac:dyDescent="0.25">
      <c r="A173" s="16" t="s">
        <v>29</v>
      </c>
      <c r="B173" s="16" t="s">
        <v>18</v>
      </c>
      <c r="C173" s="16" t="s">
        <v>83</v>
      </c>
      <c r="D173" s="19">
        <v>44043</v>
      </c>
      <c r="E173" s="19">
        <v>44043</v>
      </c>
      <c r="F173" s="19">
        <v>44089</v>
      </c>
      <c r="G173" s="44" t="str">
        <f>VLOOKUP($H173,'NO TOCAR'!$A$2:$D$162,3,FALSE)</f>
        <v>Limitación de aforo en salas multiusos</v>
      </c>
      <c r="H173" s="18" t="s">
        <v>70</v>
      </c>
      <c r="I173" s="44" t="str">
        <f>VLOOKUP($H173,'NO TOCAR'!$A$2:$D$162,2,FALSE)</f>
        <v>Cultura y eventos (exc. deportivos)</v>
      </c>
      <c r="J173" s="44" t="str">
        <f>VLOOKUP($H173,'[1]NO TOCAR'!$A$2:$D$162,4,FALSE)</f>
        <v>CD</v>
      </c>
      <c r="K173" t="s">
        <v>64</v>
      </c>
      <c r="L173" s="16">
        <v>50</v>
      </c>
      <c r="M173" s="16">
        <v>48.8</v>
      </c>
      <c r="N173" s="17"/>
      <c r="O173" s="17"/>
      <c r="P173" s="17"/>
      <c r="Q173" s="17"/>
    </row>
    <row r="174" spans="1:17" s="16" customFormat="1" ht="14.25" customHeight="1" x14ac:dyDescent="0.25">
      <c r="A174" s="16" t="s">
        <v>29</v>
      </c>
      <c r="B174" s="16" t="s">
        <v>18</v>
      </c>
      <c r="C174" s="16" t="s">
        <v>83</v>
      </c>
      <c r="D174" s="19">
        <v>44043</v>
      </c>
      <c r="E174" s="19">
        <v>44043</v>
      </c>
      <c r="F174" s="19">
        <v>44089</v>
      </c>
      <c r="G174" s="44" t="str">
        <f>VLOOKUP($H174,'NO TOCAR'!$A$2:$D$162,3,FALSE)</f>
        <v>Limitación de aforo en actos y espectáculos culturales en exteriores</v>
      </c>
      <c r="H174" s="8" t="s">
        <v>22</v>
      </c>
      <c r="I174" s="44" t="str">
        <f>VLOOKUP($H174,'NO TOCAR'!$A$2:$D$162,2,FALSE)</f>
        <v>Cultura y eventos (exc. deportivos)</v>
      </c>
      <c r="J174" s="44" t="str">
        <f>VLOOKUP($H174,'[1]NO TOCAR'!$A$2:$D$162,4,FALSE)</f>
        <v>CD</v>
      </c>
      <c r="K174" t="s">
        <v>64</v>
      </c>
      <c r="L174" s="16">
        <v>50</v>
      </c>
      <c r="M174" s="16">
        <v>48.8</v>
      </c>
      <c r="N174" s="17"/>
      <c r="O174" s="17"/>
      <c r="P174" s="17"/>
      <c r="Q174" s="17"/>
    </row>
    <row r="175" spans="1:17" s="16" customFormat="1" ht="14.25" customHeight="1" x14ac:dyDescent="0.25">
      <c r="A175" s="16" t="s">
        <v>29</v>
      </c>
      <c r="B175" s="16" t="s">
        <v>18</v>
      </c>
      <c r="C175" s="16" t="s">
        <v>83</v>
      </c>
      <c r="D175" s="19">
        <v>44043</v>
      </c>
      <c r="E175" s="19">
        <v>44043</v>
      </c>
      <c r="F175" s="19">
        <v>44089</v>
      </c>
      <c r="G175" s="44" t="str">
        <f>VLOOKUP($H175,'NO TOCAR'!$A$2:$D$162,3,FALSE)</f>
        <v>Limitación de aforo en cines, teatros, auditorios, circos de carpa y espacios similares, así como locales y establecimientos destinados a actos y espectáculos culturales en interior</v>
      </c>
      <c r="H175" s="8" t="s">
        <v>20</v>
      </c>
      <c r="I175" s="44" t="str">
        <f>VLOOKUP($H175,'NO TOCAR'!$A$2:$D$162,2,FALSE)</f>
        <v>Cultura y eventos (exc. deportivos)</v>
      </c>
      <c r="J175" s="44" t="str">
        <f>VLOOKUP($H175,'[1]NO TOCAR'!$A$2:$D$162,4,FALSE)</f>
        <v>CD</v>
      </c>
      <c r="K175" t="s">
        <v>64</v>
      </c>
      <c r="L175" s="16">
        <v>50</v>
      </c>
      <c r="M175" s="16">
        <v>48.8</v>
      </c>
      <c r="N175" s="17"/>
      <c r="O175" s="17"/>
      <c r="P175" s="17"/>
      <c r="Q175" s="17"/>
    </row>
    <row r="176" spans="1:17" s="16" customFormat="1" ht="14.25" customHeight="1" x14ac:dyDescent="0.25">
      <c r="A176" s="16" t="s">
        <v>29</v>
      </c>
      <c r="B176" s="16" t="s">
        <v>18</v>
      </c>
      <c r="C176" s="16" t="s">
        <v>83</v>
      </c>
      <c r="D176" s="9">
        <v>44030</v>
      </c>
      <c r="E176" s="19">
        <v>44030</v>
      </c>
      <c r="F176" s="19">
        <v>44043</v>
      </c>
      <c r="G176" s="44" t="str">
        <f>VLOOKUP($H176,'NO TOCAR'!$A$2:$D$162,3,FALSE)</f>
        <v xml:space="preserve">Cierre de cines, teatros, auditorios, circos de carpa y espacios similares, así como locales y establecimientos destinados a actos y espectáculos culturales </v>
      </c>
      <c r="H176" s="18" t="s">
        <v>54</v>
      </c>
      <c r="I176" s="44" t="str">
        <f>VLOOKUP($H176,'NO TOCAR'!$A$2:$D$162,2,FALSE)</f>
        <v>Cultura y eventos (exc. deportivos)</v>
      </c>
      <c r="J176" s="44" t="str">
        <f>VLOOKUP($H176,'[1]NO TOCAR'!$A$2:$D$162,4,FALSE)</f>
        <v>CD</v>
      </c>
      <c r="M176" s="16">
        <v>48.8</v>
      </c>
      <c r="N176" s="17"/>
      <c r="O176" s="17"/>
      <c r="P176" s="17"/>
      <c r="Q176" s="17"/>
    </row>
    <row r="177" spans="1:17" s="16" customFormat="1" ht="14.25" customHeight="1" x14ac:dyDescent="0.25">
      <c r="A177" s="16" t="s">
        <v>29</v>
      </c>
      <c r="B177" s="16" t="s">
        <v>18</v>
      </c>
      <c r="C177" s="16" t="s">
        <v>83</v>
      </c>
      <c r="D177" s="9">
        <v>44030</v>
      </c>
      <c r="E177" s="19">
        <v>44030</v>
      </c>
      <c r="F177" s="19">
        <v>44043</v>
      </c>
      <c r="G177" s="44" t="str">
        <f>VLOOKUP($H177,'NO TOCAR'!$A$2:$D$162,3,FALSE)</f>
        <v>Cierre de salas multiusos</v>
      </c>
      <c r="H177" s="18" t="s">
        <v>55</v>
      </c>
      <c r="I177" s="44" t="str">
        <f>VLOOKUP($H177,'NO TOCAR'!$A$2:$D$162,2,FALSE)</f>
        <v>Cultura y eventos (exc. deportivos)</v>
      </c>
      <c r="J177" s="44" t="str">
        <f>VLOOKUP($H177,'[1]NO TOCAR'!$A$2:$D$162,4,FALSE)</f>
        <v>CD</v>
      </c>
      <c r="M177" s="16">
        <v>48.8</v>
      </c>
      <c r="N177" s="17"/>
      <c r="O177" s="17"/>
      <c r="P177" s="17"/>
      <c r="Q177" s="17"/>
    </row>
    <row r="178" spans="1:17" s="16" customFormat="1" ht="14.25" customHeight="1" x14ac:dyDescent="0.25">
      <c r="A178" s="16" t="s">
        <v>29</v>
      </c>
      <c r="B178" s="16" t="s">
        <v>18</v>
      </c>
      <c r="C178" s="16" t="s">
        <v>83</v>
      </c>
      <c r="D178" s="9">
        <v>44030</v>
      </c>
      <c r="E178" s="19">
        <v>44030</v>
      </c>
      <c r="F178" s="19">
        <v>44043</v>
      </c>
      <c r="G178" s="44" t="str">
        <f>VLOOKUP($H178,'NO TOCAR'!$A$2:$D$162,3,FALSE)</f>
        <v>Cierre de zoos y parques de atracciones</v>
      </c>
      <c r="H178" s="8" t="s">
        <v>56</v>
      </c>
      <c r="I178" s="44" t="str">
        <f>VLOOKUP($H178,'NO TOCAR'!$A$2:$D$162,2,FALSE)</f>
        <v>Cultura y eventos (exc. deportivos)</v>
      </c>
      <c r="J178" s="44" t="str">
        <f>VLOOKUP($H178,'[1]NO TOCAR'!$A$2:$D$162,4,FALSE)</f>
        <v>CD</v>
      </c>
      <c r="M178" s="16">
        <v>48.8</v>
      </c>
      <c r="N178" s="17"/>
      <c r="O178" s="17"/>
      <c r="P178" s="17"/>
      <c r="Q178" s="17"/>
    </row>
    <row r="179" spans="1:17" s="16" customFormat="1" ht="14.25" customHeight="1" x14ac:dyDescent="0.25">
      <c r="A179" s="16" t="s">
        <v>29</v>
      </c>
      <c r="B179" s="16" t="s">
        <v>18</v>
      </c>
      <c r="C179" s="16" t="s">
        <v>83</v>
      </c>
      <c r="D179" s="9">
        <v>44030</v>
      </c>
      <c r="E179" s="19">
        <v>44030</v>
      </c>
      <c r="F179" s="33">
        <v>44119</v>
      </c>
      <c r="G179" s="44" t="str">
        <f>VLOOKUP($H179,'NO TOCAR'!$A$2:$D$162,3,FALSE)</f>
        <v>Cierre de instalaciones y centros deportivos en general</v>
      </c>
      <c r="H179" s="8" t="s">
        <v>57</v>
      </c>
      <c r="I179" s="44" t="str">
        <f>VLOOKUP($H179,'NO TOCAR'!$A$2:$D$162,2,FALSE)</f>
        <v>Deporte y actividad física</v>
      </c>
      <c r="J179" s="44" t="str">
        <f>VLOOKUP($H179,'[1]NO TOCAR'!$A$2:$D$162,4,FALSE)</f>
        <v>AF</v>
      </c>
      <c r="M179" s="16">
        <v>48.8</v>
      </c>
      <c r="N179" s="17"/>
      <c r="O179" s="17"/>
      <c r="P179" s="17"/>
      <c r="Q179" s="17"/>
    </row>
    <row r="180" spans="1:17" s="16" customFormat="1" ht="14.25" customHeight="1" x14ac:dyDescent="0.25">
      <c r="A180" s="16" t="s">
        <v>29</v>
      </c>
      <c r="B180" s="16" t="s">
        <v>18</v>
      </c>
      <c r="C180" s="16" t="s">
        <v>83</v>
      </c>
      <c r="D180" s="9">
        <v>44030</v>
      </c>
      <c r="E180" s="19">
        <v>44030</v>
      </c>
      <c r="F180" s="33">
        <v>44119</v>
      </c>
      <c r="G180" s="44" t="str">
        <f>VLOOKUP($H180,'NO TOCAR'!$A$2:$D$162,3,FALSE)</f>
        <v>Cierre de piscinas deportivas</v>
      </c>
      <c r="H180" s="8" t="s">
        <v>58</v>
      </c>
      <c r="I180" s="44" t="str">
        <f>VLOOKUP($H180,'NO TOCAR'!$A$2:$D$162,2,FALSE)</f>
        <v>Deporte y actividad física</v>
      </c>
      <c r="J180" s="44" t="str">
        <f>VLOOKUP($H180,'[1]NO TOCAR'!$A$2:$D$162,4,FALSE)</f>
        <v>AF</v>
      </c>
      <c r="M180" s="16">
        <v>48.8</v>
      </c>
      <c r="N180" s="17"/>
      <c r="O180" s="18"/>
      <c r="P180" s="17"/>
      <c r="Q180" s="17"/>
    </row>
    <row r="181" spans="1:17" s="16" customFormat="1" ht="14.25" customHeight="1" x14ac:dyDescent="0.25">
      <c r="A181" s="16" t="s">
        <v>29</v>
      </c>
      <c r="B181" s="16" t="s">
        <v>18</v>
      </c>
      <c r="C181" s="16" t="s">
        <v>83</v>
      </c>
      <c r="D181" s="9">
        <v>44030</v>
      </c>
      <c r="E181" s="19">
        <v>44030</v>
      </c>
      <c r="F181" s="33">
        <v>44119</v>
      </c>
      <c r="G181" s="44" t="str">
        <f>VLOOKUP($H181,'NO TOCAR'!$A$2:$D$162,3,FALSE)</f>
        <v>Cierre de piscinas de recreo (por restricciones, no por fin de temporada)</v>
      </c>
      <c r="H181" s="8" t="s">
        <v>59</v>
      </c>
      <c r="I181" s="44" t="str">
        <f>VLOOKUP($H181,'NO TOCAR'!$A$2:$D$162,2,FALSE)</f>
        <v>Deporte y actividad física</v>
      </c>
      <c r="J181" s="44" t="str">
        <f>VLOOKUP($H181,'[1]NO TOCAR'!$A$2:$D$162,4,FALSE)</f>
        <v>AF</v>
      </c>
      <c r="M181" s="16">
        <v>48.8</v>
      </c>
      <c r="N181" s="17"/>
      <c r="O181" s="18"/>
      <c r="P181" s="17"/>
      <c r="Q181" s="17"/>
    </row>
    <row r="182" spans="1:17" s="16" customFormat="1" ht="14.25" customHeight="1" x14ac:dyDescent="0.25">
      <c r="A182" s="16" t="s">
        <v>29</v>
      </c>
      <c r="B182" s="16" t="s">
        <v>18</v>
      </c>
      <c r="C182" s="16" t="s">
        <v>83</v>
      </c>
      <c r="D182" s="9">
        <v>44030</v>
      </c>
      <c r="E182" s="19">
        <v>44030</v>
      </c>
      <c r="F182" s="33">
        <v>44119</v>
      </c>
      <c r="G182" s="44" t="str">
        <f>VLOOKUP($H182,'NO TOCAR'!$A$2:$D$162,3,FALSE)</f>
        <v>Limitaciones a la actividad fisica grupal en exteriores</v>
      </c>
      <c r="H182" s="8" t="s">
        <v>84</v>
      </c>
      <c r="I182" s="44" t="str">
        <f>VLOOKUP($H182,'NO TOCAR'!$A$2:$D$162,2,FALSE)</f>
        <v>Deporte y actividad física</v>
      </c>
      <c r="J182" s="44" t="str">
        <f>VLOOKUP($H182,'[1]NO TOCAR'!$A$2:$D$162,4,FALSE)</f>
        <v>AF</v>
      </c>
      <c r="K182" t="s">
        <v>21</v>
      </c>
      <c r="L182" s="16">
        <v>10</v>
      </c>
      <c r="M182" s="16">
        <v>48.8</v>
      </c>
      <c r="N182" s="17"/>
      <c r="O182" s="8"/>
      <c r="P182" s="17"/>
      <c r="Q182" s="17"/>
    </row>
    <row r="183" spans="1:17" s="16" customFormat="1" ht="14.25" customHeight="1" x14ac:dyDescent="0.25">
      <c r="A183" s="16" t="s">
        <v>29</v>
      </c>
      <c r="B183" s="16" t="s">
        <v>18</v>
      </c>
      <c r="C183" s="16" t="s">
        <v>83</v>
      </c>
      <c r="D183" s="19">
        <v>44089</v>
      </c>
      <c r="E183" s="19">
        <v>44089</v>
      </c>
      <c r="F183" s="33">
        <v>44119</v>
      </c>
      <c r="G183" s="44" t="str">
        <f>VLOOKUP($H183,'NO TOCAR'!$A$2:$D$162,3,FALSE)</f>
        <v>Aforo en lugares de culto</v>
      </c>
      <c r="H183" s="18" t="s">
        <v>42</v>
      </c>
      <c r="I183" s="44" t="str">
        <f>VLOOKUP($H183,'NO TOCAR'!$A$2:$D$162,2,FALSE)</f>
        <v>Ceremonias religiosas</v>
      </c>
      <c r="J183" s="44" t="str">
        <f>VLOOKUP($H183,'[1]NO TOCAR'!$A$2:$D$162,4,FALSE)</f>
        <v>CE</v>
      </c>
      <c r="K183" t="s">
        <v>64</v>
      </c>
      <c r="L183" s="16">
        <v>50</v>
      </c>
      <c r="M183" s="16">
        <v>48.8</v>
      </c>
      <c r="N183" s="17"/>
      <c r="O183" s="8"/>
      <c r="P183" s="17"/>
      <c r="Q183" s="17"/>
    </row>
    <row r="184" spans="1:17" s="16" customFormat="1" ht="14.25" customHeight="1" x14ac:dyDescent="0.25">
      <c r="A184" s="16" t="s">
        <v>29</v>
      </c>
      <c r="B184" s="16" t="s">
        <v>18</v>
      </c>
      <c r="C184" s="16" t="s">
        <v>83</v>
      </c>
      <c r="D184" s="19">
        <v>44089</v>
      </c>
      <c r="E184" s="19">
        <v>44089</v>
      </c>
      <c r="F184" s="33">
        <v>44119</v>
      </c>
      <c r="G184" s="44" t="str">
        <f>VLOOKUP($H184,'NO TOCAR'!$A$2:$D$162,3,FALSE)</f>
        <v>Aforo velatorios, entierros y ceremonias fúnebres en espacios interiores</v>
      </c>
      <c r="H184" s="18" t="s">
        <v>43</v>
      </c>
      <c r="I184" s="44" t="str">
        <f>VLOOKUP($H184,'NO TOCAR'!$A$2:$D$162,2,FALSE)</f>
        <v>Ceremonias religiosas</v>
      </c>
      <c r="J184" s="44" t="str">
        <f>VLOOKUP($H184,'[1]NO TOCAR'!$A$2:$D$162,4,FALSE)</f>
        <v>CE</v>
      </c>
      <c r="K184" t="s">
        <v>64</v>
      </c>
      <c r="L184" s="16">
        <v>50</v>
      </c>
      <c r="M184" s="16">
        <v>48.8</v>
      </c>
      <c r="N184" s="17"/>
      <c r="O184" s="8"/>
      <c r="P184" s="17"/>
      <c r="Q184" s="17"/>
    </row>
    <row r="185" spans="1:17" s="16" customFormat="1" ht="14.25" customHeight="1" x14ac:dyDescent="0.25">
      <c r="A185" s="16" t="s">
        <v>29</v>
      </c>
      <c r="B185" s="16" t="s">
        <v>18</v>
      </c>
      <c r="C185" s="16" t="s">
        <v>83</v>
      </c>
      <c r="D185" s="19">
        <v>44089</v>
      </c>
      <c r="E185" s="19">
        <v>44089</v>
      </c>
      <c r="F185" s="33">
        <v>44119</v>
      </c>
      <c r="G185" s="44" t="str">
        <f>VLOOKUP($H185,'NO TOCAR'!$A$2:$D$162,3,FALSE)</f>
        <v>Aforo en velatorios, entierros y ceremonias fúnebres en espacios exteriores</v>
      </c>
      <c r="H185" s="18" t="s">
        <v>44</v>
      </c>
      <c r="I185" s="44" t="str">
        <f>VLOOKUP($H185,'NO TOCAR'!$A$2:$D$162,2,FALSE)</f>
        <v>Ceremonias religiosas</v>
      </c>
      <c r="J185" s="44" t="str">
        <f>VLOOKUP($H185,'[1]NO TOCAR'!$A$2:$D$162,4,FALSE)</f>
        <v>CE</v>
      </c>
      <c r="K185" t="s">
        <v>64</v>
      </c>
      <c r="L185" s="16">
        <v>50</v>
      </c>
      <c r="M185" s="16">
        <v>48.8</v>
      </c>
      <c r="N185" s="17"/>
      <c r="O185" s="8"/>
      <c r="P185" s="17"/>
      <c r="Q185" s="17"/>
    </row>
    <row r="186" spans="1:17" s="16" customFormat="1" ht="14.25" customHeight="1" x14ac:dyDescent="0.25">
      <c r="A186" s="16" t="s">
        <v>29</v>
      </c>
      <c r="B186" s="16" t="s">
        <v>18</v>
      </c>
      <c r="C186" s="16" t="s">
        <v>83</v>
      </c>
      <c r="D186" s="19">
        <v>44089</v>
      </c>
      <c r="E186" s="19">
        <v>44089</v>
      </c>
      <c r="F186" s="33">
        <v>44119</v>
      </c>
      <c r="G186" s="44" t="str">
        <f>VLOOKUP($H186,'NO TOCAR'!$A$2:$D$162,3,FALSE)</f>
        <v>Aforo en otras ceremonias (bodas, bautizos) en espacios interiores</v>
      </c>
      <c r="H186" s="18" t="s">
        <v>45</v>
      </c>
      <c r="I186" s="44" t="str">
        <f>VLOOKUP($H186,'NO TOCAR'!$A$2:$D$162,2,FALSE)</f>
        <v>Ceremonias religiosas</v>
      </c>
      <c r="J186" s="44" t="str">
        <f>VLOOKUP($H186,'[1]NO TOCAR'!$A$2:$D$162,4,FALSE)</f>
        <v>CE</v>
      </c>
      <c r="K186" t="s">
        <v>64</v>
      </c>
      <c r="L186" s="16">
        <v>50</v>
      </c>
      <c r="M186" s="16">
        <v>48.8</v>
      </c>
      <c r="N186" s="17"/>
      <c r="O186" s="17"/>
      <c r="P186" s="17"/>
      <c r="Q186" s="17"/>
    </row>
    <row r="187" spans="1:17" s="16" customFormat="1" ht="14.25" customHeight="1" x14ac:dyDescent="0.25">
      <c r="A187" s="16" t="s">
        <v>29</v>
      </c>
      <c r="B187" s="16" t="s">
        <v>18</v>
      </c>
      <c r="C187" s="16" t="s">
        <v>83</v>
      </c>
      <c r="D187" s="19">
        <v>44089</v>
      </c>
      <c r="E187" s="19">
        <v>44089</v>
      </c>
      <c r="F187" s="33">
        <v>44119</v>
      </c>
      <c r="G187" s="44" t="str">
        <f>VLOOKUP($H187,'NO TOCAR'!$A$2:$D$162,3,FALSE)</f>
        <v>Aforo en otras ceremonias (bodas, bautizos) en espacios exteriores</v>
      </c>
      <c r="H187" s="18" t="s">
        <v>46</v>
      </c>
      <c r="I187" s="44" t="str">
        <f>VLOOKUP($H187,'NO TOCAR'!$A$2:$D$162,2,FALSE)</f>
        <v>Ceremonias religiosas</v>
      </c>
      <c r="J187" s="44" t="str">
        <f>VLOOKUP($H187,'[1]NO TOCAR'!$A$2:$D$162,4,FALSE)</f>
        <v>CE</v>
      </c>
      <c r="K187" t="s">
        <v>64</v>
      </c>
      <c r="L187" s="16">
        <v>50</v>
      </c>
      <c r="M187" s="16">
        <v>48.8</v>
      </c>
      <c r="N187" s="17"/>
      <c r="O187" s="17"/>
      <c r="P187" s="17"/>
      <c r="Q187" s="17"/>
    </row>
    <row r="188" spans="1:17" s="16" customFormat="1" ht="14.25" customHeight="1" x14ac:dyDescent="0.25">
      <c r="A188" s="16" t="s">
        <v>29</v>
      </c>
      <c r="B188" s="16" t="s">
        <v>18</v>
      </c>
      <c r="C188" s="16" t="s">
        <v>83</v>
      </c>
      <c r="D188" s="19">
        <v>44043</v>
      </c>
      <c r="E188" s="19">
        <v>44043</v>
      </c>
      <c r="F188" s="19">
        <v>44089</v>
      </c>
      <c r="G188" s="44" t="str">
        <f>VLOOKUP($H188,'NO TOCAR'!$A$2:$D$162,3,FALSE)</f>
        <v>Aforo en lugares de culto</v>
      </c>
      <c r="H188" s="18" t="s">
        <v>42</v>
      </c>
      <c r="I188" s="44" t="str">
        <f>VLOOKUP($H188,'NO TOCAR'!$A$2:$D$162,2,FALSE)</f>
        <v>Ceremonias religiosas</v>
      </c>
      <c r="J188" s="44" t="str">
        <f>VLOOKUP($H188,'[1]NO TOCAR'!$A$2:$D$162,4,FALSE)</f>
        <v>CE</v>
      </c>
      <c r="K188" t="s">
        <v>64</v>
      </c>
      <c r="L188" s="16">
        <v>33</v>
      </c>
      <c r="M188" s="16">
        <v>48.8</v>
      </c>
      <c r="N188" s="17"/>
      <c r="O188" s="8"/>
      <c r="P188" s="17"/>
      <c r="Q188" s="17"/>
    </row>
    <row r="189" spans="1:17" s="16" customFormat="1" ht="14.25" customHeight="1" x14ac:dyDescent="0.25">
      <c r="A189" s="16" t="s">
        <v>29</v>
      </c>
      <c r="B189" s="16" t="s">
        <v>18</v>
      </c>
      <c r="C189" s="16" t="s">
        <v>83</v>
      </c>
      <c r="D189" s="19">
        <v>44043</v>
      </c>
      <c r="E189" s="19">
        <v>44043</v>
      </c>
      <c r="F189" s="19">
        <v>44089</v>
      </c>
      <c r="G189" s="44" t="str">
        <f>VLOOKUP($H189,'NO TOCAR'!$A$2:$D$162,3,FALSE)</f>
        <v>Aforo velatorios, entierros y ceremonias fúnebres en espacios interiores</v>
      </c>
      <c r="H189" s="18" t="s">
        <v>43</v>
      </c>
      <c r="I189" s="44" t="str">
        <f>VLOOKUP($H189,'NO TOCAR'!$A$2:$D$162,2,FALSE)</f>
        <v>Ceremonias religiosas</v>
      </c>
      <c r="J189" s="44" t="str">
        <f>VLOOKUP($H189,'[1]NO TOCAR'!$A$2:$D$162,4,FALSE)</f>
        <v>CE</v>
      </c>
      <c r="K189" t="s">
        <v>64</v>
      </c>
      <c r="L189" s="16">
        <v>33</v>
      </c>
      <c r="M189" s="16">
        <v>48.8</v>
      </c>
      <c r="N189" s="17"/>
      <c r="O189" s="8"/>
      <c r="P189" s="17"/>
      <c r="Q189" s="17"/>
    </row>
    <row r="190" spans="1:17" s="16" customFormat="1" ht="14.25" customHeight="1" x14ac:dyDescent="0.25">
      <c r="A190" s="16" t="s">
        <v>29</v>
      </c>
      <c r="B190" s="16" t="s">
        <v>18</v>
      </c>
      <c r="C190" s="16" t="s">
        <v>83</v>
      </c>
      <c r="D190" s="19">
        <v>44043</v>
      </c>
      <c r="E190" s="19">
        <v>44043</v>
      </c>
      <c r="F190" s="19">
        <v>44089</v>
      </c>
      <c r="G190" s="44" t="str">
        <f>VLOOKUP($H190,'NO TOCAR'!$A$2:$D$162,3,FALSE)</f>
        <v>Aforo en velatorios, entierros y ceremonias fúnebres en espacios exteriores</v>
      </c>
      <c r="H190" s="18" t="s">
        <v>44</v>
      </c>
      <c r="I190" s="44" t="str">
        <f>VLOOKUP($H190,'NO TOCAR'!$A$2:$D$162,2,FALSE)</f>
        <v>Ceremonias religiosas</v>
      </c>
      <c r="J190" s="44" t="str">
        <f>VLOOKUP($H190,'[1]NO TOCAR'!$A$2:$D$162,4,FALSE)</f>
        <v>CE</v>
      </c>
      <c r="K190" t="s">
        <v>64</v>
      </c>
      <c r="L190" s="16">
        <v>33</v>
      </c>
      <c r="M190" s="16">
        <v>48.8</v>
      </c>
      <c r="N190" s="17"/>
      <c r="O190" s="8"/>
      <c r="P190" s="17"/>
      <c r="Q190" s="17"/>
    </row>
    <row r="191" spans="1:17" s="16" customFormat="1" ht="14.25" customHeight="1" x14ac:dyDescent="0.25">
      <c r="A191" s="16" t="s">
        <v>29</v>
      </c>
      <c r="B191" s="16" t="s">
        <v>18</v>
      </c>
      <c r="C191" s="16" t="s">
        <v>83</v>
      </c>
      <c r="D191" s="19">
        <v>44043</v>
      </c>
      <c r="E191" s="19">
        <v>44043</v>
      </c>
      <c r="F191" s="19">
        <v>44089</v>
      </c>
      <c r="G191" s="44" t="str">
        <f>VLOOKUP($H191,'NO TOCAR'!$A$2:$D$162,3,FALSE)</f>
        <v>Aforo en otras ceremonias (bodas, bautizos) en espacios interiores</v>
      </c>
      <c r="H191" s="18" t="s">
        <v>45</v>
      </c>
      <c r="I191" s="44" t="str">
        <f>VLOOKUP($H191,'NO TOCAR'!$A$2:$D$162,2,FALSE)</f>
        <v>Ceremonias religiosas</v>
      </c>
      <c r="J191" s="44" t="str">
        <f>VLOOKUP($H191,'[1]NO TOCAR'!$A$2:$D$162,4,FALSE)</f>
        <v>CE</v>
      </c>
      <c r="K191" t="s">
        <v>64</v>
      </c>
      <c r="L191" s="16">
        <v>33</v>
      </c>
      <c r="M191" s="16">
        <v>48.8</v>
      </c>
      <c r="N191" s="17"/>
      <c r="O191" s="17"/>
      <c r="P191" s="17"/>
      <c r="Q191" s="17"/>
    </row>
    <row r="192" spans="1:17" s="16" customFormat="1" ht="14.25" customHeight="1" x14ac:dyDescent="0.25">
      <c r="A192" s="16" t="s">
        <v>29</v>
      </c>
      <c r="B192" s="16" t="s">
        <v>18</v>
      </c>
      <c r="C192" s="16" t="s">
        <v>83</v>
      </c>
      <c r="D192" s="19">
        <v>44043</v>
      </c>
      <c r="E192" s="19">
        <v>44043</v>
      </c>
      <c r="F192" s="19">
        <v>44089</v>
      </c>
      <c r="G192" s="44" t="str">
        <f>VLOOKUP($H192,'NO TOCAR'!$A$2:$D$162,3,FALSE)</f>
        <v>Aforo en otras ceremonias (bodas, bautizos) en espacios exteriores</v>
      </c>
      <c r="H192" s="18" t="s">
        <v>46</v>
      </c>
      <c r="I192" s="44" t="str">
        <f>VLOOKUP($H192,'NO TOCAR'!$A$2:$D$162,2,FALSE)</f>
        <v>Ceremonias religiosas</v>
      </c>
      <c r="J192" s="44" t="str">
        <f>VLOOKUP($H192,'[1]NO TOCAR'!$A$2:$D$162,4,FALSE)</f>
        <v>CE</v>
      </c>
      <c r="K192" t="s">
        <v>64</v>
      </c>
      <c r="L192" s="16">
        <v>33</v>
      </c>
      <c r="M192" s="16">
        <v>48.8</v>
      </c>
      <c r="N192" s="17"/>
      <c r="O192" s="17"/>
      <c r="P192" s="17"/>
      <c r="Q192" s="17"/>
    </row>
    <row r="193" spans="1:17" s="16" customFormat="1" ht="14.25" customHeight="1" x14ac:dyDescent="0.25">
      <c r="A193" s="16" t="s">
        <v>29</v>
      </c>
      <c r="B193" s="16" t="s">
        <v>18</v>
      </c>
      <c r="C193" s="16" t="s">
        <v>83</v>
      </c>
      <c r="D193" s="9">
        <v>44030</v>
      </c>
      <c r="E193" s="19">
        <v>44030</v>
      </c>
      <c r="F193" s="19">
        <v>44043</v>
      </c>
      <c r="G193" s="44" t="str">
        <f>VLOOKUP($H193,'NO TOCAR'!$A$2:$D$162,3,FALSE)</f>
        <v>Aforo en lugares de culto</v>
      </c>
      <c r="H193" s="18" t="s">
        <v>42</v>
      </c>
      <c r="I193" s="44" t="str">
        <f>VLOOKUP($H193,'NO TOCAR'!$A$2:$D$162,2,FALSE)</f>
        <v>Ceremonias religiosas</v>
      </c>
      <c r="J193" s="44" t="str">
        <f>VLOOKUP($H193,'[1]NO TOCAR'!$A$2:$D$162,4,FALSE)</f>
        <v>CE</v>
      </c>
      <c r="K193" t="s">
        <v>21</v>
      </c>
      <c r="L193" s="16">
        <v>10</v>
      </c>
      <c r="M193" s="16">
        <v>48.8</v>
      </c>
      <c r="N193" s="17"/>
      <c r="O193" s="8"/>
      <c r="P193" s="17"/>
      <c r="Q193" s="17"/>
    </row>
    <row r="194" spans="1:17" s="16" customFormat="1" ht="14.25" customHeight="1" x14ac:dyDescent="0.25">
      <c r="A194" s="16" t="s">
        <v>29</v>
      </c>
      <c r="B194" s="16" t="s">
        <v>18</v>
      </c>
      <c r="C194" s="16" t="s">
        <v>83</v>
      </c>
      <c r="D194" s="9">
        <v>44030</v>
      </c>
      <c r="E194" s="19">
        <v>44030</v>
      </c>
      <c r="F194" s="19">
        <v>44043</v>
      </c>
      <c r="G194" s="44" t="str">
        <f>VLOOKUP($H194,'NO TOCAR'!$A$2:$D$162,3,FALSE)</f>
        <v>Aforo velatorios, entierros y ceremonias fúnebres en espacios interiores</v>
      </c>
      <c r="H194" s="18" t="s">
        <v>43</v>
      </c>
      <c r="I194" s="44" t="str">
        <f>VLOOKUP($H194,'NO TOCAR'!$A$2:$D$162,2,FALSE)</f>
        <v>Ceremonias religiosas</v>
      </c>
      <c r="J194" s="44" t="str">
        <f>VLOOKUP($H194,'[1]NO TOCAR'!$A$2:$D$162,4,FALSE)</f>
        <v>CE</v>
      </c>
      <c r="K194" t="s">
        <v>21</v>
      </c>
      <c r="L194" s="16">
        <v>10</v>
      </c>
      <c r="M194" s="16">
        <v>48.8</v>
      </c>
      <c r="N194" s="17"/>
      <c r="O194" s="8"/>
      <c r="P194" s="17"/>
      <c r="Q194" s="17"/>
    </row>
    <row r="195" spans="1:17" s="16" customFormat="1" ht="14.25" customHeight="1" x14ac:dyDescent="0.25">
      <c r="A195" s="16" t="s">
        <v>29</v>
      </c>
      <c r="B195" s="16" t="s">
        <v>18</v>
      </c>
      <c r="C195" s="16" t="s">
        <v>83</v>
      </c>
      <c r="D195" s="9">
        <v>44030</v>
      </c>
      <c r="E195" s="19">
        <v>44030</v>
      </c>
      <c r="F195" s="19">
        <v>44043</v>
      </c>
      <c r="G195" s="44" t="str">
        <f>VLOOKUP($H195,'NO TOCAR'!$A$2:$D$162,3,FALSE)</f>
        <v>Aforo en velatorios, entierros y ceremonias fúnebres en espacios exteriores</v>
      </c>
      <c r="H195" s="18" t="s">
        <v>44</v>
      </c>
      <c r="I195" s="44" t="str">
        <f>VLOOKUP($H195,'NO TOCAR'!$A$2:$D$162,2,FALSE)</f>
        <v>Ceremonias religiosas</v>
      </c>
      <c r="J195" s="44" t="str">
        <f>VLOOKUP($H195,'[1]NO TOCAR'!$A$2:$D$162,4,FALSE)</f>
        <v>CE</v>
      </c>
      <c r="K195" t="s">
        <v>21</v>
      </c>
      <c r="L195" s="16">
        <v>10</v>
      </c>
      <c r="M195" s="16">
        <v>48.8</v>
      </c>
      <c r="N195" s="17"/>
      <c r="O195" s="8"/>
      <c r="P195" s="17"/>
      <c r="Q195" s="17"/>
    </row>
    <row r="196" spans="1:17" s="16" customFormat="1" ht="14.25" customHeight="1" x14ac:dyDescent="0.25">
      <c r="A196" s="16" t="s">
        <v>29</v>
      </c>
      <c r="B196" s="16" t="s">
        <v>18</v>
      </c>
      <c r="C196" s="16" t="s">
        <v>83</v>
      </c>
      <c r="D196" s="9">
        <v>44030</v>
      </c>
      <c r="E196" s="19">
        <v>44030</v>
      </c>
      <c r="F196" s="19">
        <v>44043</v>
      </c>
      <c r="G196" s="44" t="str">
        <f>VLOOKUP($H196,'NO TOCAR'!$A$2:$D$162,3,FALSE)</f>
        <v>Aforo en otras ceremonias (bodas, bautizos) en espacios interiores</v>
      </c>
      <c r="H196" s="18" t="s">
        <v>45</v>
      </c>
      <c r="I196" s="44" t="str">
        <f>VLOOKUP($H196,'NO TOCAR'!$A$2:$D$162,2,FALSE)</f>
        <v>Ceremonias religiosas</v>
      </c>
      <c r="J196" s="44" t="str">
        <f>VLOOKUP($H196,'[1]NO TOCAR'!$A$2:$D$162,4,FALSE)</f>
        <v>CE</v>
      </c>
      <c r="K196" t="s">
        <v>21</v>
      </c>
      <c r="L196" s="16">
        <v>10</v>
      </c>
      <c r="M196" s="16">
        <v>48.8</v>
      </c>
      <c r="N196" s="17"/>
      <c r="O196" s="17"/>
      <c r="P196" s="17"/>
      <c r="Q196" s="17"/>
    </row>
    <row r="197" spans="1:17" s="16" customFormat="1" ht="14.25" customHeight="1" x14ac:dyDescent="0.25">
      <c r="A197" s="16" t="s">
        <v>29</v>
      </c>
      <c r="B197" s="16" t="s">
        <v>18</v>
      </c>
      <c r="C197" s="16" t="s">
        <v>83</v>
      </c>
      <c r="D197" s="9">
        <v>44030</v>
      </c>
      <c r="E197" s="19">
        <v>44030</v>
      </c>
      <c r="F197" s="19">
        <v>44043</v>
      </c>
      <c r="G197" s="44" t="str">
        <f>VLOOKUP($H197,'NO TOCAR'!$A$2:$D$162,3,FALSE)</f>
        <v>Aforo en otras ceremonias (bodas, bautizos) en espacios exteriores</v>
      </c>
      <c r="H197" s="18" t="s">
        <v>46</v>
      </c>
      <c r="I197" s="44" t="str">
        <f>VLOOKUP($H197,'NO TOCAR'!$A$2:$D$162,2,FALSE)</f>
        <v>Ceremonias religiosas</v>
      </c>
      <c r="J197" s="44" t="str">
        <f>VLOOKUP($H197,'[1]NO TOCAR'!$A$2:$D$162,4,FALSE)</f>
        <v>CE</v>
      </c>
      <c r="K197" t="s">
        <v>21</v>
      </c>
      <c r="L197" s="16">
        <v>10</v>
      </c>
      <c r="M197" s="16">
        <v>48.8</v>
      </c>
      <c r="N197" s="17"/>
      <c r="O197" s="17"/>
      <c r="P197" s="17"/>
      <c r="Q197" s="17"/>
    </row>
    <row r="198" spans="1:17" s="16" customFormat="1" ht="14.25" customHeight="1" x14ac:dyDescent="0.25">
      <c r="A198" s="16" t="s">
        <v>29</v>
      </c>
      <c r="B198" s="16" t="s">
        <v>18</v>
      </c>
      <c r="C198" s="16" t="s">
        <v>83</v>
      </c>
      <c r="D198" s="9">
        <v>44030</v>
      </c>
      <c r="E198" s="19">
        <v>44030</v>
      </c>
      <c r="F198" s="33">
        <v>44119</v>
      </c>
      <c r="G198" s="44" t="str">
        <f>VLOOKUP($H198,'NO TOCAR'!$A$2:$D$162,3,FALSE)</f>
        <v>Limitación al número de personas que se pueden reunir en cualquier circunstancia (con excepciones como convivientes, transporte público, contexto laboral o similares)</v>
      </c>
      <c r="H198" s="8" t="s">
        <v>33</v>
      </c>
      <c r="I198" s="44" t="str">
        <f>VLOOKUP($H198,'NO TOCAR'!$A$2:$D$162,2,FALSE)</f>
        <v>Relaciones sociales</v>
      </c>
      <c r="J198" s="44" t="str">
        <f>VLOOKUP($H198,'[1]NO TOCAR'!$A$2:$D$162,4,FALSE)</f>
        <v>RS</v>
      </c>
      <c r="K198" t="s">
        <v>21</v>
      </c>
      <c r="L198" s="16">
        <v>10</v>
      </c>
      <c r="M198" s="16">
        <v>48.8</v>
      </c>
      <c r="N198" s="17"/>
      <c r="O198" s="17"/>
      <c r="P198" s="17"/>
      <c r="Q198" s="17"/>
    </row>
    <row r="199" spans="1:17" s="16" customFormat="1" ht="14.25" customHeight="1" x14ac:dyDescent="0.25">
      <c r="A199" s="16" t="s">
        <v>29</v>
      </c>
      <c r="B199" s="16" t="s">
        <v>18</v>
      </c>
      <c r="C199" s="16" t="s">
        <v>83</v>
      </c>
      <c r="D199" s="19">
        <v>44043</v>
      </c>
      <c r="E199" s="19">
        <v>44043</v>
      </c>
      <c r="F199" s="33">
        <v>44119</v>
      </c>
      <c r="G199" s="44" t="str">
        <f>VLOOKUP($H199,'NO TOCAR'!$A$2:$D$162,3,FALSE)</f>
        <v>Aforo de locales comerciales en general</v>
      </c>
      <c r="H199" s="8" t="s">
        <v>26</v>
      </c>
      <c r="I199" s="44" t="str">
        <f>VLOOKUP($H199,'NO TOCAR'!$A$2:$D$162,2,FALSE)</f>
        <v>Comercio</v>
      </c>
      <c r="J199" s="44" t="str">
        <f>VLOOKUP($H199,'[1]NO TOCAR'!$A$2:$D$162,4,FALSE)</f>
        <v>CO</v>
      </c>
      <c r="K199" t="s">
        <v>25</v>
      </c>
      <c r="L199" s="16">
        <v>2.5</v>
      </c>
      <c r="M199" s="16">
        <v>48.8</v>
      </c>
      <c r="N199" s="17"/>
      <c r="O199" s="17"/>
      <c r="P199" s="17"/>
      <c r="Q199" s="17"/>
    </row>
    <row r="200" spans="1:17" s="16" customFormat="1" ht="14.25" customHeight="1" x14ac:dyDescent="0.25">
      <c r="A200" s="16" t="s">
        <v>29</v>
      </c>
      <c r="B200" s="16" t="s">
        <v>18</v>
      </c>
      <c r="C200" s="16" t="s">
        <v>83</v>
      </c>
      <c r="D200" s="9">
        <v>44030</v>
      </c>
      <c r="E200" s="19">
        <v>44030</v>
      </c>
      <c r="F200" s="19">
        <v>44043</v>
      </c>
      <c r="G200" s="44" t="str">
        <f>VLOOKUP($H200,'NO TOCAR'!$A$2:$D$162,3,FALSE)</f>
        <v xml:space="preserve">Cierre de actividades comerciales que implican contacto físico con el cliente (permitiendo o no alguna excepción) </v>
      </c>
      <c r="H200" s="8" t="s">
        <v>41</v>
      </c>
      <c r="I200" s="44" t="str">
        <f>VLOOKUP($H200,'NO TOCAR'!$A$2:$D$162,2,FALSE)</f>
        <v>Comercio</v>
      </c>
      <c r="J200" s="44" t="str">
        <f>VLOOKUP($H200,'[1]NO TOCAR'!$A$2:$D$162,4,FALSE)</f>
        <v>CO</v>
      </c>
      <c r="M200" s="16">
        <v>48.8</v>
      </c>
      <c r="N200" s="17"/>
      <c r="O200" s="17"/>
      <c r="P200" s="17"/>
      <c r="Q200" s="17"/>
    </row>
    <row r="201" spans="1:17" s="16" customFormat="1" ht="14.25" customHeight="1" x14ac:dyDescent="0.25">
      <c r="A201" s="16" t="s">
        <v>29</v>
      </c>
      <c r="B201" s="16" t="s">
        <v>18</v>
      </c>
      <c r="C201" s="16" t="s">
        <v>83</v>
      </c>
      <c r="D201" s="9">
        <v>44030</v>
      </c>
      <c r="E201" s="19">
        <v>44030</v>
      </c>
      <c r="F201" s="33">
        <v>44119</v>
      </c>
      <c r="G201" s="44" t="str">
        <f>VLOOKUP($H201,'NO TOCAR'!$A$2:$D$162,3,FALSE)</f>
        <v>Promoción del teletrabajo</v>
      </c>
      <c r="H201" s="8" t="s">
        <v>40</v>
      </c>
      <c r="I201" s="44" t="str">
        <f>VLOOKUP($H201,'NO TOCAR'!$A$2:$D$162,2,FALSE)</f>
        <v>Trabajo</v>
      </c>
      <c r="J201" s="44" t="str">
        <f>VLOOKUP($H201,'[1]NO TOCAR'!$A$2:$D$162,4,FALSE)</f>
        <v>TR</v>
      </c>
      <c r="M201" s="16">
        <v>48.8</v>
      </c>
      <c r="N201" s="17"/>
      <c r="O201" s="17"/>
      <c r="P201" s="17"/>
      <c r="Q201" s="17"/>
    </row>
    <row r="202" spans="1:17" s="16" customFormat="1" ht="14.25" customHeight="1" x14ac:dyDescent="0.25">
      <c r="A202" s="16" t="s">
        <v>29</v>
      </c>
      <c r="B202" s="16" t="s">
        <v>18</v>
      </c>
      <c r="C202" s="16" t="s">
        <v>83</v>
      </c>
      <c r="D202" s="9">
        <v>44030</v>
      </c>
      <c r="E202" s="19">
        <v>44030</v>
      </c>
      <c r="F202" s="33">
        <v>44119</v>
      </c>
      <c r="G202" s="44" t="str">
        <f>VLOOKUP($H202,'NO TOCAR'!$A$2:$D$162,3,FALSE)</f>
        <v>Recomendación de reducir encuentros fuera del grupo de convivencia habitual</v>
      </c>
      <c r="H202" s="8" t="s">
        <v>39</v>
      </c>
      <c r="I202" s="44" t="str">
        <f>VLOOKUP($H202,'NO TOCAR'!$A$2:$D$162,2,FALSE)</f>
        <v>Relaciones sociales</v>
      </c>
      <c r="J202" s="44" t="str">
        <f>VLOOKUP($H202,'[1]NO TOCAR'!$A$2:$D$162,4,FALSE)</f>
        <v>RS</v>
      </c>
      <c r="M202" s="16">
        <v>48.8</v>
      </c>
      <c r="N202" s="17"/>
      <c r="O202" s="17"/>
      <c r="P202" s="17"/>
      <c r="Q202" s="17"/>
    </row>
    <row r="203" spans="1:17" s="16" customFormat="1" ht="14.25" customHeight="1" x14ac:dyDescent="0.25">
      <c r="A203" s="16" t="s">
        <v>29</v>
      </c>
      <c r="B203" s="16" t="s">
        <v>18</v>
      </c>
      <c r="C203" s="16" t="s">
        <v>83</v>
      </c>
      <c r="D203" s="9">
        <v>44030</v>
      </c>
      <c r="E203" s="19">
        <v>44030</v>
      </c>
      <c r="F203" s="33">
        <v>44119</v>
      </c>
      <c r="G203" s="44" t="str">
        <f>VLOOKUP($H203,'NO TOCAR'!$A$2:$D$162,3,FALSE)</f>
        <v>Recomendación de permanecer en el domicilio</v>
      </c>
      <c r="H203" s="18" t="s">
        <v>60</v>
      </c>
      <c r="I203" s="44" t="str">
        <f>VLOOKUP($H203,'NO TOCAR'!$A$2:$D$162,2,FALSE)</f>
        <v>Movilidad</v>
      </c>
      <c r="J203" s="44" t="str">
        <f>VLOOKUP($H203,'[1]NO TOCAR'!$A$2:$D$162,4,FALSE)</f>
        <v>MV</v>
      </c>
      <c r="M203" s="16">
        <v>48.8</v>
      </c>
      <c r="N203" s="17"/>
      <c r="O203" s="17"/>
      <c r="P203" s="17"/>
      <c r="Q203" s="17"/>
    </row>
    <row r="204" spans="1:17" s="16" customFormat="1" ht="14.25" customHeight="1" x14ac:dyDescent="0.25">
      <c r="A204" s="16" t="s">
        <v>29</v>
      </c>
      <c r="B204" s="16" t="s">
        <v>18</v>
      </c>
      <c r="C204" s="16" t="s">
        <v>30</v>
      </c>
      <c r="D204" s="9">
        <v>44016</v>
      </c>
      <c r="E204" s="19">
        <v>44016</v>
      </c>
      <c r="F204" s="19">
        <v>44027</v>
      </c>
      <c r="G204" s="44" t="str">
        <f>VLOOKUP($H204,'NO TOCAR'!$A$2:$D$162,3,FALSE)</f>
        <v>Cierre perimetral de entrada y/o salida</v>
      </c>
      <c r="H204" s="18" t="s">
        <v>31</v>
      </c>
      <c r="I204" s="44" t="str">
        <f>VLOOKUP($H204,'NO TOCAR'!$A$2:$D$162,2,FALSE)</f>
        <v>Movilidad</v>
      </c>
      <c r="J204" s="44" t="str">
        <f>VLOOKUP($H204,'[1]NO TOCAR'!$A$2:$D$162,4,FALSE)</f>
        <v>MV</v>
      </c>
      <c r="M204" s="15">
        <v>48</v>
      </c>
      <c r="N204" s="17"/>
      <c r="O204" s="17"/>
      <c r="P204" s="14" t="s">
        <v>63</v>
      </c>
      <c r="Q204" s="17"/>
    </row>
    <row r="205" spans="1:17" s="16" customFormat="1" ht="14.25" customHeight="1" x14ac:dyDescent="0.25">
      <c r="A205" s="16" t="s">
        <v>29</v>
      </c>
      <c r="B205" s="16" t="s">
        <v>18</v>
      </c>
      <c r="C205" s="16" t="s">
        <v>30</v>
      </c>
      <c r="D205" s="9">
        <v>44016</v>
      </c>
      <c r="E205" s="19">
        <v>44016</v>
      </c>
      <c r="F205" s="19">
        <v>44027</v>
      </c>
      <c r="G205" s="44" t="str">
        <f>VLOOKUP($H205,'NO TOCAR'!$A$2:$D$162,3,FALSE)</f>
        <v>Limitación al número de personas que se pueden reunir en cualquier circunstancia (con excepciones como convivientes, transporte público, contexto laboral o similares)</v>
      </c>
      <c r="H205" s="18" t="s">
        <v>33</v>
      </c>
      <c r="I205" s="44" t="str">
        <f>VLOOKUP($H205,'NO TOCAR'!$A$2:$D$162,2,FALSE)</f>
        <v>Relaciones sociales</v>
      </c>
      <c r="J205" s="44" t="str">
        <f>VLOOKUP($H205,'[1]NO TOCAR'!$A$2:$D$162,4,FALSE)</f>
        <v>RS</v>
      </c>
      <c r="K205" s="16" t="s">
        <v>21</v>
      </c>
      <c r="L205" s="16">
        <v>10</v>
      </c>
      <c r="M205" s="15">
        <v>48</v>
      </c>
      <c r="N205" s="17"/>
      <c r="O205" s="17"/>
      <c r="P205" s="17"/>
      <c r="Q205" s="17"/>
    </row>
    <row r="206" spans="1:17" s="16" customFormat="1" ht="14.25" customHeight="1" x14ac:dyDescent="0.25">
      <c r="A206" s="16" t="s">
        <v>29</v>
      </c>
      <c r="B206" s="16" t="s">
        <v>18</v>
      </c>
      <c r="C206" s="16" t="s">
        <v>30</v>
      </c>
      <c r="D206" s="9">
        <v>44016</v>
      </c>
      <c r="E206" s="19">
        <v>44016</v>
      </c>
      <c r="F206" s="19">
        <v>44027</v>
      </c>
      <c r="G206" s="44" t="str">
        <f>VLOOKUP($H206,'NO TOCAR'!$A$2:$D$162,3,FALSE)</f>
        <v>Horario preferente paseo personas mayores</v>
      </c>
      <c r="H206" s="18" t="s">
        <v>34</v>
      </c>
      <c r="I206" s="44" t="str">
        <f>VLOOKUP($H206,'NO TOCAR'!$A$2:$D$162,2,FALSE)</f>
        <v>Movilidad</v>
      </c>
      <c r="J206" s="44" t="str">
        <f>VLOOKUP($H206,'[1]NO TOCAR'!$A$2:$D$162,4,FALSE)</f>
        <v>MV</v>
      </c>
      <c r="M206" s="15">
        <v>48</v>
      </c>
      <c r="N206" s="17"/>
      <c r="O206" s="17"/>
      <c r="P206" s="17"/>
      <c r="Q206" s="17"/>
    </row>
    <row r="207" spans="1:17" s="16" customFormat="1" ht="14.25" customHeight="1" x14ac:dyDescent="0.25">
      <c r="A207" s="16" t="s">
        <v>29</v>
      </c>
      <c r="B207" s="16" t="s">
        <v>18</v>
      </c>
      <c r="C207" s="16" t="s">
        <v>30</v>
      </c>
      <c r="D207" s="9">
        <v>44016</v>
      </c>
      <c r="E207" s="19">
        <v>44016</v>
      </c>
      <c r="F207" s="19">
        <v>44027</v>
      </c>
      <c r="G207" s="44" t="str">
        <f>VLOOKUP($H207,'NO TOCAR'!$A$2:$D$162,3,FALSE)</f>
        <v>Prohibicion de salidas de residentes</v>
      </c>
      <c r="H207" s="18" t="s">
        <v>35</v>
      </c>
      <c r="I207" s="44" t="str">
        <f>VLOOKUP($H207,'NO TOCAR'!$A$2:$D$162,2,FALSE)</f>
        <v>Centros sociosanitarios</v>
      </c>
      <c r="J207" s="44" t="str">
        <f>VLOOKUP($H207,'[1]NO TOCAR'!$A$2:$D$162,4,FALSE)</f>
        <v>CS</v>
      </c>
      <c r="M207" s="15">
        <v>48</v>
      </c>
      <c r="N207" s="17"/>
      <c r="O207" s="17"/>
      <c r="P207" s="17"/>
      <c r="Q207" s="17"/>
    </row>
    <row r="208" spans="1:17" s="16" customFormat="1" ht="14.25" customHeight="1" x14ac:dyDescent="0.25">
      <c r="A208" s="16" t="s">
        <v>29</v>
      </c>
      <c r="B208" s="16" t="s">
        <v>18</v>
      </c>
      <c r="C208" s="16" t="s">
        <v>30</v>
      </c>
      <c r="D208" s="9">
        <v>44016</v>
      </c>
      <c r="E208" s="19">
        <v>44016</v>
      </c>
      <c r="F208" s="19">
        <v>44027</v>
      </c>
      <c r="G208" s="44" t="str">
        <f>VLOOKUP($H208,'NO TOCAR'!$A$2:$D$162,3,FALSE)</f>
        <v>Limitación de visitas</v>
      </c>
      <c r="H208" s="18" t="s">
        <v>36</v>
      </c>
      <c r="I208" s="44" t="str">
        <f>VLOOKUP($H208,'NO TOCAR'!$A$2:$D$162,2,FALSE)</f>
        <v>Centros sociosanitarios</v>
      </c>
      <c r="J208" s="44" t="str">
        <f>VLOOKUP($H208,'[1]NO TOCAR'!$A$2:$D$162,4,FALSE)</f>
        <v>CS</v>
      </c>
      <c r="K208" t="s">
        <v>21</v>
      </c>
      <c r="L208" s="16">
        <v>0</v>
      </c>
      <c r="M208" s="15">
        <v>48</v>
      </c>
      <c r="N208" s="17"/>
      <c r="O208" s="17"/>
      <c r="P208" s="17"/>
      <c r="Q208" s="17"/>
    </row>
    <row r="209" spans="1:17" s="16" customFormat="1" ht="14.25" customHeight="1" x14ac:dyDescent="0.25">
      <c r="A209" s="16" t="s">
        <v>29</v>
      </c>
      <c r="B209" s="16" t="s">
        <v>18</v>
      </c>
      <c r="C209" s="16" t="s">
        <v>30</v>
      </c>
      <c r="D209" s="9">
        <v>44016</v>
      </c>
      <c r="E209" s="19">
        <v>44016</v>
      </c>
      <c r="F209" s="19">
        <v>44027</v>
      </c>
      <c r="G209" s="44" t="str">
        <f>VLOOKUP($H209,'NO TOCAR'!$A$2:$D$162,3,FALSE)</f>
        <v>Cierre de centros de día sociosanitarios</v>
      </c>
      <c r="H209" s="18" t="s">
        <v>37</v>
      </c>
      <c r="I209" s="44" t="str">
        <f>VLOOKUP($H209,'NO TOCAR'!$A$2:$D$162,2,FALSE)</f>
        <v>Centros sociosanitarios</v>
      </c>
      <c r="J209" s="44" t="str">
        <f>VLOOKUP($H209,'[1]NO TOCAR'!$A$2:$D$162,4,FALSE)</f>
        <v>CS</v>
      </c>
      <c r="M209" s="15">
        <v>48</v>
      </c>
      <c r="N209" s="17"/>
      <c r="O209" s="17"/>
      <c r="P209" s="17"/>
      <c r="Q209" s="17"/>
    </row>
    <row r="210" spans="1:17" s="2" customFormat="1" ht="14.25" customHeight="1" x14ac:dyDescent="0.25">
      <c r="A210" s="16" t="s">
        <v>29</v>
      </c>
      <c r="B210" s="16" t="s">
        <v>18</v>
      </c>
      <c r="C210" s="16" t="s">
        <v>30</v>
      </c>
      <c r="D210" s="19">
        <v>44027</v>
      </c>
      <c r="E210" s="19">
        <v>44027</v>
      </c>
      <c r="F210" s="25">
        <v>44042</v>
      </c>
      <c r="G210" s="44" t="str">
        <f>VLOOKUP($H210,'NO TOCAR'!$A$2:$D$162,3,FALSE)</f>
        <v>Cierre perimetral de entrada y/o salida</v>
      </c>
      <c r="H210" s="18" t="s">
        <v>31</v>
      </c>
      <c r="I210" s="44" t="str">
        <f>VLOOKUP($H210,'NO TOCAR'!$A$2:$D$162,2,FALSE)</f>
        <v>Movilidad</v>
      </c>
      <c r="J210" s="44" t="str">
        <f>VLOOKUP($H210,'[1]NO TOCAR'!$A$2:$D$162,4,FALSE)</f>
        <v>MV</v>
      </c>
      <c r="K210" s="16"/>
      <c r="M210" s="4">
        <v>36.299999999999997</v>
      </c>
      <c r="N210" s="4"/>
      <c r="O210" s="4"/>
      <c r="P210" s="14" t="s">
        <v>62</v>
      </c>
      <c r="Q210" s="4"/>
    </row>
    <row r="211" spans="1:17" s="16" customFormat="1" ht="14.25" customHeight="1" x14ac:dyDescent="0.25">
      <c r="A211" s="16" t="s">
        <v>29</v>
      </c>
      <c r="B211" s="16" t="s">
        <v>18</v>
      </c>
      <c r="C211" s="16" t="s">
        <v>30</v>
      </c>
      <c r="D211" s="19">
        <v>44027</v>
      </c>
      <c r="E211" s="19">
        <v>44027</v>
      </c>
      <c r="F211" s="25">
        <v>44042</v>
      </c>
      <c r="G211" s="44" t="str">
        <f>VLOOKUP($H211,'NO TOCAR'!$A$2:$D$162,3,FALSE)</f>
        <v>Confinamiento domiciliario obligatorio</v>
      </c>
      <c r="H211" s="18" t="s">
        <v>38</v>
      </c>
      <c r="I211" s="44" t="str">
        <f>VLOOKUP($H211,'NO TOCAR'!$A$2:$D$162,2,FALSE)</f>
        <v>Movilidad</v>
      </c>
      <c r="J211" s="44" t="str">
        <f>VLOOKUP($H211,'[1]NO TOCAR'!$A$2:$D$162,4,FALSE)</f>
        <v>MV</v>
      </c>
      <c r="M211" s="17">
        <v>36.299999999999997</v>
      </c>
      <c r="N211" s="17"/>
      <c r="O211" s="17"/>
      <c r="P211" s="17"/>
      <c r="Q211" s="17"/>
    </row>
    <row r="212" spans="1:17" s="2" customFormat="1" ht="14.25" customHeight="1" x14ac:dyDescent="0.25">
      <c r="A212" s="16" t="s">
        <v>29</v>
      </c>
      <c r="B212" s="16" t="s">
        <v>18</v>
      </c>
      <c r="C212" s="16" t="s">
        <v>30</v>
      </c>
      <c r="D212" s="19">
        <v>44027</v>
      </c>
      <c r="E212" s="19">
        <v>44027</v>
      </c>
      <c r="F212" s="22">
        <v>44030</v>
      </c>
      <c r="G212" s="44" t="str">
        <f>VLOOKUP($H212,'NO TOCAR'!$A$2:$D$162,3,FALSE)</f>
        <v>Recomendación de reducir encuentros fuera del grupo de convivencia habitual</v>
      </c>
      <c r="H212" s="18" t="s">
        <v>39</v>
      </c>
      <c r="I212" s="44" t="str">
        <f>VLOOKUP($H212,'NO TOCAR'!$A$2:$D$162,2,FALSE)</f>
        <v>Relaciones sociales</v>
      </c>
      <c r="J212" s="44" t="str">
        <f>VLOOKUP($H212,'[1]NO TOCAR'!$A$2:$D$162,4,FALSE)</f>
        <v>RS</v>
      </c>
      <c r="M212" s="17">
        <v>36.299999999999997</v>
      </c>
      <c r="N212" s="4"/>
      <c r="O212" s="4"/>
      <c r="P212" s="4"/>
      <c r="Q212" s="4"/>
    </row>
    <row r="213" spans="1:17" s="2" customFormat="1" ht="14.25" customHeight="1" x14ac:dyDescent="0.25">
      <c r="A213" s="16" t="s">
        <v>29</v>
      </c>
      <c r="B213" s="16" t="s">
        <v>18</v>
      </c>
      <c r="C213" s="16" t="s">
        <v>30</v>
      </c>
      <c r="D213" s="19">
        <v>44027</v>
      </c>
      <c r="E213" s="19">
        <v>44027</v>
      </c>
      <c r="F213" s="22">
        <v>44030</v>
      </c>
      <c r="G213" s="44" t="str">
        <f>VLOOKUP($H213,'NO TOCAR'!$A$2:$D$162,3,FALSE)</f>
        <v>Promoción del teletrabajo</v>
      </c>
      <c r="H213" s="18" t="s">
        <v>40</v>
      </c>
      <c r="I213" s="44" t="str">
        <f>VLOOKUP($H213,'NO TOCAR'!$A$2:$D$162,2,FALSE)</f>
        <v>Trabajo</v>
      </c>
      <c r="J213" s="44" t="str">
        <f>VLOOKUP($H213,'[1]NO TOCAR'!$A$2:$D$162,4,FALSE)</f>
        <v>TR</v>
      </c>
      <c r="M213" s="17">
        <v>36.299999999999997</v>
      </c>
      <c r="N213" s="4"/>
      <c r="O213" s="4"/>
      <c r="P213" s="4"/>
      <c r="Q213" s="4"/>
    </row>
    <row r="214" spans="1:17" s="2" customFormat="1" ht="14.25" customHeight="1" x14ac:dyDescent="0.25">
      <c r="A214" s="16" t="s">
        <v>29</v>
      </c>
      <c r="B214" s="16" t="s">
        <v>18</v>
      </c>
      <c r="C214" s="16" t="s">
        <v>30</v>
      </c>
      <c r="D214" s="19">
        <v>44027</v>
      </c>
      <c r="E214" s="19">
        <v>44027</v>
      </c>
      <c r="F214" s="22">
        <v>44030</v>
      </c>
      <c r="G214" s="44" t="str">
        <f>VLOOKUP($H214,'NO TOCAR'!$A$2:$D$162,3,FALSE)</f>
        <v xml:space="preserve">Cierre de actividades comerciales que implican contacto físico con el cliente (permitiendo o no alguna excepción) </v>
      </c>
      <c r="H214" s="18" t="s">
        <v>41</v>
      </c>
      <c r="I214" s="44" t="str">
        <f>VLOOKUP($H214,'NO TOCAR'!$A$2:$D$162,2,FALSE)</f>
        <v>Comercio</v>
      </c>
      <c r="J214" s="44" t="str">
        <f>VLOOKUP($H214,'[1]NO TOCAR'!$A$2:$D$162,4,FALSE)</f>
        <v>CO</v>
      </c>
      <c r="M214" s="17">
        <v>36.299999999999997</v>
      </c>
      <c r="N214" s="4"/>
      <c r="O214" s="4"/>
      <c r="P214" s="4"/>
      <c r="Q214" s="4"/>
    </row>
    <row r="215" spans="1:17" s="2" customFormat="1" ht="14.25" customHeight="1" x14ac:dyDescent="0.25">
      <c r="A215" s="16" t="s">
        <v>29</v>
      </c>
      <c r="B215" s="16" t="s">
        <v>18</v>
      </c>
      <c r="C215" s="16" t="s">
        <v>30</v>
      </c>
      <c r="D215" s="19">
        <v>44027</v>
      </c>
      <c r="E215" s="19">
        <v>44027</v>
      </c>
      <c r="F215" s="22">
        <v>44030</v>
      </c>
      <c r="G215" s="44" t="str">
        <f>VLOOKUP($H215,'NO TOCAR'!$A$2:$D$162,3,FALSE)</f>
        <v>Aforo en lugares de culto</v>
      </c>
      <c r="H215" s="18" t="s">
        <v>42</v>
      </c>
      <c r="I215" s="44" t="str">
        <f>VLOOKUP($H215,'NO TOCAR'!$A$2:$D$162,2,FALSE)</f>
        <v>Ceremonias religiosas</v>
      </c>
      <c r="J215" s="44" t="str">
        <f>VLOOKUP($H215,'[1]NO TOCAR'!$A$2:$D$162,4,FALSE)</f>
        <v>CE</v>
      </c>
      <c r="K215" t="s">
        <v>21</v>
      </c>
      <c r="L215" s="2">
        <v>10</v>
      </c>
      <c r="M215" s="17">
        <v>36.299999999999997</v>
      </c>
      <c r="N215" s="4"/>
      <c r="O215" s="4"/>
      <c r="P215" s="4"/>
      <c r="Q215" s="4"/>
    </row>
    <row r="216" spans="1:17" s="2" customFormat="1" ht="14.25" customHeight="1" x14ac:dyDescent="0.25">
      <c r="A216" s="16" t="s">
        <v>29</v>
      </c>
      <c r="B216" s="16" t="s">
        <v>18</v>
      </c>
      <c r="C216" s="16" t="s">
        <v>30</v>
      </c>
      <c r="D216" s="19">
        <v>44027</v>
      </c>
      <c r="E216" s="19">
        <v>44027</v>
      </c>
      <c r="F216" s="22">
        <v>44030</v>
      </c>
      <c r="G216" s="44" t="str">
        <f>VLOOKUP($H216,'NO TOCAR'!$A$2:$D$162,3,FALSE)</f>
        <v>Aforo velatorios, entierros y ceremonias fúnebres en espacios interiores</v>
      </c>
      <c r="H216" s="18" t="s">
        <v>43</v>
      </c>
      <c r="I216" s="44" t="str">
        <f>VLOOKUP($H216,'NO TOCAR'!$A$2:$D$162,2,FALSE)</f>
        <v>Ceremonias religiosas</v>
      </c>
      <c r="J216" s="44" t="str">
        <f>VLOOKUP($H216,'[1]NO TOCAR'!$A$2:$D$162,4,FALSE)</f>
        <v>CE</v>
      </c>
      <c r="K216" t="s">
        <v>21</v>
      </c>
      <c r="L216" s="16">
        <v>10</v>
      </c>
      <c r="M216" s="17">
        <v>36.299999999999997</v>
      </c>
      <c r="N216" s="4"/>
      <c r="O216" s="4"/>
      <c r="P216" s="4"/>
      <c r="Q216" s="4"/>
    </row>
    <row r="217" spans="1:17" s="2" customFormat="1" ht="14.25" customHeight="1" x14ac:dyDescent="0.25">
      <c r="A217" s="16" t="s">
        <v>29</v>
      </c>
      <c r="B217" s="16" t="s">
        <v>18</v>
      </c>
      <c r="C217" s="16" t="s">
        <v>30</v>
      </c>
      <c r="D217" s="19">
        <v>44027</v>
      </c>
      <c r="E217" s="19">
        <v>44027</v>
      </c>
      <c r="F217" s="22">
        <v>44030</v>
      </c>
      <c r="G217" s="44" t="str">
        <f>VLOOKUP($H217,'NO TOCAR'!$A$2:$D$162,3,FALSE)</f>
        <v>Aforo en velatorios, entierros y ceremonias fúnebres en espacios exteriores</v>
      </c>
      <c r="H217" s="18" t="s">
        <v>44</v>
      </c>
      <c r="I217" s="44" t="str">
        <f>VLOOKUP($H217,'NO TOCAR'!$A$2:$D$162,2,FALSE)</f>
        <v>Ceremonias religiosas</v>
      </c>
      <c r="J217" s="44" t="str">
        <f>VLOOKUP($H217,'[1]NO TOCAR'!$A$2:$D$162,4,FALSE)</f>
        <v>CE</v>
      </c>
      <c r="K217" t="s">
        <v>21</v>
      </c>
      <c r="L217" s="16">
        <v>10</v>
      </c>
      <c r="M217" s="17">
        <v>36.299999999999997</v>
      </c>
      <c r="N217" s="4"/>
      <c r="O217" s="4"/>
      <c r="P217" s="4"/>
      <c r="Q217" s="4"/>
    </row>
    <row r="218" spans="1:17" s="2" customFormat="1" ht="14.25" customHeight="1" x14ac:dyDescent="0.25">
      <c r="A218" s="16" t="s">
        <v>29</v>
      </c>
      <c r="B218" s="16" t="s">
        <v>18</v>
      </c>
      <c r="C218" s="16" t="s">
        <v>30</v>
      </c>
      <c r="D218" s="19">
        <v>44027</v>
      </c>
      <c r="E218" s="19">
        <v>44027</v>
      </c>
      <c r="F218" s="22">
        <v>44030</v>
      </c>
      <c r="G218" s="44" t="str">
        <f>VLOOKUP($H218,'NO TOCAR'!$A$2:$D$162,3,FALSE)</f>
        <v>Aforo en otras ceremonias (bodas, bautizos) en espacios interiores</v>
      </c>
      <c r="H218" s="18" t="s">
        <v>45</v>
      </c>
      <c r="I218" s="44" t="str">
        <f>VLOOKUP($H218,'NO TOCAR'!$A$2:$D$162,2,FALSE)</f>
        <v>Ceremonias religiosas</v>
      </c>
      <c r="J218" s="44" t="str">
        <f>VLOOKUP($H218,'[1]NO TOCAR'!$A$2:$D$162,4,FALSE)</f>
        <v>CE</v>
      </c>
      <c r="K218" t="s">
        <v>21</v>
      </c>
      <c r="L218" s="16">
        <v>10</v>
      </c>
      <c r="M218" s="17">
        <v>36.299999999999997</v>
      </c>
      <c r="N218" s="4"/>
      <c r="O218" s="4"/>
      <c r="P218" s="4"/>
      <c r="Q218" s="4"/>
    </row>
    <row r="219" spans="1:17" s="2" customFormat="1" ht="14.25" customHeight="1" x14ac:dyDescent="0.25">
      <c r="A219" s="16" t="s">
        <v>29</v>
      </c>
      <c r="B219" s="16" t="s">
        <v>18</v>
      </c>
      <c r="C219" s="16" t="s">
        <v>30</v>
      </c>
      <c r="D219" s="19">
        <v>44027</v>
      </c>
      <c r="E219" s="19">
        <v>44027</v>
      </c>
      <c r="F219" s="22">
        <v>44030</v>
      </c>
      <c r="G219" s="44" t="str">
        <f>VLOOKUP($H219,'NO TOCAR'!$A$2:$D$162,3,FALSE)</f>
        <v>Aforo en otras ceremonias (bodas, bautizos) en espacios exteriores</v>
      </c>
      <c r="H219" s="18" t="s">
        <v>46</v>
      </c>
      <c r="I219" s="44" t="str">
        <f>VLOOKUP($H219,'NO TOCAR'!$A$2:$D$162,2,FALSE)</f>
        <v>Ceremonias religiosas</v>
      </c>
      <c r="J219" s="44" t="str">
        <f>VLOOKUP($H219,'[1]NO TOCAR'!$A$2:$D$162,4,FALSE)</f>
        <v>CE</v>
      </c>
      <c r="K219" t="s">
        <v>21</v>
      </c>
      <c r="L219" s="16">
        <v>10</v>
      </c>
      <c r="M219" s="17">
        <v>36.299999999999997</v>
      </c>
      <c r="N219" s="4"/>
      <c r="O219" s="4"/>
      <c r="P219" s="4"/>
      <c r="Q219" s="4"/>
    </row>
    <row r="220" spans="1:17" s="2" customFormat="1" ht="14.25" customHeight="1" x14ac:dyDescent="0.25">
      <c r="A220" s="16" t="s">
        <v>29</v>
      </c>
      <c r="B220" s="16" t="s">
        <v>18</v>
      </c>
      <c r="C220" s="16" t="s">
        <v>30</v>
      </c>
      <c r="D220" s="19">
        <v>44027</v>
      </c>
      <c r="E220" s="19">
        <v>44027</v>
      </c>
      <c r="F220" s="22">
        <v>44030</v>
      </c>
      <c r="G220" s="44" t="str">
        <f>VLOOKUP($H220,'NO TOCAR'!$A$2:$D$162,3,FALSE)</f>
        <v>Prohibicion de comer en vía publica</v>
      </c>
      <c r="H220" s="18" t="s">
        <v>47</v>
      </c>
      <c r="I220" s="44" t="str">
        <f>VLOOKUP($H220,'NO TOCAR'!$A$2:$D$162,2,FALSE)</f>
        <v>Relaciones sociales</v>
      </c>
      <c r="J220" s="44" t="str">
        <f>VLOOKUP($H220,'[1]NO TOCAR'!$A$2:$D$162,4,FALSE)</f>
        <v>RS</v>
      </c>
      <c r="K220"/>
      <c r="L220" s="16"/>
      <c r="M220" s="17">
        <v>36.299999999999997</v>
      </c>
      <c r="N220" s="4"/>
      <c r="O220" s="4"/>
      <c r="Q220" s="4"/>
    </row>
    <row r="221" spans="1:17" s="2" customFormat="1" ht="14.25" customHeight="1" x14ac:dyDescent="0.25">
      <c r="A221" s="16" t="s">
        <v>29</v>
      </c>
      <c r="B221" s="16" t="s">
        <v>18</v>
      </c>
      <c r="C221" s="16" t="s">
        <v>30</v>
      </c>
      <c r="D221" s="19">
        <v>44027</v>
      </c>
      <c r="E221" s="19">
        <v>44027</v>
      </c>
      <c r="F221" s="22">
        <v>44030</v>
      </c>
      <c r="G221" s="44" t="str">
        <f>VLOOKUP($H221,'NO TOCAR'!$A$2:$D$162,3,FALSE)</f>
        <v>Prohibición consumo alcohol en vía pública</v>
      </c>
      <c r="H221" s="18" t="s">
        <v>48</v>
      </c>
      <c r="I221" s="44" t="str">
        <f>VLOOKUP($H221,'NO TOCAR'!$A$2:$D$162,2,FALSE)</f>
        <v>Relaciones sociales</v>
      </c>
      <c r="J221" s="44" t="str">
        <f>VLOOKUP($H221,'[1]NO TOCAR'!$A$2:$D$162,4,FALSE)</f>
        <v>RS</v>
      </c>
      <c r="M221" s="17">
        <v>36.299999999999997</v>
      </c>
      <c r="N221" s="4"/>
      <c r="O221" s="4"/>
      <c r="P221" s="4"/>
      <c r="Q221" s="4"/>
    </row>
    <row r="222" spans="1:17" s="2" customFormat="1" ht="14.25" customHeight="1" x14ac:dyDescent="0.25">
      <c r="A222" s="16" t="s">
        <v>29</v>
      </c>
      <c r="B222" s="16" t="s">
        <v>18</v>
      </c>
      <c r="C222" s="16" t="s">
        <v>30</v>
      </c>
      <c r="D222" s="19">
        <v>44027</v>
      </c>
      <c r="E222" s="19">
        <v>44027</v>
      </c>
      <c r="F222" s="25">
        <v>44042</v>
      </c>
      <c r="G222" s="44" t="str">
        <f>VLOOKUP($H222,'NO TOCAR'!$A$2:$D$162,3,FALSE)</f>
        <v>Cierre general de restaurantes y bares (permitiendo servicio para llevar/consumo en domicilio)</v>
      </c>
      <c r="H222" s="18" t="s">
        <v>49</v>
      </c>
      <c r="I222" s="44" t="str">
        <f>VLOOKUP($H222,'NO TOCAR'!$A$2:$D$162,2,FALSE)</f>
        <v>Restauración, hostelería y bares</v>
      </c>
      <c r="J222" s="44" t="str">
        <f>VLOOKUP($H222,'[1]NO TOCAR'!$A$2:$D$162,4,FALSE)</f>
        <v>RH</v>
      </c>
      <c r="M222" s="17">
        <v>36.299999999999997</v>
      </c>
      <c r="N222" s="4"/>
      <c r="O222" s="4"/>
      <c r="P222" s="4"/>
      <c r="Q222" s="4"/>
    </row>
    <row r="223" spans="1:17" s="16" customFormat="1" ht="14.25" customHeight="1" x14ac:dyDescent="0.25">
      <c r="A223" s="30" t="s">
        <v>29</v>
      </c>
      <c r="B223" s="30" t="s">
        <v>18</v>
      </c>
      <c r="C223" s="30" t="s">
        <v>30</v>
      </c>
      <c r="D223" s="25">
        <v>44042</v>
      </c>
      <c r="E223" s="25">
        <v>44042</v>
      </c>
      <c r="F223" s="22">
        <v>44030</v>
      </c>
      <c r="G223" s="44" t="str">
        <f>VLOOKUP($H223,'NO TOCAR'!$A$2:$D$162,3,FALSE)</f>
        <v>Prohibición de consumo en barra</v>
      </c>
      <c r="H223" s="18" t="s">
        <v>65</v>
      </c>
      <c r="I223" s="44" t="str">
        <f>VLOOKUP($H223,'NO TOCAR'!$A$2:$D$162,2,FALSE)</f>
        <v>Restauración, hostelería y bares</v>
      </c>
      <c r="J223" s="44" t="str">
        <f>VLOOKUP($H223,'[1]NO TOCAR'!$A$2:$D$162,4,FALSE)</f>
        <v>RH</v>
      </c>
      <c r="M223" s="27">
        <v>36.299999999999997</v>
      </c>
      <c r="N223" s="17"/>
      <c r="O223" s="17"/>
      <c r="P223" s="17"/>
      <c r="Q223" s="17"/>
    </row>
    <row r="224" spans="1:17" s="16" customFormat="1" ht="14.25" customHeight="1" x14ac:dyDescent="0.25">
      <c r="A224" s="30" t="s">
        <v>29</v>
      </c>
      <c r="B224" s="30" t="s">
        <v>18</v>
      </c>
      <c r="C224" s="30" t="s">
        <v>30</v>
      </c>
      <c r="D224" s="25">
        <v>44042</v>
      </c>
      <c r="E224" s="25">
        <v>44042</v>
      </c>
      <c r="F224" s="19">
        <v>44054</v>
      </c>
      <c r="G224" s="44" t="str">
        <f>VLOOKUP($H224,'NO TOCAR'!$A$2:$D$162,3,FALSE)</f>
        <v xml:space="preserve">Cierre únicamente de zonas interiores de restaurantes y bares </v>
      </c>
      <c r="H224" s="18" t="s">
        <v>79</v>
      </c>
      <c r="I224" s="44" t="str">
        <f>VLOOKUP($H224,'NO TOCAR'!$A$2:$D$162,2,FALSE)</f>
        <v>Restauración, hostelería y bares</v>
      </c>
      <c r="J224" s="44" t="str">
        <f>VLOOKUP($H224,'[1]NO TOCAR'!$A$2:$D$162,4,FALSE)</f>
        <v>RH</v>
      </c>
      <c r="M224" s="27">
        <v>36.299999999999997</v>
      </c>
      <c r="N224" s="17"/>
      <c r="O224" s="17"/>
      <c r="P224" s="17"/>
      <c r="Q224" s="17"/>
    </row>
    <row r="225" spans="1:17" s="16" customFormat="1" ht="14.25" customHeight="1" x14ac:dyDescent="0.25">
      <c r="A225" s="30" t="s">
        <v>29</v>
      </c>
      <c r="B225" s="30" t="s">
        <v>18</v>
      </c>
      <c r="C225" s="30" t="s">
        <v>30</v>
      </c>
      <c r="D225" s="25">
        <v>44042</v>
      </c>
      <c r="E225" s="25">
        <v>44042</v>
      </c>
      <c r="F225" s="19">
        <v>44071</v>
      </c>
      <c r="G225" s="44" t="str">
        <f>VLOOKUP($H225,'NO TOCAR'!$A$2:$D$162,3,FALSE)</f>
        <v>Limitación de horario en restaurantes y bares</v>
      </c>
      <c r="H225" s="18" t="s">
        <v>80</v>
      </c>
      <c r="I225" s="44" t="str">
        <f>VLOOKUP($H225,'NO TOCAR'!$A$2:$D$162,2,FALSE)</f>
        <v>Restauración, hostelería y bares</v>
      </c>
      <c r="J225" s="44" t="str">
        <f>VLOOKUP($H225,'[1]NO TOCAR'!$A$2:$D$162,4,FALSE)</f>
        <v>RH</v>
      </c>
      <c r="K225" t="s">
        <v>81</v>
      </c>
      <c r="L225" s="31">
        <v>0.91666666666666663</v>
      </c>
      <c r="M225" s="27">
        <v>36.299999999999997</v>
      </c>
      <c r="N225" s="17"/>
      <c r="O225" s="17"/>
      <c r="P225" s="17"/>
      <c r="Q225" s="17"/>
    </row>
    <row r="226" spans="1:17" s="16" customFormat="1" ht="14.25" customHeight="1" x14ac:dyDescent="0.25">
      <c r="A226" s="16" t="s">
        <v>29</v>
      </c>
      <c r="B226" s="16" t="s">
        <v>18</v>
      </c>
      <c r="C226" s="16" t="s">
        <v>30</v>
      </c>
      <c r="D226" s="19">
        <v>44071</v>
      </c>
      <c r="E226" s="19">
        <v>44071</v>
      </c>
      <c r="F226" s="32">
        <v>44091</v>
      </c>
      <c r="G226" s="44" t="str">
        <f>VLOOKUP($H226,'NO TOCAR'!$A$2:$D$162,3,FALSE)</f>
        <v>Limitación de horario en restaurantes y bares</v>
      </c>
      <c r="H226" s="18" t="s">
        <v>80</v>
      </c>
      <c r="I226" s="44" t="str">
        <f>VLOOKUP($H226,'NO TOCAR'!$A$2:$D$162,2,FALSE)</f>
        <v>Restauración, hostelería y bares</v>
      </c>
      <c r="J226" s="44" t="str">
        <f>VLOOKUP($H226,'[1]NO TOCAR'!$A$2:$D$162,4,FALSE)</f>
        <v>RH</v>
      </c>
      <c r="K226" t="s">
        <v>81</v>
      </c>
      <c r="L226" s="31">
        <v>4.1666666666666664E-2</v>
      </c>
      <c r="M226" s="17">
        <v>36.299999999999997</v>
      </c>
      <c r="N226" s="17"/>
      <c r="O226" s="17"/>
      <c r="P226" s="17"/>
      <c r="Q226" s="17"/>
    </row>
    <row r="227" spans="1:17" s="16" customFormat="1" ht="14.25" customHeight="1" x14ac:dyDescent="0.25">
      <c r="A227" s="16" t="s">
        <v>29</v>
      </c>
      <c r="B227" s="16" t="s">
        <v>18</v>
      </c>
      <c r="C227" s="16" t="s">
        <v>30</v>
      </c>
      <c r="D227" s="19">
        <v>44027</v>
      </c>
      <c r="E227" s="19">
        <v>44027</v>
      </c>
      <c r="F227" s="25">
        <v>44042</v>
      </c>
      <c r="G227" s="44" t="str">
        <f>VLOOKUP($H227,'NO TOCAR'!$A$2:$D$162,3,FALSE)</f>
        <v>Cierre de todo el comercio no esencial</v>
      </c>
      <c r="H227" s="18" t="s">
        <v>67</v>
      </c>
      <c r="I227" s="44" t="str">
        <f>VLOOKUP($H227,'NO TOCAR'!$A$2:$D$162,2,FALSE)</f>
        <v>Comercio</v>
      </c>
      <c r="J227" s="44" t="str">
        <f>VLOOKUP($H227,'[1]NO TOCAR'!$A$2:$D$162,4,FALSE)</f>
        <v>CO</v>
      </c>
      <c r="M227" s="17">
        <v>36.299999999999997</v>
      </c>
      <c r="N227" s="17"/>
      <c r="O227" s="17"/>
      <c r="P227" s="17"/>
      <c r="Q227" s="17"/>
    </row>
    <row r="228" spans="1:17" s="2" customFormat="1" ht="14.25" customHeight="1" x14ac:dyDescent="0.25">
      <c r="A228" s="16" t="s">
        <v>29</v>
      </c>
      <c r="B228" s="16" t="s">
        <v>18</v>
      </c>
      <c r="C228" s="16" t="s">
        <v>30</v>
      </c>
      <c r="D228" s="19">
        <v>44027</v>
      </c>
      <c r="E228" s="19">
        <v>44027</v>
      </c>
      <c r="F228" s="22">
        <v>44030</v>
      </c>
      <c r="G228" s="44" t="str">
        <f>VLOOKUP($H228,'NO TOCAR'!$A$2:$D$162,3,FALSE)</f>
        <v>Cierre total del ocio nocturno</v>
      </c>
      <c r="H228" s="18" t="s">
        <v>50</v>
      </c>
      <c r="I228" s="44" t="str">
        <f>VLOOKUP($H228,'NO TOCAR'!$A$2:$D$162,2,FALSE)</f>
        <v>Ocio nocturno</v>
      </c>
      <c r="J228" s="44" t="str">
        <f>VLOOKUP($H228,'[1]NO TOCAR'!$A$2:$D$162,4,FALSE)</f>
        <v>ON</v>
      </c>
      <c r="M228" s="17">
        <v>36.299999999999997</v>
      </c>
      <c r="N228" s="4"/>
      <c r="O228" s="4"/>
      <c r="P228" s="4"/>
      <c r="Q228" s="4"/>
    </row>
    <row r="229" spans="1:17" ht="14.25" customHeight="1" x14ac:dyDescent="0.25">
      <c r="A229" s="16" t="s">
        <v>29</v>
      </c>
      <c r="B229" s="16" t="s">
        <v>18</v>
      </c>
      <c r="C229" s="16" t="s">
        <v>30</v>
      </c>
      <c r="D229" s="19">
        <v>44027</v>
      </c>
      <c r="E229" s="19">
        <v>44027</v>
      </c>
      <c r="F229" s="22">
        <v>44030</v>
      </c>
      <c r="G229" s="44" t="str">
        <f>VLOOKUP($H229,'NO TOCAR'!$A$2:$D$162,3,FALSE)</f>
        <v>Cierre total delocales de apuestas, bingos etc.</v>
      </c>
      <c r="H229" s="18" t="s">
        <v>51</v>
      </c>
      <c r="I229" s="44" t="str">
        <f>VLOOKUP($H229,'NO TOCAR'!$A$2:$D$162,2,FALSE)</f>
        <v>Locales de apuestas</v>
      </c>
      <c r="J229" s="44" t="str">
        <f>VLOOKUP($H229,'[1]NO TOCAR'!$A$2:$D$162,4,FALSE)</f>
        <v>LA</v>
      </c>
      <c r="K229" s="1"/>
      <c r="L229" s="1"/>
      <c r="M229" s="17">
        <v>36.299999999999997</v>
      </c>
      <c r="N229" s="3"/>
      <c r="O229" s="3"/>
      <c r="P229" s="3"/>
      <c r="Q229" s="3"/>
    </row>
    <row r="230" spans="1:17" ht="14.25" customHeight="1" x14ac:dyDescent="0.25">
      <c r="A230" s="16" t="s">
        <v>29</v>
      </c>
      <c r="B230" s="16" t="s">
        <v>18</v>
      </c>
      <c r="C230" s="16" t="s">
        <v>30</v>
      </c>
      <c r="D230" s="19">
        <v>44027</v>
      </c>
      <c r="E230" s="19">
        <v>44027</v>
      </c>
      <c r="F230" s="22">
        <v>44030</v>
      </c>
      <c r="G230" s="44" t="str">
        <f>VLOOKUP($H230,'NO TOCAR'!$A$2:$D$162,3,FALSE)</f>
        <v xml:space="preserve">Cierre de cines, teatros, auditorios, circos de carpa y espacios similares, así como locales y establecimientos destinados a actos y espectáculos culturales </v>
      </c>
      <c r="H230" s="18" t="s">
        <v>54</v>
      </c>
      <c r="I230" s="44" t="str">
        <f>VLOOKUP($H230,'NO TOCAR'!$A$2:$D$162,2,FALSE)</f>
        <v>Cultura y eventos (exc. deportivos)</v>
      </c>
      <c r="J230" s="44" t="str">
        <f>VLOOKUP($H230,'[1]NO TOCAR'!$A$2:$D$162,4,FALSE)</f>
        <v>CD</v>
      </c>
      <c r="M230" s="17">
        <v>36.299999999999997</v>
      </c>
    </row>
    <row r="231" spans="1:17" ht="14.25" customHeight="1" x14ac:dyDescent="0.25">
      <c r="A231" s="16" t="s">
        <v>29</v>
      </c>
      <c r="B231" s="16" t="s">
        <v>18</v>
      </c>
      <c r="C231" s="16" t="s">
        <v>30</v>
      </c>
      <c r="D231" s="19">
        <v>44027</v>
      </c>
      <c r="E231" s="19">
        <v>44027</v>
      </c>
      <c r="F231" s="22">
        <v>44030</v>
      </c>
      <c r="G231" s="44" t="str">
        <f>VLOOKUP($H231,'NO TOCAR'!$A$2:$D$162,3,FALSE)</f>
        <v>Cierre de salas multiusos</v>
      </c>
      <c r="H231" s="18" t="s">
        <v>55</v>
      </c>
      <c r="I231" s="44" t="str">
        <f>VLOOKUP($H231,'NO TOCAR'!$A$2:$D$162,2,FALSE)</f>
        <v>Cultura y eventos (exc. deportivos)</v>
      </c>
      <c r="J231" s="44" t="str">
        <f>VLOOKUP($H231,'[1]NO TOCAR'!$A$2:$D$162,4,FALSE)</f>
        <v>CD</v>
      </c>
      <c r="M231" s="17">
        <v>36.299999999999997</v>
      </c>
    </row>
    <row r="232" spans="1:17" ht="14.25" customHeight="1" x14ac:dyDescent="0.25">
      <c r="A232" s="16" t="s">
        <v>29</v>
      </c>
      <c r="B232" s="16" t="s">
        <v>18</v>
      </c>
      <c r="C232" s="16" t="s">
        <v>30</v>
      </c>
      <c r="D232" s="19">
        <v>44027</v>
      </c>
      <c r="E232" s="19">
        <v>44027</v>
      </c>
      <c r="F232" s="22">
        <v>44030</v>
      </c>
      <c r="G232" s="44" t="str">
        <f>VLOOKUP($H232,'NO TOCAR'!$A$2:$D$162,3,FALSE)</f>
        <v>Cierre de zoos y parques de atracciones</v>
      </c>
      <c r="H232" s="8" t="s">
        <v>56</v>
      </c>
      <c r="I232" s="44" t="str">
        <f>VLOOKUP($H232,'NO TOCAR'!$A$2:$D$162,2,FALSE)</f>
        <v>Cultura y eventos (exc. deportivos)</v>
      </c>
      <c r="J232" s="44" t="str">
        <f>VLOOKUP($H232,'[1]NO TOCAR'!$A$2:$D$162,4,FALSE)</f>
        <v>CD</v>
      </c>
      <c r="M232" s="17">
        <v>36.299999999999997</v>
      </c>
    </row>
    <row r="233" spans="1:17" ht="14.25" customHeight="1" x14ac:dyDescent="0.25">
      <c r="A233" s="16" t="s">
        <v>29</v>
      </c>
      <c r="B233" s="16" t="s">
        <v>18</v>
      </c>
      <c r="C233" s="16" t="s">
        <v>30</v>
      </c>
      <c r="D233" s="19">
        <v>44027</v>
      </c>
      <c r="E233" s="19">
        <v>44027</v>
      </c>
      <c r="F233" s="22">
        <v>44030</v>
      </c>
      <c r="G233" s="44" t="str">
        <f>VLOOKUP($H233,'NO TOCAR'!$A$2:$D$162,3,FALSE)</f>
        <v>Cierre de instalaciones y centros deportivos en general</v>
      </c>
      <c r="H233" s="8" t="s">
        <v>57</v>
      </c>
      <c r="I233" s="44" t="str">
        <f>VLOOKUP($H233,'NO TOCAR'!$A$2:$D$162,2,FALSE)</f>
        <v>Deporte y actividad física</v>
      </c>
      <c r="J233" s="44" t="str">
        <f>VLOOKUP($H233,'[1]NO TOCAR'!$A$2:$D$162,4,FALSE)</f>
        <v>AF</v>
      </c>
      <c r="M233" s="17">
        <v>36.299999999999997</v>
      </c>
    </row>
    <row r="234" spans="1:17" ht="14.25" customHeight="1" x14ac:dyDescent="0.25">
      <c r="A234" s="16" t="s">
        <v>29</v>
      </c>
      <c r="B234" s="16" t="s">
        <v>18</v>
      </c>
      <c r="C234" s="16" t="s">
        <v>30</v>
      </c>
      <c r="D234" s="19">
        <v>44027</v>
      </c>
      <c r="E234" s="19">
        <v>44027</v>
      </c>
      <c r="F234" s="22">
        <v>44030</v>
      </c>
      <c r="G234" s="44" t="str">
        <f>VLOOKUP($H234,'NO TOCAR'!$A$2:$D$162,3,FALSE)</f>
        <v>Cierre de piscinas deportivas</v>
      </c>
      <c r="H234" s="8" t="s">
        <v>58</v>
      </c>
      <c r="I234" s="44" t="str">
        <f>VLOOKUP($H234,'NO TOCAR'!$A$2:$D$162,2,FALSE)</f>
        <v>Deporte y actividad física</v>
      </c>
      <c r="J234" s="44" t="str">
        <f>VLOOKUP($H234,'[1]NO TOCAR'!$A$2:$D$162,4,FALSE)</f>
        <v>AF</v>
      </c>
      <c r="M234" s="17">
        <v>36.299999999999997</v>
      </c>
    </row>
    <row r="235" spans="1:17" ht="14.25" customHeight="1" x14ac:dyDescent="0.25">
      <c r="A235" s="16" t="s">
        <v>29</v>
      </c>
      <c r="B235" s="16" t="s">
        <v>18</v>
      </c>
      <c r="C235" s="16" t="s">
        <v>30</v>
      </c>
      <c r="D235" s="19">
        <v>44027</v>
      </c>
      <c r="E235" s="19">
        <v>44027</v>
      </c>
      <c r="F235" s="22">
        <v>44030</v>
      </c>
      <c r="G235" s="44" t="str">
        <f>VLOOKUP($H235,'NO TOCAR'!$A$2:$D$162,3,FALSE)</f>
        <v>Cierre de piscinas de recreo (por restricciones, no por fin de temporada)</v>
      </c>
      <c r="H235" s="8" t="s">
        <v>59</v>
      </c>
      <c r="I235" s="44" t="str">
        <f>VLOOKUP($H235,'NO TOCAR'!$A$2:$D$162,2,FALSE)</f>
        <v>Deporte y actividad física</v>
      </c>
      <c r="J235" s="44" t="str">
        <f>VLOOKUP($H235,'[1]NO TOCAR'!$A$2:$D$162,4,FALSE)</f>
        <v>AF</v>
      </c>
      <c r="M235" s="17">
        <v>36.299999999999997</v>
      </c>
    </row>
    <row r="236" spans="1:17" ht="14.25" customHeight="1" x14ac:dyDescent="0.25">
      <c r="A236" s="21" t="s">
        <v>29</v>
      </c>
      <c r="B236" s="21" t="s">
        <v>18</v>
      </c>
      <c r="C236" s="21" t="s">
        <v>30</v>
      </c>
      <c r="D236" s="22">
        <v>44030</v>
      </c>
      <c r="E236" s="22">
        <v>44030</v>
      </c>
      <c r="F236" s="25">
        <v>44042</v>
      </c>
      <c r="G236" s="44" t="str">
        <f>VLOOKUP($H236,'NO TOCAR'!$A$2:$D$162,3,FALSE)</f>
        <v>Recomendación de permanecer en el domicilio</v>
      </c>
      <c r="H236" s="23" t="s">
        <v>60</v>
      </c>
      <c r="I236" s="44" t="str">
        <f>VLOOKUP($H236,'NO TOCAR'!$A$2:$D$162,2,FALSE)</f>
        <v>Movilidad</v>
      </c>
      <c r="J236" s="44" t="str">
        <f>VLOOKUP($H236,'[1]NO TOCAR'!$A$2:$D$162,4,FALSE)</f>
        <v>MV</v>
      </c>
      <c r="K236" s="21"/>
      <c r="L236" s="21"/>
      <c r="M236" s="24">
        <v>36.5</v>
      </c>
      <c r="P236" t="s">
        <v>61</v>
      </c>
    </row>
    <row r="237" spans="1:17" ht="14.25" customHeight="1" x14ac:dyDescent="0.25">
      <c r="A237" s="21" t="s">
        <v>29</v>
      </c>
      <c r="B237" s="21" t="s">
        <v>18</v>
      </c>
      <c r="C237" s="21" t="s">
        <v>30</v>
      </c>
      <c r="D237" s="25">
        <v>44042</v>
      </c>
      <c r="E237" s="25">
        <v>44042</v>
      </c>
      <c r="F237" s="32">
        <v>44091</v>
      </c>
      <c r="G237" s="44" t="str">
        <f>VLOOKUP($H237,'NO TOCAR'!$A$2:$D$162,3,FALSE)</f>
        <v>Recomendación de permanecer en el domicilio</v>
      </c>
      <c r="H237" s="26" t="s">
        <v>60</v>
      </c>
      <c r="I237" s="44" t="str">
        <f>VLOOKUP($H237,'NO TOCAR'!$A$2:$D$162,2,FALSE)</f>
        <v>Movilidad</v>
      </c>
      <c r="J237" s="44" t="str">
        <f>VLOOKUP($H237,'[1]NO TOCAR'!$A$2:$D$162,4,FALSE)</f>
        <v>MV</v>
      </c>
      <c r="K237" s="21"/>
      <c r="L237" s="21"/>
      <c r="M237" s="27">
        <v>72.8</v>
      </c>
    </row>
    <row r="238" spans="1:17" ht="14.25" customHeight="1" x14ac:dyDescent="0.25">
      <c r="A238" s="21" t="s">
        <v>29</v>
      </c>
      <c r="B238" s="21" t="s">
        <v>18</v>
      </c>
      <c r="C238" s="21" t="s">
        <v>30</v>
      </c>
      <c r="D238" s="22">
        <v>44030</v>
      </c>
      <c r="E238" s="22">
        <v>44030</v>
      </c>
      <c r="F238" s="32">
        <v>44091</v>
      </c>
      <c r="G238" s="44" t="str">
        <f>VLOOKUP($H238,'NO TOCAR'!$A$2:$D$162,3,FALSE)</f>
        <v>Recomendación de reducir encuentros fuera del grupo de convivencia habitual</v>
      </c>
      <c r="H238" s="23" t="s">
        <v>39</v>
      </c>
      <c r="I238" s="44" t="str">
        <f>VLOOKUP($H238,'NO TOCAR'!$A$2:$D$162,2,FALSE)</f>
        <v>Relaciones sociales</v>
      </c>
      <c r="J238" s="44" t="str">
        <f>VLOOKUP($H238,'[1]NO TOCAR'!$A$2:$D$162,4,FALSE)</f>
        <v>RS</v>
      </c>
      <c r="K238" s="21"/>
      <c r="L238" s="21"/>
      <c r="M238" s="27">
        <v>72.8</v>
      </c>
    </row>
    <row r="239" spans="1:17" ht="14.25" customHeight="1" x14ac:dyDescent="0.25">
      <c r="A239" s="21" t="s">
        <v>29</v>
      </c>
      <c r="B239" s="21" t="s">
        <v>18</v>
      </c>
      <c r="C239" s="21" t="s">
        <v>30</v>
      </c>
      <c r="D239" s="22">
        <v>44030</v>
      </c>
      <c r="E239" s="22">
        <v>44030</v>
      </c>
      <c r="F239" s="32">
        <v>44091</v>
      </c>
      <c r="G239" s="44" t="str">
        <f>VLOOKUP($H239,'NO TOCAR'!$A$2:$D$162,3,FALSE)</f>
        <v>Promoción del teletrabajo</v>
      </c>
      <c r="H239" s="23" t="s">
        <v>40</v>
      </c>
      <c r="I239" s="44" t="str">
        <f>VLOOKUP($H239,'NO TOCAR'!$A$2:$D$162,2,FALSE)</f>
        <v>Trabajo</v>
      </c>
      <c r="J239" s="44" t="str">
        <f>VLOOKUP($H239,'[1]NO TOCAR'!$A$2:$D$162,4,FALSE)</f>
        <v>TR</v>
      </c>
      <c r="K239" s="21"/>
      <c r="L239" s="21"/>
      <c r="M239" s="27">
        <v>72.8</v>
      </c>
      <c r="N239" s="18"/>
    </row>
    <row r="240" spans="1:17" ht="14.25" customHeight="1" x14ac:dyDescent="0.25">
      <c r="A240" s="21" t="s">
        <v>29</v>
      </c>
      <c r="B240" s="21" t="s">
        <v>18</v>
      </c>
      <c r="C240" s="21" t="s">
        <v>30</v>
      </c>
      <c r="D240" s="22">
        <v>44030</v>
      </c>
      <c r="E240" s="22">
        <v>44030</v>
      </c>
      <c r="F240" s="32">
        <v>44091</v>
      </c>
      <c r="G240" s="44" t="str">
        <f>VLOOKUP($H240,'NO TOCAR'!$A$2:$D$162,3,FALSE)</f>
        <v xml:space="preserve">Cierre de actividades comerciales que implican contacto físico con el cliente (permitiendo o no alguna excepción) </v>
      </c>
      <c r="H240" s="23" t="s">
        <v>41</v>
      </c>
      <c r="I240" s="44" t="str">
        <f>VLOOKUP($H240,'NO TOCAR'!$A$2:$D$162,2,FALSE)</f>
        <v>Comercio</v>
      </c>
      <c r="J240" s="44" t="str">
        <f>VLOOKUP($H240,'[1]NO TOCAR'!$A$2:$D$162,4,FALSE)</f>
        <v>CO</v>
      </c>
      <c r="K240" s="21"/>
      <c r="L240" s="21"/>
      <c r="M240" s="27">
        <v>72.8</v>
      </c>
      <c r="N240" s="18"/>
    </row>
    <row r="241" spans="1:14" ht="14.25" customHeight="1" x14ac:dyDescent="0.25">
      <c r="A241" s="21" t="s">
        <v>29</v>
      </c>
      <c r="B241" s="21" t="s">
        <v>18</v>
      </c>
      <c r="C241" s="21" t="s">
        <v>30</v>
      </c>
      <c r="D241" s="22">
        <v>44030</v>
      </c>
      <c r="E241" s="22">
        <v>44030</v>
      </c>
      <c r="F241" s="25">
        <v>44042</v>
      </c>
      <c r="G241" s="44" t="str">
        <f>VLOOKUP($H241,'NO TOCAR'!$A$2:$D$162,3,FALSE)</f>
        <v>Aforo de locales comerciales en general</v>
      </c>
      <c r="H241" s="23" t="s">
        <v>26</v>
      </c>
      <c r="I241" s="44" t="str">
        <f>VLOOKUP($H241,'NO TOCAR'!$A$2:$D$162,2,FALSE)</f>
        <v>Comercio</v>
      </c>
      <c r="J241" s="44" t="str">
        <f>VLOOKUP($H241,'[1]NO TOCAR'!$A$2:$D$162,4,FALSE)</f>
        <v>CO</v>
      </c>
      <c r="K241" s="21" t="s">
        <v>64</v>
      </c>
      <c r="L241" s="21">
        <v>50</v>
      </c>
      <c r="M241" s="24">
        <v>36.5</v>
      </c>
      <c r="N241" s="18"/>
    </row>
    <row r="242" spans="1:14" ht="14.25" customHeight="1" x14ac:dyDescent="0.25">
      <c r="A242" s="21" t="s">
        <v>29</v>
      </c>
      <c r="B242" s="21" t="s">
        <v>18</v>
      </c>
      <c r="C242" s="21" t="s">
        <v>30</v>
      </c>
      <c r="D242" s="25">
        <v>44042</v>
      </c>
      <c r="E242" s="25">
        <v>44042</v>
      </c>
      <c r="F242" s="19">
        <v>44071</v>
      </c>
      <c r="G242" s="44" t="str">
        <f>VLOOKUP($H242,'NO TOCAR'!$A$2:$D$162,3,FALSE)</f>
        <v>Aforo de locales comerciales en general</v>
      </c>
      <c r="H242" s="23" t="s">
        <v>26</v>
      </c>
      <c r="I242" s="44" t="str">
        <f>VLOOKUP($H242,'NO TOCAR'!$A$2:$D$162,2,FALSE)</f>
        <v>Comercio</v>
      </c>
      <c r="J242" s="44" t="str">
        <f>VLOOKUP($H242,'[1]NO TOCAR'!$A$2:$D$162,4,FALSE)</f>
        <v>CO</v>
      </c>
      <c r="K242" s="21" t="s">
        <v>64</v>
      </c>
      <c r="L242" s="21">
        <v>50</v>
      </c>
      <c r="M242" s="27">
        <v>72.8</v>
      </c>
      <c r="N242" s="18"/>
    </row>
    <row r="243" spans="1:14" ht="14.25" customHeight="1" x14ac:dyDescent="0.25">
      <c r="A243" s="16" t="s">
        <v>29</v>
      </c>
      <c r="B243" s="16" t="s">
        <v>18</v>
      </c>
      <c r="C243" s="16" t="s">
        <v>30</v>
      </c>
      <c r="D243" s="19">
        <v>44071</v>
      </c>
      <c r="E243" s="19">
        <v>44071</v>
      </c>
      <c r="F243" s="32">
        <v>44091</v>
      </c>
      <c r="G243" s="44" t="str">
        <f>VLOOKUP($H243,'NO TOCAR'!$A$2:$D$162,3,FALSE)</f>
        <v>Aforo de locales comerciales en general</v>
      </c>
      <c r="H243" s="18" t="s">
        <v>26</v>
      </c>
      <c r="I243" s="44" t="str">
        <f>VLOOKUP($H243,'NO TOCAR'!$A$2:$D$162,2,FALSE)</f>
        <v>Comercio</v>
      </c>
      <c r="J243" s="44" t="str">
        <f>VLOOKUP($H243,'[1]NO TOCAR'!$A$2:$D$162,4,FALSE)</f>
        <v>CO</v>
      </c>
      <c r="K243" s="16" t="s">
        <v>25</v>
      </c>
      <c r="L243" s="16">
        <v>2.5</v>
      </c>
      <c r="M243" s="17">
        <v>72.8</v>
      </c>
      <c r="N243" s="18"/>
    </row>
    <row r="244" spans="1:14" ht="14.25" customHeight="1" x14ac:dyDescent="0.25">
      <c r="A244" s="21" t="s">
        <v>29</v>
      </c>
      <c r="B244" s="21" t="s">
        <v>18</v>
      </c>
      <c r="C244" s="21" t="s">
        <v>30</v>
      </c>
      <c r="D244" s="22">
        <v>44030</v>
      </c>
      <c r="E244" s="22">
        <v>44030</v>
      </c>
      <c r="F244" s="25">
        <v>44042</v>
      </c>
      <c r="G244" s="44" t="str">
        <f>VLOOKUP($H244,'NO TOCAR'!$A$2:$D$162,3,FALSE)</f>
        <v>Aforo en lugares de culto</v>
      </c>
      <c r="H244" s="23" t="s">
        <v>42</v>
      </c>
      <c r="I244" s="44" t="str">
        <f>VLOOKUP($H244,'NO TOCAR'!$A$2:$D$162,2,FALSE)</f>
        <v>Ceremonias religiosas</v>
      </c>
      <c r="J244" s="44" t="str">
        <f>VLOOKUP($H244,'[1]NO TOCAR'!$A$2:$D$162,4,FALSE)</f>
        <v>CE</v>
      </c>
      <c r="K244" s="21" t="s">
        <v>21</v>
      </c>
      <c r="L244" s="21">
        <v>10</v>
      </c>
      <c r="M244" s="27">
        <v>72.8</v>
      </c>
      <c r="N244" s="18"/>
    </row>
    <row r="245" spans="1:14" ht="14.25" customHeight="1" x14ac:dyDescent="0.25">
      <c r="A245" s="21" t="s">
        <v>29</v>
      </c>
      <c r="B245" s="21" t="s">
        <v>18</v>
      </c>
      <c r="C245" s="21" t="s">
        <v>30</v>
      </c>
      <c r="D245" s="22">
        <v>44030</v>
      </c>
      <c r="E245" s="22">
        <v>44030</v>
      </c>
      <c r="F245" s="25">
        <v>44042</v>
      </c>
      <c r="G245" s="44" t="str">
        <f>VLOOKUP($H245,'NO TOCAR'!$A$2:$D$162,3,FALSE)</f>
        <v>Aforo velatorios, entierros y ceremonias fúnebres en espacios interiores</v>
      </c>
      <c r="H245" s="23" t="s">
        <v>43</v>
      </c>
      <c r="I245" s="44" t="str">
        <f>VLOOKUP($H245,'NO TOCAR'!$A$2:$D$162,2,FALSE)</f>
        <v>Ceremonias religiosas</v>
      </c>
      <c r="J245" s="44" t="str">
        <f>VLOOKUP($H245,'[1]NO TOCAR'!$A$2:$D$162,4,FALSE)</f>
        <v>CE</v>
      </c>
      <c r="K245" s="21" t="s">
        <v>21</v>
      </c>
      <c r="L245" s="21">
        <v>10</v>
      </c>
      <c r="M245" s="27">
        <v>72.8</v>
      </c>
      <c r="N245" s="18"/>
    </row>
    <row r="246" spans="1:14" ht="14.25" customHeight="1" x14ac:dyDescent="0.25">
      <c r="A246" s="21" t="s">
        <v>29</v>
      </c>
      <c r="B246" s="21" t="s">
        <v>18</v>
      </c>
      <c r="C246" s="21" t="s">
        <v>30</v>
      </c>
      <c r="D246" s="22">
        <v>44030</v>
      </c>
      <c r="E246" s="22">
        <v>44030</v>
      </c>
      <c r="F246" s="25">
        <v>44042</v>
      </c>
      <c r="G246" s="44" t="str">
        <f>VLOOKUP($H246,'NO TOCAR'!$A$2:$D$162,3,FALSE)</f>
        <v>Aforo en velatorios, entierros y ceremonias fúnebres en espacios exteriores</v>
      </c>
      <c r="H246" s="23" t="s">
        <v>44</v>
      </c>
      <c r="I246" s="44" t="str">
        <f>VLOOKUP($H246,'NO TOCAR'!$A$2:$D$162,2,FALSE)</f>
        <v>Ceremonias religiosas</v>
      </c>
      <c r="J246" s="44" t="str">
        <f>VLOOKUP($H246,'[1]NO TOCAR'!$A$2:$D$162,4,FALSE)</f>
        <v>CE</v>
      </c>
      <c r="K246" s="21" t="s">
        <v>21</v>
      </c>
      <c r="L246" s="21">
        <v>10</v>
      </c>
      <c r="M246" s="27">
        <v>72.8</v>
      </c>
      <c r="N246" s="18"/>
    </row>
    <row r="247" spans="1:14" ht="14.25" customHeight="1" x14ac:dyDescent="0.25">
      <c r="A247" s="21" t="s">
        <v>29</v>
      </c>
      <c r="B247" s="21" t="s">
        <v>18</v>
      </c>
      <c r="C247" s="21" t="s">
        <v>30</v>
      </c>
      <c r="D247" s="22">
        <v>44030</v>
      </c>
      <c r="E247" s="22">
        <v>44030</v>
      </c>
      <c r="F247" s="25">
        <v>44042</v>
      </c>
      <c r="G247" s="44" t="str">
        <f>VLOOKUP($H247,'NO TOCAR'!$A$2:$D$162,3,FALSE)</f>
        <v>Aforo en otras ceremonias (bodas, bautizos) en espacios interiores</v>
      </c>
      <c r="H247" s="23" t="s">
        <v>45</v>
      </c>
      <c r="I247" s="44" t="str">
        <f>VLOOKUP($H247,'NO TOCAR'!$A$2:$D$162,2,FALSE)</f>
        <v>Ceremonias religiosas</v>
      </c>
      <c r="J247" s="44" t="str">
        <f>VLOOKUP($H247,'[1]NO TOCAR'!$A$2:$D$162,4,FALSE)</f>
        <v>CE</v>
      </c>
      <c r="K247" s="21" t="s">
        <v>21</v>
      </c>
      <c r="L247" s="21">
        <v>10</v>
      </c>
      <c r="M247" s="27">
        <v>72.8</v>
      </c>
      <c r="N247" s="18"/>
    </row>
    <row r="248" spans="1:14" ht="14.25" customHeight="1" x14ac:dyDescent="0.25">
      <c r="A248" s="21" t="s">
        <v>29</v>
      </c>
      <c r="B248" s="21" t="s">
        <v>18</v>
      </c>
      <c r="C248" s="21" t="s">
        <v>30</v>
      </c>
      <c r="D248" s="22">
        <v>44030</v>
      </c>
      <c r="E248" s="22">
        <v>44030</v>
      </c>
      <c r="F248" s="25">
        <v>44042</v>
      </c>
      <c r="G248" s="44" t="str">
        <f>VLOOKUP($H248,'NO TOCAR'!$A$2:$D$162,3,FALSE)</f>
        <v>Aforo en otras ceremonias (bodas, bautizos) en espacios exteriores</v>
      </c>
      <c r="H248" s="23" t="s">
        <v>46</v>
      </c>
      <c r="I248" s="44" t="str">
        <f>VLOOKUP($H248,'NO TOCAR'!$A$2:$D$162,2,FALSE)</f>
        <v>Ceremonias religiosas</v>
      </c>
      <c r="J248" s="44" t="str">
        <f>VLOOKUP($H248,'[1]NO TOCAR'!$A$2:$D$162,4,FALSE)</f>
        <v>CE</v>
      </c>
      <c r="K248" s="21" t="s">
        <v>21</v>
      </c>
      <c r="L248" s="21">
        <v>10</v>
      </c>
      <c r="M248" s="27">
        <v>72.8</v>
      </c>
      <c r="N248" s="18"/>
    </row>
    <row r="249" spans="1:14" s="28" customFormat="1" ht="14.25" customHeight="1" x14ac:dyDescent="0.25">
      <c r="A249" s="30" t="s">
        <v>29</v>
      </c>
      <c r="B249" s="30" t="s">
        <v>18</v>
      </c>
      <c r="C249" s="30" t="s">
        <v>30</v>
      </c>
      <c r="D249" s="25">
        <v>44042</v>
      </c>
      <c r="E249" s="25">
        <v>44042</v>
      </c>
      <c r="F249" s="32">
        <v>44091</v>
      </c>
      <c r="G249" s="44" t="str">
        <f>VLOOKUP($H249,'NO TOCAR'!$A$2:$D$162,3,FALSE)</f>
        <v>Aforo en lugares de culto</v>
      </c>
      <c r="H249" s="26" t="s">
        <v>42</v>
      </c>
      <c r="I249" s="44" t="str">
        <f>VLOOKUP($H249,'NO TOCAR'!$A$2:$D$162,2,FALSE)</f>
        <v>Ceremonias religiosas</v>
      </c>
      <c r="J249" s="44" t="str">
        <f>VLOOKUP($H249,'[1]NO TOCAR'!$A$2:$D$162,4,FALSE)</f>
        <v>CE</v>
      </c>
      <c r="K249" s="30" t="s">
        <v>64</v>
      </c>
      <c r="L249" s="30">
        <v>33</v>
      </c>
      <c r="M249" s="27">
        <v>72.8</v>
      </c>
      <c r="N249" s="29"/>
    </row>
    <row r="250" spans="1:14" s="28" customFormat="1" ht="14.25" customHeight="1" x14ac:dyDescent="0.25">
      <c r="A250" s="30" t="s">
        <v>29</v>
      </c>
      <c r="B250" s="30" t="s">
        <v>18</v>
      </c>
      <c r="C250" s="30" t="s">
        <v>30</v>
      </c>
      <c r="D250" s="25">
        <v>44042</v>
      </c>
      <c r="E250" s="25">
        <v>44042</v>
      </c>
      <c r="F250" s="32">
        <v>44091</v>
      </c>
      <c r="G250" s="44" t="str">
        <f>VLOOKUP($H250,'NO TOCAR'!$A$2:$D$162,3,FALSE)</f>
        <v>Aforo velatorios, entierros y ceremonias fúnebres en espacios interiores</v>
      </c>
      <c r="H250" s="26" t="s">
        <v>43</v>
      </c>
      <c r="I250" s="44" t="str">
        <f>VLOOKUP($H250,'NO TOCAR'!$A$2:$D$162,2,FALSE)</f>
        <v>Ceremonias religiosas</v>
      </c>
      <c r="J250" s="44" t="str">
        <f>VLOOKUP($H250,'[1]NO TOCAR'!$A$2:$D$162,4,FALSE)</f>
        <v>CE</v>
      </c>
      <c r="K250" s="30" t="s">
        <v>64</v>
      </c>
      <c r="L250" s="30">
        <v>33</v>
      </c>
      <c r="M250" s="27">
        <v>72.8</v>
      </c>
      <c r="N250" s="29"/>
    </row>
    <row r="251" spans="1:14" s="28" customFormat="1" ht="14.25" customHeight="1" x14ac:dyDescent="0.25">
      <c r="A251" s="30" t="s">
        <v>29</v>
      </c>
      <c r="B251" s="30" t="s">
        <v>18</v>
      </c>
      <c r="C251" s="30" t="s">
        <v>30</v>
      </c>
      <c r="D251" s="25">
        <v>44042</v>
      </c>
      <c r="E251" s="25">
        <v>44042</v>
      </c>
      <c r="F251" s="32">
        <v>44091</v>
      </c>
      <c r="G251" s="44" t="str">
        <f>VLOOKUP($H251,'NO TOCAR'!$A$2:$D$162,3,FALSE)</f>
        <v>Aforo en velatorios, entierros y ceremonias fúnebres en espacios exteriores</v>
      </c>
      <c r="H251" s="26" t="s">
        <v>44</v>
      </c>
      <c r="I251" s="44" t="str">
        <f>VLOOKUP($H251,'NO TOCAR'!$A$2:$D$162,2,FALSE)</f>
        <v>Ceremonias religiosas</v>
      </c>
      <c r="J251" s="44" t="str">
        <f>VLOOKUP($H251,'[1]NO TOCAR'!$A$2:$D$162,4,FALSE)</f>
        <v>CE</v>
      </c>
      <c r="K251" s="30" t="s">
        <v>64</v>
      </c>
      <c r="L251" s="30">
        <v>33</v>
      </c>
      <c r="M251" s="27">
        <v>72.8</v>
      </c>
      <c r="N251" s="29"/>
    </row>
    <row r="252" spans="1:14" s="28" customFormat="1" ht="14.25" customHeight="1" x14ac:dyDescent="0.25">
      <c r="A252" s="30" t="s">
        <v>29</v>
      </c>
      <c r="B252" s="30" t="s">
        <v>18</v>
      </c>
      <c r="C252" s="30" t="s">
        <v>30</v>
      </c>
      <c r="D252" s="25">
        <v>44042</v>
      </c>
      <c r="E252" s="25">
        <v>44042</v>
      </c>
      <c r="F252" s="32">
        <v>44091</v>
      </c>
      <c r="G252" s="44" t="str">
        <f>VLOOKUP($H252,'NO TOCAR'!$A$2:$D$162,3,FALSE)</f>
        <v>Aforo en otras ceremonias (bodas, bautizos) en espacios interiores</v>
      </c>
      <c r="H252" s="26" t="s">
        <v>45</v>
      </c>
      <c r="I252" s="44" t="str">
        <f>VLOOKUP($H252,'NO TOCAR'!$A$2:$D$162,2,FALSE)</f>
        <v>Ceremonias religiosas</v>
      </c>
      <c r="J252" s="44" t="str">
        <f>VLOOKUP($H252,'[1]NO TOCAR'!$A$2:$D$162,4,FALSE)</f>
        <v>CE</v>
      </c>
      <c r="K252" s="30" t="s">
        <v>64</v>
      </c>
      <c r="L252" s="30">
        <v>33</v>
      </c>
      <c r="M252" s="27">
        <v>72.8</v>
      </c>
      <c r="N252" s="29"/>
    </row>
    <row r="253" spans="1:14" s="28" customFormat="1" ht="14.25" customHeight="1" x14ac:dyDescent="0.25">
      <c r="A253" s="30" t="s">
        <v>29</v>
      </c>
      <c r="B253" s="30" t="s">
        <v>18</v>
      </c>
      <c r="C253" s="30" t="s">
        <v>30</v>
      </c>
      <c r="D253" s="25">
        <v>44042</v>
      </c>
      <c r="E253" s="25">
        <v>44042</v>
      </c>
      <c r="F253" s="32">
        <v>44091</v>
      </c>
      <c r="G253" s="44" t="str">
        <f>VLOOKUP($H253,'NO TOCAR'!$A$2:$D$162,3,FALSE)</f>
        <v>Aforo en otras ceremonias (bodas, bautizos) en espacios exteriores</v>
      </c>
      <c r="H253" s="26" t="s">
        <v>46</v>
      </c>
      <c r="I253" s="44" t="str">
        <f>VLOOKUP($H253,'NO TOCAR'!$A$2:$D$162,2,FALSE)</f>
        <v>Ceremonias religiosas</v>
      </c>
      <c r="J253" s="44" t="str">
        <f>VLOOKUP($H253,'[1]NO TOCAR'!$A$2:$D$162,4,FALSE)</f>
        <v>CE</v>
      </c>
      <c r="K253" s="30" t="s">
        <v>64</v>
      </c>
      <c r="L253" s="30">
        <v>33</v>
      </c>
      <c r="M253" s="27">
        <v>72.8</v>
      </c>
      <c r="N253" s="29"/>
    </row>
    <row r="254" spans="1:14" ht="14.25" customHeight="1" x14ac:dyDescent="0.25">
      <c r="A254" s="21" t="s">
        <v>29</v>
      </c>
      <c r="B254" s="21" t="s">
        <v>18</v>
      </c>
      <c r="C254" s="21" t="s">
        <v>30</v>
      </c>
      <c r="D254" s="22">
        <v>44030</v>
      </c>
      <c r="E254" s="22">
        <v>44030</v>
      </c>
      <c r="F254" s="25">
        <v>44042</v>
      </c>
      <c r="G254" s="44" t="str">
        <f>VLOOKUP($H254,'NO TOCAR'!$A$2:$D$162,3,FALSE)</f>
        <v>Prohibicion de comer en vía publica</v>
      </c>
      <c r="H254" s="23" t="s">
        <v>47</v>
      </c>
      <c r="I254" s="44" t="str">
        <f>VLOOKUP($H254,'NO TOCAR'!$A$2:$D$162,2,FALSE)</f>
        <v>Relaciones sociales</v>
      </c>
      <c r="J254" s="44" t="str">
        <f>VLOOKUP($H254,'[1]NO TOCAR'!$A$2:$D$162,4,FALSE)</f>
        <v>RS</v>
      </c>
      <c r="K254" s="21"/>
      <c r="L254" s="21"/>
      <c r="M254" s="27">
        <v>72.8</v>
      </c>
      <c r="N254" s="18"/>
    </row>
    <row r="255" spans="1:14" ht="14.25" customHeight="1" x14ac:dyDescent="0.25">
      <c r="A255" s="21" t="s">
        <v>29</v>
      </c>
      <c r="B255" s="21" t="s">
        <v>18</v>
      </c>
      <c r="C255" s="21" t="s">
        <v>30</v>
      </c>
      <c r="D255" s="22">
        <v>44030</v>
      </c>
      <c r="E255" s="22">
        <v>44030</v>
      </c>
      <c r="F255" s="25">
        <v>44042</v>
      </c>
      <c r="G255" s="44" t="str">
        <f>VLOOKUP($H255,'NO TOCAR'!$A$2:$D$162,3,FALSE)</f>
        <v>Prohibición consumo alcohol en vía pública</v>
      </c>
      <c r="H255" s="23" t="s">
        <v>48</v>
      </c>
      <c r="I255" s="44" t="str">
        <f>VLOOKUP($H255,'NO TOCAR'!$A$2:$D$162,2,FALSE)</f>
        <v>Relaciones sociales</v>
      </c>
      <c r="J255" s="44" t="str">
        <f>VLOOKUP($H255,'[1]NO TOCAR'!$A$2:$D$162,4,FALSE)</f>
        <v>RS</v>
      </c>
      <c r="K255" s="21"/>
      <c r="L255" s="21"/>
      <c r="M255" s="27">
        <v>72.8</v>
      </c>
      <c r="N255" s="18"/>
    </row>
    <row r="256" spans="1:14" ht="14.25" customHeight="1" x14ac:dyDescent="0.25">
      <c r="A256" s="21" t="s">
        <v>29</v>
      </c>
      <c r="B256" s="21" t="s">
        <v>18</v>
      </c>
      <c r="C256" s="21" t="s">
        <v>30</v>
      </c>
      <c r="D256" s="22">
        <v>44030</v>
      </c>
      <c r="E256" s="22">
        <v>44030</v>
      </c>
      <c r="F256" s="25">
        <v>44042</v>
      </c>
      <c r="G256" s="44" t="str">
        <f>VLOOKUP($H256,'NO TOCAR'!$A$2:$D$162,3,FALSE)</f>
        <v>Aforo en terrazas al aire libre</v>
      </c>
      <c r="H256" s="23" t="s">
        <v>27</v>
      </c>
      <c r="I256" s="44" t="str">
        <f>VLOOKUP($H256,'NO TOCAR'!$A$2:$D$162,2,FALSE)</f>
        <v>Restauración, hostelería y bares</v>
      </c>
      <c r="J256" s="44" t="str">
        <f>VLOOKUP($H256,'[1]NO TOCAR'!$A$2:$D$162,4,FALSE)</f>
        <v>RH</v>
      </c>
      <c r="K256" s="21" t="s">
        <v>64</v>
      </c>
      <c r="L256" s="21">
        <v>50</v>
      </c>
      <c r="M256" s="24">
        <v>36.5</v>
      </c>
      <c r="N256" s="18"/>
    </row>
    <row r="257" spans="1:14" s="16" customFormat="1" ht="14.25" customHeight="1" x14ac:dyDescent="0.25">
      <c r="A257" s="30" t="s">
        <v>29</v>
      </c>
      <c r="B257" s="30" t="s">
        <v>18</v>
      </c>
      <c r="C257" s="30" t="s">
        <v>30</v>
      </c>
      <c r="D257" s="25">
        <v>44042</v>
      </c>
      <c r="E257" s="25">
        <v>44042</v>
      </c>
      <c r="F257" s="32">
        <v>44091</v>
      </c>
      <c r="G257" s="44" t="str">
        <f>VLOOKUP($H257,'NO TOCAR'!$A$2:$D$162,3,FALSE)</f>
        <v>Aforo en terrazas al aire libre</v>
      </c>
      <c r="H257" s="26" t="s">
        <v>27</v>
      </c>
      <c r="I257" s="44" t="str">
        <f>VLOOKUP($H257,'NO TOCAR'!$A$2:$D$162,2,FALSE)</f>
        <v>Restauración, hostelería y bares</v>
      </c>
      <c r="J257" s="44" t="str">
        <f>VLOOKUP($H257,'[1]NO TOCAR'!$A$2:$D$162,4,FALSE)</f>
        <v>RH</v>
      </c>
      <c r="K257" s="30" t="s">
        <v>64</v>
      </c>
      <c r="L257" s="30">
        <v>50</v>
      </c>
      <c r="M257" s="27">
        <v>72.8</v>
      </c>
      <c r="N257" s="18"/>
    </row>
    <row r="258" spans="1:14" ht="14.25" customHeight="1" x14ac:dyDescent="0.25">
      <c r="A258" s="21" t="s">
        <v>29</v>
      </c>
      <c r="B258" s="21" t="s">
        <v>18</v>
      </c>
      <c r="C258" s="21" t="s">
        <v>30</v>
      </c>
      <c r="D258" s="22">
        <v>44030</v>
      </c>
      <c r="E258" s="22">
        <v>44030</v>
      </c>
      <c r="F258" s="19">
        <v>44054</v>
      </c>
      <c r="G258" s="44" t="str">
        <f>VLOOKUP($H258,'NO TOCAR'!$A$2:$D$162,3,FALSE)</f>
        <v>Aforo en zona interiores</v>
      </c>
      <c r="H258" s="23" t="s">
        <v>28</v>
      </c>
      <c r="I258" s="44" t="str">
        <f>VLOOKUP($H258,'NO TOCAR'!$A$2:$D$162,2,FALSE)</f>
        <v>Restauración, hostelería y bares</v>
      </c>
      <c r="J258" s="44" t="str">
        <f>VLOOKUP($H258,'[1]NO TOCAR'!$A$2:$D$162,4,FALSE)</f>
        <v>RH</v>
      </c>
      <c r="K258" s="21" t="s">
        <v>64</v>
      </c>
      <c r="L258" s="21">
        <v>50</v>
      </c>
      <c r="M258" s="24">
        <v>36.5</v>
      </c>
      <c r="N258" s="18"/>
    </row>
    <row r="259" spans="1:14" ht="14.25" customHeight="1" x14ac:dyDescent="0.25">
      <c r="A259" s="16" t="s">
        <v>29</v>
      </c>
      <c r="B259" s="16" t="s">
        <v>18</v>
      </c>
      <c r="C259" s="16" t="s">
        <v>30</v>
      </c>
      <c r="D259" s="19">
        <v>44054</v>
      </c>
      <c r="E259" s="19">
        <v>44054</v>
      </c>
      <c r="F259" s="32">
        <v>44091</v>
      </c>
      <c r="G259" s="44" t="str">
        <f>VLOOKUP($H259,'NO TOCAR'!$A$2:$D$162,3,FALSE)</f>
        <v>Aforo en zona interiores</v>
      </c>
      <c r="H259" s="18" t="s">
        <v>28</v>
      </c>
      <c r="I259" s="44" t="str">
        <f>VLOOKUP($H259,'NO TOCAR'!$A$2:$D$162,2,FALSE)</f>
        <v>Restauración, hostelería y bares</v>
      </c>
      <c r="J259" s="44" t="str">
        <f>VLOOKUP($H259,'[1]NO TOCAR'!$A$2:$D$162,4,FALSE)</f>
        <v>RH</v>
      </c>
      <c r="K259" s="16" t="s">
        <v>64</v>
      </c>
      <c r="L259" s="16">
        <v>50</v>
      </c>
      <c r="M259" s="17">
        <v>72.8</v>
      </c>
      <c r="N259" s="18"/>
    </row>
    <row r="260" spans="1:14" ht="14.25" customHeight="1" x14ac:dyDescent="0.25">
      <c r="A260" s="16" t="s">
        <v>29</v>
      </c>
      <c r="B260" s="16" t="s">
        <v>18</v>
      </c>
      <c r="C260" s="16" t="s">
        <v>30</v>
      </c>
      <c r="D260" s="19">
        <v>44054</v>
      </c>
      <c r="E260" s="19">
        <v>44054</v>
      </c>
      <c r="F260" s="32">
        <v>44091</v>
      </c>
      <c r="G260" s="44" t="str">
        <f>VLOOKUP($H260,'NO TOCAR'!$A$2:$D$162,3,FALSE)</f>
        <v>Ocupación máxima personas por mesa  en general</v>
      </c>
      <c r="H260" s="18" t="s">
        <v>82</v>
      </c>
      <c r="I260" s="44" t="str">
        <f>VLOOKUP($H260,'NO TOCAR'!$A$2:$D$162,2,FALSE)</f>
        <v>Restauración, hostelería y bares</v>
      </c>
      <c r="J260" s="44" t="str">
        <f>VLOOKUP($H260,'[1]NO TOCAR'!$A$2:$D$162,4,FALSE)</f>
        <v>RH</v>
      </c>
      <c r="K260" s="16" t="s">
        <v>21</v>
      </c>
      <c r="L260" s="16">
        <v>10</v>
      </c>
      <c r="M260" s="17">
        <v>72.8</v>
      </c>
      <c r="N260" s="18"/>
    </row>
    <row r="261" spans="1:14" ht="14.25" customHeight="1" x14ac:dyDescent="0.25">
      <c r="A261" s="21" t="s">
        <v>29</v>
      </c>
      <c r="B261" s="21" t="s">
        <v>18</v>
      </c>
      <c r="C261" s="21" t="s">
        <v>30</v>
      </c>
      <c r="D261" s="22">
        <v>44030</v>
      </c>
      <c r="E261" s="22">
        <v>44030</v>
      </c>
      <c r="F261" s="32">
        <v>44091</v>
      </c>
      <c r="G261" s="44" t="str">
        <f>VLOOKUP($H261,'NO TOCAR'!$A$2:$D$162,3,FALSE)</f>
        <v>Prohibición de consumo en barra</v>
      </c>
      <c r="H261" s="23" t="s">
        <v>65</v>
      </c>
      <c r="I261" s="44" t="str">
        <f>VLOOKUP($H261,'NO TOCAR'!$A$2:$D$162,2,FALSE)</f>
        <v>Restauración, hostelería y bares</v>
      </c>
      <c r="J261" s="44" t="str">
        <f>VLOOKUP($H261,'[1]NO TOCAR'!$A$2:$D$162,4,FALSE)</f>
        <v>RH</v>
      </c>
      <c r="K261" s="21"/>
      <c r="L261" s="21"/>
      <c r="M261" s="27">
        <v>72.8</v>
      </c>
      <c r="N261" s="18"/>
    </row>
    <row r="262" spans="1:14" ht="14.25" customHeight="1" x14ac:dyDescent="0.25">
      <c r="A262" s="21" t="s">
        <v>29</v>
      </c>
      <c r="B262" s="21" t="s">
        <v>18</v>
      </c>
      <c r="C262" s="21" t="s">
        <v>30</v>
      </c>
      <c r="D262" s="22">
        <v>44030</v>
      </c>
      <c r="E262" s="22">
        <v>44030</v>
      </c>
      <c r="F262" s="25">
        <v>44042</v>
      </c>
      <c r="G262" s="44" t="str">
        <f>VLOOKUP($H262,'NO TOCAR'!$A$2:$D$162,3,FALSE)</f>
        <v>Aforo en espacios comunes de alojamientos como hoteles</v>
      </c>
      <c r="H262" s="23" t="s">
        <v>66</v>
      </c>
      <c r="I262" s="44" t="str">
        <f>VLOOKUP($H262,'NO TOCAR'!$A$2:$D$162,2,FALSE)</f>
        <v>Alojamientos (hoteles, albergues)</v>
      </c>
      <c r="J262" s="44" t="str">
        <f>VLOOKUP($H262,'[1]NO TOCAR'!$A$2:$D$162,4,FALSE)</f>
        <v>AL</v>
      </c>
      <c r="K262" s="21" t="s">
        <v>64</v>
      </c>
      <c r="L262" s="21">
        <v>50</v>
      </c>
      <c r="M262" s="24">
        <v>36.5</v>
      </c>
      <c r="N262" s="18"/>
    </row>
    <row r="263" spans="1:14" s="16" customFormat="1" ht="14.25" customHeight="1" x14ac:dyDescent="0.25">
      <c r="A263" s="30" t="s">
        <v>29</v>
      </c>
      <c r="B263" s="30" t="s">
        <v>18</v>
      </c>
      <c r="C263" s="30" t="s">
        <v>30</v>
      </c>
      <c r="D263" s="25">
        <v>44042</v>
      </c>
      <c r="E263" s="25">
        <v>44042</v>
      </c>
      <c r="F263" s="32">
        <v>44091</v>
      </c>
      <c r="G263" s="44" t="str">
        <f>VLOOKUP($H263,'NO TOCAR'!$A$2:$D$162,3,FALSE)</f>
        <v>Aforo en espacios comunes de alojamientos como hoteles</v>
      </c>
      <c r="H263" s="26" t="s">
        <v>66</v>
      </c>
      <c r="I263" s="44" t="str">
        <f>VLOOKUP($H263,'NO TOCAR'!$A$2:$D$162,2,FALSE)</f>
        <v>Alojamientos (hoteles, albergues)</v>
      </c>
      <c r="J263" s="44" t="str">
        <f>VLOOKUP($H263,'[1]NO TOCAR'!$A$2:$D$162,4,FALSE)</f>
        <v>AL</v>
      </c>
      <c r="K263" s="30" t="s">
        <v>64</v>
      </c>
      <c r="L263" s="30">
        <v>50</v>
      </c>
      <c r="M263" s="27">
        <v>72.8</v>
      </c>
      <c r="N263" s="18"/>
    </row>
    <row r="264" spans="1:14" ht="14.25" customHeight="1" x14ac:dyDescent="0.25">
      <c r="A264" s="21" t="s">
        <v>29</v>
      </c>
      <c r="B264" s="21" t="s">
        <v>18</v>
      </c>
      <c r="C264" s="21" t="s">
        <v>30</v>
      </c>
      <c r="D264" s="22">
        <v>44030</v>
      </c>
      <c r="E264" s="22">
        <v>44030</v>
      </c>
      <c r="F264" s="32">
        <v>44091</v>
      </c>
      <c r="G264" s="44" t="str">
        <f>VLOOKUP($H264,'NO TOCAR'!$A$2:$D$162,3,FALSE)</f>
        <v>Cierre total del ocio nocturno</v>
      </c>
      <c r="H264" s="23" t="s">
        <v>50</v>
      </c>
      <c r="I264" s="44" t="str">
        <f>VLOOKUP($H264,'NO TOCAR'!$A$2:$D$162,2,FALSE)</f>
        <v>Ocio nocturno</v>
      </c>
      <c r="J264" s="44" t="str">
        <f>VLOOKUP($H264,'[1]NO TOCAR'!$A$2:$D$162,4,FALSE)</f>
        <v>ON</v>
      </c>
      <c r="K264" s="21"/>
      <c r="L264" s="21"/>
      <c r="M264" s="27">
        <v>72.8</v>
      </c>
      <c r="N264" s="18"/>
    </row>
    <row r="265" spans="1:14" ht="14.25" customHeight="1" x14ac:dyDescent="0.25">
      <c r="A265" s="21" t="s">
        <v>29</v>
      </c>
      <c r="B265" s="21" t="s">
        <v>18</v>
      </c>
      <c r="C265" s="21" t="s">
        <v>30</v>
      </c>
      <c r="D265" s="22">
        <v>44030</v>
      </c>
      <c r="E265" s="22">
        <v>44030</v>
      </c>
      <c r="F265" s="25">
        <v>44042</v>
      </c>
      <c r="G265" s="44" t="str">
        <f>VLOOKUP($H265,'NO TOCAR'!$A$2:$D$162,3,FALSE)</f>
        <v>Cierre total delocales de apuestas, bingos etc.</v>
      </c>
      <c r="H265" s="23" t="s">
        <v>51</v>
      </c>
      <c r="I265" s="44" t="str">
        <f>VLOOKUP($H265,'NO TOCAR'!$A$2:$D$162,2,FALSE)</f>
        <v>Locales de apuestas</v>
      </c>
      <c r="J265" s="44" t="str">
        <f>VLOOKUP($H265,'[1]NO TOCAR'!$A$2:$D$162,4,FALSE)</f>
        <v>LA</v>
      </c>
      <c r="K265" s="30"/>
      <c r="L265" s="30"/>
      <c r="M265" s="27">
        <v>72.8</v>
      </c>
      <c r="N265" s="18"/>
    </row>
    <row r="266" spans="1:14" ht="14.25" customHeight="1" x14ac:dyDescent="0.25">
      <c r="A266" s="30" t="s">
        <v>29</v>
      </c>
      <c r="B266" s="30" t="s">
        <v>18</v>
      </c>
      <c r="C266" s="30" t="s">
        <v>30</v>
      </c>
      <c r="D266" s="25">
        <v>44042</v>
      </c>
      <c r="E266" s="25">
        <v>44042</v>
      </c>
      <c r="F266" s="32">
        <v>44091</v>
      </c>
      <c r="G266" s="44" t="str">
        <f>VLOOKUP($H266,'NO TOCAR'!$A$2:$D$162,3,FALSE)</f>
        <v>Aforo en locales de apuestas, bingos etc.</v>
      </c>
      <c r="H266" s="26" t="s">
        <v>78</v>
      </c>
      <c r="I266" s="44" t="str">
        <f>VLOOKUP($H266,'NO TOCAR'!$A$2:$D$162,2,FALSE)</f>
        <v>Locales de apuestas</v>
      </c>
      <c r="J266" s="44" t="str">
        <f>VLOOKUP($H266,'[1]NO TOCAR'!$A$2:$D$162,4,FALSE)</f>
        <v>LA</v>
      </c>
      <c r="K266" s="30" t="s">
        <v>64</v>
      </c>
      <c r="L266" s="30">
        <v>50</v>
      </c>
      <c r="M266" s="27">
        <v>72.8</v>
      </c>
      <c r="N266" s="18"/>
    </row>
    <row r="267" spans="1:14" ht="14.25" customHeight="1" x14ac:dyDescent="0.25">
      <c r="A267" s="21" t="s">
        <v>29</v>
      </c>
      <c r="B267" s="21" t="s">
        <v>18</v>
      </c>
      <c r="C267" s="21" t="s">
        <v>30</v>
      </c>
      <c r="D267" s="22">
        <v>44030</v>
      </c>
      <c r="E267" s="22">
        <v>44030</v>
      </c>
      <c r="F267" s="25">
        <v>44042</v>
      </c>
      <c r="G267" s="44" t="str">
        <f>VLOOKUP($H267,'NO TOCAR'!$A$2:$D$162,3,FALSE)</f>
        <v xml:space="preserve">Cierre de cines, teatros, auditorios, circos de carpa y espacios similares, así como locales y establecimientos destinados a actos y espectáculos culturales </v>
      </c>
      <c r="H267" s="23" t="s">
        <v>54</v>
      </c>
      <c r="I267" s="44" t="str">
        <f>VLOOKUP($H267,'NO TOCAR'!$A$2:$D$162,2,FALSE)</f>
        <v>Cultura y eventos (exc. deportivos)</v>
      </c>
      <c r="J267" s="44" t="str">
        <f>VLOOKUP($H267,'[1]NO TOCAR'!$A$2:$D$162,4,FALSE)</f>
        <v>CD</v>
      </c>
      <c r="K267" s="21"/>
      <c r="L267" s="21"/>
      <c r="M267" s="27">
        <v>72.8</v>
      </c>
      <c r="N267" s="18"/>
    </row>
    <row r="268" spans="1:14" ht="14.25" customHeight="1" x14ac:dyDescent="0.25">
      <c r="A268" s="21" t="s">
        <v>29</v>
      </c>
      <c r="B268" s="21" t="s">
        <v>18</v>
      </c>
      <c r="C268" s="21" t="s">
        <v>30</v>
      </c>
      <c r="D268" s="22">
        <v>44030</v>
      </c>
      <c r="E268" s="22">
        <v>44030</v>
      </c>
      <c r="F268" s="25">
        <v>44042</v>
      </c>
      <c r="G268" s="44" t="str">
        <f>VLOOKUP($H268,'NO TOCAR'!$A$2:$D$162,3,FALSE)</f>
        <v>Cierre de salas multiusos</v>
      </c>
      <c r="H268" s="23" t="s">
        <v>55</v>
      </c>
      <c r="I268" s="44" t="str">
        <f>VLOOKUP($H268,'NO TOCAR'!$A$2:$D$162,2,FALSE)</f>
        <v>Cultura y eventos (exc. deportivos)</v>
      </c>
      <c r="J268" s="44" t="str">
        <f>VLOOKUP($H268,'[1]NO TOCAR'!$A$2:$D$162,4,FALSE)</f>
        <v>CD</v>
      </c>
      <c r="K268" s="21"/>
      <c r="L268" s="21"/>
      <c r="M268" s="27">
        <v>72.8</v>
      </c>
      <c r="N268" s="18"/>
    </row>
    <row r="269" spans="1:14" ht="14.25" customHeight="1" x14ac:dyDescent="0.25">
      <c r="A269" s="21" t="s">
        <v>29</v>
      </c>
      <c r="B269" s="21" t="s">
        <v>18</v>
      </c>
      <c r="C269" s="21" t="s">
        <v>30</v>
      </c>
      <c r="D269" s="22">
        <v>44030</v>
      </c>
      <c r="E269" s="22">
        <v>44030</v>
      </c>
      <c r="F269" s="25">
        <v>44042</v>
      </c>
      <c r="G269" s="44" t="str">
        <f>VLOOKUP($H269,'NO TOCAR'!$A$2:$D$162,3,FALSE)</f>
        <v>Cierre de zoos y parques de atracciones</v>
      </c>
      <c r="H269" s="23" t="s">
        <v>56</v>
      </c>
      <c r="I269" s="44" t="str">
        <f>VLOOKUP($H269,'NO TOCAR'!$A$2:$D$162,2,FALSE)</f>
        <v>Cultura y eventos (exc. deportivos)</v>
      </c>
      <c r="J269" s="44" t="str">
        <f>VLOOKUP($H269,'[1]NO TOCAR'!$A$2:$D$162,4,FALSE)</f>
        <v>CD</v>
      </c>
      <c r="K269" s="21"/>
      <c r="L269" s="21"/>
      <c r="M269" s="27">
        <v>72.8</v>
      </c>
      <c r="N269" s="8"/>
    </row>
    <row r="270" spans="1:14" ht="14.25" customHeight="1" x14ac:dyDescent="0.25">
      <c r="A270" s="30" t="s">
        <v>29</v>
      </c>
      <c r="B270" s="30" t="s">
        <v>18</v>
      </c>
      <c r="C270" s="30" t="s">
        <v>30</v>
      </c>
      <c r="D270" s="25">
        <v>44042</v>
      </c>
      <c r="E270" s="25">
        <v>44042</v>
      </c>
      <c r="F270" s="32">
        <v>44091</v>
      </c>
      <c r="G270" s="44" t="str">
        <f>VLOOKUP($H270,'NO TOCAR'!$A$2:$D$162,3,FALSE)</f>
        <v>Limitación de aforo de centros recreativos de jóvenes (ludotecas, centros de ocio juvenil…)</v>
      </c>
      <c r="H270" s="26" t="s">
        <v>68</v>
      </c>
      <c r="I270" s="44" t="str">
        <f>VLOOKUP($H270,'NO TOCAR'!$A$2:$D$162,2,FALSE)</f>
        <v>Centros recreativos</v>
      </c>
      <c r="J270" s="44" t="str">
        <f>VLOOKUP($H270,'[1]NO TOCAR'!$A$2:$D$162,4,FALSE)</f>
        <v>CR</v>
      </c>
      <c r="K270" s="30" t="s">
        <v>64</v>
      </c>
      <c r="L270" s="30">
        <v>50</v>
      </c>
      <c r="M270" s="27">
        <v>72.8</v>
      </c>
      <c r="N270" s="8"/>
    </row>
    <row r="271" spans="1:14" ht="14.25" customHeight="1" x14ac:dyDescent="0.25">
      <c r="A271" s="30" t="s">
        <v>29</v>
      </c>
      <c r="B271" s="30" t="s">
        <v>18</v>
      </c>
      <c r="C271" s="30" t="s">
        <v>30</v>
      </c>
      <c r="D271" s="25">
        <v>44042</v>
      </c>
      <c r="E271" s="25">
        <v>44042</v>
      </c>
      <c r="F271" s="32">
        <v>44091</v>
      </c>
      <c r="G271" s="44" t="str">
        <f>VLOOKUP($H271,'NO TOCAR'!$A$2:$D$162,3,FALSE)</f>
        <v>Limitación de aforo en bilbiotecas, museos y monumentos en general</v>
      </c>
      <c r="H271" s="26" t="s">
        <v>69</v>
      </c>
      <c r="I271" s="44" t="str">
        <f>VLOOKUP($H271,'NO TOCAR'!$A$2:$D$162,2,FALSE)</f>
        <v>Cultura y eventos (exc. deportivos)</v>
      </c>
      <c r="J271" s="44" t="str">
        <f>VLOOKUP($H271,'[1]NO TOCAR'!$A$2:$D$162,4,FALSE)</f>
        <v>CD</v>
      </c>
      <c r="K271" s="30" t="s">
        <v>64</v>
      </c>
      <c r="L271" s="30">
        <v>50</v>
      </c>
      <c r="M271" s="27">
        <v>72.8</v>
      </c>
      <c r="N271" s="8"/>
    </row>
    <row r="272" spans="1:14" ht="14.25" customHeight="1" x14ac:dyDescent="0.25">
      <c r="A272" s="30" t="s">
        <v>29</v>
      </c>
      <c r="B272" s="30" t="s">
        <v>18</v>
      </c>
      <c r="C272" s="30" t="s">
        <v>30</v>
      </c>
      <c r="D272" s="25">
        <v>44042</v>
      </c>
      <c r="E272" s="25">
        <v>44042</v>
      </c>
      <c r="F272" s="32">
        <v>44091</v>
      </c>
      <c r="G272" s="44" t="str">
        <f>VLOOKUP($H272,'NO TOCAR'!$A$2:$D$162,3,FALSE)</f>
        <v>Limitación de aforo en cines, teatros, auditorios, circos de carpa y espacios similares, así como locales y establecimientos destinados a actos y espectáculos culturales en interior</v>
      </c>
      <c r="H272" s="26" t="s">
        <v>20</v>
      </c>
      <c r="I272" s="44" t="str">
        <f>VLOOKUP($H272,'NO TOCAR'!$A$2:$D$162,2,FALSE)</f>
        <v>Cultura y eventos (exc. deportivos)</v>
      </c>
      <c r="J272" s="44" t="str">
        <f>VLOOKUP($H272,'[1]NO TOCAR'!$A$2:$D$162,4,FALSE)</f>
        <v>CD</v>
      </c>
      <c r="K272" s="30" t="s">
        <v>64</v>
      </c>
      <c r="L272" s="30">
        <v>50</v>
      </c>
      <c r="M272" s="27">
        <v>72.8</v>
      </c>
      <c r="N272" s="8"/>
    </row>
    <row r="273" spans="1:17" ht="14.25" customHeight="1" x14ac:dyDescent="0.25">
      <c r="A273" s="30" t="s">
        <v>29</v>
      </c>
      <c r="B273" s="30" t="s">
        <v>18</v>
      </c>
      <c r="C273" s="30" t="s">
        <v>30</v>
      </c>
      <c r="D273" s="25">
        <v>44042</v>
      </c>
      <c r="E273" s="25">
        <v>44042</v>
      </c>
      <c r="F273" s="32">
        <v>44091</v>
      </c>
      <c r="G273" s="44" t="str">
        <f>VLOOKUP($H273,'NO TOCAR'!$A$2:$D$162,3,FALSE)</f>
        <v>Limitación de aforo en actos y espectáculos culturales en exteriores</v>
      </c>
      <c r="H273" s="26" t="s">
        <v>22</v>
      </c>
      <c r="I273" s="44" t="str">
        <f>VLOOKUP($H273,'NO TOCAR'!$A$2:$D$162,2,FALSE)</f>
        <v>Cultura y eventos (exc. deportivos)</v>
      </c>
      <c r="J273" s="44" t="str">
        <f>VLOOKUP($H273,'[1]NO TOCAR'!$A$2:$D$162,4,FALSE)</f>
        <v>CD</v>
      </c>
      <c r="K273" s="30" t="s">
        <v>64</v>
      </c>
      <c r="L273" s="30">
        <v>50</v>
      </c>
      <c r="M273" s="27">
        <v>72.8</v>
      </c>
      <c r="N273" s="8"/>
    </row>
    <row r="274" spans="1:17" ht="14.25" customHeight="1" x14ac:dyDescent="0.25">
      <c r="A274" s="30" t="s">
        <v>29</v>
      </c>
      <c r="B274" s="30" t="s">
        <v>18</v>
      </c>
      <c r="C274" s="30" t="s">
        <v>30</v>
      </c>
      <c r="D274" s="25">
        <v>44042</v>
      </c>
      <c r="E274" s="25">
        <v>44042</v>
      </c>
      <c r="F274" s="32">
        <v>44091</v>
      </c>
      <c r="G274" s="44" t="str">
        <f>VLOOKUP($H274,'NO TOCAR'!$A$2:$D$162,3,FALSE)</f>
        <v>Limitación de aforo en salas multiusos</v>
      </c>
      <c r="H274" s="26" t="s">
        <v>70</v>
      </c>
      <c r="I274" s="44" t="str">
        <f>VLOOKUP($H274,'NO TOCAR'!$A$2:$D$162,2,FALSE)</f>
        <v>Cultura y eventos (exc. deportivos)</v>
      </c>
      <c r="J274" s="44" t="str">
        <f>VLOOKUP($H274,'[1]NO TOCAR'!$A$2:$D$162,4,FALSE)</f>
        <v>CD</v>
      </c>
      <c r="K274" s="30" t="s">
        <v>64</v>
      </c>
      <c r="L274" s="30">
        <v>50</v>
      </c>
      <c r="M274" s="27">
        <v>72.8</v>
      </c>
      <c r="N274" s="8"/>
    </row>
    <row r="275" spans="1:17" ht="14.25" customHeight="1" x14ac:dyDescent="0.25">
      <c r="A275" s="30" t="s">
        <v>29</v>
      </c>
      <c r="B275" s="30" t="s">
        <v>18</v>
      </c>
      <c r="C275" s="30" t="s">
        <v>30</v>
      </c>
      <c r="D275" s="25">
        <v>44042</v>
      </c>
      <c r="E275" s="25">
        <v>44042</v>
      </c>
      <c r="F275" s="32">
        <v>44091</v>
      </c>
      <c r="G275" s="44" t="str">
        <f>VLOOKUP($H275,'NO TOCAR'!$A$2:$D$162,3,FALSE)</f>
        <v>Aforo de zoos y parques de atracciones</v>
      </c>
      <c r="H275" s="26" t="s">
        <v>71</v>
      </c>
      <c r="I275" s="44" t="str">
        <f>VLOOKUP($H275,'NO TOCAR'!$A$2:$D$162,2,FALSE)</f>
        <v>Cultura y eventos (exc. deportivos)</v>
      </c>
      <c r="J275" s="44" t="str">
        <f>VLOOKUP($H275,'[1]NO TOCAR'!$A$2:$D$162,4,FALSE)</f>
        <v>CD</v>
      </c>
      <c r="K275" s="30" t="s">
        <v>64</v>
      </c>
      <c r="L275" s="30">
        <v>50</v>
      </c>
      <c r="M275" s="27">
        <v>72.8</v>
      </c>
      <c r="N275" s="8"/>
    </row>
    <row r="276" spans="1:17" ht="14.25" customHeight="1" x14ac:dyDescent="0.25">
      <c r="A276" s="21" t="s">
        <v>29</v>
      </c>
      <c r="B276" s="21" t="s">
        <v>18</v>
      </c>
      <c r="C276" s="21" t="s">
        <v>30</v>
      </c>
      <c r="D276" s="22">
        <v>44030</v>
      </c>
      <c r="E276" s="22">
        <v>44030</v>
      </c>
      <c r="F276" s="25">
        <v>44042</v>
      </c>
      <c r="G276" s="44" t="str">
        <f>VLOOKUP($H276,'NO TOCAR'!$A$2:$D$162,3,FALSE)</f>
        <v>Cierre de instalaciones y centros deportivos en general</v>
      </c>
      <c r="H276" s="23" t="s">
        <v>57</v>
      </c>
      <c r="I276" s="44" t="str">
        <f>VLOOKUP($H276,'NO TOCAR'!$A$2:$D$162,2,FALSE)</f>
        <v>Deporte y actividad física</v>
      </c>
      <c r="J276" s="44" t="str">
        <f>VLOOKUP($H276,'[1]NO TOCAR'!$A$2:$D$162,4,FALSE)</f>
        <v>AF</v>
      </c>
      <c r="K276" s="21"/>
      <c r="L276" s="21"/>
      <c r="M276" s="27">
        <v>72.8</v>
      </c>
      <c r="N276" s="8"/>
    </row>
    <row r="277" spans="1:17" ht="14.25" customHeight="1" x14ac:dyDescent="0.25">
      <c r="A277" s="21" t="s">
        <v>29</v>
      </c>
      <c r="B277" s="21" t="s">
        <v>18</v>
      </c>
      <c r="C277" s="21" t="s">
        <v>30</v>
      </c>
      <c r="D277" s="22">
        <v>44030</v>
      </c>
      <c r="E277" s="22">
        <v>44030</v>
      </c>
      <c r="F277" s="25">
        <v>44042</v>
      </c>
      <c r="G277" s="44" t="str">
        <f>VLOOKUP($H277,'NO TOCAR'!$A$2:$D$162,3,FALSE)</f>
        <v>Cierre de piscinas deportivas</v>
      </c>
      <c r="H277" s="23" t="s">
        <v>58</v>
      </c>
      <c r="I277" s="44" t="str">
        <f>VLOOKUP($H277,'NO TOCAR'!$A$2:$D$162,2,FALSE)</f>
        <v>Deporte y actividad física</v>
      </c>
      <c r="J277" s="44" t="str">
        <f>VLOOKUP($H277,'[1]NO TOCAR'!$A$2:$D$162,4,FALSE)</f>
        <v>AF</v>
      </c>
      <c r="K277" s="21"/>
      <c r="L277" s="21"/>
      <c r="M277" s="27">
        <v>72.8</v>
      </c>
      <c r="N277" s="8"/>
    </row>
    <row r="278" spans="1:17" ht="14.25" customHeight="1" x14ac:dyDescent="0.25">
      <c r="A278" s="21" t="s">
        <v>29</v>
      </c>
      <c r="B278" s="21" t="s">
        <v>18</v>
      </c>
      <c r="C278" s="21" t="s">
        <v>30</v>
      </c>
      <c r="D278" s="22">
        <v>44030</v>
      </c>
      <c r="E278" s="22">
        <v>44030</v>
      </c>
      <c r="F278" s="25">
        <v>44042</v>
      </c>
      <c r="G278" s="44" t="str">
        <f>VLOOKUP($H278,'NO TOCAR'!$A$2:$D$162,3,FALSE)</f>
        <v>Cierre de piscinas de recreo (por restricciones, no por fin de temporada)</v>
      </c>
      <c r="H278" s="23" t="s">
        <v>59</v>
      </c>
      <c r="I278" s="44" t="str">
        <f>VLOOKUP($H278,'NO TOCAR'!$A$2:$D$162,2,FALSE)</f>
        <v>Deporte y actividad física</v>
      </c>
      <c r="J278" s="44" t="str">
        <f>VLOOKUP($H278,'[1]NO TOCAR'!$A$2:$D$162,4,FALSE)</f>
        <v>AF</v>
      </c>
      <c r="K278" s="21"/>
      <c r="L278" s="21"/>
      <c r="M278" s="27">
        <v>72.8</v>
      </c>
      <c r="N278" s="8"/>
    </row>
    <row r="279" spans="1:17" ht="14.25" customHeight="1" x14ac:dyDescent="0.25">
      <c r="A279" s="30" t="s">
        <v>29</v>
      </c>
      <c r="B279" s="30" t="s">
        <v>18</v>
      </c>
      <c r="C279" s="30" t="s">
        <v>30</v>
      </c>
      <c r="D279" s="25">
        <v>44042</v>
      </c>
      <c r="E279" s="25">
        <v>44042</v>
      </c>
      <c r="F279" s="32">
        <v>44091</v>
      </c>
      <c r="G279" s="44" t="str">
        <f>VLOOKUP($H279,'NO TOCAR'!$A$2:$D$162,3,FALSE)</f>
        <v>Limitación de aforo ZONAS INTERIORES de instalaciones y centros deportivos (fuera del ámbito regulado por el Consejo Superior de Deportes)</v>
      </c>
      <c r="H279" s="26" t="s">
        <v>72</v>
      </c>
      <c r="I279" s="44" t="str">
        <f>VLOOKUP($H279,'NO TOCAR'!$A$2:$D$162,2,FALSE)</f>
        <v>Deporte y actividad física</v>
      </c>
      <c r="J279" s="44" t="str">
        <f>VLOOKUP($H279,'[1]NO TOCAR'!$A$2:$D$162,4,FALSE)</f>
        <v>AF</v>
      </c>
      <c r="K279" s="30" t="s">
        <v>64</v>
      </c>
      <c r="L279" s="30">
        <v>50</v>
      </c>
      <c r="M279" s="27">
        <v>72.8</v>
      </c>
    </row>
    <row r="280" spans="1:17" ht="14.25" customHeight="1" x14ac:dyDescent="0.25">
      <c r="A280" s="30" t="s">
        <v>29</v>
      </c>
      <c r="B280" s="30" t="s">
        <v>18</v>
      </c>
      <c r="C280" s="30" t="s">
        <v>30</v>
      </c>
      <c r="D280" s="25">
        <v>44042</v>
      </c>
      <c r="E280" s="25">
        <v>44042</v>
      </c>
      <c r="F280" s="32">
        <v>44091</v>
      </c>
      <c r="G280" s="44" t="str">
        <f>VLOOKUP($H280,'NO TOCAR'!$A$2:$D$162,3,FALSE)</f>
        <v>Limitación de aforo ZONAS EXTERIORES de instalaciones y centros deportivos (fuera del ámbito regulado por el Consejo Superior de Deportes)</v>
      </c>
      <c r="H280" s="26" t="s">
        <v>73</v>
      </c>
      <c r="I280" s="44" t="str">
        <f>VLOOKUP($H280,'NO TOCAR'!$A$2:$D$162,2,FALSE)</f>
        <v>Deporte y actividad física</v>
      </c>
      <c r="J280" s="44" t="str">
        <f>VLOOKUP($H280,'[1]NO TOCAR'!$A$2:$D$162,4,FALSE)</f>
        <v>AF</v>
      </c>
      <c r="K280" s="30" t="s">
        <v>64</v>
      </c>
      <c r="L280" s="30">
        <v>50</v>
      </c>
      <c r="M280" s="27">
        <v>72.8</v>
      </c>
    </row>
    <row r="281" spans="1:17" ht="14.25" customHeight="1" x14ac:dyDescent="0.25">
      <c r="A281" s="30" t="s">
        <v>29</v>
      </c>
      <c r="B281" s="30" t="s">
        <v>18</v>
      </c>
      <c r="C281" s="30" t="s">
        <v>30</v>
      </c>
      <c r="D281" s="25">
        <v>44042</v>
      </c>
      <c r="E281" s="25">
        <v>44042</v>
      </c>
      <c r="F281" s="32">
        <v>44091</v>
      </c>
      <c r="G281" s="44" t="str">
        <f>VLOOKUP($H281,'NO TOCAR'!$A$2:$D$162,3,FALSE)</f>
        <v>Aforo de asistencia de público en eventos deportivos en exteriores</v>
      </c>
      <c r="H281" s="26" t="s">
        <v>74</v>
      </c>
      <c r="I281" s="44" t="str">
        <f>VLOOKUP($H281,'NO TOCAR'!$A$2:$D$162,2,FALSE)</f>
        <v>Deporte y actividad física</v>
      </c>
      <c r="J281" s="44" t="str">
        <f>VLOOKUP($H281,'[1]NO TOCAR'!$A$2:$D$162,4,FALSE)</f>
        <v>AF</v>
      </c>
      <c r="K281" s="30" t="s">
        <v>64</v>
      </c>
      <c r="L281" s="30">
        <v>50</v>
      </c>
      <c r="M281" s="27">
        <v>72.8</v>
      </c>
    </row>
    <row r="282" spans="1:17" ht="14.25" customHeight="1" x14ac:dyDescent="0.25">
      <c r="A282" s="30" t="s">
        <v>29</v>
      </c>
      <c r="B282" s="30" t="s">
        <v>18</v>
      </c>
      <c r="C282" s="30" t="s">
        <v>30</v>
      </c>
      <c r="D282" s="25">
        <v>44042</v>
      </c>
      <c r="E282" s="25">
        <v>44042</v>
      </c>
      <c r="F282" s="32">
        <v>44091</v>
      </c>
      <c r="G282" s="44" t="str">
        <f>VLOOKUP($H282,'NO TOCAR'!$A$2:$D$162,3,FALSE)</f>
        <v>Aforo de asistencia de público en eventos deportivos en interiores</v>
      </c>
      <c r="H282" s="26" t="s">
        <v>75</v>
      </c>
      <c r="I282" s="44" t="str">
        <f>VLOOKUP($H282,'NO TOCAR'!$A$2:$D$162,2,FALSE)</f>
        <v>Deporte y actividad física</v>
      </c>
      <c r="J282" s="44" t="str">
        <f>VLOOKUP($H282,'[1]NO TOCAR'!$A$2:$D$162,4,FALSE)</f>
        <v>AF</v>
      </c>
      <c r="K282" s="30" t="s">
        <v>64</v>
      </c>
      <c r="L282" s="30">
        <v>50</v>
      </c>
      <c r="M282" s="27">
        <v>72.8</v>
      </c>
    </row>
    <row r="283" spans="1:17" ht="14.25" customHeight="1" x14ac:dyDescent="0.25">
      <c r="A283" s="30" t="s">
        <v>29</v>
      </c>
      <c r="B283" s="30" t="s">
        <v>18</v>
      </c>
      <c r="C283" s="30" t="s">
        <v>30</v>
      </c>
      <c r="D283" s="25">
        <v>44042</v>
      </c>
      <c r="E283" s="25">
        <v>44042</v>
      </c>
      <c r="F283" s="32">
        <v>44091</v>
      </c>
      <c r="G283" s="44" t="str">
        <f>VLOOKUP($H283,'NO TOCAR'!$A$2:$D$162,3,FALSE)</f>
        <v>Limitación de aforo piscinas deportivas</v>
      </c>
      <c r="H283" s="26" t="s">
        <v>76</v>
      </c>
      <c r="I283" s="44" t="str">
        <f>VLOOKUP($H283,'NO TOCAR'!$A$2:$D$162,2,FALSE)</f>
        <v>Deporte y actividad física</v>
      </c>
      <c r="J283" s="44" t="str">
        <f>VLOOKUP($H283,'[1]NO TOCAR'!$A$2:$D$162,4,FALSE)</f>
        <v>AF</v>
      </c>
      <c r="K283" s="30" t="s">
        <v>64</v>
      </c>
      <c r="L283" s="30">
        <v>50</v>
      </c>
      <c r="M283" s="27">
        <v>72.8</v>
      </c>
    </row>
    <row r="284" spans="1:17" ht="14.25" customHeight="1" x14ac:dyDescent="0.25">
      <c r="A284" s="30" t="s">
        <v>29</v>
      </c>
      <c r="B284" s="30" t="s">
        <v>18</v>
      </c>
      <c r="C284" s="30" t="s">
        <v>30</v>
      </c>
      <c r="D284" s="25">
        <v>44042</v>
      </c>
      <c r="E284" s="25">
        <v>44042</v>
      </c>
      <c r="F284" s="32">
        <v>44091</v>
      </c>
      <c r="G284" s="44" t="str">
        <f>VLOOKUP($H284,'NO TOCAR'!$A$2:$D$162,3,FALSE)</f>
        <v xml:space="preserve">Limitación de aforo piscinas de recreo </v>
      </c>
      <c r="H284" s="26" t="s">
        <v>77</v>
      </c>
      <c r="I284" s="44" t="str">
        <f>VLOOKUP($H284,'NO TOCAR'!$A$2:$D$162,2,FALSE)</f>
        <v>Deporte y actividad física</v>
      </c>
      <c r="J284" s="44" t="str">
        <f>VLOOKUP($H284,'[1]NO TOCAR'!$A$2:$D$162,4,FALSE)</f>
        <v>AF</v>
      </c>
      <c r="K284" s="30" t="s">
        <v>64</v>
      </c>
      <c r="L284" s="30">
        <v>50</v>
      </c>
      <c r="M284" s="27">
        <v>72.8</v>
      </c>
    </row>
    <row r="285" spans="1:17" s="16" customFormat="1" ht="14.25" customHeight="1" x14ac:dyDescent="0.25">
      <c r="A285" s="16" t="s">
        <v>17</v>
      </c>
      <c r="B285" s="16" t="s">
        <v>18</v>
      </c>
      <c r="D285" s="9">
        <v>44201</v>
      </c>
      <c r="E285" s="9">
        <v>44203</v>
      </c>
      <c r="F285" s="17"/>
      <c r="G285" s="44" t="str">
        <f>VLOOKUP($H285,'NO TOCAR'!$A$2:$D$162,3,FALSE)</f>
        <v>Restriccion de movilidad interna en el territorio (en niveles inferiores al nivel territorial al que se aplica)</v>
      </c>
      <c r="H285" s="8" t="s">
        <v>358</v>
      </c>
      <c r="I285" s="44" t="str">
        <f>VLOOKUP($H285,'NO TOCAR'!$A$2:$D$162,2,FALSE)</f>
        <v>Movilidad</v>
      </c>
      <c r="J285" s="44" t="str">
        <f>VLOOKUP($H285,'[1]NO TOCAR'!$A$2:$D$162,4,FALSE)</f>
        <v>MV</v>
      </c>
      <c r="M285" s="15"/>
      <c r="N285" s="17"/>
      <c r="O285" s="17"/>
      <c r="P285" s="17"/>
      <c r="Q285" s="17"/>
    </row>
    <row r="286" spans="1:17" s="16" customFormat="1" ht="14.25" customHeight="1" x14ac:dyDescent="0.25">
      <c r="A286" s="16" t="s">
        <v>17</v>
      </c>
      <c r="B286" s="16" t="s">
        <v>18</v>
      </c>
      <c r="C286" s="35"/>
      <c r="D286" s="9">
        <v>44201</v>
      </c>
      <c r="E286" s="9">
        <v>44203</v>
      </c>
      <c r="F286" s="33"/>
      <c r="G286" s="44" t="str">
        <f>VLOOKUP($H286,'NO TOCAR'!$A$2:$D$162,3,FALSE)</f>
        <v>Aforo en lugares de culto</v>
      </c>
      <c r="H286" s="18" t="s">
        <v>42</v>
      </c>
      <c r="I286" s="44" t="str">
        <f>VLOOKUP($H286,'NO TOCAR'!$A$2:$D$162,2,FALSE)</f>
        <v>Ceremonias religiosas</v>
      </c>
      <c r="J286" s="44" t="str">
        <f>VLOOKUP($H286,'[1]NO TOCAR'!$A$2:$D$162,4,FALSE)</f>
        <v>CE</v>
      </c>
      <c r="K286" t="s">
        <v>21</v>
      </c>
      <c r="L286" s="16">
        <v>1000</v>
      </c>
      <c r="N286" s="17"/>
      <c r="O286" s="8"/>
      <c r="P286" s="17"/>
      <c r="Q286" s="17"/>
    </row>
    <row r="287" spans="1:17" s="16" customFormat="1" ht="14.25" customHeight="1" x14ac:dyDescent="0.25">
      <c r="A287" s="16" t="s">
        <v>17</v>
      </c>
      <c r="B287" s="16" t="s">
        <v>18</v>
      </c>
      <c r="D287" s="9">
        <v>44201</v>
      </c>
      <c r="E287" s="9">
        <v>44203</v>
      </c>
      <c r="F287" s="9"/>
      <c r="G287" s="44" t="str">
        <f>VLOOKUP($H287,'NO TOCAR'!$A$2:$D$162,3,FALSE)</f>
        <v>Limitación de aforo en bilbiotecas, museos y monumentos en general</v>
      </c>
      <c r="H287" s="8" t="s">
        <v>69</v>
      </c>
      <c r="I287" s="44" t="str">
        <f>VLOOKUP($H287,'NO TOCAR'!$A$2:$D$162,2,FALSE)</f>
        <v>Cultura y eventos (exc. deportivos)</v>
      </c>
      <c r="J287" s="44" t="str">
        <f>VLOOKUP($H287,'[1]NO TOCAR'!$A$2:$D$162,4,FALSE)</f>
        <v>CD</v>
      </c>
      <c r="K287" t="s">
        <v>64</v>
      </c>
      <c r="L287" s="16">
        <v>50</v>
      </c>
      <c r="M287" s="15"/>
      <c r="N287" s="17"/>
      <c r="O287" s="17"/>
      <c r="P287" s="17"/>
      <c r="Q287" s="17"/>
    </row>
    <row r="288" spans="1:17" s="16" customFormat="1" ht="14.25" customHeight="1" x14ac:dyDescent="0.25">
      <c r="A288" s="16" t="s">
        <v>17</v>
      </c>
      <c r="B288" s="16" t="s">
        <v>18</v>
      </c>
      <c r="D288" s="9">
        <v>44233</v>
      </c>
      <c r="E288" s="9">
        <v>44235</v>
      </c>
      <c r="F288" s="9"/>
      <c r="G288" s="44" t="str">
        <f>VLOOKUP($H288,'NO TOCAR'!$A$2:$D$162,3,FALSE)</f>
        <v>Limitación de aforo ZONAS INTERIORES de instalaciones y centros deportivos (fuera del ámbito regulado por el Consejo Superior de Deportes)</v>
      </c>
      <c r="H288" s="46" t="s">
        <v>72</v>
      </c>
      <c r="I288" s="44" t="str">
        <f>VLOOKUP($H288,'NO TOCAR'!$A$2:$D$162,2,FALSE)</f>
        <v>Deporte y actividad física</v>
      </c>
      <c r="J288" s="44" t="str">
        <f>VLOOKUP($H288,'[1]NO TOCAR'!$A$2:$D$162,4,FALSE)</f>
        <v>AF</v>
      </c>
      <c r="K288" t="s">
        <v>64</v>
      </c>
      <c r="L288" s="16">
        <v>30</v>
      </c>
      <c r="M288" s="15"/>
      <c r="N288" s="17"/>
      <c r="O288" s="17"/>
      <c r="P288" s="17"/>
      <c r="Q288" s="17"/>
    </row>
    <row r="289" spans="1:17" s="16" customFormat="1" ht="14.25" customHeight="1" x14ac:dyDescent="0.25">
      <c r="A289" s="16" t="s">
        <v>17</v>
      </c>
      <c r="B289" s="16" t="s">
        <v>18</v>
      </c>
      <c r="D289" s="9">
        <v>44233</v>
      </c>
      <c r="E289" s="9">
        <v>44235</v>
      </c>
      <c r="F289" s="9"/>
      <c r="G289" s="44" t="str">
        <f>VLOOKUP($H289,'NO TOCAR'!$A$2:$D$162,3,FALSE)</f>
        <v>Limitaciones a la actividad fisica grupal en interiores</v>
      </c>
      <c r="H289" s="44" t="s">
        <v>136</v>
      </c>
      <c r="I289" s="44" t="str">
        <f>VLOOKUP($H289,'NO TOCAR'!$A$2:$D$162,2,FALSE)</f>
        <v>Deporte y actividad física</v>
      </c>
      <c r="J289" s="44" t="str">
        <f>VLOOKUP($H289,'[1]NO TOCAR'!$A$2:$D$162,4,FALSE)</f>
        <v>AF</v>
      </c>
      <c r="K289" t="s">
        <v>21</v>
      </c>
      <c r="L289" s="16">
        <v>6</v>
      </c>
      <c r="M289" s="15"/>
      <c r="N289" s="17"/>
      <c r="O289" s="17"/>
      <c r="P289" s="17"/>
      <c r="Q289" s="17"/>
    </row>
    <row r="290" spans="1:17" s="16" customFormat="1" ht="14.25" customHeight="1" x14ac:dyDescent="0.25">
      <c r="A290" s="16" t="s">
        <v>17</v>
      </c>
      <c r="B290" s="16" t="s">
        <v>18</v>
      </c>
      <c r="D290" s="9">
        <v>44247</v>
      </c>
      <c r="E290" s="9">
        <v>44249</v>
      </c>
      <c r="F290" s="19">
        <v>44262</v>
      </c>
      <c r="G290" s="44" t="str">
        <f>VLOOKUP($H290,'NO TOCAR'!$A$2:$D$162,3,FALSE)</f>
        <v>Limitación de aforo de academias, autoescuelas y otros centros de formación no reglada (incluidas actividades promovidas por las administraciones locales)</v>
      </c>
      <c r="H290" s="8" t="s">
        <v>251</v>
      </c>
      <c r="I290" s="44" t="str">
        <f>VLOOKUP($H290,'NO TOCAR'!$A$2:$D$162,2,FALSE)</f>
        <v>Educación</v>
      </c>
      <c r="J290" s="44" t="str">
        <f>VLOOKUP($H290,'[1]NO TOCAR'!$A$2:$D$162,4,FALSE)</f>
        <v>ED</v>
      </c>
      <c r="K290" s="16" t="s">
        <v>21</v>
      </c>
      <c r="L290" s="16">
        <v>6</v>
      </c>
      <c r="M290" s="15"/>
      <c r="N290" s="15" t="s">
        <v>370</v>
      </c>
      <c r="O290" s="17"/>
      <c r="P290" s="17"/>
      <c r="Q290" s="17"/>
    </row>
    <row r="291" spans="1:17" s="16" customFormat="1" ht="14.25" customHeight="1" x14ac:dyDescent="0.25">
      <c r="A291" s="16" t="s">
        <v>17</v>
      </c>
      <c r="B291" s="16" t="s">
        <v>18</v>
      </c>
      <c r="D291" s="9">
        <v>44247</v>
      </c>
      <c r="E291" s="9">
        <v>44249</v>
      </c>
      <c r="F291" s="19">
        <v>44262</v>
      </c>
      <c r="G291" s="44" t="str">
        <f>VLOOKUP($H291,'NO TOCAR'!$A$2:$D$162,3,FALSE)</f>
        <v>Cierre de academias, autoescuelas y otros centros de formación no reglada (incluidas actividades promovidas por las administraciones locales)</v>
      </c>
      <c r="H291" s="8" t="s">
        <v>88</v>
      </c>
      <c r="I291" s="44" t="str">
        <f>VLOOKUP($H291,'NO TOCAR'!$A$2:$D$162,2,FALSE)</f>
        <v>Educación</v>
      </c>
      <c r="J291" s="44" t="str">
        <f>VLOOKUP($H291,'[1]NO TOCAR'!$A$2:$D$162,4,FALSE)</f>
        <v>ED</v>
      </c>
      <c r="M291" s="15"/>
      <c r="N291" s="15" t="s">
        <v>90</v>
      </c>
      <c r="O291" s="17"/>
      <c r="P291" s="17"/>
      <c r="Q291" s="17"/>
    </row>
    <row r="292" spans="1:17" s="16" customFormat="1" ht="14.25" customHeight="1" x14ac:dyDescent="0.25">
      <c r="A292" s="16" t="s">
        <v>17</v>
      </c>
      <c r="B292" s="16" t="s">
        <v>18</v>
      </c>
      <c r="D292" s="9">
        <v>44254</v>
      </c>
      <c r="E292" s="9">
        <v>44256</v>
      </c>
      <c r="F292" s="9"/>
      <c r="G292" s="44" t="str">
        <f>VLOOKUP($H292,'NO TOCAR'!$A$2:$D$162,3,FALSE)</f>
        <v>Limitación de aforo piscinas deportivas</v>
      </c>
      <c r="H292" s="8" t="s">
        <v>76</v>
      </c>
      <c r="I292" s="44" t="str">
        <f>VLOOKUP($H292,'NO TOCAR'!$A$2:$D$162,2,FALSE)</f>
        <v>Deporte y actividad física</v>
      </c>
      <c r="J292" s="44" t="str">
        <f>VLOOKUP($H292,'[1]NO TOCAR'!$A$2:$D$162,4,FALSE)</f>
        <v>AF</v>
      </c>
      <c r="K292" t="s">
        <v>64</v>
      </c>
      <c r="L292" s="16">
        <v>50</v>
      </c>
      <c r="M292" s="15"/>
      <c r="N292" s="17"/>
      <c r="O292" s="17"/>
      <c r="P292" s="17"/>
      <c r="Q292" s="17"/>
    </row>
    <row r="293" spans="1:17" s="16" customFormat="1" ht="14.25" customHeight="1" x14ac:dyDescent="0.25">
      <c r="A293" s="16" t="s">
        <v>17</v>
      </c>
      <c r="B293" s="16" t="s">
        <v>18</v>
      </c>
      <c r="D293" s="9">
        <v>44233</v>
      </c>
      <c r="E293" s="9">
        <v>44235</v>
      </c>
      <c r="F293" s="9">
        <v>44255</v>
      </c>
      <c r="G293" s="44" t="str">
        <f>VLOOKUP($H293,'NO TOCAR'!$A$2:$D$162,3,FALSE)</f>
        <v>Limitaciones a la actividad fisica grupal en exteriores</v>
      </c>
      <c r="H293" s="44" t="s">
        <v>84</v>
      </c>
      <c r="I293" s="44" t="str">
        <f>VLOOKUP($H293,'NO TOCAR'!$A$2:$D$162,2,FALSE)</f>
        <v>Deporte y actividad física</v>
      </c>
      <c r="J293" s="44" t="str">
        <f>VLOOKUP($H293,'[1]NO TOCAR'!$A$2:$D$162,4,FALSE)</f>
        <v>AF</v>
      </c>
      <c r="K293" t="s">
        <v>21</v>
      </c>
      <c r="L293" s="16">
        <v>6</v>
      </c>
      <c r="M293" s="15"/>
      <c r="N293" s="17"/>
      <c r="O293" s="17"/>
      <c r="P293" s="17"/>
      <c r="Q293" s="17"/>
    </row>
    <row r="294" spans="1:17" s="16" customFormat="1" ht="14.25" customHeight="1" x14ac:dyDescent="0.25">
      <c r="A294" s="16" t="s">
        <v>17</v>
      </c>
      <c r="B294" s="16" t="s">
        <v>18</v>
      </c>
      <c r="D294" s="9">
        <v>44261</v>
      </c>
      <c r="E294" s="9">
        <v>44263</v>
      </c>
      <c r="F294" s="9"/>
      <c r="G294" s="44" t="str">
        <f>VLOOKUP($H294,'NO TOCAR'!$A$2:$D$162,3,FALSE)</f>
        <v>Limitación de horario en restaurantes y bares</v>
      </c>
      <c r="H294" s="8" t="s">
        <v>80</v>
      </c>
      <c r="I294" s="44" t="str">
        <f>VLOOKUP($H294,'NO TOCAR'!$A$2:$D$162,2,FALSE)</f>
        <v>Restauración, hostelería y bares</v>
      </c>
      <c r="J294" s="44" t="str">
        <f>VLOOKUP($H294,'[1]NO TOCAR'!$A$2:$D$162,4,FALSE)</f>
        <v>RH</v>
      </c>
      <c r="K294" t="s">
        <v>81</v>
      </c>
      <c r="L294" s="31">
        <v>0.70833333333333337</v>
      </c>
      <c r="M294" s="17"/>
      <c r="N294" s="17"/>
      <c r="O294" s="17"/>
      <c r="P294" s="17"/>
      <c r="Q294" s="17"/>
    </row>
    <row r="295" spans="1:17" s="16" customFormat="1" ht="14.25" customHeight="1" x14ac:dyDescent="0.25">
      <c r="A295" s="16" t="s">
        <v>17</v>
      </c>
      <c r="B295" s="16" t="s">
        <v>18</v>
      </c>
      <c r="D295" s="9">
        <v>44261</v>
      </c>
      <c r="E295" s="9">
        <v>44263</v>
      </c>
      <c r="F295" s="19"/>
      <c r="G295" s="44" t="str">
        <f>VLOOKUP($H295,'NO TOCAR'!$A$2:$D$162,3,FALSE)</f>
        <v>Limitación de aforo de academias, autoescuelas y otros centros de formación no reglada (incluidas actividades promovidas por las administraciones locales)</v>
      </c>
      <c r="H295" s="8" t="s">
        <v>251</v>
      </c>
      <c r="I295" s="44" t="str">
        <f>VLOOKUP($H295,'NO TOCAR'!$A$2:$D$162,2,FALSE)</f>
        <v>Educación</v>
      </c>
      <c r="J295" s="44" t="str">
        <f>VLOOKUP($H295,'[1]NO TOCAR'!$A$2:$D$162,4,FALSE)</f>
        <v>ED</v>
      </c>
      <c r="K295" s="16" t="s">
        <v>21</v>
      </c>
      <c r="L295" s="16">
        <v>6</v>
      </c>
      <c r="M295" s="15"/>
      <c r="N295" s="15"/>
      <c r="O295" s="17"/>
      <c r="P295" s="17"/>
      <c r="Q295" s="17"/>
    </row>
    <row r="296" spans="1:17" s="16" customFormat="1" ht="14.25" customHeight="1" x14ac:dyDescent="0.25">
      <c r="A296" s="16" t="s">
        <v>17</v>
      </c>
      <c r="B296" s="16" t="s">
        <v>18</v>
      </c>
      <c r="D296" s="9">
        <v>44268</v>
      </c>
      <c r="E296" s="9">
        <v>44270</v>
      </c>
      <c r="F296" s="39"/>
      <c r="G296" s="44" t="str">
        <f>VLOOKUP($H296,'NO TOCAR'!$A$2:$D$162,3,FALSE)</f>
        <v>Cierre de espacios comerciales según tamaño (p.e. de más de 400 m2)</v>
      </c>
      <c r="H296" s="37" t="s">
        <v>107</v>
      </c>
      <c r="I296" s="44" t="str">
        <f>VLOOKUP($H296,'NO TOCAR'!$A$2:$D$162,2,FALSE)</f>
        <v>Comercio</v>
      </c>
      <c r="J296" s="44" t="str">
        <f>VLOOKUP($H296,'[1]NO TOCAR'!$A$2:$D$162,4,FALSE)</f>
        <v>CO</v>
      </c>
      <c r="K296" t="s">
        <v>25</v>
      </c>
      <c r="L296" s="16">
        <v>800</v>
      </c>
      <c r="M296" s="15"/>
      <c r="N296" s="39"/>
      <c r="O296" s="17"/>
      <c r="P296" s="17"/>
      <c r="Q296" s="17"/>
    </row>
    <row r="297" spans="1:17" s="16" customFormat="1" ht="14.25" customHeight="1" x14ac:dyDescent="0.25">
      <c r="A297" s="16" t="s">
        <v>17</v>
      </c>
      <c r="B297" s="16" t="s">
        <v>18</v>
      </c>
      <c r="D297" s="9">
        <v>44268</v>
      </c>
      <c r="E297" s="9">
        <v>44270</v>
      </c>
      <c r="F297" s="9"/>
      <c r="G297" s="44" t="str">
        <f>VLOOKUP($H297,'NO TOCAR'!$A$2:$D$162,3,FALSE)</f>
        <v>Prohibición de asistencia de público en eventos deportivos en exteriores</v>
      </c>
      <c r="H297" s="44" t="s">
        <v>99</v>
      </c>
      <c r="I297" s="44" t="str">
        <f>VLOOKUP($H297,'NO TOCAR'!$A$2:$D$162,2,FALSE)</f>
        <v>Deporte y actividad física</v>
      </c>
      <c r="J297" s="44" t="str">
        <f>VLOOKUP($H297,'[1]NO TOCAR'!$A$2:$D$162,4,FALSE)</f>
        <v>AF</v>
      </c>
      <c r="K297" t="s">
        <v>21</v>
      </c>
      <c r="L297" s="16">
        <v>6</v>
      </c>
      <c r="M297" s="15"/>
      <c r="N297" s="17"/>
      <c r="O297" s="17"/>
      <c r="P297" s="17"/>
      <c r="Q297" s="17"/>
    </row>
    <row r="298" spans="1:17" s="16" customFormat="1" ht="14.25" customHeight="1" x14ac:dyDescent="0.25">
      <c r="A298" s="16" t="s">
        <v>17</v>
      </c>
      <c r="B298" s="16" t="s">
        <v>18</v>
      </c>
      <c r="D298" s="9">
        <v>44268</v>
      </c>
      <c r="E298" s="9">
        <v>44270</v>
      </c>
      <c r="F298" s="9"/>
      <c r="G298" s="44" t="str">
        <f>VLOOKUP($H298,'NO TOCAR'!$A$2:$D$162,3,FALSE)</f>
        <v>Prohibición de asistencia de público en eventos deportivos en exteriores</v>
      </c>
      <c r="H298" s="44" t="s">
        <v>99</v>
      </c>
      <c r="I298" s="44" t="str">
        <f>VLOOKUP($H298,'NO TOCAR'!$A$2:$D$162,2,FALSE)</f>
        <v>Deporte y actividad física</v>
      </c>
      <c r="J298" s="44" t="str">
        <f>VLOOKUP($H298,'[1]NO TOCAR'!$A$2:$D$162,4,FALSE)</f>
        <v>AF</v>
      </c>
      <c r="K298" t="s">
        <v>64</v>
      </c>
      <c r="L298" s="16">
        <v>50</v>
      </c>
      <c r="M298" s="15"/>
      <c r="N298" s="17"/>
      <c r="O298" s="17"/>
      <c r="P298" s="17"/>
      <c r="Q298" s="17"/>
    </row>
    <row r="299" spans="1:17" s="16" customFormat="1" ht="14.25" customHeight="1" x14ac:dyDescent="0.25">
      <c r="A299" s="16" t="s">
        <v>17</v>
      </c>
      <c r="B299" s="16" t="s">
        <v>18</v>
      </c>
      <c r="D299" s="9">
        <v>44268</v>
      </c>
      <c r="E299" s="9">
        <v>44270</v>
      </c>
      <c r="F299" s="9"/>
      <c r="G299" s="44" t="str">
        <f>VLOOKUP($H299,'NO TOCAR'!$A$2:$D$162,3,FALSE)</f>
        <v>Prohibición de asistencia de público en eventos deportivos en interiores</v>
      </c>
      <c r="H299" s="44" t="s">
        <v>100</v>
      </c>
      <c r="I299" s="44" t="str">
        <f>VLOOKUP($H299,'NO TOCAR'!$A$2:$D$162,2,FALSE)</f>
        <v>Deporte y actividad física</v>
      </c>
      <c r="J299" s="44" t="str">
        <f>VLOOKUP($H299,'[1]NO TOCAR'!$A$2:$D$162,4,FALSE)</f>
        <v>AF</v>
      </c>
      <c r="K299" t="s">
        <v>21</v>
      </c>
      <c r="L299" s="16">
        <v>1000</v>
      </c>
      <c r="M299" s="15"/>
      <c r="N299" s="17"/>
      <c r="O299" s="17"/>
      <c r="P299" s="17"/>
      <c r="Q299" s="17"/>
    </row>
    <row r="300" spans="1:17" s="16" customFormat="1" ht="14.25" customHeight="1" x14ac:dyDescent="0.25">
      <c r="A300" s="16" t="s">
        <v>17</v>
      </c>
      <c r="B300" s="16" t="s">
        <v>18</v>
      </c>
      <c r="D300" s="9">
        <v>44268</v>
      </c>
      <c r="E300" s="9">
        <v>44270</v>
      </c>
      <c r="F300" s="9"/>
      <c r="G300" s="44" t="str">
        <f>VLOOKUP($H300,'NO TOCAR'!$A$2:$D$162,3,FALSE)</f>
        <v>Prohibición de asistencia de público en eventos deportivos en interiores</v>
      </c>
      <c r="H300" s="44" t="s">
        <v>100</v>
      </c>
      <c r="I300" s="44" t="str">
        <f>VLOOKUP($H300,'NO TOCAR'!$A$2:$D$162,2,FALSE)</f>
        <v>Deporte y actividad física</v>
      </c>
      <c r="J300" s="44" t="str">
        <f>VLOOKUP($H300,'[1]NO TOCAR'!$A$2:$D$162,4,FALSE)</f>
        <v>AF</v>
      </c>
      <c r="K300" t="s">
        <v>64</v>
      </c>
      <c r="L300" s="16">
        <v>30</v>
      </c>
      <c r="M300" s="15"/>
      <c r="N300" s="17"/>
      <c r="O300" s="17"/>
      <c r="P300" s="17"/>
      <c r="Q300" s="17"/>
    </row>
    <row r="301" spans="1:17" s="16" customFormat="1" ht="14.25" customHeight="1" x14ac:dyDescent="0.25">
      <c r="A301" s="16" t="s">
        <v>17</v>
      </c>
      <c r="B301" s="16" t="s">
        <v>18</v>
      </c>
      <c r="D301" s="9">
        <v>44268</v>
      </c>
      <c r="E301" s="9">
        <v>44270</v>
      </c>
      <c r="F301" s="9"/>
      <c r="G301" s="44" t="str">
        <f>VLOOKUP($H301,'NO TOCAR'!$A$2:$D$162,3,FALSE)</f>
        <v>Prohibición de asistencia de público en eventos deportivos en interiores</v>
      </c>
      <c r="H301" s="44" t="s">
        <v>100</v>
      </c>
      <c r="I301" s="44" t="str">
        <f>VLOOKUP($H301,'NO TOCAR'!$A$2:$D$162,2,FALSE)</f>
        <v>Deporte y actividad física</v>
      </c>
      <c r="J301" s="44" t="str">
        <f>VLOOKUP($H301,'[1]NO TOCAR'!$A$2:$D$162,4,FALSE)</f>
        <v>AF</v>
      </c>
      <c r="K301" t="s">
        <v>21</v>
      </c>
      <c r="L301" s="16">
        <v>500</v>
      </c>
      <c r="M301" s="15"/>
      <c r="N301" s="17"/>
      <c r="O301" s="17"/>
      <c r="P301" s="17"/>
      <c r="Q301" s="17"/>
    </row>
    <row r="302" spans="1:17" s="16" customFormat="1" ht="14.25" customHeight="1" x14ac:dyDescent="0.25">
      <c r="A302" s="16" t="s">
        <v>17</v>
      </c>
      <c r="B302" s="16" t="s">
        <v>18</v>
      </c>
      <c r="D302" s="9">
        <v>44268</v>
      </c>
      <c r="E302" s="9">
        <v>44270</v>
      </c>
      <c r="F302" s="17"/>
      <c r="G302" s="44" t="str">
        <f>VLOOKUP($H302,'NO TOCAR'!$A$2:$D$162,3,FALSE)</f>
        <v>Aforo en locales de apuestas, bingos etc.</v>
      </c>
      <c r="H302" s="8" t="s">
        <v>78</v>
      </c>
      <c r="I302" s="44" t="str">
        <f>VLOOKUP($H302,'NO TOCAR'!$A$2:$D$162,2,FALSE)</f>
        <v>Locales de apuestas</v>
      </c>
      <c r="J302" s="44" t="str">
        <f>VLOOKUP($H302,'[1]NO TOCAR'!$A$2:$D$162,4,FALSE)</f>
        <v>LA</v>
      </c>
      <c r="K302" s="16" t="s">
        <v>21</v>
      </c>
      <c r="L302" s="16">
        <v>250</v>
      </c>
      <c r="M302" s="15"/>
      <c r="N302" s="17"/>
      <c r="O302" s="17"/>
      <c r="P302" s="17"/>
      <c r="Q302" s="17"/>
    </row>
    <row r="303" spans="1:17" s="16" customFormat="1" ht="14.25" customHeight="1" x14ac:dyDescent="0.25">
      <c r="A303" s="16" t="s">
        <v>17</v>
      </c>
      <c r="B303" s="16" t="s">
        <v>18</v>
      </c>
      <c r="D303" s="9">
        <v>44268</v>
      </c>
      <c r="E303" s="9">
        <v>44270</v>
      </c>
      <c r="F303" s="17"/>
      <c r="G303" s="44" t="str">
        <f>VLOOKUP($H303,'NO TOCAR'!$A$2:$D$162,3,FALSE)</f>
        <v>Aforo en locales de apuestas, bingos etc.</v>
      </c>
      <c r="H303" s="8" t="s">
        <v>78</v>
      </c>
      <c r="I303" s="44" t="str">
        <f>VLOOKUP($H303,'NO TOCAR'!$A$2:$D$162,2,FALSE)</f>
        <v>Locales de apuestas</v>
      </c>
      <c r="J303" s="44" t="str">
        <f>VLOOKUP($H303,'[1]NO TOCAR'!$A$2:$D$162,4,FALSE)</f>
        <v>LA</v>
      </c>
      <c r="K303" s="16" t="s">
        <v>64</v>
      </c>
      <c r="L303" s="16">
        <v>30</v>
      </c>
      <c r="M303" s="15"/>
      <c r="N303" s="17"/>
      <c r="O303" s="17"/>
      <c r="P303" s="17"/>
      <c r="Q303" s="17"/>
    </row>
  </sheetData>
  <autoFilter ref="A1:N30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60"/>
  <sheetViews>
    <sheetView workbookViewId="0">
      <selection activeCell="C80" sqref="C80"/>
    </sheetView>
  </sheetViews>
  <sheetFormatPr baseColWidth="10" defaultColWidth="63" defaultRowHeight="15.75" customHeight="1" x14ac:dyDescent="0.25"/>
  <cols>
    <col min="1" max="1" width="24.85546875" bestFit="1" customWidth="1"/>
    <col min="2" max="2" width="29" customWidth="1"/>
    <col min="3" max="3" width="77.5703125" customWidth="1"/>
    <col min="4" max="4" width="24.85546875" bestFit="1" customWidth="1"/>
  </cols>
  <sheetData>
    <row r="1" spans="1:4" ht="15.75" customHeight="1" x14ac:dyDescent="0.25">
      <c r="A1" s="45" t="s">
        <v>115</v>
      </c>
      <c r="B1" s="45" t="s">
        <v>116</v>
      </c>
      <c r="C1" s="45" t="s">
        <v>117</v>
      </c>
      <c r="D1" s="45" t="s">
        <v>118</v>
      </c>
    </row>
    <row r="2" spans="1:4" ht="15.75" hidden="1" customHeight="1" x14ac:dyDescent="0.25">
      <c r="A2" s="46" t="s">
        <v>19</v>
      </c>
      <c r="B2" s="46" t="s">
        <v>260</v>
      </c>
      <c r="C2" s="46" t="s">
        <v>261</v>
      </c>
      <c r="D2" s="46" t="s">
        <v>262</v>
      </c>
    </row>
    <row r="3" spans="1:4" ht="15.75" hidden="1" customHeight="1" x14ac:dyDescent="0.25">
      <c r="A3" s="46" t="s">
        <v>32</v>
      </c>
      <c r="B3" s="46" t="s">
        <v>260</v>
      </c>
      <c r="C3" s="46" t="s">
        <v>263</v>
      </c>
      <c r="D3" s="46" t="s">
        <v>262</v>
      </c>
    </row>
    <row r="4" spans="1:4" ht="15.75" hidden="1" customHeight="1" x14ac:dyDescent="0.25">
      <c r="A4" s="48" t="s">
        <v>33</v>
      </c>
      <c r="B4" s="46" t="s">
        <v>319</v>
      </c>
      <c r="C4" s="46" t="s">
        <v>320</v>
      </c>
      <c r="D4" s="46" t="s">
        <v>321</v>
      </c>
    </row>
    <row r="5" spans="1:4" ht="15.75" hidden="1" customHeight="1" x14ac:dyDescent="0.25">
      <c r="A5" s="46" t="s">
        <v>322</v>
      </c>
      <c r="B5" s="46" t="s">
        <v>319</v>
      </c>
      <c r="C5" s="46" t="s">
        <v>323</v>
      </c>
      <c r="D5" s="46" t="s">
        <v>321</v>
      </c>
    </row>
    <row r="6" spans="1:4" ht="15.75" hidden="1" customHeight="1" x14ac:dyDescent="0.25">
      <c r="A6" s="46" t="s">
        <v>324</v>
      </c>
      <c r="B6" s="46" t="s">
        <v>319</v>
      </c>
      <c r="C6" s="46" t="s">
        <v>325</v>
      </c>
      <c r="D6" s="46" t="s">
        <v>321</v>
      </c>
    </row>
    <row r="7" spans="1:4" ht="15.75" hidden="1" customHeight="1" x14ac:dyDescent="0.25">
      <c r="A7" s="47" t="s">
        <v>331</v>
      </c>
      <c r="B7" s="47" t="s">
        <v>319</v>
      </c>
      <c r="C7" s="47" t="s">
        <v>332</v>
      </c>
      <c r="D7" s="47" t="s">
        <v>321</v>
      </c>
    </row>
    <row r="8" spans="1:4" ht="15.75" hidden="1" customHeight="1" x14ac:dyDescent="0.25">
      <c r="A8" s="47" t="s">
        <v>329</v>
      </c>
      <c r="B8" s="47" t="s">
        <v>319</v>
      </c>
      <c r="C8" s="47" t="s">
        <v>330</v>
      </c>
      <c r="D8" s="47" t="s">
        <v>321</v>
      </c>
    </row>
    <row r="9" spans="1:4" ht="15.75" hidden="1" customHeight="1" x14ac:dyDescent="0.25">
      <c r="A9" s="47" t="s">
        <v>39</v>
      </c>
      <c r="B9" s="47" t="s">
        <v>319</v>
      </c>
      <c r="C9" s="47" t="s">
        <v>333</v>
      </c>
      <c r="D9" s="47" t="s">
        <v>321</v>
      </c>
    </row>
    <row r="10" spans="1:4" ht="15.75" hidden="1" customHeight="1" x14ac:dyDescent="0.25">
      <c r="A10" s="46" t="s">
        <v>96</v>
      </c>
      <c r="B10" s="46" t="s">
        <v>319</v>
      </c>
      <c r="C10" s="46" t="s">
        <v>326</v>
      </c>
      <c r="D10" s="46" t="s">
        <v>321</v>
      </c>
    </row>
    <row r="11" spans="1:4" ht="15.75" hidden="1" customHeight="1" x14ac:dyDescent="0.25">
      <c r="A11" s="46" t="s">
        <v>47</v>
      </c>
      <c r="B11" s="46" t="s">
        <v>319</v>
      </c>
      <c r="C11" s="46" t="s">
        <v>327</v>
      </c>
      <c r="D11" s="46" t="s">
        <v>321</v>
      </c>
    </row>
    <row r="12" spans="1:4" ht="15.75" hidden="1" customHeight="1" x14ac:dyDescent="0.25">
      <c r="A12" s="46" t="s">
        <v>48</v>
      </c>
      <c r="B12" s="46" t="s">
        <v>319</v>
      </c>
      <c r="C12" s="46" t="s">
        <v>328</v>
      </c>
      <c r="D12" s="46" t="s">
        <v>321</v>
      </c>
    </row>
    <row r="13" spans="1:4" ht="15.75" hidden="1" customHeight="1" x14ac:dyDescent="0.25">
      <c r="A13" s="46" t="s">
        <v>38</v>
      </c>
      <c r="B13" s="46" t="s">
        <v>264</v>
      </c>
      <c r="C13" s="46" t="s">
        <v>265</v>
      </c>
      <c r="D13" s="46" t="s">
        <v>266</v>
      </c>
    </row>
    <row r="14" spans="1:4" ht="15.75" hidden="1" customHeight="1" x14ac:dyDescent="0.25">
      <c r="A14" s="46" t="s">
        <v>60</v>
      </c>
      <c r="B14" s="46" t="s">
        <v>264</v>
      </c>
      <c r="C14" s="46" t="s">
        <v>267</v>
      </c>
      <c r="D14" s="46" t="s">
        <v>266</v>
      </c>
    </row>
    <row r="15" spans="1:4" ht="15.75" hidden="1" customHeight="1" x14ac:dyDescent="0.25">
      <c r="A15" s="46" t="s">
        <v>104</v>
      </c>
      <c r="B15" s="46" t="s">
        <v>264</v>
      </c>
      <c r="C15" s="46" t="s">
        <v>268</v>
      </c>
      <c r="D15" s="46" t="s">
        <v>266</v>
      </c>
    </row>
    <row r="16" spans="1:4" ht="15.75" hidden="1" customHeight="1" x14ac:dyDescent="0.25">
      <c r="A16" s="46" t="s">
        <v>31</v>
      </c>
      <c r="B16" s="46" t="s">
        <v>264</v>
      </c>
      <c r="C16" s="46" t="s">
        <v>269</v>
      </c>
      <c r="D16" s="46" t="s">
        <v>266</v>
      </c>
    </row>
    <row r="17" spans="1:4" ht="15.75" hidden="1" customHeight="1" x14ac:dyDescent="0.25">
      <c r="A17" s="49" t="s">
        <v>358</v>
      </c>
      <c r="B17" s="49" t="s">
        <v>264</v>
      </c>
      <c r="C17" s="49" t="s">
        <v>359</v>
      </c>
      <c r="D17" s="49" t="s">
        <v>266</v>
      </c>
    </row>
    <row r="18" spans="1:4" ht="15.75" hidden="1" customHeight="1" x14ac:dyDescent="0.25">
      <c r="A18" s="46" t="s">
        <v>34</v>
      </c>
      <c r="B18" s="46" t="s">
        <v>264</v>
      </c>
      <c r="C18" s="46" t="s">
        <v>270</v>
      </c>
      <c r="D18" s="46" t="s">
        <v>266</v>
      </c>
    </row>
    <row r="19" spans="1:4" ht="15.75" hidden="1" customHeight="1" x14ac:dyDescent="0.25">
      <c r="A19" s="46" t="s">
        <v>271</v>
      </c>
      <c r="B19" s="46" t="s">
        <v>264</v>
      </c>
      <c r="C19" s="46" t="s">
        <v>272</v>
      </c>
      <c r="D19" s="46" t="s">
        <v>266</v>
      </c>
    </row>
    <row r="20" spans="1:4" ht="15.75" hidden="1" customHeight="1" x14ac:dyDescent="0.25">
      <c r="A20" s="46" t="s">
        <v>86</v>
      </c>
      <c r="B20" s="46" t="s">
        <v>247</v>
      </c>
      <c r="C20" s="46" t="s">
        <v>248</v>
      </c>
      <c r="D20" s="46" t="s">
        <v>249</v>
      </c>
    </row>
    <row r="21" spans="1:4" ht="15.75" hidden="1" customHeight="1" x14ac:dyDescent="0.25">
      <c r="A21" s="47" t="s">
        <v>112</v>
      </c>
      <c r="B21" s="47" t="s">
        <v>247</v>
      </c>
      <c r="C21" s="47" t="s">
        <v>253</v>
      </c>
      <c r="D21" s="47" t="s">
        <v>249</v>
      </c>
    </row>
    <row r="22" spans="1:4" ht="15.75" hidden="1" customHeight="1" x14ac:dyDescent="0.25">
      <c r="A22" s="46" t="s">
        <v>88</v>
      </c>
      <c r="B22" s="46" t="s">
        <v>247</v>
      </c>
      <c r="C22" s="46" t="s">
        <v>250</v>
      </c>
      <c r="D22" s="46" t="s">
        <v>249</v>
      </c>
    </row>
    <row r="23" spans="1:4" ht="15.75" hidden="1" customHeight="1" x14ac:dyDescent="0.25">
      <c r="A23" s="46" t="s">
        <v>251</v>
      </c>
      <c r="B23" s="46" t="s">
        <v>247</v>
      </c>
      <c r="C23" s="46" t="s">
        <v>252</v>
      </c>
      <c r="D23" s="46" t="s">
        <v>249</v>
      </c>
    </row>
    <row r="24" spans="1:4" ht="15.75" hidden="1" customHeight="1" x14ac:dyDescent="0.25">
      <c r="A24" s="46" t="s">
        <v>343</v>
      </c>
      <c r="B24" s="46" t="s">
        <v>344</v>
      </c>
      <c r="C24" s="46" t="s">
        <v>345</v>
      </c>
      <c r="D24" s="46" t="s">
        <v>346</v>
      </c>
    </row>
    <row r="25" spans="1:4" ht="15.75" hidden="1" customHeight="1" x14ac:dyDescent="0.25">
      <c r="A25" s="46" t="s">
        <v>106</v>
      </c>
      <c r="B25" s="46" t="s">
        <v>344</v>
      </c>
      <c r="C25" s="46" t="s">
        <v>347</v>
      </c>
      <c r="D25" s="46" t="s">
        <v>346</v>
      </c>
    </row>
    <row r="26" spans="1:4" ht="15.75" hidden="1" customHeight="1" x14ac:dyDescent="0.25">
      <c r="A26" s="46" t="s">
        <v>40</v>
      </c>
      <c r="B26" s="46" t="s">
        <v>344</v>
      </c>
      <c r="C26" s="46" t="s">
        <v>348</v>
      </c>
      <c r="D26" s="46" t="s">
        <v>346</v>
      </c>
    </row>
    <row r="27" spans="1:4" ht="15.75" hidden="1" customHeight="1" x14ac:dyDescent="0.25">
      <c r="A27" s="47" t="s">
        <v>354</v>
      </c>
      <c r="B27" s="47" t="s">
        <v>344</v>
      </c>
      <c r="C27" s="47" t="s">
        <v>355</v>
      </c>
      <c r="D27" s="47" t="s">
        <v>346</v>
      </c>
    </row>
    <row r="28" spans="1:4" ht="15.75" hidden="1" customHeight="1" x14ac:dyDescent="0.25">
      <c r="A28" s="46" t="s">
        <v>102</v>
      </c>
      <c r="B28" s="46" t="s">
        <v>344</v>
      </c>
      <c r="C28" s="46" t="s">
        <v>349</v>
      </c>
      <c r="D28" s="46" t="s">
        <v>346</v>
      </c>
    </row>
    <row r="29" spans="1:4" ht="15.75" hidden="1" customHeight="1" x14ac:dyDescent="0.25">
      <c r="A29" s="47" t="s">
        <v>351</v>
      </c>
      <c r="B29" s="47" t="s">
        <v>344</v>
      </c>
      <c r="C29" s="47" t="s">
        <v>352</v>
      </c>
      <c r="D29" s="47" t="s">
        <v>346</v>
      </c>
    </row>
    <row r="30" spans="1:4" ht="15.75" hidden="1" customHeight="1" x14ac:dyDescent="0.25">
      <c r="A30" s="47" t="s">
        <v>356</v>
      </c>
      <c r="B30" s="47" t="s">
        <v>344</v>
      </c>
      <c r="C30" s="47" t="s">
        <v>357</v>
      </c>
      <c r="D30" s="47" t="s">
        <v>346</v>
      </c>
    </row>
    <row r="31" spans="1:4" ht="15.75" hidden="1" customHeight="1" x14ac:dyDescent="0.25">
      <c r="A31" s="46" t="s">
        <v>23</v>
      </c>
      <c r="B31" s="46" t="s">
        <v>344</v>
      </c>
      <c r="C31" s="46" t="s">
        <v>350</v>
      </c>
      <c r="D31" s="46" t="s">
        <v>346</v>
      </c>
    </row>
    <row r="32" spans="1:4" ht="15.75" hidden="1" customHeight="1" x14ac:dyDescent="0.25">
      <c r="A32" s="47" t="s">
        <v>24</v>
      </c>
      <c r="B32" s="47" t="s">
        <v>344</v>
      </c>
      <c r="C32" s="47" t="s">
        <v>353</v>
      </c>
      <c r="D32" s="47" t="s">
        <v>346</v>
      </c>
    </row>
    <row r="33" spans="1:4" ht="15.75" hidden="1" customHeight="1" x14ac:dyDescent="0.25">
      <c r="A33" s="46" t="s">
        <v>67</v>
      </c>
      <c r="B33" s="46" t="s">
        <v>209</v>
      </c>
      <c r="C33" s="46" t="s">
        <v>210</v>
      </c>
      <c r="D33" s="46" t="s">
        <v>211</v>
      </c>
    </row>
    <row r="34" spans="1:4" ht="15.75" hidden="1" customHeight="1" x14ac:dyDescent="0.25">
      <c r="A34" s="46" t="s">
        <v>107</v>
      </c>
      <c r="B34" s="46" t="s">
        <v>209</v>
      </c>
      <c r="C34" s="46" t="s">
        <v>212</v>
      </c>
      <c r="D34" s="46" t="s">
        <v>211</v>
      </c>
    </row>
    <row r="35" spans="1:4" ht="15.75" hidden="1" customHeight="1" x14ac:dyDescent="0.25">
      <c r="A35" s="46" t="s">
        <v>41</v>
      </c>
      <c r="B35" s="46" t="s">
        <v>209</v>
      </c>
      <c r="C35" s="46" t="s">
        <v>213</v>
      </c>
      <c r="D35" s="46" t="s">
        <v>211</v>
      </c>
    </row>
    <row r="36" spans="1:4" ht="15.75" hidden="1" customHeight="1" x14ac:dyDescent="0.25">
      <c r="A36" s="46" t="s">
        <v>103</v>
      </c>
      <c r="B36" s="46" t="s">
        <v>209</v>
      </c>
      <c r="C36" s="46" t="s">
        <v>218</v>
      </c>
      <c r="D36" s="46" t="s">
        <v>211</v>
      </c>
    </row>
    <row r="37" spans="1:4" ht="15.75" hidden="1" customHeight="1" x14ac:dyDescent="0.25">
      <c r="A37" s="46" t="s">
        <v>26</v>
      </c>
      <c r="B37" s="46" t="s">
        <v>209</v>
      </c>
      <c r="C37" s="46" t="s">
        <v>219</v>
      </c>
      <c r="D37" s="46" t="s">
        <v>211</v>
      </c>
    </row>
    <row r="38" spans="1:4" ht="15.75" hidden="1" customHeight="1" x14ac:dyDescent="0.25">
      <c r="A38" s="46" t="s">
        <v>108</v>
      </c>
      <c r="B38" s="46" t="s">
        <v>209</v>
      </c>
      <c r="C38" s="46" t="s">
        <v>214</v>
      </c>
      <c r="D38" s="46" t="s">
        <v>211</v>
      </c>
    </row>
    <row r="39" spans="1:4" ht="15.75" hidden="1" customHeight="1" x14ac:dyDescent="0.25">
      <c r="A39" s="46" t="s">
        <v>97</v>
      </c>
      <c r="B39" s="46" t="s">
        <v>209</v>
      </c>
      <c r="C39" s="46" t="s">
        <v>215</v>
      </c>
      <c r="D39" s="46" t="s">
        <v>211</v>
      </c>
    </row>
    <row r="40" spans="1:4" ht="15.75" hidden="1" customHeight="1" x14ac:dyDescent="0.25">
      <c r="A40" s="46" t="s">
        <v>109</v>
      </c>
      <c r="B40" s="46" t="s">
        <v>209</v>
      </c>
      <c r="C40" s="46" t="s">
        <v>220</v>
      </c>
      <c r="D40" s="46" t="s">
        <v>211</v>
      </c>
    </row>
    <row r="41" spans="1:4" ht="15.75" hidden="1" customHeight="1" x14ac:dyDescent="0.25">
      <c r="A41" s="46" t="s">
        <v>216</v>
      </c>
      <c r="B41" s="46" t="s">
        <v>209</v>
      </c>
      <c r="C41" s="46" t="s">
        <v>217</v>
      </c>
      <c r="D41" s="46" t="s">
        <v>211</v>
      </c>
    </row>
    <row r="42" spans="1:4" ht="15.75" hidden="1" customHeight="1" x14ac:dyDescent="0.25">
      <c r="A42" s="46" t="s">
        <v>101</v>
      </c>
      <c r="B42" s="46" t="s">
        <v>209</v>
      </c>
      <c r="C42" s="46" t="s">
        <v>221</v>
      </c>
      <c r="D42" s="46" t="s">
        <v>211</v>
      </c>
    </row>
    <row r="43" spans="1:4" ht="15.75" hidden="1" customHeight="1" x14ac:dyDescent="0.25">
      <c r="A43" s="47" t="s">
        <v>222</v>
      </c>
      <c r="B43" s="47" t="s">
        <v>209</v>
      </c>
      <c r="C43" s="47" t="s">
        <v>223</v>
      </c>
      <c r="D43" s="47" t="s">
        <v>211</v>
      </c>
    </row>
    <row r="44" spans="1:4" ht="15.75" hidden="1" customHeight="1" x14ac:dyDescent="0.25">
      <c r="A44" s="46" t="s">
        <v>301</v>
      </c>
      <c r="B44" s="46" t="s">
        <v>302</v>
      </c>
      <c r="C44" s="46" t="s">
        <v>303</v>
      </c>
      <c r="D44" s="46" t="s">
        <v>304</v>
      </c>
    </row>
    <row r="45" spans="1:4" ht="15.75" hidden="1" customHeight="1" x14ac:dyDescent="0.25">
      <c r="A45" s="46" t="s">
        <v>49</v>
      </c>
      <c r="B45" s="46" t="s">
        <v>302</v>
      </c>
      <c r="C45" s="46" t="s">
        <v>305</v>
      </c>
      <c r="D45" s="46" t="s">
        <v>304</v>
      </c>
    </row>
    <row r="46" spans="1:4" ht="15.75" hidden="1" customHeight="1" x14ac:dyDescent="0.25">
      <c r="A46" s="46" t="s">
        <v>79</v>
      </c>
      <c r="B46" s="46" t="s">
        <v>302</v>
      </c>
      <c r="C46" s="46" t="s">
        <v>306</v>
      </c>
      <c r="D46" s="46" t="s">
        <v>304</v>
      </c>
    </row>
    <row r="47" spans="1:4" ht="15.75" hidden="1" customHeight="1" x14ac:dyDescent="0.25">
      <c r="A47" s="46" t="s">
        <v>65</v>
      </c>
      <c r="B47" s="46" t="s">
        <v>302</v>
      </c>
      <c r="C47" s="46" t="s">
        <v>290</v>
      </c>
      <c r="D47" s="46" t="s">
        <v>304</v>
      </c>
    </row>
    <row r="48" spans="1:4" ht="15.75" hidden="1" customHeight="1" x14ac:dyDescent="0.25">
      <c r="A48" s="46" t="s">
        <v>80</v>
      </c>
      <c r="B48" s="46" t="s">
        <v>302</v>
      </c>
      <c r="C48" s="46" t="s">
        <v>307</v>
      </c>
      <c r="D48" s="46" t="s">
        <v>304</v>
      </c>
    </row>
    <row r="49" spans="1:4" ht="15.75" hidden="1" customHeight="1" x14ac:dyDescent="0.25">
      <c r="A49" s="46" t="s">
        <v>27</v>
      </c>
      <c r="B49" s="46" t="s">
        <v>302</v>
      </c>
      <c r="C49" s="46" t="s">
        <v>308</v>
      </c>
      <c r="D49" s="46" t="s">
        <v>304</v>
      </c>
    </row>
    <row r="50" spans="1:4" ht="15.75" hidden="1" customHeight="1" x14ac:dyDescent="0.25">
      <c r="A50" s="46" t="s">
        <v>28</v>
      </c>
      <c r="B50" s="46" t="s">
        <v>302</v>
      </c>
      <c r="C50" s="46" t="s">
        <v>309</v>
      </c>
      <c r="D50" s="46" t="s">
        <v>304</v>
      </c>
    </row>
    <row r="51" spans="1:4" ht="15.75" hidden="1" customHeight="1" x14ac:dyDescent="0.25">
      <c r="A51" s="46" t="s">
        <v>310</v>
      </c>
      <c r="B51" s="46" t="s">
        <v>302</v>
      </c>
      <c r="C51" s="46" t="s">
        <v>311</v>
      </c>
      <c r="D51" s="46" t="s">
        <v>304</v>
      </c>
    </row>
    <row r="52" spans="1:4" ht="15.75" hidden="1" customHeight="1" x14ac:dyDescent="0.25">
      <c r="A52" s="46" t="s">
        <v>82</v>
      </c>
      <c r="B52" s="46" t="s">
        <v>302</v>
      </c>
      <c r="C52" s="46" t="s">
        <v>312</v>
      </c>
      <c r="D52" s="46" t="s">
        <v>304</v>
      </c>
    </row>
    <row r="53" spans="1:4" ht="15.75" hidden="1" customHeight="1" x14ac:dyDescent="0.25">
      <c r="A53" s="46" t="s">
        <v>313</v>
      </c>
      <c r="B53" s="46" t="s">
        <v>302</v>
      </c>
      <c r="C53" s="46" t="s">
        <v>314</v>
      </c>
      <c r="D53" s="46" t="s">
        <v>304</v>
      </c>
    </row>
    <row r="54" spans="1:4" ht="15.75" hidden="1" customHeight="1" x14ac:dyDescent="0.25">
      <c r="A54" s="46" t="s">
        <v>315</v>
      </c>
      <c r="B54" s="46" t="s">
        <v>302</v>
      </c>
      <c r="C54" s="46" t="s">
        <v>316</v>
      </c>
      <c r="D54" s="46" t="s">
        <v>304</v>
      </c>
    </row>
    <row r="55" spans="1:4" ht="15.75" hidden="1" customHeight="1" x14ac:dyDescent="0.25">
      <c r="A55" s="46" t="s">
        <v>317</v>
      </c>
      <c r="B55" s="46" t="s">
        <v>302</v>
      </c>
      <c r="C55" s="46" t="s">
        <v>318</v>
      </c>
      <c r="D55" s="46" t="s">
        <v>304</v>
      </c>
    </row>
    <row r="56" spans="1:4" ht="15.75" hidden="1" customHeight="1" x14ac:dyDescent="0.25">
      <c r="A56" s="46" t="s">
        <v>51</v>
      </c>
      <c r="B56" s="46" t="s">
        <v>254</v>
      </c>
      <c r="C56" s="46" t="s">
        <v>255</v>
      </c>
      <c r="D56" s="46" t="s">
        <v>256</v>
      </c>
    </row>
    <row r="57" spans="1:4" ht="15.75" hidden="1" customHeight="1" x14ac:dyDescent="0.25">
      <c r="A57" s="46" t="s">
        <v>257</v>
      </c>
      <c r="B57" s="46" t="s">
        <v>254</v>
      </c>
      <c r="C57" s="46" t="s">
        <v>258</v>
      </c>
      <c r="D57" s="46" t="s">
        <v>256</v>
      </c>
    </row>
    <row r="58" spans="1:4" ht="15.75" hidden="1" customHeight="1" x14ac:dyDescent="0.25">
      <c r="A58" s="46" t="s">
        <v>78</v>
      </c>
      <c r="B58" s="46" t="s">
        <v>254</v>
      </c>
      <c r="C58" s="46" t="s">
        <v>259</v>
      </c>
      <c r="D58" s="46" t="s">
        <v>256</v>
      </c>
    </row>
    <row r="59" spans="1:4" ht="15.75" hidden="1" customHeight="1" x14ac:dyDescent="0.25">
      <c r="A59" s="46" t="s">
        <v>50</v>
      </c>
      <c r="B59" s="46" t="s">
        <v>273</v>
      </c>
      <c r="C59" s="46" t="s">
        <v>274</v>
      </c>
      <c r="D59" s="46" t="s">
        <v>275</v>
      </c>
    </row>
    <row r="60" spans="1:4" ht="15.75" hidden="1" customHeight="1" x14ac:dyDescent="0.25">
      <c r="A60" s="46" t="s">
        <v>276</v>
      </c>
      <c r="B60" s="46" t="s">
        <v>273</v>
      </c>
      <c r="C60" s="46" t="s">
        <v>277</v>
      </c>
      <c r="D60" s="46" t="s">
        <v>275</v>
      </c>
    </row>
    <row r="61" spans="1:4" ht="15.75" hidden="1" customHeight="1" x14ac:dyDescent="0.25">
      <c r="A61" s="46" t="s">
        <v>278</v>
      </c>
      <c r="B61" s="46" t="s">
        <v>273</v>
      </c>
      <c r="C61" s="46" t="s">
        <v>279</v>
      </c>
      <c r="D61" s="46" t="s">
        <v>275</v>
      </c>
    </row>
    <row r="62" spans="1:4" ht="15.75" hidden="1" customHeight="1" x14ac:dyDescent="0.25">
      <c r="A62" s="46" t="s">
        <v>280</v>
      </c>
      <c r="B62" s="46" t="s">
        <v>273</v>
      </c>
      <c r="C62" s="46" t="s">
        <v>281</v>
      </c>
      <c r="D62" s="46" t="s">
        <v>275</v>
      </c>
    </row>
    <row r="63" spans="1:4" ht="15.75" hidden="1" customHeight="1" x14ac:dyDescent="0.25">
      <c r="A63" s="46" t="s">
        <v>282</v>
      </c>
      <c r="B63" s="46" t="s">
        <v>273</v>
      </c>
      <c r="C63" s="46" t="s">
        <v>283</v>
      </c>
      <c r="D63" s="46" t="s">
        <v>275</v>
      </c>
    </row>
    <row r="64" spans="1:4" ht="15.75" hidden="1" customHeight="1" x14ac:dyDescent="0.25">
      <c r="A64" s="46" t="s">
        <v>284</v>
      </c>
      <c r="B64" s="46" t="s">
        <v>273</v>
      </c>
      <c r="C64" s="46" t="s">
        <v>285</v>
      </c>
      <c r="D64" s="46" t="s">
        <v>275</v>
      </c>
    </row>
    <row r="65" spans="1:4" ht="15.75" hidden="1" customHeight="1" x14ac:dyDescent="0.25">
      <c r="A65" s="47" t="s">
        <v>287</v>
      </c>
      <c r="B65" s="47" t="s">
        <v>273</v>
      </c>
      <c r="C65" s="47" t="s">
        <v>288</v>
      </c>
      <c r="D65" s="47" t="s">
        <v>275</v>
      </c>
    </row>
    <row r="66" spans="1:4" ht="15.75" hidden="1" customHeight="1" x14ac:dyDescent="0.25">
      <c r="A66" s="47" t="s">
        <v>289</v>
      </c>
      <c r="B66" s="47" t="s">
        <v>273</v>
      </c>
      <c r="C66" s="47" t="s">
        <v>290</v>
      </c>
      <c r="D66" s="47" t="s">
        <v>275</v>
      </c>
    </row>
    <row r="67" spans="1:4" ht="15.75" hidden="1" customHeight="1" x14ac:dyDescent="0.25">
      <c r="A67" s="47" t="s">
        <v>291</v>
      </c>
      <c r="B67" s="47" t="s">
        <v>273</v>
      </c>
      <c r="C67" s="47" t="s">
        <v>292</v>
      </c>
      <c r="D67" s="47" t="s">
        <v>275</v>
      </c>
    </row>
    <row r="68" spans="1:4" ht="15.75" hidden="1" customHeight="1" x14ac:dyDescent="0.25">
      <c r="A68" s="46" t="s">
        <v>286</v>
      </c>
      <c r="B68" s="46" t="s">
        <v>273</v>
      </c>
      <c r="C68" s="46" t="s">
        <v>360</v>
      </c>
      <c r="D68" s="46" t="s">
        <v>275</v>
      </c>
    </row>
    <row r="69" spans="1:4" ht="15.75" hidden="1" customHeight="1" x14ac:dyDescent="0.25">
      <c r="A69" s="46" t="s">
        <v>153</v>
      </c>
      <c r="B69" s="46" t="s">
        <v>154</v>
      </c>
      <c r="C69" s="46" t="s">
        <v>155</v>
      </c>
      <c r="D69" s="46" t="s">
        <v>156</v>
      </c>
    </row>
    <row r="70" spans="1:4" ht="15.75" hidden="1" customHeight="1" x14ac:dyDescent="0.25">
      <c r="A70" s="46" t="s">
        <v>157</v>
      </c>
      <c r="B70" s="46" t="s">
        <v>154</v>
      </c>
      <c r="C70" s="46" t="s">
        <v>158</v>
      </c>
      <c r="D70" s="46" t="s">
        <v>156</v>
      </c>
    </row>
    <row r="71" spans="1:4" ht="15.75" hidden="1" customHeight="1" x14ac:dyDescent="0.25">
      <c r="A71" s="47" t="s">
        <v>159</v>
      </c>
      <c r="B71" s="47" t="s">
        <v>154</v>
      </c>
      <c r="C71" s="47" t="s">
        <v>160</v>
      </c>
      <c r="D71" s="47" t="s">
        <v>156</v>
      </c>
    </row>
    <row r="72" spans="1:4" ht="15.75" hidden="1" customHeight="1" x14ac:dyDescent="0.25">
      <c r="A72" s="47" t="s">
        <v>66</v>
      </c>
      <c r="B72" s="47" t="s">
        <v>154</v>
      </c>
      <c r="C72" s="47" t="s">
        <v>161</v>
      </c>
      <c r="D72" s="47" t="s">
        <v>156</v>
      </c>
    </row>
    <row r="73" spans="1:4" ht="15.75" hidden="1" customHeight="1" x14ac:dyDescent="0.25">
      <c r="A73" s="46" t="s">
        <v>162</v>
      </c>
      <c r="B73" s="46" t="s">
        <v>154</v>
      </c>
      <c r="C73" s="46" t="s">
        <v>163</v>
      </c>
      <c r="D73" s="46" t="s">
        <v>156</v>
      </c>
    </row>
    <row r="74" spans="1:4" ht="15.75" hidden="1" customHeight="1" x14ac:dyDescent="0.25">
      <c r="A74" s="46" t="s">
        <v>164</v>
      </c>
      <c r="B74" s="46" t="s">
        <v>154</v>
      </c>
      <c r="C74" s="46" t="s">
        <v>165</v>
      </c>
      <c r="D74" s="46" t="s">
        <v>156</v>
      </c>
    </row>
    <row r="75" spans="1:4" ht="15.75" hidden="1" customHeight="1" x14ac:dyDescent="0.25">
      <c r="A75" s="47" t="s">
        <v>166</v>
      </c>
      <c r="B75" s="47" t="s">
        <v>154</v>
      </c>
      <c r="C75" s="47" t="s">
        <v>167</v>
      </c>
      <c r="D75" s="47" t="s">
        <v>156</v>
      </c>
    </row>
    <row r="76" spans="1:4" ht="15.75" hidden="1" customHeight="1" x14ac:dyDescent="0.25">
      <c r="A76" s="47" t="s">
        <v>168</v>
      </c>
      <c r="B76" s="47" t="s">
        <v>154</v>
      </c>
      <c r="C76" s="47" t="s">
        <v>169</v>
      </c>
      <c r="D76" s="47" t="s">
        <v>156</v>
      </c>
    </row>
    <row r="77" spans="1:4" ht="15.75" hidden="1" customHeight="1" x14ac:dyDescent="0.25">
      <c r="A77" s="46" t="s">
        <v>170</v>
      </c>
      <c r="B77" s="46" t="s">
        <v>171</v>
      </c>
      <c r="C77" s="46" t="s">
        <v>172</v>
      </c>
      <c r="D77" s="46" t="s">
        <v>173</v>
      </c>
    </row>
    <row r="78" spans="1:4" ht="15.75" hidden="1" customHeight="1" x14ac:dyDescent="0.25">
      <c r="A78" s="46" t="s">
        <v>174</v>
      </c>
      <c r="B78" s="46" t="s">
        <v>171</v>
      </c>
      <c r="C78" s="46" t="s">
        <v>175</v>
      </c>
      <c r="D78" s="46" t="s">
        <v>173</v>
      </c>
    </row>
    <row r="79" spans="1:4" ht="15.75" customHeight="1" x14ac:dyDescent="0.25">
      <c r="A79" s="46" t="s">
        <v>69</v>
      </c>
      <c r="B79" s="46" t="s">
        <v>171</v>
      </c>
      <c r="C79" s="46" t="s">
        <v>180</v>
      </c>
      <c r="D79" s="46" t="s">
        <v>173</v>
      </c>
    </row>
    <row r="80" spans="1:4" ht="15.75" customHeight="1" x14ac:dyDescent="0.25">
      <c r="A80" s="46" t="s">
        <v>181</v>
      </c>
      <c r="B80" s="46" t="s">
        <v>171</v>
      </c>
      <c r="C80" s="46" t="s">
        <v>182</v>
      </c>
      <c r="D80" s="46" t="s">
        <v>173</v>
      </c>
    </row>
    <row r="81" spans="1:4" ht="15.75" customHeight="1" x14ac:dyDescent="0.25">
      <c r="A81" s="46" t="s">
        <v>183</v>
      </c>
      <c r="B81" s="46" t="s">
        <v>171</v>
      </c>
      <c r="C81" s="46" t="s">
        <v>184</v>
      </c>
      <c r="D81" s="46" t="s">
        <v>173</v>
      </c>
    </row>
    <row r="82" spans="1:4" ht="15.75" hidden="1" customHeight="1" x14ac:dyDescent="0.25">
      <c r="A82" s="46" t="s">
        <v>54</v>
      </c>
      <c r="B82" s="46" t="s">
        <v>171</v>
      </c>
      <c r="C82" s="46" t="s">
        <v>176</v>
      </c>
      <c r="D82" s="46" t="s">
        <v>173</v>
      </c>
    </row>
    <row r="83" spans="1:4" ht="15.75" hidden="1" customHeight="1" x14ac:dyDescent="0.25">
      <c r="A83" s="46" t="s">
        <v>177</v>
      </c>
      <c r="B83" s="46" t="s">
        <v>171</v>
      </c>
      <c r="C83" s="46" t="s">
        <v>178</v>
      </c>
      <c r="D83" s="46" t="s">
        <v>173</v>
      </c>
    </row>
    <row r="84" spans="1:4" ht="15.75" customHeight="1" x14ac:dyDescent="0.25">
      <c r="A84" s="46" t="s">
        <v>20</v>
      </c>
      <c r="B84" s="46" t="s">
        <v>171</v>
      </c>
      <c r="C84" s="46" t="s">
        <v>185</v>
      </c>
      <c r="D84" s="46" t="s">
        <v>173</v>
      </c>
    </row>
    <row r="85" spans="1:4" ht="15.75" customHeight="1" x14ac:dyDescent="0.25">
      <c r="A85" s="46" t="s">
        <v>22</v>
      </c>
      <c r="B85" s="46" t="s">
        <v>171</v>
      </c>
      <c r="C85" s="46" t="s">
        <v>186</v>
      </c>
      <c r="D85" s="46" t="s">
        <v>173</v>
      </c>
    </row>
    <row r="86" spans="1:4" ht="15.75" hidden="1" customHeight="1" x14ac:dyDescent="0.25">
      <c r="A86" s="46" t="s">
        <v>55</v>
      </c>
      <c r="B86" s="46" t="s">
        <v>171</v>
      </c>
      <c r="C86" s="46" t="s">
        <v>179</v>
      </c>
      <c r="D86" s="46" t="s">
        <v>173</v>
      </c>
    </row>
    <row r="87" spans="1:4" ht="15.75" customHeight="1" x14ac:dyDescent="0.25">
      <c r="A87" s="46" t="s">
        <v>70</v>
      </c>
      <c r="B87" s="46" t="s">
        <v>171</v>
      </c>
      <c r="C87" s="46" t="s">
        <v>187</v>
      </c>
      <c r="D87" s="46" t="s">
        <v>173</v>
      </c>
    </row>
    <row r="88" spans="1:4" ht="15.75" hidden="1" customHeight="1" x14ac:dyDescent="0.25">
      <c r="A88" s="46" t="s">
        <v>188</v>
      </c>
      <c r="B88" s="46" t="s">
        <v>171</v>
      </c>
      <c r="C88" s="46" t="s">
        <v>189</v>
      </c>
      <c r="D88" s="46" t="s">
        <v>173</v>
      </c>
    </row>
    <row r="89" spans="1:4" ht="15.75" hidden="1" customHeight="1" x14ac:dyDescent="0.25">
      <c r="A89" s="46" t="s">
        <v>190</v>
      </c>
      <c r="B89" s="46" t="s">
        <v>171</v>
      </c>
      <c r="C89" s="46" t="s">
        <v>191</v>
      </c>
      <c r="D89" s="46" t="s">
        <v>173</v>
      </c>
    </row>
    <row r="90" spans="1:4" ht="15.75" hidden="1" customHeight="1" x14ac:dyDescent="0.25">
      <c r="A90" s="47" t="s">
        <v>196</v>
      </c>
      <c r="B90" s="47" t="s">
        <v>171</v>
      </c>
      <c r="C90" s="47" t="s">
        <v>197</v>
      </c>
      <c r="D90" s="47" t="s">
        <v>173</v>
      </c>
    </row>
    <row r="91" spans="1:4" ht="15.75" customHeight="1" x14ac:dyDescent="0.25">
      <c r="A91" s="46" t="s">
        <v>192</v>
      </c>
      <c r="B91" s="46" t="s">
        <v>171</v>
      </c>
      <c r="C91" s="46" t="s">
        <v>193</v>
      </c>
      <c r="D91" s="46" t="s">
        <v>173</v>
      </c>
    </row>
    <row r="92" spans="1:4" ht="15.75" hidden="1" customHeight="1" x14ac:dyDescent="0.25">
      <c r="A92" s="47" t="s">
        <v>56</v>
      </c>
      <c r="B92" s="47" t="s">
        <v>171</v>
      </c>
      <c r="C92" s="47" t="s">
        <v>195</v>
      </c>
      <c r="D92" s="47" t="s">
        <v>173</v>
      </c>
    </row>
    <row r="93" spans="1:4" ht="15.75" customHeight="1" x14ac:dyDescent="0.25">
      <c r="A93" s="47" t="s">
        <v>71</v>
      </c>
      <c r="B93" s="47" t="s">
        <v>171</v>
      </c>
      <c r="C93" s="47" t="s">
        <v>194</v>
      </c>
      <c r="D93" s="47" t="s">
        <v>173</v>
      </c>
    </row>
    <row r="94" spans="1:4" ht="15.75" hidden="1" customHeight="1" x14ac:dyDescent="0.25">
      <c r="A94" s="46" t="s">
        <v>57</v>
      </c>
      <c r="B94" s="46" t="s">
        <v>119</v>
      </c>
      <c r="C94" s="46" t="s">
        <v>120</v>
      </c>
      <c r="D94" s="46" t="s">
        <v>121</v>
      </c>
    </row>
    <row r="95" spans="1:4" ht="15.75" hidden="1" customHeight="1" x14ac:dyDescent="0.25">
      <c r="A95" s="46" t="s">
        <v>110</v>
      </c>
      <c r="B95" s="46" t="s">
        <v>119</v>
      </c>
      <c r="C95" s="46" t="s">
        <v>122</v>
      </c>
      <c r="D95" s="46" t="s">
        <v>121</v>
      </c>
    </row>
    <row r="96" spans="1:4" ht="15.75" hidden="1" customHeight="1" x14ac:dyDescent="0.25">
      <c r="A96" s="46" t="s">
        <v>72</v>
      </c>
      <c r="B96" s="46" t="s">
        <v>119</v>
      </c>
      <c r="C96" s="46" t="s">
        <v>127</v>
      </c>
      <c r="D96" s="46" t="s">
        <v>121</v>
      </c>
    </row>
    <row r="97" spans="1:4" ht="15.75" hidden="1" customHeight="1" x14ac:dyDescent="0.25">
      <c r="A97" s="46" t="s">
        <v>73</v>
      </c>
      <c r="B97" s="46" t="s">
        <v>119</v>
      </c>
      <c r="C97" s="46" t="s">
        <v>128</v>
      </c>
      <c r="D97" s="46" t="s">
        <v>121</v>
      </c>
    </row>
    <row r="98" spans="1:4" ht="15.75" hidden="1" customHeight="1" x14ac:dyDescent="0.25">
      <c r="A98" s="47" t="s">
        <v>136</v>
      </c>
      <c r="B98" s="47" t="s">
        <v>119</v>
      </c>
      <c r="C98" s="47" t="s">
        <v>137</v>
      </c>
      <c r="D98" s="47" t="s">
        <v>121</v>
      </c>
    </row>
    <row r="99" spans="1:4" ht="15.75" hidden="1" customHeight="1" x14ac:dyDescent="0.25">
      <c r="A99" s="46" t="s">
        <v>84</v>
      </c>
      <c r="B99" s="46" t="s">
        <v>119</v>
      </c>
      <c r="C99" s="46" t="s">
        <v>129</v>
      </c>
      <c r="D99" s="46" t="s">
        <v>121</v>
      </c>
    </row>
    <row r="100" spans="1:4" ht="15.75" hidden="1" customHeight="1" x14ac:dyDescent="0.25">
      <c r="A100" s="46" t="s">
        <v>125</v>
      </c>
      <c r="B100" s="46" t="s">
        <v>119</v>
      </c>
      <c r="C100" s="46" t="s">
        <v>126</v>
      </c>
      <c r="D100" s="46" t="s">
        <v>121</v>
      </c>
    </row>
    <row r="101" spans="1:4" ht="15.75" hidden="1" customHeight="1" x14ac:dyDescent="0.25">
      <c r="A101" s="47" t="s">
        <v>142</v>
      </c>
      <c r="B101" s="47" t="s">
        <v>119</v>
      </c>
      <c r="C101" s="47" t="s">
        <v>143</v>
      </c>
      <c r="D101" s="47" t="s">
        <v>121</v>
      </c>
    </row>
    <row r="102" spans="1:4" ht="15.75" hidden="1" customHeight="1" x14ac:dyDescent="0.25">
      <c r="A102" s="46" t="s">
        <v>123</v>
      </c>
      <c r="B102" s="46" t="s">
        <v>119</v>
      </c>
      <c r="C102" s="46" t="s">
        <v>124</v>
      </c>
      <c r="D102" s="46" t="s">
        <v>121</v>
      </c>
    </row>
    <row r="103" spans="1:4" ht="15.75" hidden="1" customHeight="1" x14ac:dyDescent="0.25">
      <c r="A103" s="47" t="s">
        <v>99</v>
      </c>
      <c r="B103" s="47" t="s">
        <v>119</v>
      </c>
      <c r="C103" s="47" t="s">
        <v>138</v>
      </c>
      <c r="D103" s="47" t="s">
        <v>121</v>
      </c>
    </row>
    <row r="104" spans="1:4" ht="15.75" hidden="1" customHeight="1" x14ac:dyDescent="0.25">
      <c r="A104" s="47" t="s">
        <v>100</v>
      </c>
      <c r="B104" s="47" t="s">
        <v>119</v>
      </c>
      <c r="C104" s="47" t="s">
        <v>139</v>
      </c>
      <c r="D104" s="47" t="s">
        <v>121</v>
      </c>
    </row>
    <row r="105" spans="1:4" ht="15.75" hidden="1" customHeight="1" x14ac:dyDescent="0.25">
      <c r="A105" s="47" t="s">
        <v>74</v>
      </c>
      <c r="B105" s="47" t="s">
        <v>119</v>
      </c>
      <c r="C105" s="47" t="s">
        <v>140</v>
      </c>
      <c r="D105" s="47" t="s">
        <v>121</v>
      </c>
    </row>
    <row r="106" spans="1:4" ht="15.75" hidden="1" customHeight="1" x14ac:dyDescent="0.25">
      <c r="A106" s="47" t="s">
        <v>75</v>
      </c>
      <c r="B106" s="47" t="s">
        <v>119</v>
      </c>
      <c r="C106" s="47" t="s">
        <v>141</v>
      </c>
      <c r="D106" s="47" t="s">
        <v>121</v>
      </c>
    </row>
    <row r="107" spans="1:4" ht="15.75" hidden="1" customHeight="1" x14ac:dyDescent="0.25">
      <c r="A107" s="46" t="s">
        <v>58</v>
      </c>
      <c r="B107" s="46" t="s">
        <v>119</v>
      </c>
      <c r="C107" s="46" t="s">
        <v>130</v>
      </c>
      <c r="D107" s="46" t="s">
        <v>121</v>
      </c>
    </row>
    <row r="108" spans="1:4" ht="15.75" hidden="1" customHeight="1" x14ac:dyDescent="0.25">
      <c r="A108" s="47" t="s">
        <v>59</v>
      </c>
      <c r="B108" s="47" t="s">
        <v>119</v>
      </c>
      <c r="C108" s="47" t="s">
        <v>144</v>
      </c>
      <c r="D108" s="47" t="s">
        <v>121</v>
      </c>
    </row>
    <row r="109" spans="1:4" ht="15.75" hidden="1" customHeight="1" x14ac:dyDescent="0.25">
      <c r="A109" s="47" t="s">
        <v>150</v>
      </c>
      <c r="B109" s="47" t="s">
        <v>119</v>
      </c>
      <c r="C109" s="47" t="s">
        <v>151</v>
      </c>
      <c r="D109" s="47" t="s">
        <v>121</v>
      </c>
    </row>
    <row r="110" spans="1:4" ht="15.75" hidden="1" customHeight="1" x14ac:dyDescent="0.25">
      <c r="A110" s="46" t="s">
        <v>76</v>
      </c>
      <c r="B110" s="46" t="s">
        <v>119</v>
      </c>
      <c r="C110" s="46" t="s">
        <v>131</v>
      </c>
      <c r="D110" s="46" t="s">
        <v>121</v>
      </c>
    </row>
    <row r="111" spans="1:4" ht="15.75" hidden="1" customHeight="1" x14ac:dyDescent="0.25">
      <c r="A111" s="47" t="s">
        <v>77</v>
      </c>
      <c r="B111" s="47" t="s">
        <v>119</v>
      </c>
      <c r="C111" s="47" t="s">
        <v>145</v>
      </c>
      <c r="D111" s="47" t="s">
        <v>121</v>
      </c>
    </row>
    <row r="112" spans="1:4" ht="15.75" hidden="1" customHeight="1" x14ac:dyDescent="0.25">
      <c r="A112" s="47" t="s">
        <v>85</v>
      </c>
      <c r="B112" s="47" t="s">
        <v>119</v>
      </c>
      <c r="C112" s="47" t="s">
        <v>152</v>
      </c>
      <c r="D112" s="47" t="s">
        <v>121</v>
      </c>
    </row>
    <row r="113" spans="1:4" ht="15.75" hidden="1" customHeight="1" x14ac:dyDescent="0.25">
      <c r="A113" s="46" t="s">
        <v>132</v>
      </c>
      <c r="B113" s="46" t="s">
        <v>119</v>
      </c>
      <c r="C113" s="46" t="s">
        <v>133</v>
      </c>
      <c r="D113" s="46" t="s">
        <v>121</v>
      </c>
    </row>
    <row r="114" spans="1:4" ht="15.75" hidden="1" customHeight="1" x14ac:dyDescent="0.25">
      <c r="A114" s="46" t="s">
        <v>134</v>
      </c>
      <c r="B114" s="46" t="s">
        <v>119</v>
      </c>
      <c r="C114" s="46" t="s">
        <v>135</v>
      </c>
      <c r="D114" s="46" t="s">
        <v>121</v>
      </c>
    </row>
    <row r="115" spans="1:4" ht="15.75" hidden="1" customHeight="1" x14ac:dyDescent="0.25">
      <c r="A115" s="47" t="s">
        <v>146</v>
      </c>
      <c r="B115" s="47" t="s">
        <v>119</v>
      </c>
      <c r="C115" s="47" t="s">
        <v>147</v>
      </c>
      <c r="D115" s="47" t="s">
        <v>121</v>
      </c>
    </row>
    <row r="116" spans="1:4" ht="15.75" hidden="1" customHeight="1" x14ac:dyDescent="0.25">
      <c r="A116" s="47" t="s">
        <v>148</v>
      </c>
      <c r="B116" s="47" t="s">
        <v>119</v>
      </c>
      <c r="C116" s="47" t="s">
        <v>149</v>
      </c>
      <c r="D116" s="47" t="s">
        <v>121</v>
      </c>
    </row>
    <row r="117" spans="1:4" ht="15.75" hidden="1" customHeight="1" x14ac:dyDescent="0.25">
      <c r="A117" s="46" t="s">
        <v>293</v>
      </c>
      <c r="B117" s="46" t="s">
        <v>294</v>
      </c>
      <c r="C117" s="46" t="s">
        <v>295</v>
      </c>
      <c r="D117" s="46" t="s">
        <v>296</v>
      </c>
    </row>
    <row r="118" spans="1:4" ht="15.75" hidden="1" customHeight="1" x14ac:dyDescent="0.25">
      <c r="A118" s="46" t="s">
        <v>297</v>
      </c>
      <c r="B118" s="46" t="s">
        <v>294</v>
      </c>
      <c r="C118" s="46" t="s">
        <v>298</v>
      </c>
      <c r="D118" s="46" t="s">
        <v>296</v>
      </c>
    </row>
    <row r="119" spans="1:4" ht="15.75" hidden="1" customHeight="1" x14ac:dyDescent="0.25">
      <c r="A119" s="46" t="s">
        <v>299</v>
      </c>
      <c r="B119" s="46" t="s">
        <v>294</v>
      </c>
      <c r="C119" s="46" t="s">
        <v>300</v>
      </c>
      <c r="D119" s="46" t="s">
        <v>296</v>
      </c>
    </row>
    <row r="120" spans="1:4" ht="15.75" hidden="1" customHeight="1" x14ac:dyDescent="0.25">
      <c r="A120" s="47" t="s">
        <v>361</v>
      </c>
      <c r="B120" s="47" t="s">
        <v>294</v>
      </c>
      <c r="C120" s="47" t="s">
        <v>362</v>
      </c>
      <c r="D120" s="47" t="s">
        <v>296</v>
      </c>
    </row>
    <row r="121" spans="1:4" ht="15.75" hidden="1" customHeight="1" x14ac:dyDescent="0.25">
      <c r="A121" s="46" t="s">
        <v>42</v>
      </c>
      <c r="B121" s="46" t="s">
        <v>198</v>
      </c>
      <c r="C121" s="46" t="s">
        <v>200</v>
      </c>
      <c r="D121" s="46" t="s">
        <v>199</v>
      </c>
    </row>
    <row r="122" spans="1:4" ht="15.75" hidden="1" customHeight="1" x14ac:dyDescent="0.25">
      <c r="A122" s="49" t="s">
        <v>363</v>
      </c>
      <c r="B122" s="49" t="s">
        <v>198</v>
      </c>
      <c r="C122" s="49" t="s">
        <v>364</v>
      </c>
      <c r="D122" s="49" t="s">
        <v>199</v>
      </c>
    </row>
    <row r="123" spans="1:4" ht="15.75" hidden="1" customHeight="1" x14ac:dyDescent="0.25">
      <c r="A123" s="46" t="s">
        <v>43</v>
      </c>
      <c r="B123" s="46" t="s">
        <v>198</v>
      </c>
      <c r="C123" s="46" t="s">
        <v>201</v>
      </c>
      <c r="D123" s="46" t="s">
        <v>199</v>
      </c>
    </row>
    <row r="124" spans="1:4" ht="15.75" hidden="1" customHeight="1" x14ac:dyDescent="0.25">
      <c r="A124" s="46" t="s">
        <v>44</v>
      </c>
      <c r="B124" s="46" t="s">
        <v>198</v>
      </c>
      <c r="C124" s="46" t="s">
        <v>202</v>
      </c>
      <c r="D124" s="46" t="s">
        <v>199</v>
      </c>
    </row>
    <row r="125" spans="1:4" ht="15.75" hidden="1" customHeight="1" x14ac:dyDescent="0.25">
      <c r="A125" s="49" t="s">
        <v>365</v>
      </c>
      <c r="B125" s="49" t="s">
        <v>198</v>
      </c>
      <c r="C125" s="49" t="s">
        <v>366</v>
      </c>
      <c r="D125" s="49" t="s">
        <v>199</v>
      </c>
    </row>
    <row r="126" spans="1:4" ht="15.75" hidden="1" customHeight="1" x14ac:dyDescent="0.25">
      <c r="A126" s="46" t="s">
        <v>45</v>
      </c>
      <c r="B126" s="46" t="s">
        <v>198</v>
      </c>
      <c r="C126" s="46" t="s">
        <v>203</v>
      </c>
      <c r="D126" s="46" t="s">
        <v>199</v>
      </c>
    </row>
    <row r="127" spans="1:4" ht="15.75" hidden="1" customHeight="1" x14ac:dyDescent="0.25">
      <c r="A127" s="46" t="s">
        <v>46</v>
      </c>
      <c r="B127" s="46" t="s">
        <v>198</v>
      </c>
      <c r="C127" s="46" t="s">
        <v>204</v>
      </c>
      <c r="D127" s="46" t="s">
        <v>199</v>
      </c>
    </row>
    <row r="128" spans="1:4" ht="15.75" hidden="1" customHeight="1" x14ac:dyDescent="0.25">
      <c r="A128" s="47" t="s">
        <v>205</v>
      </c>
      <c r="B128" s="47" t="s">
        <v>198</v>
      </c>
      <c r="C128" s="47" t="s">
        <v>206</v>
      </c>
      <c r="D128" s="47" t="s">
        <v>199</v>
      </c>
    </row>
    <row r="129" spans="1:4" ht="15.75" hidden="1" customHeight="1" x14ac:dyDescent="0.25">
      <c r="A129" s="47" t="s">
        <v>207</v>
      </c>
      <c r="B129" s="47" t="s">
        <v>198</v>
      </c>
      <c r="C129" s="47" t="s">
        <v>208</v>
      </c>
      <c r="D129" s="47" t="s">
        <v>199</v>
      </c>
    </row>
    <row r="130" spans="1:4" ht="15.75" hidden="1" customHeight="1" x14ac:dyDescent="0.25">
      <c r="A130" s="46" t="s">
        <v>53</v>
      </c>
      <c r="B130" s="46" t="s">
        <v>224</v>
      </c>
      <c r="C130" s="46" t="s">
        <v>225</v>
      </c>
      <c r="D130" s="46" t="s">
        <v>226</v>
      </c>
    </row>
    <row r="131" spans="1:4" ht="15.75" hidden="1" customHeight="1" x14ac:dyDescent="0.25">
      <c r="A131" s="46" t="s">
        <v>95</v>
      </c>
      <c r="B131" s="46" t="s">
        <v>224</v>
      </c>
      <c r="C131" s="46" t="s">
        <v>227</v>
      </c>
      <c r="D131" s="46" t="s">
        <v>226</v>
      </c>
    </row>
    <row r="132" spans="1:4" ht="15.75" hidden="1" customHeight="1" x14ac:dyDescent="0.25">
      <c r="A132" s="46" t="s">
        <v>52</v>
      </c>
      <c r="B132" s="46" t="s">
        <v>224</v>
      </c>
      <c r="C132" s="46" t="s">
        <v>228</v>
      </c>
      <c r="D132" s="46" t="s">
        <v>226</v>
      </c>
    </row>
    <row r="133" spans="1:4" ht="15.75" hidden="1" customHeight="1" x14ac:dyDescent="0.25">
      <c r="A133" s="46" t="s">
        <v>68</v>
      </c>
      <c r="B133" s="46" t="s">
        <v>224</v>
      </c>
      <c r="C133" s="46" t="s">
        <v>229</v>
      </c>
      <c r="D133" s="46" t="s">
        <v>226</v>
      </c>
    </row>
    <row r="134" spans="1:4" ht="15.75" hidden="1" customHeight="1" x14ac:dyDescent="0.25">
      <c r="A134" s="46" t="s">
        <v>35</v>
      </c>
      <c r="B134" s="46" t="s">
        <v>230</v>
      </c>
      <c r="C134" s="46" t="s">
        <v>231</v>
      </c>
      <c r="D134" s="46" t="s">
        <v>232</v>
      </c>
    </row>
    <row r="135" spans="1:4" ht="15.75" hidden="1" customHeight="1" x14ac:dyDescent="0.25">
      <c r="A135" s="46" t="s">
        <v>233</v>
      </c>
      <c r="B135" s="46" t="s">
        <v>230</v>
      </c>
      <c r="C135" s="46" t="s">
        <v>234</v>
      </c>
      <c r="D135" s="46" t="s">
        <v>232</v>
      </c>
    </row>
    <row r="136" spans="1:4" ht="15.75" hidden="1" customHeight="1" x14ac:dyDescent="0.25">
      <c r="A136" s="47" t="s">
        <v>367</v>
      </c>
      <c r="B136" s="47" t="s">
        <v>230</v>
      </c>
      <c r="C136" s="47" t="s">
        <v>368</v>
      </c>
      <c r="D136" s="47" t="s">
        <v>232</v>
      </c>
    </row>
    <row r="137" spans="1:4" ht="15.75" hidden="1" customHeight="1" x14ac:dyDescent="0.25">
      <c r="A137" s="46" t="s">
        <v>36</v>
      </c>
      <c r="B137" s="46" t="s">
        <v>230</v>
      </c>
      <c r="C137" s="46" t="s">
        <v>235</v>
      </c>
      <c r="D137" s="46" t="s">
        <v>232</v>
      </c>
    </row>
    <row r="138" spans="1:4" ht="15.75" hidden="1" customHeight="1" x14ac:dyDescent="0.25">
      <c r="A138" s="46" t="s">
        <v>37</v>
      </c>
      <c r="B138" s="46" t="s">
        <v>230</v>
      </c>
      <c r="C138" s="46" t="s">
        <v>236</v>
      </c>
      <c r="D138" s="46" t="s">
        <v>232</v>
      </c>
    </row>
    <row r="139" spans="1:4" ht="15.75" hidden="1" customHeight="1" x14ac:dyDescent="0.25">
      <c r="A139" s="46" t="s">
        <v>237</v>
      </c>
      <c r="B139" s="46" t="s">
        <v>230</v>
      </c>
      <c r="C139" s="46" t="s">
        <v>238</v>
      </c>
      <c r="D139" s="46" t="s">
        <v>232</v>
      </c>
    </row>
    <row r="140" spans="1:4" ht="15.75" hidden="1" customHeight="1" x14ac:dyDescent="0.25">
      <c r="A140" s="47" t="s">
        <v>239</v>
      </c>
      <c r="B140" s="47" t="s">
        <v>230</v>
      </c>
      <c r="C140" s="47" t="s">
        <v>240</v>
      </c>
      <c r="D140" s="47" t="s">
        <v>232</v>
      </c>
    </row>
    <row r="141" spans="1:4" ht="15.75" hidden="1" customHeight="1" x14ac:dyDescent="0.25">
      <c r="A141" s="47" t="s">
        <v>241</v>
      </c>
      <c r="B141" s="47" t="s">
        <v>230</v>
      </c>
      <c r="C141" s="47" t="s">
        <v>242</v>
      </c>
      <c r="D141" s="47" t="s">
        <v>232</v>
      </c>
    </row>
    <row r="142" spans="1:4" ht="15.75" hidden="1" customHeight="1" x14ac:dyDescent="0.25">
      <c r="A142" s="47" t="s">
        <v>243</v>
      </c>
      <c r="B142" s="47" t="s">
        <v>230</v>
      </c>
      <c r="C142" s="47" t="s">
        <v>244</v>
      </c>
      <c r="D142" s="47" t="s">
        <v>232</v>
      </c>
    </row>
    <row r="143" spans="1:4" ht="15.75" hidden="1" customHeight="1" x14ac:dyDescent="0.25">
      <c r="A143" s="47" t="s">
        <v>245</v>
      </c>
      <c r="B143" s="47" t="s">
        <v>230</v>
      </c>
      <c r="C143" s="47" t="s">
        <v>246</v>
      </c>
      <c r="D143" s="47" t="s">
        <v>232</v>
      </c>
    </row>
    <row r="144" spans="1:4" ht="15.75" hidden="1" customHeight="1" x14ac:dyDescent="0.25">
      <c r="A144" s="46" t="s">
        <v>334</v>
      </c>
      <c r="B144" s="46" t="s">
        <v>335</v>
      </c>
      <c r="C144" s="46" t="s">
        <v>336</v>
      </c>
      <c r="D144" s="46" t="s">
        <v>337</v>
      </c>
    </row>
    <row r="145" spans="1:4" ht="15.75" hidden="1" customHeight="1" x14ac:dyDescent="0.25">
      <c r="A145" s="46" t="s">
        <v>338</v>
      </c>
      <c r="B145" s="46" t="s">
        <v>335</v>
      </c>
      <c r="C145" s="46" t="s">
        <v>339</v>
      </c>
      <c r="D145" s="46" t="s">
        <v>337</v>
      </c>
    </row>
    <row r="146" spans="1:4" ht="15.75" hidden="1" customHeight="1" x14ac:dyDescent="0.25">
      <c r="A146" s="46" t="s">
        <v>340</v>
      </c>
      <c r="B146" s="46" t="s">
        <v>335</v>
      </c>
      <c r="C146" s="46" t="s">
        <v>341</v>
      </c>
      <c r="D146" s="46" t="s">
        <v>337</v>
      </c>
    </row>
    <row r="147" spans="1:4" ht="15.75" hidden="1" customHeight="1" x14ac:dyDescent="0.25">
      <c r="A147" s="46" t="s">
        <v>98</v>
      </c>
      <c r="B147" s="46" t="s">
        <v>335</v>
      </c>
      <c r="C147" s="46" t="s">
        <v>342</v>
      </c>
      <c r="D147" s="46" t="s">
        <v>337</v>
      </c>
    </row>
    <row r="148" spans="1:4" ht="15.75" customHeight="1" x14ac:dyDescent="0.25">
      <c r="A148" s="46"/>
      <c r="B148" s="46"/>
      <c r="C148" s="46"/>
      <c r="D148" s="46"/>
    </row>
    <row r="149" spans="1:4" ht="15.75" customHeight="1" x14ac:dyDescent="0.25">
      <c r="A149" s="46"/>
      <c r="B149" s="46"/>
      <c r="C149" s="46"/>
      <c r="D149" s="46"/>
    </row>
    <row r="150" spans="1:4" ht="15.75" customHeight="1" x14ac:dyDescent="0.25">
      <c r="A150" s="46"/>
      <c r="B150" s="46"/>
      <c r="C150" s="46"/>
      <c r="D150" s="46"/>
    </row>
    <row r="151" spans="1:4" ht="15.75" customHeight="1" x14ac:dyDescent="0.25">
      <c r="A151" s="46"/>
      <c r="B151" s="46"/>
      <c r="C151" s="46"/>
      <c r="D151" s="46"/>
    </row>
    <row r="152" spans="1:4" ht="15.75" customHeight="1" x14ac:dyDescent="0.25">
      <c r="A152" s="46"/>
      <c r="B152" s="46"/>
      <c r="C152" s="46"/>
      <c r="D152" s="46"/>
    </row>
    <row r="153" spans="1:4" ht="15.75" customHeight="1" x14ac:dyDescent="0.25">
      <c r="A153" s="47"/>
      <c r="B153" s="47"/>
      <c r="C153" s="47"/>
      <c r="D153" s="47"/>
    </row>
    <row r="154" spans="1:4" ht="15.75" customHeight="1" x14ac:dyDescent="0.25">
      <c r="A154" s="47"/>
      <c r="B154" s="47"/>
      <c r="C154" s="47"/>
      <c r="D154" s="47"/>
    </row>
    <row r="155" spans="1:4" ht="15.75" customHeight="1" x14ac:dyDescent="0.25">
      <c r="A155" s="47"/>
      <c r="B155" s="47"/>
      <c r="C155" s="47"/>
      <c r="D155" s="47"/>
    </row>
    <row r="156" spans="1:4" ht="15.75" customHeight="1" x14ac:dyDescent="0.25">
      <c r="A156" s="47"/>
      <c r="B156" s="47"/>
      <c r="C156" s="47"/>
      <c r="D156" s="47"/>
    </row>
    <row r="157" spans="1:4" ht="15.75" customHeight="1" x14ac:dyDescent="0.25">
      <c r="A157" s="47"/>
      <c r="B157" s="47"/>
      <c r="C157" s="47"/>
      <c r="D157" s="47"/>
    </row>
    <row r="158" spans="1:4" ht="15.75" customHeight="1" x14ac:dyDescent="0.25">
      <c r="A158" s="47"/>
      <c r="B158" s="47"/>
      <c r="C158" s="47"/>
      <c r="D158" s="47"/>
    </row>
    <row r="159" spans="1:4" ht="15.75" customHeight="1" x14ac:dyDescent="0.25">
      <c r="A159" s="47"/>
      <c r="B159" s="47"/>
      <c r="C159" s="47"/>
      <c r="D159" s="47"/>
    </row>
    <row r="160" spans="1:4" ht="15.75" customHeight="1" x14ac:dyDescent="0.25">
      <c r="A160" s="47"/>
      <c r="B160" s="47"/>
      <c r="C160" s="47"/>
      <c r="D160" s="47"/>
    </row>
  </sheetData>
  <autoFilter ref="A1:D147">
    <filterColumn colId="2">
      <filters>
        <filter val="Aforo  ecoturismo"/>
        <filter val="Aforo de asistencia de público en eventos deportivos en exteriores"/>
        <filter val="Aforo de asistencia de público en eventos deportivos en interiores"/>
        <filter val="Aforo de centros comerciales (si diferente al de locales comerciales en general)"/>
        <filter val="Aforo de coros"/>
        <filter val="Aforo de locales comerciales en general"/>
        <filter val="Aforo de mercadillos  y/o mercados al aire libre"/>
        <filter val="Aforo de zoos y parques de atracciones"/>
        <filter val="Aforo en barra"/>
        <filter val="Aforo en espacios comunes de alojamientos como albergues"/>
        <filter val="Aforo en espacios comunes de alojamientos como hoteles"/>
        <filter val="Aforo en espacios comunes en residencias de estudiantes"/>
        <filter val="Aforo en eventos profesionales (congresos, encuentros, etc.) en espacios abiertos"/>
        <filter val="Aforo en eventos profesionales (congresos, encuentros, etc.) en espacios abiertos y cerrados"/>
        <filter val="Aforo en eventos profesionales (congresos, encuentros, etc.) en espacios cerrados"/>
        <filter val="Aforo en festejos taurinos"/>
        <filter val="Aforo en locales de apuestas, bingos etc."/>
        <filter val="Aforo en locales de ocio nocturno en exteriores (si diferente de los interiores)"/>
        <filter val="Aforo en locales de ocio nocturno en general"/>
        <filter val="Aforo en locales de ocio nocturno en interiores (si diferente de los exteriores)"/>
        <filter val="Aforo en lugares de culto"/>
        <filter val="Aforo en otras ceremonias (bodas, bautizos) en espacios exteriores"/>
        <filter val="Aforo en otras ceremonias (bodas, bautizos) en espacios interiores"/>
        <filter val="Aforo en terrazas al aire libre"/>
        <filter val="Aforo en velatorios, entierros y ceremonias fúnebres en espacios exteriores"/>
        <filter val="Aforo en zona interiores"/>
        <filter val="Aforo velatorios, entierros y ceremonias fúnebres en espacios interiores"/>
        <filter val="Limiraciones de aforo en centros de día sociosanitarios"/>
        <filter val="Limitación de aforo de academias, autoescuelas y otros centros de formación no reglada (incluidas actividades promovidas por las administraciones locales)"/>
        <filter val="Limitación de aforo de alojamientos turísticos"/>
        <filter val="Limitación de aforo de centros recreativos de jóvenes (ludotecas, centros de ocio juvenil…)"/>
        <filter val="Limitación de aforo de centros recreativos de mayores (hogares del jubilado)"/>
        <filter val="Limitación de aforo de playas"/>
        <filter val="Limitación de aforo en actos y espectáculos culturales en exteriores"/>
        <filter val="Limitación de aforo en bilbiotecas, museos y monumentos en espacios interiores (si diferente de los exteriores)"/>
        <filter val="Limitación de aforo en bilbiotecas, museos y monumentos en general"/>
        <filter val="Limitación de aforo en cines, teatros, auditorios, circos de carpa y espacios similares, así como locales y establecimientos destinados a actos y espectáculos culturales en interior"/>
        <filter val="Limitación de aforo en estaciones de esquí"/>
        <filter val="Limitación de AFORO en parques y jardines"/>
        <filter val="Limitación de aforo en salas multiusos"/>
        <filter val="Limitacion de aforo en transporte público"/>
        <filter val="Limitación de aforo museos y monumentos en exteriores (si diferente de los interiores)"/>
        <filter val="Limitación de aforo piscinas de recreo"/>
        <filter val="Limitación de aforo piscinas deportivas"/>
        <filter val="Limitación de aforo ZONAS EXTERIORES de instalaciones y centros deportivos (fuera del ámbito regulado por el Consejo Superior de Deportes)"/>
        <filter val="Limitación de aforo ZONAS INTERIORES de instalaciones y centros deportivos (fuera del ámbito regulado por el Consejo Superior de Deportes)"/>
      </filters>
    </filterColumn>
    <filterColumn colId="3">
      <filters>
        <filter val="CD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3"/>
  <sheetViews>
    <sheetView tabSelected="1" workbookViewId="0"/>
  </sheetViews>
  <sheetFormatPr baseColWidth="10" defaultRowHeight="15" x14ac:dyDescent="0.25"/>
  <cols>
    <col min="1" max="1" width="15.28515625" customWidth="1"/>
    <col min="2" max="2" width="14.140625" customWidth="1"/>
    <col min="3" max="3" width="17.5703125" customWidth="1"/>
  </cols>
  <sheetData>
    <row r="1" spans="1:4" x14ac:dyDescent="0.25">
      <c r="A1" s="12" t="s">
        <v>12</v>
      </c>
      <c r="B1" s="12" t="s">
        <v>13</v>
      </c>
      <c r="C1" s="12" t="s">
        <v>14</v>
      </c>
    </row>
    <row r="2" spans="1:4" x14ac:dyDescent="0.25">
      <c r="A2" s="13">
        <v>44001</v>
      </c>
      <c r="B2" s="13">
        <v>44201</v>
      </c>
      <c r="C2" s="14" t="s">
        <v>113</v>
      </c>
      <c r="D2" t="s">
        <v>114</v>
      </c>
    </row>
    <row r="3" spans="1:4" x14ac:dyDescent="0.25">
      <c r="A3" s="13">
        <v>44202</v>
      </c>
      <c r="B3" s="13">
        <v>44293</v>
      </c>
      <c r="C3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inicio</vt:lpstr>
      <vt:lpstr>base</vt:lpstr>
      <vt:lpstr>NO TOCAR</vt:lpstr>
      <vt:lpstr>Actualización</vt:lpstr>
    </vt:vector>
  </TitlesOfParts>
  <Company>Ministerio de Sanidad, Servicios Sociales e Igualdad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Plans Beriso</dc:creator>
  <cp:lastModifiedBy>Vegas Azcarate, Susana</cp:lastModifiedBy>
  <dcterms:created xsi:type="dcterms:W3CDTF">2020-11-25T08:49:27Z</dcterms:created>
  <dcterms:modified xsi:type="dcterms:W3CDTF">2021-04-07T13:59:12Z</dcterms:modified>
</cp:coreProperties>
</file>