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480" yWindow="480" windowWidth="25120" windowHeight="14980" tabRatio="500" activeTab="2"/>
  </bookViews>
  <sheets>
    <sheet name="oligo design" sheetId="1" r:id="rId1"/>
    <sheet name="construction" sheetId="2" r:id="rId2"/>
    <sheet name="clones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B23" i="3"/>
  <c r="B24" i="3"/>
  <c r="B25" i="3"/>
  <c r="B26" i="3"/>
  <c r="B27" i="3"/>
  <c r="B21" i="3"/>
  <c r="B3" i="3"/>
  <c r="B11" i="3"/>
  <c r="B10" i="3"/>
  <c r="B4" i="3"/>
  <c r="B8" i="3"/>
  <c r="B9" i="3"/>
  <c r="B7" i="3"/>
  <c r="B6" i="3"/>
  <c r="B2" i="3"/>
  <c r="B5" i="3"/>
  <c r="H19" i="1"/>
  <c r="H21" i="1"/>
  <c r="H22" i="1"/>
  <c r="H23" i="1"/>
  <c r="H24" i="1"/>
  <c r="H25" i="1"/>
  <c r="H27" i="1"/>
  <c r="H18" i="1"/>
  <c r="H31" i="1"/>
  <c r="H33" i="1"/>
  <c r="H34" i="1"/>
  <c r="H35" i="1"/>
  <c r="H36" i="1"/>
  <c r="H37" i="1"/>
  <c r="H39" i="1"/>
  <c r="H30" i="1"/>
  <c r="B18" i="1"/>
  <c r="B19" i="1"/>
  <c r="F18" i="1"/>
  <c r="F30" i="1"/>
  <c r="B39" i="1"/>
  <c r="B37" i="1"/>
  <c r="B36" i="1"/>
  <c r="B35" i="1"/>
  <c r="B34" i="1"/>
  <c r="B33" i="1"/>
  <c r="B31" i="1"/>
  <c r="B30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<sst xmlns="http://schemas.openxmlformats.org/spreadsheetml/2006/main" count="237" uniqueCount="92">
  <si>
    <t>CCCT</t>
  </si>
  <si>
    <t>4 bp</t>
  </si>
  <si>
    <t>ATCAGTGATAGA</t>
  </si>
  <si>
    <t>gatact</t>
  </si>
  <si>
    <t>GAGCACATCAGCAGGACGCAC</t>
  </si>
  <si>
    <t>spacer</t>
  </si>
  <si>
    <t>ttgaca</t>
  </si>
  <si>
    <t>T</t>
  </si>
  <si>
    <t>5' anneal</t>
  </si>
  <si>
    <t>3' anneal</t>
  </si>
  <si>
    <t>wt</t>
  </si>
  <si>
    <t>UBER1</t>
  </si>
  <si>
    <t>tataat</t>
  </si>
  <si>
    <t>UBER</t>
  </si>
  <si>
    <t>BBa_J23119</t>
  </si>
  <si>
    <t>HIGH</t>
  </si>
  <si>
    <t>BBa_J23100</t>
  </si>
  <si>
    <t>ttgacg</t>
  </si>
  <si>
    <t>tacagt</t>
  </si>
  <si>
    <t>LOW</t>
  </si>
  <si>
    <t>BBa_J23105</t>
  </si>
  <si>
    <t>tttacg</t>
  </si>
  <si>
    <t>tactat</t>
  </si>
  <si>
    <t>SLOW</t>
  </si>
  <si>
    <t>BBa_J23109</t>
  </si>
  <si>
    <t>tttaca</t>
  </si>
  <si>
    <t>gactgt</t>
  </si>
  <si>
    <t>OFF</t>
  </si>
  <si>
    <t>BBa_J23112</t>
  </si>
  <si>
    <t>ctgata</t>
  </si>
  <si>
    <t>gattat</t>
  </si>
  <si>
    <t>MED</t>
  </si>
  <si>
    <t>BBa_J23101</t>
  </si>
  <si>
    <t>tattat</t>
  </si>
  <si>
    <t>gataat</t>
  </si>
  <si>
    <t>UBER2</t>
  </si>
  <si>
    <t>original Pcon lib:</t>
  </si>
  <si>
    <t>YTKAYR</t>
  </si>
  <si>
    <t>KAYWRT</t>
  </si>
  <si>
    <t>lib</t>
  </si>
  <si>
    <t>TTCGCGGCCGCTTCTAGAGYTKAYRGCTAGCTCAGTCCTAGGKAYWRTGCTAGCTACTAGTaagtc</t>
  </si>
  <si>
    <t>Reverse oligos</t>
  </si>
  <si>
    <t>Forward oligos</t>
  </si>
  <si>
    <t>cttgcgctaattttttTCCCTATCAGTGATAGAGA</t>
  </si>
  <si>
    <t>(manually revcomp'd the YTKAYR sequence with ApE, matches original lib oligo)</t>
  </si>
  <si>
    <t>PCR length</t>
  </si>
  <si>
    <t>ccataCGTCTCaAGGGAYRTMARTCTCTATCACTGATAGGGAaaaaaattagcgcaag</t>
  </si>
  <si>
    <t>(redundant with previous)</t>
  </si>
  <si>
    <t>attaccgcctttgagtgagctgataccgctcgccgcagccgaacgaccgagcgcagcgagtcagtgagcgaggaagcctgcaaCTCGAGtGAGGAGGTCTCAccctACTAGActgtaacagagcattagcgcaaggtgatttttgtcttcttgcgctaattttttTCCCTATCAGTGATAGAGAYTKAYRTCCCTATCAGTGATAGAKAYWRTGAGCACATCAGCAGGACGCACTGACC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CTAGACGAATAACATTAGTCTCCTTCGGGAGACTtTTTTTCATTTTACCAGCCACGTATCGCCAGATGtttacatttaatgataatgtattgactgtaacagaAGGATCTaaaataactctatcaatgatagagtgtcaacaaaaattaggaattaATGATGAGTAGATTAGATAAAAGTAAAGTGATTAACAGCGCATTAGAGCTGCTTAATGAGGTCGGAATCGAAGGTTTAAAAACCCGTAAACTCGCCCAGAAACTTGGTGTAGAGCAGCCTACATTGTATTGGCATGTAAAAAATAAGCGGGCTTTGCTCGACGCCTTAGCCATTGAGATGTTAGATAGGCACCATACTCACTTTTGCCCTTTAGAAGGGGAAAGCTGGCAAGATTTTTTACGTAATAACGCTAAAAGTTTTAGAGGGGGGTGGCTAAGTCATCGCGATGGAGCAAAAGTACATTTAGGTACACGGCCTACAGAAAAACAGTATGAAACTCTCGAAAATCAATTAGCCTTTTTATGCCAACAAGGTTTTTCACTAGAGAATGCATTATATGCACTCAGCGCTGTGGGGCATTTTACTTTAGGTTGCGTATTGGAAGATCAAGAGCATCAAGTCGCTAAAGAAGAAAGGGAAACACCTACTACTGATAGTATGCCGGCATTATTACGACAAGCTATCGAATTATTTGAACACCAAGGTGCAGAGCCAGCCTTCTTATTCGGCCTTGAATTGATCATATGCGGATTAGAAAAACAACTTAAATGTGAAAGTGGGTCTTAAcAATTCagcaAGAGACCCCTCCTCcagaaatcatccttagcgaaagctaaggattttttttatctgaaattctgcctcgtgatacgcctatttttataggttaatgtcatgataataatggtttcttagacgtcaggtggcacttttcggggaaatgtgcgcggaacccctatttgtttatttttctagtggAAAGCCACGTTGTGTCTCAAAATCTCTGATGTTACATTGCACAAGATAAAAATATATCATCATGAACAATAAAACTGTCTGCTTACATAAACAGTAATACAAGGGGTGTTATGAGCCATATTCAACGGGAAACGTCTTGTTCGAGGCCGCGATTAAATTCCAACATGGACGCTGATTTATATGGGTATAAATGGGCTCGCGATAATGTCGGGCAATCAGGTGCGACAATCTATCGATTGTATGGGAAGCCCGATGCGCCAGAGTTGTTTCTGAAACATGGCAAAGGTAGCGTTGCCAATGATGTTACAGATGAGATGGTCAGACTAAACTGGCTGACGGAATTTATGCCTCTTCCGACCATCAAGCATTTTATCCGTACTCCTGATGATGCATGGTTACTCACCACTGCGATTCCGGGGAAAACAGCATTCCAGGTATTAGAAGAATATCCTGATTCAGGTGAAAATATTGTTGATGCGCTGGCAGTGTTCCTGCGCCGGTTGCATTCGATTCCTGTTTGTAATTGTCCTTTTAACAGCGATCGCGTATTTCGACTCGCTCAGGCGCAATCACGAATGAATAACGGTTTGGTTGATGCGAGTGATTTTGATGACGAGCGTAATGGCTGGCCTGTTGAACAAGTCTGGAAAGAAATGCATAAACTTTTGCCATTCTCACCGGATTCAGTCGTCACTCATGGTGATTTCTCACTTGATAACCTTATTTTTGACGAGGGGAAATTAATAGGTTGTATTGATGTTGGACGAGTCGGAATCGCAGACCGATACCAGGATCTTGCAATCCTATGGAACTGCCTCGGTGAGTTTTCTCCTTCATTACAGAAACGGCTTTTTCAAAAATATGGTATTGATAATCCTGATATGAATAAATTGCAGTTTCATTTGATGCTCGATGAGTTTTTCTAACTG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t>
  </si>
  <si>
    <t>Products of BsmBI EIPCR on p20N171, but do on p20N190 or final constructs</t>
  </si>
  <si>
    <t>ca4158</t>
  </si>
  <si>
    <t>ca4159</t>
  </si>
  <si>
    <t>ca4160</t>
  </si>
  <si>
    <t>ca4161</t>
  </si>
  <si>
    <t>ca4162</t>
  </si>
  <si>
    <t>ca4163</t>
  </si>
  <si>
    <t>ca4164</t>
  </si>
  <si>
    <t>ca4165</t>
  </si>
  <si>
    <t>ca4166</t>
  </si>
  <si>
    <t>ca4167</t>
  </si>
  <si>
    <t>ca4168</t>
  </si>
  <si>
    <t>ca4169</t>
  </si>
  <si>
    <t>ca4170</t>
  </si>
  <si>
    <t>ca4171</t>
  </si>
  <si>
    <t>ca4172</t>
  </si>
  <si>
    <t>for</t>
  </si>
  <si>
    <t>rev</t>
  </si>
  <si>
    <t xml:space="preserve">A1_G00101_2016-07-26_G09.seq </t>
  </si>
  <si>
    <t xml:space="preserve">A2_G00101_2016-07-26_H09.seq </t>
  </si>
  <si>
    <t xml:space="preserve">A3_G00101_2016-07-26_A10.seq </t>
  </si>
  <si>
    <t xml:space="preserve">A6_G00101_2016-07-26_B10.seq </t>
  </si>
  <si>
    <t xml:space="preserve">B1_G00101_2016-07-26_A09.seq </t>
  </si>
  <si>
    <t xml:space="preserve">B2_G00101_2016-07-26_B09.seq </t>
  </si>
  <si>
    <t xml:space="preserve">B3_G00101_2016-07-26_C09.seq </t>
  </si>
  <si>
    <t xml:space="preserve">C1_G00101_2016-07-26_D09.seq </t>
  </si>
  <si>
    <t xml:space="preserve">C2_G00101_2016-07-26_E09.seq </t>
  </si>
  <si>
    <t xml:space="preserve">D2_G00101_2016-07-26_F09.seq </t>
  </si>
  <si>
    <t>Well</t>
  </si>
  <si>
    <t>identity</t>
  </si>
  <si>
    <t>???</t>
  </si>
  <si>
    <t>duplicated UBER</t>
  </si>
  <si>
    <t>TCCCTATCAGTGATAGAGA</t>
  </si>
  <si>
    <t>GAGCACATCAGCAGGACGCACTGACC</t>
  </si>
  <si>
    <t>Ptet-UBER2</t>
  </si>
  <si>
    <t>Ptet-UBER1</t>
  </si>
  <si>
    <t>Ptet-HIGH</t>
  </si>
  <si>
    <t>Ptet-LOW</t>
  </si>
  <si>
    <t>Ptet-SLOW</t>
  </si>
  <si>
    <t>Ptet-OFF</t>
  </si>
  <si>
    <t>Ptet-MED</t>
  </si>
  <si>
    <t>Many UBER2 repeats</t>
  </si>
  <si>
    <t>UBER2 with insertions 5' to promoter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</si>
</sst>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</font>
    <font>
      <sz val="12"/>
      <color theme="9" tint="-0.249977111117893"/>
      <name val="Courier New"/>
    </font>
    <font>
      <sz val="10"/>
      <color rgb="FFFF0000"/>
      <name val="Arial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9" borderId="0" xfId="0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20n/Excel-Reverse-Complement/revcom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evco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workbookViewId="0">
      <selection activeCell="A5" sqref="A5:H12"/>
    </sheetView>
  </sheetViews>
  <sheetFormatPr baseColWidth="10" defaultRowHeight="15" x14ac:dyDescent="0"/>
  <cols>
    <col min="2" max="2" width="46.83203125" bestFit="1" customWidth="1"/>
    <col min="3" max="3" width="8.5" bestFit="1" customWidth="1"/>
    <col min="4" max="4" width="2.5" bestFit="1" customWidth="1"/>
    <col min="5" max="5" width="6" bestFit="1" customWidth="1"/>
    <col min="6" max="6" width="15.6640625" bestFit="1" customWidth="1"/>
    <col min="7" max="7" width="8.5" bestFit="1" customWidth="1"/>
    <col min="8" max="8" width="26.5" bestFit="1" customWidth="1"/>
  </cols>
  <sheetData>
    <row r="2" spans="1:13">
      <c r="B2" t="s">
        <v>8</v>
      </c>
      <c r="C2">
        <v>-35</v>
      </c>
      <c r="E2" t="s">
        <v>1</v>
      </c>
      <c r="F2" t="s">
        <v>5</v>
      </c>
      <c r="G2">
        <v>-10</v>
      </c>
      <c r="H2" t="s">
        <v>9</v>
      </c>
    </row>
    <row r="3" spans="1:13" ht="16">
      <c r="A3" t="s">
        <v>10</v>
      </c>
      <c r="B3" s="1" t="s">
        <v>43</v>
      </c>
      <c r="C3" s="1" t="s">
        <v>6</v>
      </c>
      <c r="D3" s="1" t="s">
        <v>7</v>
      </c>
      <c r="E3" s="1" t="s">
        <v>0</v>
      </c>
      <c r="F3" s="1" t="s">
        <v>2</v>
      </c>
      <c r="G3" s="1" t="s">
        <v>3</v>
      </c>
      <c r="H3" s="1" t="s">
        <v>4</v>
      </c>
    </row>
    <row r="4" spans="1:13" ht="16">
      <c r="B4" s="1"/>
      <c r="C4" s="1"/>
      <c r="D4" s="1"/>
      <c r="E4" s="1"/>
      <c r="F4" s="1"/>
      <c r="G4" s="1"/>
      <c r="H4" s="1"/>
    </row>
    <row r="5" spans="1:13" ht="16">
      <c r="A5" t="s">
        <v>11</v>
      </c>
      <c r="B5" s="1" t="s">
        <v>43</v>
      </c>
      <c r="C5" s="1" t="s">
        <v>6</v>
      </c>
      <c r="D5" s="1" t="s">
        <v>7</v>
      </c>
      <c r="E5" s="1" t="s">
        <v>0</v>
      </c>
      <c r="F5" s="1" t="s">
        <v>2</v>
      </c>
      <c r="G5" s="1" t="s">
        <v>12</v>
      </c>
      <c r="H5" s="1" t="s">
        <v>4</v>
      </c>
    </row>
    <row r="6" spans="1:13" ht="16">
      <c r="A6" t="s">
        <v>35</v>
      </c>
      <c r="B6" s="1" t="s">
        <v>43</v>
      </c>
      <c r="C6" s="1" t="s">
        <v>6</v>
      </c>
      <c r="D6" s="1" t="s">
        <v>7</v>
      </c>
      <c r="E6" s="1" t="s">
        <v>0</v>
      </c>
      <c r="F6" s="1" t="s">
        <v>2</v>
      </c>
      <c r="G6" s="1" t="s">
        <v>34</v>
      </c>
      <c r="H6" s="1" t="s">
        <v>4</v>
      </c>
    </row>
    <row r="7" spans="1:13" ht="16">
      <c r="B7" s="1"/>
      <c r="C7" s="1"/>
      <c r="D7" s="1"/>
      <c r="E7" s="1"/>
      <c r="F7" s="1"/>
      <c r="G7" s="1"/>
      <c r="H7" s="1"/>
    </row>
    <row r="8" spans="1:13" ht="16">
      <c r="A8" t="s">
        <v>15</v>
      </c>
      <c r="B8" s="1" t="s">
        <v>43</v>
      </c>
      <c r="C8" s="1" t="s">
        <v>17</v>
      </c>
      <c r="D8" s="1" t="s">
        <v>7</v>
      </c>
      <c r="E8" s="1" t="s">
        <v>0</v>
      </c>
      <c r="F8" s="1" t="s">
        <v>2</v>
      </c>
      <c r="G8" s="1" t="s">
        <v>18</v>
      </c>
      <c r="H8" s="1" t="s">
        <v>4</v>
      </c>
    </row>
    <row r="9" spans="1:13" ht="16">
      <c r="A9" t="s">
        <v>19</v>
      </c>
      <c r="B9" s="1" t="s">
        <v>43</v>
      </c>
      <c r="C9" s="1" t="s">
        <v>21</v>
      </c>
      <c r="D9" s="1" t="s">
        <v>7</v>
      </c>
      <c r="E9" s="1" t="s">
        <v>0</v>
      </c>
      <c r="F9" s="1" t="s">
        <v>2</v>
      </c>
      <c r="G9" s="1" t="s">
        <v>22</v>
      </c>
      <c r="H9" s="1" t="s">
        <v>4</v>
      </c>
      <c r="J9" t="s">
        <v>13</v>
      </c>
      <c r="K9" t="s">
        <v>14</v>
      </c>
      <c r="L9" s="1" t="s">
        <v>6</v>
      </c>
      <c r="M9" s="1" t="s">
        <v>12</v>
      </c>
    </row>
    <row r="10" spans="1:13" ht="16">
      <c r="A10" t="s">
        <v>23</v>
      </c>
      <c r="B10" s="1" t="s">
        <v>43</v>
      </c>
      <c r="C10" s="1" t="s">
        <v>25</v>
      </c>
      <c r="D10" s="1" t="s">
        <v>7</v>
      </c>
      <c r="E10" s="1" t="s">
        <v>0</v>
      </c>
      <c r="F10" s="1" t="s">
        <v>2</v>
      </c>
      <c r="G10" s="1" t="s">
        <v>26</v>
      </c>
      <c r="H10" s="1" t="s">
        <v>4</v>
      </c>
      <c r="J10" t="s">
        <v>15</v>
      </c>
      <c r="K10" t="s">
        <v>16</v>
      </c>
      <c r="L10" s="1" t="s">
        <v>17</v>
      </c>
      <c r="M10" s="1" t="s">
        <v>18</v>
      </c>
    </row>
    <row r="11" spans="1:13" ht="16">
      <c r="A11" t="s">
        <v>27</v>
      </c>
      <c r="B11" s="1" t="s">
        <v>43</v>
      </c>
      <c r="C11" s="1" t="s">
        <v>29</v>
      </c>
      <c r="D11" s="1" t="s">
        <v>7</v>
      </c>
      <c r="E11" s="1" t="s">
        <v>0</v>
      </c>
      <c r="F11" s="1" t="s">
        <v>2</v>
      </c>
      <c r="G11" s="1" t="s">
        <v>30</v>
      </c>
      <c r="H11" s="1" t="s">
        <v>4</v>
      </c>
      <c r="J11" t="s">
        <v>19</v>
      </c>
      <c r="K11" t="s">
        <v>20</v>
      </c>
      <c r="L11" s="1" t="s">
        <v>21</v>
      </c>
      <c r="M11" s="1" t="s">
        <v>22</v>
      </c>
    </row>
    <row r="12" spans="1:13" ht="16">
      <c r="A12" t="s">
        <v>31</v>
      </c>
      <c r="B12" s="1" t="s">
        <v>43</v>
      </c>
      <c r="C12" s="1" t="s">
        <v>25</v>
      </c>
      <c r="D12" s="1" t="s">
        <v>7</v>
      </c>
      <c r="E12" s="1" t="s">
        <v>0</v>
      </c>
      <c r="F12" s="1" t="s">
        <v>2</v>
      </c>
      <c r="G12" s="1" t="s">
        <v>33</v>
      </c>
      <c r="H12" s="1" t="s">
        <v>4</v>
      </c>
      <c r="J12" t="s">
        <v>23</v>
      </c>
      <c r="K12" t="s">
        <v>24</v>
      </c>
      <c r="L12" s="1" t="s">
        <v>25</v>
      </c>
      <c r="M12" s="1" t="s">
        <v>26</v>
      </c>
    </row>
    <row r="13" spans="1:13" ht="16">
      <c r="B13" s="1"/>
      <c r="C13" s="1"/>
      <c r="D13" s="1"/>
      <c r="E13" s="1"/>
      <c r="F13" s="1"/>
      <c r="G13" s="1"/>
      <c r="H13" s="1"/>
      <c r="J13" t="s">
        <v>27</v>
      </c>
      <c r="K13" t="s">
        <v>28</v>
      </c>
      <c r="L13" s="1" t="s">
        <v>29</v>
      </c>
      <c r="M13" s="1" t="s">
        <v>30</v>
      </c>
    </row>
    <row r="14" spans="1:13" ht="16">
      <c r="A14" t="s">
        <v>39</v>
      </c>
      <c r="B14" s="1" t="s">
        <v>43</v>
      </c>
      <c r="C14" s="1" t="s">
        <v>37</v>
      </c>
      <c r="D14" s="1" t="s">
        <v>7</v>
      </c>
      <c r="E14" s="1" t="s">
        <v>0</v>
      </c>
      <c r="F14" s="1" t="s">
        <v>2</v>
      </c>
      <c r="G14" s="1" t="s">
        <v>38</v>
      </c>
      <c r="H14" s="1" t="s">
        <v>4</v>
      </c>
      <c r="J14" t="s">
        <v>31</v>
      </c>
      <c r="K14" t="s">
        <v>32</v>
      </c>
      <c r="L14" s="1" t="s">
        <v>25</v>
      </c>
      <c r="M14" s="1" t="s">
        <v>33</v>
      </c>
    </row>
    <row r="17" spans="1:11">
      <c r="A17" t="s">
        <v>41</v>
      </c>
    </row>
    <row r="18" spans="1:11" ht="16">
      <c r="A18" t="s">
        <v>11</v>
      </c>
      <c r="B18" s="1" t="str">
        <f>CONCATENATE("ccataCGTCTCa",[1]!revcom(CONCATENATE(B5,C5,D5,E5)))</f>
        <v>ccataCGTCTCaAGGGAtgtcaaTCTCTATCACTGATAGGGAaaaaaattagcgcaag</v>
      </c>
      <c r="F18">
        <f>IF(B18=B19,1,0)</f>
        <v>1</v>
      </c>
      <c r="H18" t="str">
        <f>CONCATENATE("Reverse BsmBI oligo for Ptet variant ",A18)</f>
        <v>Reverse BsmBI oligo for Ptet variant UBER1</v>
      </c>
      <c r="J18" s="2" t="s">
        <v>36</v>
      </c>
      <c r="K18" t="s">
        <v>40</v>
      </c>
    </row>
    <row r="19" spans="1:11" ht="16">
      <c r="A19" t="s">
        <v>35</v>
      </c>
      <c r="B19" s="1" t="str">
        <f>CONCATENATE("ccataCGTCTCa",[1]!revcom(CONCATENATE(B6,C6,D6,E6)))</f>
        <v>ccataCGTCTCaAGGGAtgtcaaTCTCTATCACTGATAGGGAaaaaaattagcgcaag</v>
      </c>
      <c r="C19" t="s">
        <v>47</v>
      </c>
      <c r="H19" t="str">
        <f t="shared" ref="H19:H27" si="0">CONCATENATE("Reverse BsmBI oligo for Ptet variant ",A19)</f>
        <v>Reverse BsmBI oligo for Ptet variant UBER2</v>
      </c>
    </row>
    <row r="20" spans="1:11" ht="16">
      <c r="B20" s="1"/>
    </row>
    <row r="21" spans="1:11" ht="16">
      <c r="A21" t="s">
        <v>15</v>
      </c>
      <c r="B21" s="1" t="str">
        <f>CONCATENATE("ccataCGTCTCa",[1]!revcom(CONCATENATE(B8,C8,D8,E8)))</f>
        <v>ccataCGTCTCaAGGGAcgtcaaTCTCTATCACTGATAGGGAaaaaaattagcgcaag</v>
      </c>
      <c r="H21" t="str">
        <f t="shared" si="0"/>
        <v>Reverse BsmBI oligo for Ptet variant HIGH</v>
      </c>
    </row>
    <row r="22" spans="1:11" ht="16">
      <c r="A22" t="s">
        <v>19</v>
      </c>
      <c r="B22" s="1" t="str">
        <f>CONCATENATE("ccataCGTCTCa",[1]!revcom(CONCATENATE(B9,C9,D9,E9)))</f>
        <v>ccataCGTCTCaAGGGAcgtaaaTCTCTATCACTGATAGGGAaaaaaattagcgcaag</v>
      </c>
      <c r="H22" t="str">
        <f t="shared" si="0"/>
        <v>Reverse BsmBI oligo for Ptet variant LOW</v>
      </c>
    </row>
    <row r="23" spans="1:11" ht="16">
      <c r="A23" t="s">
        <v>23</v>
      </c>
      <c r="B23" s="1" t="str">
        <f>CONCATENATE("ccataCGTCTCa",[1]!revcom(CONCATENATE(B10,C10,D10,E10)))</f>
        <v>ccataCGTCTCaAGGGAtgtaaaTCTCTATCACTGATAGGGAaaaaaattagcgcaag</v>
      </c>
      <c r="H23" t="str">
        <f t="shared" si="0"/>
        <v>Reverse BsmBI oligo for Ptet variant SLOW</v>
      </c>
    </row>
    <row r="24" spans="1:11" ht="16">
      <c r="A24" t="s">
        <v>27</v>
      </c>
      <c r="B24" s="1" t="str">
        <f>CONCATENATE("ccataCGTCTCa",[1]!revcom(CONCATENATE(B11,C11,D11,E11)))</f>
        <v>ccataCGTCTCaAGGGAtatcagTCTCTATCACTGATAGGGAaaaaaattagcgcaag</v>
      </c>
      <c r="H24" t="str">
        <f t="shared" si="0"/>
        <v>Reverse BsmBI oligo for Ptet variant OFF</v>
      </c>
    </row>
    <row r="25" spans="1:11" ht="16">
      <c r="A25" t="s">
        <v>31</v>
      </c>
      <c r="B25" s="1" t="str">
        <f>CONCATENATE("ccataCGTCTCa",[1]!revcom(CONCATENATE(B12,C12,D12,E12)))</f>
        <v>ccataCGTCTCaAGGGAtgtaaaTCTCTATCACTGATAGGGAaaaaaattagcgcaag</v>
      </c>
      <c r="H25" t="str">
        <f t="shared" si="0"/>
        <v>Reverse BsmBI oligo for Ptet variant MED</v>
      </c>
    </row>
    <row r="26" spans="1:11" ht="16">
      <c r="B26" s="1"/>
    </row>
    <row r="27" spans="1:11" ht="16">
      <c r="A27" t="s">
        <v>39</v>
      </c>
      <c r="B27" s="3" t="s">
        <v>46</v>
      </c>
      <c r="C27" t="s">
        <v>44</v>
      </c>
      <c r="H27" t="str">
        <f t="shared" si="0"/>
        <v>Reverse BsmBI oligo for Ptet variant lib</v>
      </c>
    </row>
    <row r="29" spans="1:11">
      <c r="A29" t="s">
        <v>42</v>
      </c>
    </row>
    <row r="30" spans="1:11" ht="16">
      <c r="A30" t="s">
        <v>11</v>
      </c>
      <c r="B30" s="1" t="str">
        <f>CONCATENATE("cagtaCGTCTCt",E5,F5,G5,H5)</f>
        <v>cagtaCGTCTCtCCCTATCAGTGATAGAtataatGAGCACATCAGCAGGACGCAC</v>
      </c>
      <c r="F30">
        <f>IF(B30=B31,1,0)</f>
        <v>0</v>
      </c>
      <c r="H30" t="str">
        <f>CONCATENATE("Forward BsmBI oligo for Ptet variant ",A30)</f>
        <v>Forward BsmBI oligo for Ptet variant UBER1</v>
      </c>
    </row>
    <row r="31" spans="1:11" ht="16">
      <c r="A31" t="s">
        <v>35</v>
      </c>
      <c r="B31" s="1" t="str">
        <f>CONCATENATE("cagtaCGTCTCt",E6,F6,G6,H6)</f>
        <v>cagtaCGTCTCtCCCTATCAGTGATAGAgataatGAGCACATCAGCAGGACGCAC</v>
      </c>
      <c r="H31" t="str">
        <f t="shared" ref="H31:H39" si="1">CONCATENATE("Forward BsmBI oligo for Ptet variant ",A31)</f>
        <v>Forward BsmBI oligo for Ptet variant UBER2</v>
      </c>
    </row>
    <row r="32" spans="1:11" ht="16">
      <c r="B32" s="1"/>
    </row>
    <row r="33" spans="1:8" ht="16">
      <c r="A33" t="s">
        <v>15</v>
      </c>
      <c r="B33" s="1" t="str">
        <f>CONCATENATE("cagtaCGTCTCt",E8,F8,G8,H8)</f>
        <v>cagtaCGTCTCtCCCTATCAGTGATAGAtacagtGAGCACATCAGCAGGACGCAC</v>
      </c>
      <c r="H33" t="str">
        <f t="shared" si="1"/>
        <v>Forward BsmBI oligo for Ptet variant HIGH</v>
      </c>
    </row>
    <row r="34" spans="1:8" ht="16">
      <c r="A34" t="s">
        <v>19</v>
      </c>
      <c r="B34" s="1" t="str">
        <f>CONCATENATE("cagtaCGTCTCt",E9,F9,G9,H9)</f>
        <v>cagtaCGTCTCtCCCTATCAGTGATAGAtactatGAGCACATCAGCAGGACGCAC</v>
      </c>
      <c r="H34" t="str">
        <f t="shared" si="1"/>
        <v>Forward BsmBI oligo for Ptet variant LOW</v>
      </c>
    </row>
    <row r="35" spans="1:8" ht="16">
      <c r="A35" t="s">
        <v>23</v>
      </c>
      <c r="B35" s="1" t="str">
        <f>CONCATENATE("cagtaCGTCTCt",E10,F10,G10,H10)</f>
        <v>cagtaCGTCTCtCCCTATCAGTGATAGAgactgtGAGCACATCAGCAGGACGCAC</v>
      </c>
      <c r="H35" t="str">
        <f t="shared" si="1"/>
        <v>Forward BsmBI oligo for Ptet variant SLOW</v>
      </c>
    </row>
    <row r="36" spans="1:8" ht="16">
      <c r="A36" t="s">
        <v>27</v>
      </c>
      <c r="B36" s="1" t="str">
        <f>CONCATENATE("cagtaCGTCTCt",E11,F11,G11,H11)</f>
        <v>cagtaCGTCTCtCCCTATCAGTGATAGAgattatGAGCACATCAGCAGGACGCAC</v>
      </c>
      <c r="H36" t="str">
        <f t="shared" si="1"/>
        <v>Forward BsmBI oligo for Ptet variant OFF</v>
      </c>
    </row>
    <row r="37" spans="1:8" ht="16">
      <c r="A37" t="s">
        <v>31</v>
      </c>
      <c r="B37" s="1" t="str">
        <f>CONCATENATE("cagtaCGTCTCt",E12,F12,G12,H12)</f>
        <v>cagtaCGTCTCtCCCTATCAGTGATAGAtattatGAGCACATCAGCAGGACGCAC</v>
      </c>
      <c r="H37" t="str">
        <f t="shared" si="1"/>
        <v>Forward BsmBI oligo for Ptet variant MED</v>
      </c>
    </row>
    <row r="38" spans="1:8" ht="16">
      <c r="B38" s="1"/>
    </row>
    <row r="39" spans="1:8" ht="16">
      <c r="A39" t="s">
        <v>39</v>
      </c>
      <c r="B39" s="1" t="str">
        <f>CONCATENATE("cagtaCGTCTCt",E14,F14,G14,H14)</f>
        <v>cagtaCGTCTCtCCCTATCAGTGATAGAKAYWRTGAGCACATCAGCAGGACGCAC</v>
      </c>
      <c r="H39" t="str">
        <f t="shared" si="1"/>
        <v>Forward BsmBI oligo for Ptet variant lib</v>
      </c>
    </row>
    <row r="41" spans="1:8">
      <c r="A41" t="s">
        <v>49</v>
      </c>
      <c r="C41" t="s">
        <v>45</v>
      </c>
    </row>
    <row r="42" spans="1:8" ht="16">
      <c r="A42" t="s">
        <v>11</v>
      </c>
      <c r="B42" s="1"/>
    </row>
    <row r="43" spans="1:8" ht="16">
      <c r="A43" t="s">
        <v>35</v>
      </c>
      <c r="B43" s="1"/>
    </row>
    <row r="44" spans="1:8" ht="16">
      <c r="B44" s="1"/>
    </row>
    <row r="45" spans="1:8" ht="16">
      <c r="A45" t="s">
        <v>15</v>
      </c>
      <c r="B45" s="1"/>
    </row>
    <row r="46" spans="1:8" ht="16">
      <c r="A46" t="s">
        <v>19</v>
      </c>
      <c r="B46" s="1"/>
    </row>
    <row r="47" spans="1:8" ht="16">
      <c r="A47" t="s">
        <v>23</v>
      </c>
      <c r="B47" s="1"/>
    </row>
    <row r="48" spans="1:8" ht="16">
      <c r="A48" t="s">
        <v>27</v>
      </c>
      <c r="B48" s="1"/>
    </row>
    <row r="49" spans="1:3" ht="16">
      <c r="A49" t="s">
        <v>31</v>
      </c>
      <c r="B49" s="1"/>
    </row>
    <row r="50" spans="1:3" ht="16">
      <c r="B50" s="1"/>
    </row>
    <row r="51" spans="1:3" ht="16">
      <c r="A51" t="s">
        <v>39</v>
      </c>
      <c r="B51" s="1" t="s">
        <v>48</v>
      </c>
      <c r="C51">
        <v>3764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G15" sqref="G15"/>
    </sheetView>
  </sheetViews>
  <sheetFormatPr baseColWidth="10" defaultRowHeight="15" x14ac:dyDescent="0"/>
  <sheetData>
    <row r="1" spans="2:3">
      <c r="B1" t="s">
        <v>65</v>
      </c>
      <c r="C1" t="s">
        <v>66</v>
      </c>
    </row>
    <row r="2" spans="2:3">
      <c r="B2" t="s">
        <v>57</v>
      </c>
      <c r="C2" t="s">
        <v>50</v>
      </c>
    </row>
    <row r="3" spans="2:3">
      <c r="B3" t="s">
        <v>58</v>
      </c>
      <c r="C3" t="s">
        <v>50</v>
      </c>
    </row>
    <row r="4" spans="2:3">
      <c r="B4" t="s">
        <v>59</v>
      </c>
      <c r="C4" t="s">
        <v>51</v>
      </c>
    </row>
    <row r="5" spans="2:3">
      <c r="B5" t="s">
        <v>60</v>
      </c>
      <c r="C5" t="s">
        <v>52</v>
      </c>
    </row>
    <row r="6" spans="2:3">
      <c r="B6" t="s">
        <v>61</v>
      </c>
      <c r="C6" t="s">
        <v>53</v>
      </c>
    </row>
    <row r="7" spans="2:3">
      <c r="B7" t="s">
        <v>62</v>
      </c>
      <c r="C7" t="s">
        <v>54</v>
      </c>
    </row>
    <row r="8" spans="2:3">
      <c r="B8" t="s">
        <v>63</v>
      </c>
      <c r="C8" t="s">
        <v>55</v>
      </c>
    </row>
    <row r="9" spans="2:3">
      <c r="B9" t="s">
        <v>64</v>
      </c>
      <c r="C9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F7" sqref="F7"/>
    </sheetView>
  </sheetViews>
  <sheetFormatPr baseColWidth="10" defaultRowHeight="15" x14ac:dyDescent="0"/>
  <cols>
    <col min="1" max="1" width="29.33203125" bestFit="1" customWidth="1"/>
    <col min="3" max="3" width="31.5" bestFit="1" customWidth="1"/>
  </cols>
  <sheetData>
    <row r="1" spans="1:8">
      <c r="B1" t="s">
        <v>77</v>
      </c>
      <c r="C1" t="s">
        <v>78</v>
      </c>
      <c r="D1">
        <v>37</v>
      </c>
      <c r="E1">
        <v>30</v>
      </c>
    </row>
    <row r="2" spans="1:8">
      <c r="A2" t="s">
        <v>76</v>
      </c>
      <c r="B2" s="13" t="str">
        <f t="shared" ref="B2:B11" si="0">MID(A2,1,2)</f>
        <v>D2</v>
      </c>
      <c r="C2" s="13" t="s">
        <v>91</v>
      </c>
      <c r="D2" s="10">
        <v>4673</v>
      </c>
      <c r="E2" s="12">
        <v>939</v>
      </c>
    </row>
    <row r="3" spans="1:8">
      <c r="A3" t="s">
        <v>68</v>
      </c>
      <c r="B3" s="13" t="str">
        <f t="shared" si="0"/>
        <v>A2</v>
      </c>
      <c r="C3" s="13" t="s">
        <v>90</v>
      </c>
      <c r="D3" s="5">
        <v>2269</v>
      </c>
      <c r="E3" s="8">
        <v>357</v>
      </c>
    </row>
    <row r="4" spans="1:8">
      <c r="A4" t="s">
        <v>71</v>
      </c>
      <c r="B4" s="13" t="str">
        <f t="shared" si="0"/>
        <v>B1</v>
      </c>
      <c r="C4" s="13" t="s">
        <v>80</v>
      </c>
      <c r="D4" s="5">
        <v>2066</v>
      </c>
      <c r="E4" s="8">
        <v>508</v>
      </c>
    </row>
    <row r="5" spans="1:8">
      <c r="A5" t="s">
        <v>67</v>
      </c>
      <c r="B5" t="str">
        <f t="shared" si="0"/>
        <v>A1</v>
      </c>
      <c r="C5" t="s">
        <v>79</v>
      </c>
      <c r="D5" s="4">
        <v>1944</v>
      </c>
      <c r="E5" s="7">
        <v>309</v>
      </c>
    </row>
    <row r="6" spans="1:8">
      <c r="A6" t="s">
        <v>75</v>
      </c>
      <c r="B6" s="13" t="str">
        <f t="shared" si="0"/>
        <v>C2</v>
      </c>
      <c r="C6" s="13" t="s">
        <v>83</v>
      </c>
      <c r="D6" s="6">
        <v>1260</v>
      </c>
      <c r="E6" s="7">
        <v>260</v>
      </c>
    </row>
    <row r="7" spans="1:8">
      <c r="A7" t="s">
        <v>74</v>
      </c>
      <c r="B7" s="13" t="str">
        <f t="shared" si="0"/>
        <v>C1</v>
      </c>
      <c r="C7" s="13" t="s">
        <v>84</v>
      </c>
      <c r="D7" s="6">
        <v>1205</v>
      </c>
      <c r="E7" s="7">
        <v>280</v>
      </c>
    </row>
    <row r="8" spans="1:8">
      <c r="A8" t="s">
        <v>72</v>
      </c>
      <c r="B8" s="13" t="str">
        <f t="shared" si="0"/>
        <v>B2</v>
      </c>
      <c r="C8" s="13" t="s">
        <v>83</v>
      </c>
      <c r="D8" s="9">
        <v>693</v>
      </c>
      <c r="E8" s="7">
        <v>134</v>
      </c>
    </row>
    <row r="9" spans="1:8">
      <c r="A9" t="s">
        <v>73</v>
      </c>
      <c r="B9" s="13" t="str">
        <f t="shared" si="0"/>
        <v>B3</v>
      </c>
      <c r="C9" s="13" t="s">
        <v>85</v>
      </c>
      <c r="D9" s="11">
        <v>312</v>
      </c>
      <c r="E9" s="7">
        <v>78</v>
      </c>
    </row>
    <row r="10" spans="1:8">
      <c r="A10" t="s">
        <v>70</v>
      </c>
      <c r="B10" s="13" t="str">
        <f t="shared" si="0"/>
        <v>A6</v>
      </c>
      <c r="C10" s="13" t="s">
        <v>89</v>
      </c>
      <c r="D10" s="11">
        <v>168</v>
      </c>
      <c r="E10" s="7">
        <v>71</v>
      </c>
    </row>
    <row r="11" spans="1:8">
      <c r="A11" t="s">
        <v>69</v>
      </c>
      <c r="B11" s="13" t="str">
        <f t="shared" si="0"/>
        <v>A3</v>
      </c>
      <c r="C11" s="13" t="s">
        <v>85</v>
      </c>
      <c r="D11" s="11">
        <v>151</v>
      </c>
      <c r="E11" s="7">
        <v>69</v>
      </c>
    </row>
    <row r="13" spans="1:8">
      <c r="A13" t="s">
        <v>11</v>
      </c>
      <c r="B13" t="s">
        <v>81</v>
      </c>
      <c r="C13" t="s">
        <v>6</v>
      </c>
      <c r="D13" t="s">
        <v>7</v>
      </c>
      <c r="E13" t="s">
        <v>0</v>
      </c>
      <c r="F13" t="s">
        <v>2</v>
      </c>
      <c r="G13" t="s">
        <v>12</v>
      </c>
      <c r="H13" t="s">
        <v>82</v>
      </c>
    </row>
    <row r="14" spans="1:8">
      <c r="A14" t="s">
        <v>35</v>
      </c>
      <c r="B14" t="s">
        <v>81</v>
      </c>
      <c r="C14" t="s">
        <v>6</v>
      </c>
      <c r="D14" t="s">
        <v>7</v>
      </c>
      <c r="E14" t="s">
        <v>0</v>
      </c>
      <c r="F14" t="s">
        <v>2</v>
      </c>
      <c r="G14" t="s">
        <v>34</v>
      </c>
      <c r="H14" t="s">
        <v>82</v>
      </c>
    </row>
    <row r="15" spans="1:8">
      <c r="A15" t="s">
        <v>15</v>
      </c>
      <c r="B15" t="s">
        <v>81</v>
      </c>
      <c r="C15" t="s">
        <v>17</v>
      </c>
      <c r="D15" t="s">
        <v>7</v>
      </c>
      <c r="E15" t="s">
        <v>0</v>
      </c>
      <c r="F15" t="s">
        <v>2</v>
      </c>
      <c r="G15" t="s">
        <v>18</v>
      </c>
      <c r="H15" t="s">
        <v>82</v>
      </c>
    </row>
    <row r="16" spans="1:8">
      <c r="A16" t="s">
        <v>19</v>
      </c>
      <c r="B16" t="s">
        <v>81</v>
      </c>
      <c r="C16" t="s">
        <v>21</v>
      </c>
      <c r="D16" t="s">
        <v>7</v>
      </c>
      <c r="E16" t="s">
        <v>0</v>
      </c>
      <c r="F16" t="s">
        <v>2</v>
      </c>
      <c r="G16" t="s">
        <v>22</v>
      </c>
      <c r="H16" t="s">
        <v>82</v>
      </c>
    </row>
    <row r="17" spans="1:8">
      <c r="A17" t="s">
        <v>23</v>
      </c>
      <c r="B17" t="s">
        <v>81</v>
      </c>
      <c r="C17" t="s">
        <v>25</v>
      </c>
      <c r="D17" t="s">
        <v>7</v>
      </c>
      <c r="E17" t="s">
        <v>0</v>
      </c>
      <c r="F17" t="s">
        <v>2</v>
      </c>
      <c r="G17" t="s">
        <v>26</v>
      </c>
      <c r="H17" t="s">
        <v>82</v>
      </c>
    </row>
    <row r="18" spans="1:8">
      <c r="A18" t="s">
        <v>27</v>
      </c>
      <c r="B18" t="s">
        <v>81</v>
      </c>
      <c r="C18" t="s">
        <v>29</v>
      </c>
      <c r="D18" t="s">
        <v>7</v>
      </c>
      <c r="E18" t="s">
        <v>0</v>
      </c>
      <c r="F18" t="s">
        <v>2</v>
      </c>
      <c r="G18" t="s">
        <v>30</v>
      </c>
      <c r="H18" t="s">
        <v>82</v>
      </c>
    </row>
    <row r="19" spans="1:8">
      <c r="A19" t="s">
        <v>31</v>
      </c>
      <c r="B19" t="s">
        <v>81</v>
      </c>
      <c r="C19" t="s">
        <v>25</v>
      </c>
      <c r="D19" t="s">
        <v>7</v>
      </c>
      <c r="E19" t="s">
        <v>0</v>
      </c>
      <c r="F19" t="s">
        <v>2</v>
      </c>
      <c r="G19" t="s">
        <v>33</v>
      </c>
      <c r="H19" t="s">
        <v>82</v>
      </c>
    </row>
    <row r="21" spans="1:8">
      <c r="A21" t="s">
        <v>84</v>
      </c>
      <c r="B21" t="str">
        <f>CONCATENATE(B13,C13,D13,E13,F13,G13,H13)</f>
        <v>TCCCTATCAGTGATAGAGAttgacaTCCCTATCAGTGATAGAtataatGAGCACATCAGCAGGACGCACTGACC</v>
      </c>
    </row>
    <row r="22" spans="1:8">
      <c r="A22" t="s">
        <v>83</v>
      </c>
      <c r="B22" t="str">
        <f t="shared" ref="B22:B27" si="1">CONCATENATE(B14,C14,D14,E14,F14,G14,H14)</f>
        <v>TCCCTATCAGTGATAGAGAttgacaTCCCTATCAGTGATAGAgataatGAGCACATCAGCAGGACGCACTGACC</v>
      </c>
    </row>
    <row r="23" spans="1:8">
      <c r="A23" t="s">
        <v>85</v>
      </c>
      <c r="B23" t="str">
        <f t="shared" si="1"/>
        <v>TCCCTATCAGTGATAGAGAttgacgTCCCTATCAGTGATAGAtacagtGAGCACATCAGCAGGACGCACTGACC</v>
      </c>
    </row>
    <row r="24" spans="1:8">
      <c r="A24" t="s">
        <v>86</v>
      </c>
      <c r="B24" t="str">
        <f t="shared" si="1"/>
        <v>TCCCTATCAGTGATAGAGAtttacgTCCCTATCAGTGATAGAtactatGAGCACATCAGCAGGACGCACTGACC</v>
      </c>
    </row>
    <row r="25" spans="1:8">
      <c r="A25" t="s">
        <v>87</v>
      </c>
      <c r="B25" t="str">
        <f t="shared" si="1"/>
        <v>TCCCTATCAGTGATAGAGAtttacaTCCCTATCAGTGATAGAgactgtGAGCACATCAGCAGGACGCACTGACC</v>
      </c>
    </row>
    <row r="26" spans="1:8">
      <c r="A26" t="s">
        <v>88</v>
      </c>
      <c r="B26" t="str">
        <f t="shared" si="1"/>
        <v>TCCCTATCAGTGATAGAGActgataTCCCTATCAGTGATAGAgattatGAGCACATCAGCAGGACGCACTGACC</v>
      </c>
    </row>
    <row r="27" spans="1:8">
      <c r="A27" t="s">
        <v>89</v>
      </c>
      <c r="B27" t="str">
        <f t="shared" si="1"/>
        <v>TCCCTATCAGTGATAGAGAtttacaTCCCTATCAGTGATAGAtattatGAGCACATCAGCAGGACGCACTGACC</v>
      </c>
    </row>
  </sheetData>
  <sortState ref="A2:E11">
    <sortCondition descending="1" ref="D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oligo design</vt:lpstr>
      <vt:lpstr>construction</vt:lpstr>
      <vt:lpstr>clones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2016-07-12T15:17:38Z</dcterms:created>
  <dcterms:modified xsi:type="dcterms:W3CDTF">2016-08-16T20:40:30Z</dcterms:modified>
</cp:coreProperties>
</file>