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" sheetId="1" r:id="rId3"/>
    <sheet state="visible" name="Datasets" sheetId="2" r:id="rId4"/>
    <sheet state="visible" name="Paper Comparison Grid" sheetId="3" r:id="rId5"/>
    <sheet state="visible" name="ISOT word probs vs Year " sheetId="4" r:id="rId6"/>
  </sheets>
  <definedNames/>
  <calcPr/>
</workbook>
</file>

<file path=xl/sharedStrings.xml><?xml version="1.0" encoding="utf-8"?>
<sst xmlns="http://schemas.openxmlformats.org/spreadsheetml/2006/main" count="2514" uniqueCount="529">
  <si>
    <t>Alternative Datasets</t>
  </si>
  <si>
    <t>Name</t>
  </si>
  <si>
    <t>Source</t>
  </si>
  <si>
    <t>Size</t>
  </si>
  <si>
    <t>Contents</t>
  </si>
  <si>
    <t>Public?</t>
  </si>
  <si>
    <t>Team verified?</t>
  </si>
  <si>
    <t>Reference</t>
  </si>
  <si>
    <t>Comments</t>
  </si>
  <si>
    <t>Russian Troll Tweets (full)</t>
  </si>
  <si>
    <t>https://github.com/fivethirtyeight/russian-troll-tweets/</t>
  </si>
  <si>
    <t>Results from Modeling Runs and Baselines</t>
  </si>
  <si>
    <t>Core Papers and Attributes for Deception Detection</t>
  </si>
  <si>
    <t>First Author / Topic</t>
  </si>
  <si>
    <t>(Planned)</t>
  </si>
  <si>
    <t>Wang</t>
  </si>
  <si>
    <t>Shu</t>
  </si>
  <si>
    <t>Volkova</t>
  </si>
  <si>
    <t>Bolukbasi</t>
  </si>
  <si>
    <t>dos Santos</t>
  </si>
  <si>
    <t>Feng</t>
  </si>
  <si>
    <t>Ho</t>
  </si>
  <si>
    <t>perez-rosas</t>
  </si>
  <si>
    <t>Model Type</t>
  </si>
  <si>
    <t>Toma and Hancock</t>
  </si>
  <si>
    <t>Noah Smith</t>
  </si>
  <si>
    <t>Beutel and Chen</t>
  </si>
  <si>
    <t>Loss</t>
  </si>
  <si>
    <t>Prediction Accuracy (%)</t>
  </si>
  <si>
    <t>Rashkin and Volkova</t>
  </si>
  <si>
    <t>Training Data</t>
  </si>
  <si>
    <t># Training Examples</t>
  </si>
  <si>
    <t>Predict Data</t>
  </si>
  <si>
    <t># Predict Examples</t>
  </si>
  <si>
    <t>Vocabulary Size</t>
  </si>
  <si>
    <t>Word Embeddings</t>
  </si>
  <si>
    <t>Embedding Dimension</t>
  </si>
  <si>
    <t>Train Embeddings?</t>
  </si>
  <si>
    <t>Sum Embeddings?</t>
  </si>
  <si>
    <t>LIWC Features</t>
  </si>
  <si>
    <t>Max Sentence Length</t>
  </si>
  <si>
    <t>Attribute</t>
  </si>
  <si>
    <t># Training Epochs</t>
  </si>
  <si>
    <t># Fully Connected Layers</t>
  </si>
  <si>
    <t># Hidden Dims</t>
  </si>
  <si>
    <t>Dropout Rate</t>
  </si>
  <si>
    <t>Regular- ization Strength</t>
  </si>
  <si>
    <t>Learning Rate</t>
  </si>
  <si>
    <t>LIWC Hidden Dims</t>
  </si>
  <si>
    <t>AMS (our paper)</t>
  </si>
  <si>
    <t>Filters</t>
  </si>
  <si>
    <t>Kernel size</t>
  </si>
  <si>
    <t>Model File Name</t>
  </si>
  <si>
    <t>Human Baseline</t>
  </si>
  <si>
    <t>N/A</t>
  </si>
  <si>
    <t>ISOT</t>
  </si>
  <si>
    <t>100*3</t>
  </si>
  <si>
    <t>2,973,371 tweets</t>
  </si>
  <si>
    <t>Sample 100 ISOT titles and 100 LIAR statements; 3 people assess</t>
  </si>
  <si>
    <t>2,973,371 tweets from 2,848 Twitter handles. It includes every tweet’s author, text and date; the author’s follower count and the number of accounts the author followed; and an indication of whether the tweet was a retweet. The entire corpus of tweets published here dates from February 2012 to May 2018, with the vast majority from 2015 to 2017.</t>
  </si>
  <si>
    <t>yes</t>
  </si>
  <si>
    <t>https://fivethirtyeight.com/features/why-were-sharing-3-million-russian-troll-tweets/</t>
  </si>
  <si>
    <t>LIAR</t>
  </si>
  <si>
    <t>Larger dataset relative to that used by W266 group (Cummings, Hisada, Kennedy), but not all metadata is present.</t>
  </si>
  <si>
    <t>Multinominal Naive Bayes</t>
  </si>
  <si>
    <t>Russian Troll Tweets (partial)</t>
  </si>
  <si>
    <t>https://www.nbcnews.com/tech/social-media/now-available-more-200-000-deleted-russian-troll-tweets-n844731</t>
  </si>
  <si>
    <t>200,000 tweets</t>
  </si>
  <si>
    <t>ISOT text</t>
  </si>
  <si>
    <t>Scikit Learn CountVectorizer and MultinomialNB w/ defaults.  Avg 208 tokens per doc.
ISOT train target=real: 15006
ISOT train target=fake: 16422</t>
  </si>
  <si>
    <t>Used by W266 group (Cummings, Hisada, Kennedy)</t>
  </si>
  <si>
    <t>w266project_AA_JM_SS_Baseline_Models</t>
  </si>
  <si>
    <t>"Genuine accounts" (Twitter)</t>
  </si>
  <si>
    <t>http://mib.projects.iit.cnr.it/dataset.html</t>
  </si>
  <si>
    <t>8,377,522 tweets</t>
  </si>
  <si>
    <t>8,377,522 tweets from 3474 verified accounts that are human operated</t>
  </si>
  <si>
    <t>Used by W266 group (Cummings, Hisada, Kennedy).  
password for accessing the datasets:
wrEC4asp5x_ha$exuf*#</t>
  </si>
  <si>
    <t>Unreliable News data</t>
  </si>
  <si>
    <t>https://homes.cs.washington.edu/~hrashkin/factcheck.html</t>
  </si>
  <si>
    <t>ISOT Fake News Dataset</t>
  </si>
  <si>
    <t>Use TfidfVectorizer</t>
  </si>
  <si>
    <t>https://www.uvic.ca/engineering/ece/isot/datasets/</t>
  </si>
  <si>
    <t>ISOT title</t>
  </si>
  <si>
    <t xml:space="preserve">LIAR data averages 16 tokens per doc. </t>
  </si>
  <si>
    <t>Real News = 21417 articles, Fake News = 23481 articles</t>
  </si>
  <si>
    <t>Liar dataset</t>
  </si>
  <si>
    <t>https://www.cs.ucsb.edu/~william/software.html</t>
  </si>
  <si>
    <t>Train on complete LIAR set.</t>
  </si>
  <si>
    <t>12.8K statements</t>
  </si>
  <si>
    <t>manually labelled statements from politifact</t>
  </si>
  <si>
    <t>Online Dating</t>
  </si>
  <si>
    <t>ISOT titles average 12 tokens per doc.</t>
  </si>
  <si>
    <t>Applied to Fake News detection</t>
  </si>
  <si>
    <t>Applied to politics</t>
  </si>
  <si>
    <t>ISOT text 2016</t>
  </si>
  <si>
    <t>ISOT text 2017</t>
  </si>
  <si>
    <t>Applied to non-politics</t>
  </si>
  <si>
    <t>?</t>
  </si>
  <si>
    <t>Multiple data sets</t>
  </si>
  <si>
    <t>Created own data</t>
  </si>
  <si>
    <t>Scikit Learn CountVectorizer and MultinomialNB w/ defaults.  Avg 215 tokens per doc.
ISOT train target=real: 4716
ISOT train target=fake: 11754</t>
  </si>
  <si>
    <t>LIAR dataset</t>
  </si>
  <si>
    <t>FakeNewsNet dataset</t>
  </si>
  <si>
    <t>BuzzFeedNews dataset</t>
  </si>
  <si>
    <t>CREDBANK dataset</t>
  </si>
  <si>
    <t>Tweets</t>
  </si>
  <si>
    <t>Non-tweets</t>
  </si>
  <si>
    <t>ISOT title 2017</t>
  </si>
  <si>
    <t>Non-standard NLP preprocessing</t>
  </si>
  <si>
    <t>Doc2Vec</t>
  </si>
  <si>
    <t>GloVe embeddings</t>
  </si>
  <si>
    <t>Word2Vec embeddings</t>
  </si>
  <si>
    <t>Custom embeddings</t>
  </si>
  <si>
    <t>yes (try)</t>
  </si>
  <si>
    <t>ISOT title 2016</t>
  </si>
  <si>
    <t>Linguistic feature fusion</t>
  </si>
  <si>
    <t>ISOT title 2016 average 12.5 tokens per doc.</t>
  </si>
  <si>
    <t>LIWC</t>
  </si>
  <si>
    <t>Sentiment Lexicon</t>
  </si>
  <si>
    <t>Context Free Grammar</t>
  </si>
  <si>
    <t>Social context fusion</t>
  </si>
  <si>
    <t>yes (try)?</t>
  </si>
  <si>
    <t>Network/Dynamic info fusion</t>
  </si>
  <si>
    <t>Character embeddings</t>
  </si>
  <si>
    <t>Human baseline</t>
  </si>
  <si>
    <t>Scikit Learn CountVectorizer and MultinomialNB w/ defaults.  Avg 205 tokens per doc.
ISOT train target=real: 16701
ISOT train target=fake: 9203</t>
  </si>
  <si>
    <t>Logistic Regression baseline</t>
  </si>
  <si>
    <t>Naive Bayes baseline</t>
  </si>
  <si>
    <t>SVM model</t>
  </si>
  <si>
    <t>CNN model</t>
  </si>
  <si>
    <t>RNN/LSTM model</t>
  </si>
  <si>
    <t>GRU (gated recurrent unit) model</t>
  </si>
  <si>
    <t>Hybrid deep NN model</t>
  </si>
  <si>
    <t>Hyperparameter tuning</t>
  </si>
  <si>
    <t>Metrics: Accuracy</t>
  </si>
  <si>
    <t>Metrics: Prec/Recall/F1</t>
  </si>
  <si>
    <t>Metrics: Confusion matrix</t>
  </si>
  <si>
    <t>ISOT title 2017 average 11.6 tokens per doc.</t>
  </si>
  <si>
    <t>Metrics: AUC</t>
  </si>
  <si>
    <t>Number of output classes</t>
  </si>
  <si>
    <t>2 and 5</t>
  </si>
  <si>
    <t>Best reported Accuracy</t>
  </si>
  <si>
    <t>Neural Bag of Words</t>
  </si>
  <si>
    <r>
      <rPr>
        <b/>
      </rPr>
      <t>0.691</t>
    </r>
    <r>
      <t xml:space="preserve"> / 0.796</t>
    </r>
  </si>
  <si>
    <t>Random</t>
  </si>
  <si>
    <t>Yes</t>
  </si>
  <si>
    <t>No</t>
  </si>
  <si>
    <t>Model_1: Initial run replicating settings from Assignment 2, but with ISOT "title" data.</t>
  </si>
  <si>
    <t>w266project_AA_JM_SS_Neural_BOW_Model_1</t>
  </si>
  <si>
    <t>GloVe</t>
  </si>
  <si>
    <t>Model_2: Use GloVe word embeddings rather than initializing embeddings with uniform random numbers.</t>
  </si>
  <si>
    <t>w266project_AA_JM_SS_Neural_BOW_Model_2</t>
  </si>
  <si>
    <t>Model_3: Random word embeddings, but custom LIWC features concatenated into the model.</t>
  </si>
  <si>
    <t>w266project_AA_JM_SS_Neural_BOW_Model_3</t>
  </si>
  <si>
    <t>Model_4: Incorporate GloVe embeddings as well as LIWC features. Still training with ISOT "title" data.</t>
  </si>
  <si>
    <t>w266project_AA_JM_SS_Neural_BOW_Model_4</t>
  </si>
  <si>
    <t>Model_4a: GloVe embeddings as well as LIWC features. Still training with ISOT "title" data. Tune params</t>
  </si>
  <si>
    <t>w266project_AA_JM_SS_Neural_BOW_Model_4a</t>
  </si>
  <si>
    <t>Model_4b: GloVe embeddings as well as LIWC features. Still training with ISOT "title" data. Tune params</t>
  </si>
  <si>
    <t>w266project_AA_JM_SS_Neural_BOW_Model_4b</t>
  </si>
  <si>
    <t>Model_4c: GloVe embeddings as well as LIWC features. Still training with ISOT "title" data. Tune params</t>
  </si>
  <si>
    <t>w266project_AA_JM_SS_Neural_BOW_Model_4c</t>
  </si>
  <si>
    <t>Model_4d: GloVe embeddings as well as LIWC features. Still training with ISOT "title" data. Tune params</t>
  </si>
  <si>
    <t>w266project_AA_JM_SS_Neural_BOW_Model_4d</t>
  </si>
  <si>
    <t>Model_4e: GloVe embeddings as well as LIWC features. Still training with ISOT "title" data. Tune params</t>
  </si>
  <si>
    <t>w266project_AA_JM_SS_Neural_BOW_Model_4e</t>
  </si>
  <si>
    <t>LIAR/Politifact</t>
  </si>
  <si>
    <t>Model_5: Train using LIAR/Politifact data, GloVe embeddings, but NO LIWC features; then predict on same plus ISOT "title" data also.</t>
  </si>
  <si>
    <t>w266project_AA_JM_SS_Neural_BOW_Model_5</t>
  </si>
  <si>
    <t>Model_6: Train using LIAR/Politifact data, GloVe embeddings, AND LIWC features; then predict on same plus ISOT "title" data also6</t>
  </si>
  <si>
    <t>w266project_AA_JM_SS_Neural_BOW_Model_6</t>
  </si>
  <si>
    <t>Model_6_no_sum: Train w LIAR/Politifact data, GloVe embeddings, AND LIWC features; no summations</t>
  </si>
  <si>
    <t>w266project_AA_JM_SS_Neural_BOW_Model_6_no_sum</t>
  </si>
  <si>
    <t>Model_7: Model_1 but without summing the word embeddings.</t>
  </si>
  <si>
    <t>w266project_AA_JM_SS_Neural_BOW_Model_7</t>
  </si>
  <si>
    <t>Model_8: Model_4 but without summing the word embeddings and without summing the LIWC features.</t>
  </si>
  <si>
    <t>w266project_AA_JM_SS_Neural_BOW_Model_8</t>
  </si>
  <si>
    <t>Model_8a: Model_4 but without summing.  Tune params. (NOT RUN YET.)</t>
  </si>
  <si>
    <t>Convolutional Neural Net</t>
  </si>
  <si>
    <t>2,3,4</t>
  </si>
  <si>
    <t>w266project_AA_JM_SS_CNN_1</t>
  </si>
  <si>
    <t>LIAR+P</t>
  </si>
  <si>
    <t>GLoVE</t>
  </si>
  <si>
    <t>25,25</t>
  </si>
  <si>
    <t>25,15</t>
  </si>
  <si>
    <t>2,5,8</t>
  </si>
  <si>
    <t>2,5,8,12</t>
  </si>
  <si>
    <t>2,5,8,12,15</t>
  </si>
  <si>
    <t>3,9,15,21</t>
  </si>
  <si>
    <t>3,8,13,18</t>
  </si>
  <si>
    <t>Model_2: Incorporate GLoVE embeddings</t>
  </si>
  <si>
    <t>w266project_AA_JM_SS_CNN_2</t>
  </si>
  <si>
    <t>25,35</t>
  </si>
  <si>
    <t>15,25</t>
  </si>
  <si>
    <t>25,50</t>
  </si>
  <si>
    <t>25,25,25</t>
  </si>
  <si>
    <t>25,35,50</t>
  </si>
  <si>
    <t>Model_3: Incorporate GLoVE embeddings and LIWC</t>
  </si>
  <si>
    <t>w266project_AA_JM_SS_CNN_3</t>
  </si>
  <si>
    <t>25,75</t>
  </si>
  <si>
    <t>25,75,100</t>
  </si>
  <si>
    <t>25,75,25</t>
  </si>
  <si>
    <t>50,25</t>
  </si>
  <si>
    <t>50,50</t>
  </si>
  <si>
    <t>Model_3: Incorporate GLoVE embeddings and LIWC but run with LIAR +P data</t>
  </si>
  <si>
    <t>w266project_AA_JM_SS_CNN_Liar</t>
  </si>
  <si>
    <t>75,50</t>
  </si>
  <si>
    <t>2,3,4,5</t>
  </si>
  <si>
    <t>2,4,5</t>
  </si>
  <si>
    <t>2,4,7</t>
  </si>
  <si>
    <t>w266project_AA_JM_SS_CNN_Liar_2</t>
  </si>
  <si>
    <t>Binary crossentropy</t>
  </si>
  <si>
    <t>n=gram</t>
  </si>
  <si>
    <t>max ngrams</t>
  </si>
  <si>
    <t>Word Boundaries</t>
  </si>
  <si>
    <t>optimizer</t>
  </si>
  <si>
    <t>activation</t>
  </si>
  <si>
    <t>Char LSTM</t>
  </si>
  <si>
    <t>Results almost completely stable after the first epoch</t>
  </si>
  <si>
    <t>sgd</t>
  </si>
  <si>
    <t>softmax</t>
  </si>
  <si>
    <t>Results stable after first epoch</t>
  </si>
  <si>
    <t>MLP</t>
  </si>
  <si>
    <t>64/32/1</t>
  </si>
  <si>
    <t>rmsprop</t>
  </si>
  <si>
    <t>128/64</t>
  </si>
  <si>
    <t>Examine ISOT WORD probabilities for the different DATE ranges</t>
  </si>
  <si>
    <t>Training Data for text and titles; 2016 and 2017</t>
  </si>
  <si>
    <t>SELECTED EXAMPLES FOR PLOTTING</t>
  </si>
  <si>
    <t>nb_isot_text_ 2016_feature_log_prob_df</t>
  </si>
  <si>
    <t>nb_isot_title_2016_feature_log_prob_df</t>
  </si>
  <si>
    <t>nb_isot_text_2017_feature_log_prob_df</t>
  </si>
  <si>
    <t>nb_isot_title_2017_feature_log_prob_df</t>
  </si>
  <si>
    <t>Compare 2016/2017 ISOT titles</t>
  </si>
  <si>
    <t>2016 values</t>
  </si>
  <si>
    <t>DELTA 2016-2017</t>
  </si>
  <si>
    <t xml:space="preserve">feature_log_prob_ </t>
  </si>
  <si>
    <t xml:space="preserve">2016 values: feature_log_prob_ </t>
  </si>
  <si>
    <t>Label</t>
  </si>
  <si>
    <t>WORD</t>
  </si>
  <si>
    <t>feature_log_prob_ when fake</t>
  </si>
  <si>
    <t>feature_log_prob_ when true</t>
  </si>
  <si>
    <t>DELTA</t>
  </si>
  <si>
    <t>FAKE</t>
  </si>
  <si>
    <t>when fake</t>
  </si>
  <si>
    <t>when true</t>
  </si>
  <si>
    <t>trump</t>
  </si>
  <si>
    <t>you</t>
  </si>
  <si>
    <t>video</t>
  </si>
  <si>
    <t>more "video" in fake</t>
  </si>
  <si>
    <t>their</t>
  </si>
  <si>
    <t>hillary</t>
  </si>
  <si>
    <t>more "hillary" in fake</t>
  </si>
  <si>
    <t>president</t>
  </si>
  <si>
    <t>after</t>
  </si>
  <si>
    <t>watch</t>
  </si>
  <si>
    <t>people</t>
  </si>
  <si>
    <t>obama</t>
  </si>
  <si>
    <t>just</t>
  </si>
  <si>
    <t>her</t>
  </si>
  <si>
    <t>more "watch" in fake</t>
  </si>
  <si>
    <t>what</t>
  </si>
  <si>
    <t>she</t>
  </si>
  <si>
    <t>clinton</t>
  </si>
  <si>
    <t>all</t>
  </si>
  <si>
    <t>more "just" in fake</t>
  </si>
  <si>
    <t>news</t>
  </si>
  <si>
    <t>more "you" in fake</t>
  </si>
  <si>
    <t>him</t>
  </si>
  <si>
    <t>or</t>
  </si>
  <si>
    <t>donald</t>
  </si>
  <si>
    <t>more "donald" in fake</t>
  </si>
  <si>
    <t>over</t>
  </si>
  <si>
    <t>if</t>
  </si>
  <si>
    <t>black</t>
  </si>
  <si>
    <t>more "black" in fake</t>
  </si>
  <si>
    <t>out</t>
  </si>
  <si>
    <t>will</t>
  </si>
  <si>
    <t>been</t>
  </si>
  <si>
    <t>cnn</t>
  </si>
  <si>
    <t>more "her" in fake</t>
  </si>
  <si>
    <t>white</t>
  </si>
  <si>
    <t>tweets</t>
  </si>
  <si>
    <t>when</t>
  </si>
  <si>
    <t>media</t>
  </si>
  <si>
    <t>breaking</t>
  </si>
  <si>
    <t>more</t>
  </si>
  <si>
    <t>why</t>
  </si>
  <si>
    <t>more "why" in fake</t>
  </si>
  <si>
    <t>new</t>
  </si>
  <si>
    <t>fake</t>
  </si>
  <si>
    <t>gop</t>
  </si>
  <si>
    <t>more "gop" in fake</t>
  </si>
  <si>
    <t>were</t>
  </si>
  <si>
    <t>how</t>
  </si>
  <si>
    <t>had</t>
  </si>
  <si>
    <t>up</t>
  </si>
  <si>
    <t>russia</t>
  </si>
  <si>
    <t>so</t>
  </si>
  <si>
    <t>liberal</t>
  </si>
  <si>
    <t>more "breaking" in fake</t>
  </si>
  <si>
    <t>our</t>
  </si>
  <si>
    <t>there</t>
  </si>
  <si>
    <t>muslim</t>
  </si>
  <si>
    <t>can</t>
  </si>
  <si>
    <t>more "him" in fake</t>
  </si>
  <si>
    <t>fox</t>
  </si>
  <si>
    <t>america</t>
  </si>
  <si>
    <t>more "america" in fake</t>
  </si>
  <si>
    <t>house</t>
  </si>
  <si>
    <t>korea</t>
  </si>
  <si>
    <t>china</t>
  </si>
  <si>
    <t>senate</t>
  </si>
  <si>
    <t>tax</t>
  </si>
  <si>
    <t>like</t>
  </si>
  <si>
    <t>anti</t>
  </si>
  <si>
    <t>no</t>
  </si>
  <si>
    <t>gets</t>
  </si>
  <si>
    <t>eu</t>
  </si>
  <si>
    <t>bill</t>
  </si>
  <si>
    <t>iran</t>
  </si>
  <si>
    <t>more "muslim" in fake</t>
  </si>
  <si>
    <t>twitter</t>
  </si>
  <si>
    <t>deal</t>
  </si>
  <si>
    <t>campaign</t>
  </si>
  <si>
    <t>us</t>
  </si>
  <si>
    <t>minister</t>
  </si>
  <si>
    <t>which</t>
  </si>
  <si>
    <t>racist</t>
  </si>
  <si>
    <t>more "racist" in fake</t>
  </si>
  <si>
    <t>down</t>
  </si>
  <si>
    <t>brexit</t>
  </si>
  <si>
    <t>because</t>
  </si>
  <si>
    <t>against</t>
  </si>
  <si>
    <t>probe</t>
  </si>
  <si>
    <t>more "she" in fake</t>
  </si>
  <si>
    <t>factbox</t>
  </si>
  <si>
    <t>do</t>
  </si>
  <si>
    <t>bernie</t>
  </si>
  <si>
    <t>more "Bernie" in fake</t>
  </si>
  <si>
    <t>also</t>
  </si>
  <si>
    <t>sanctions</t>
  </si>
  <si>
    <t>them</t>
  </si>
  <si>
    <t>says</t>
  </si>
  <si>
    <t>military</t>
  </si>
  <si>
    <t>cruz</t>
  </si>
  <si>
    <t>now</t>
  </si>
  <si>
    <t>during</t>
  </si>
  <si>
    <t>nuclear</t>
  </si>
  <si>
    <t>via</t>
  </si>
  <si>
    <t>more "via" in fake</t>
  </si>
  <si>
    <t>more "tweets" in fake</t>
  </si>
  <si>
    <t>saudi</t>
  </si>
  <si>
    <t>even</t>
  </si>
  <si>
    <t>election</t>
  </si>
  <si>
    <t>calls</t>
  </si>
  <si>
    <t>myanmar</t>
  </si>
  <si>
    <t>opposition</t>
  </si>
  <si>
    <t>state</t>
  </si>
  <si>
    <t>german</t>
  </si>
  <si>
    <t>than</t>
  </si>
  <si>
    <t>republicans</t>
  </si>
  <si>
    <t>tillerson</t>
  </si>
  <si>
    <t>time</t>
  </si>
  <si>
    <t>japan</t>
  </si>
  <si>
    <t>sources</t>
  </si>
  <si>
    <t>gun</t>
  </si>
  <si>
    <t>only</t>
  </si>
  <si>
    <t>into</t>
  </si>
  <si>
    <t>details</t>
  </si>
  <si>
    <t>other</t>
  </si>
  <si>
    <t>more "us" in fake</t>
  </si>
  <si>
    <t>back</t>
  </si>
  <si>
    <t>more "their" in fake</t>
  </si>
  <si>
    <t>vote</t>
  </si>
  <si>
    <t>fbi</t>
  </si>
  <si>
    <t>man</t>
  </si>
  <si>
    <t>more "man" in fake</t>
  </si>
  <si>
    <t>com</t>
  </si>
  <si>
    <t>senator</t>
  </si>
  <si>
    <t xml:space="preserve">2016: feature_log_prob_ </t>
  </si>
  <si>
    <t xml:space="preserve">2017: feature_log_prob_ </t>
  </si>
  <si>
    <t>image</t>
  </si>
  <si>
    <t>more "image" in fake</t>
  </si>
  <si>
    <t>republican</t>
  </si>
  <si>
    <t>re</t>
  </si>
  <si>
    <t>2016 fake</t>
  </si>
  <si>
    <t>2016 true</t>
  </si>
  <si>
    <t>2017 fake</t>
  </si>
  <si>
    <t>2017 true</t>
  </si>
  <si>
    <t>2017 DELTA</t>
  </si>
  <si>
    <t>being</t>
  </si>
  <si>
    <t>russian</t>
  </si>
  <si>
    <t>supporters</t>
  </si>
  <si>
    <t>here</t>
  </si>
  <si>
    <t>more "here" in fake</t>
  </si>
  <si>
    <t>american</t>
  </si>
  <si>
    <t>democrats</t>
  </si>
  <si>
    <t>some</t>
  </si>
  <si>
    <t>sanders</t>
  </si>
  <si>
    <t>any</t>
  </si>
  <si>
    <t>right</t>
  </si>
  <si>
    <t>off</t>
  </si>
  <si>
    <t>first</t>
  </si>
  <si>
    <t>democrat</t>
  </si>
  <si>
    <t>police</t>
  </si>
  <si>
    <t>speech</t>
  </si>
  <si>
    <t>comey</t>
  </si>
  <si>
    <t>these</t>
  </si>
  <si>
    <t>goes</t>
  </si>
  <si>
    <t>wow</t>
  </si>
  <si>
    <t>should</t>
  </si>
  <si>
    <t>ted</t>
  </si>
  <si>
    <t>then</t>
  </si>
  <si>
    <t>while</t>
  </si>
  <si>
    <t>get</t>
  </si>
  <si>
    <t>featured</t>
  </si>
  <si>
    <t>more "featured" in fake</t>
  </si>
  <si>
    <t>supporter</t>
  </si>
  <si>
    <t>more "supporter" in fake</t>
  </si>
  <si>
    <t>won</t>
  </si>
  <si>
    <t>reuters</t>
  </si>
  <si>
    <t>former</t>
  </si>
  <si>
    <t>more "reuters" in real</t>
  </si>
  <si>
    <t>make</t>
  </si>
  <si>
    <t>its</t>
  </si>
  <si>
    <t>government</t>
  </si>
  <si>
    <t>more "house" in real</t>
  </si>
  <si>
    <t>north</t>
  </si>
  <si>
    <t>more "republican" in real</t>
  </si>
  <si>
    <t>presidential</t>
  </si>
  <si>
    <t>court</t>
  </si>
  <si>
    <t>states</t>
  </si>
  <si>
    <t>united</t>
  </si>
  <si>
    <t>more "senate" in real</t>
  </si>
  <si>
    <t>more "presidential" in real</t>
  </si>
  <si>
    <t>year</t>
  </si>
  <si>
    <t>democratic</t>
  </si>
  <si>
    <t>told</t>
  </si>
  <si>
    <t>talks</t>
  </si>
  <si>
    <t>governor</t>
  </si>
  <si>
    <t>may</t>
  </si>
  <si>
    <t>washington</t>
  </si>
  <si>
    <t>could</t>
  </si>
  <si>
    <t>two</t>
  </si>
  <si>
    <t>more "factbox" in real</t>
  </si>
  <si>
    <t>last</t>
  </si>
  <si>
    <t>pm</t>
  </si>
  <si>
    <t>supreme</t>
  </si>
  <si>
    <t>party</t>
  </si>
  <si>
    <t>congress</t>
  </si>
  <si>
    <t>puerto</t>
  </si>
  <si>
    <t>more "puerto" in real</t>
  </si>
  <si>
    <t>syria</t>
  </si>
  <si>
    <t>race</t>
  </si>
  <si>
    <t>rico</t>
  </si>
  <si>
    <t>more "rico" in real</t>
  </si>
  <si>
    <t>south</t>
  </si>
  <si>
    <t>debate</t>
  </si>
  <si>
    <t>lawmakers</t>
  </si>
  <si>
    <t>more "lawmakers" in real</t>
  </si>
  <si>
    <t>top</t>
  </si>
  <si>
    <t>leader</t>
  </si>
  <si>
    <t>poll</t>
  </si>
  <si>
    <t>turkey</t>
  </si>
  <si>
    <t>law</t>
  </si>
  <si>
    <t>security</t>
  </si>
  <si>
    <t>percent</t>
  </si>
  <si>
    <t>more "china" in real.</t>
  </si>
  <si>
    <t>uk</t>
  </si>
  <si>
    <t>trade</t>
  </si>
  <si>
    <t>more "trade" in real</t>
  </si>
  <si>
    <t>chief</t>
  </si>
  <si>
    <t>ryan</t>
  </si>
  <si>
    <t>official</t>
  </si>
  <si>
    <t>plan</t>
  </si>
  <si>
    <t>country</t>
  </si>
  <si>
    <t>meet</t>
  </si>
  <si>
    <t>ban</t>
  </si>
  <si>
    <t>york</t>
  </si>
  <si>
    <t>candidate</t>
  </si>
  <si>
    <t>foreign</t>
  </si>
  <si>
    <t>national</t>
  </si>
  <si>
    <t>speaker</t>
  </si>
  <si>
    <t>more "speaker" in real.</t>
  </si>
  <si>
    <t>administration</t>
  </si>
  <si>
    <t>more "administration" in real</t>
  </si>
  <si>
    <t>since</t>
  </si>
  <si>
    <t>officials</t>
  </si>
  <si>
    <t>tuesday</t>
  </si>
  <si>
    <t>healthcare</t>
  </si>
  <si>
    <t>judge</t>
  </si>
  <si>
    <t>bid</t>
  </si>
  <si>
    <t>more "bid" in real</t>
  </si>
  <si>
    <t>attack</t>
  </si>
  <si>
    <t>fight</t>
  </si>
  <si>
    <t>putin</t>
  </si>
  <si>
    <t>voters</t>
  </si>
  <si>
    <t>california</t>
  </si>
  <si>
    <t>between</t>
  </si>
  <si>
    <t>urges</t>
  </si>
  <si>
    <t>week</t>
  </si>
  <si>
    <t>britain</t>
  </si>
  <si>
    <t>ex</t>
  </si>
  <si>
    <t>border</t>
  </si>
  <si>
    <t xml:space="preserve">Excludes "stoppish words": </t>
  </si>
  <si>
    <t xml:space="preserve">['his', 'about', 'we', 'on', 'one', 'they', 'be', 'he', 'an', 'who', 'as', 'but', 'are', 'with', 'have', 'not', 'from', 'of', 'the', </t>
  </si>
  <si>
    <t>email</t>
  </si>
  <si>
    <t>islamic</t>
  </si>
  <si>
    <t xml:space="preserve"> 'to', 'by', 'for', 'has', 'that', 'in', 'it', 'this', 'is', 'was', 'at', 'would', 'and', 'said']</t>
  </si>
  <si>
    <t>policy</t>
  </si>
  <si>
    <t>(determined from TfidfVectorizer stop words with max_df=0.5)</t>
  </si>
  <si>
    <t>win</t>
  </si>
  <si>
    <t>budget</t>
  </si>
  <si>
    <t>more "budget" in real</t>
  </si>
  <si>
    <t>rights</t>
  </si>
  <si>
    <t>syrian</t>
  </si>
  <si>
    <t>travel</t>
  </si>
  <si>
    <t>cuba</t>
  </si>
  <si>
    <t>germany</t>
  </si>
  <si>
    <t>ipsos</t>
  </si>
  <si>
    <t>more "ipsos" in real</t>
  </si>
  <si>
    <t>france</t>
  </si>
  <si>
    <t>million</t>
  </si>
  <si>
    <t>iraq</t>
  </si>
  <si>
    <t>rubio</t>
  </si>
  <si>
    <t>crisis</t>
  </si>
  <si>
    <t>mexico</t>
  </si>
  <si>
    <t>say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</si>
</sst>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00"/>
  </numFmts>
  <fonts count="18">
    <font>
      <sz val="10.0"/>
      <color rgb="FF000000"/>
      <name val="Arial"/>
    </font>
    <font>
      <b/>
    </font>
    <font/>
    <font>
      <u/>
      <color rgb="FF0000FF"/>
    </font>
    <font>
      <b/>
      <u/>
      <color rgb="FF0000FF"/>
    </font>
    <font>
      <color rgb="FF000000"/>
      <name val="Arial"/>
    </font>
    <font>
      <i/>
    </font>
    <font>
      <b/>
      <sz val="10.0"/>
      <color rgb="FF666666"/>
      <name val="Arial"/>
    </font>
    <font>
      <b/>
      <u/>
      <color rgb="FF0000FF"/>
    </font>
    <font>
      <b/>
      <u/>
      <color rgb="FF0000FF"/>
    </font>
    <font>
      <color rgb="FFFF0000"/>
    </font>
    <font>
      <color rgb="FF000000"/>
    </font>
    <font>
      <sz val="11.0"/>
      <color rgb="FF000000"/>
      <name val="Monospace"/>
    </font>
    <font>
      <b/>
      <sz val="14.0"/>
    </font>
    <font>
      <b/>
      <color rgb="FF000000"/>
    </font>
    <font>
      <b/>
      <color rgb="FF000000"/>
      <name val="Helvetica Neue"/>
    </font>
    <font>
      <color rgb="FF000000"/>
      <name val="Helvetica Neue"/>
    </font>
    <font>
      <b/>
      <color rgb="FFFF0000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BEC0BF"/>
        <bgColor rgb="FFBEC0BF"/>
      </patternFill>
    </fill>
  </fills>
  <borders count="7">
    <border/>
    <border>
      <left style="thin">
        <color rgb="FF000000"/>
      </left>
      <right style="thin">
        <color rgb="FF000000"/>
      </right>
    </border>
    <border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left" readingOrder="0"/>
    </xf>
    <xf borderId="1" fillId="0" fontId="2" numFmtId="0" xfId="0" applyBorder="1" applyFont="1"/>
    <xf borderId="1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readingOrder="0" vertical="center"/>
    </xf>
    <xf borderId="5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5" fillId="0" fontId="2" numFmtId="164" xfId="0" applyAlignment="1" applyBorder="1" applyFont="1" applyNumberFormat="1">
      <alignment horizontal="center" readingOrder="0"/>
    </xf>
    <xf borderId="3" fillId="0" fontId="4" numFmtId="0" xfId="0" applyAlignment="1" applyBorder="1" applyFont="1">
      <alignment horizontal="center" readingOrder="0"/>
    </xf>
    <xf borderId="0" fillId="0" fontId="2" numFmtId="0" xfId="0" applyAlignment="1" applyFont="1">
      <alignment shrinkToFit="0" vertical="center" wrapText="1"/>
    </xf>
    <xf borderId="5" fillId="0" fontId="2" numFmtId="0" xfId="0" applyAlignment="1" applyBorder="1" applyFont="1">
      <alignment readingOrder="0"/>
    </xf>
    <xf borderId="0" fillId="2" fontId="5" numFmtId="0" xfId="0" applyAlignment="1" applyFill="1" applyFont="1">
      <alignment horizontal="left" readingOrder="0"/>
    </xf>
    <xf borderId="5" fillId="0" fontId="2" numFmtId="0" xfId="0" applyBorder="1" applyFont="1"/>
    <xf borderId="0" fillId="0" fontId="6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2" fontId="7" numFmtId="0" xfId="0" applyAlignment="1" applyFont="1">
      <alignment horizontal="left" readingOrder="0"/>
    </xf>
    <xf borderId="3" fillId="0" fontId="8" numFmtId="0" xfId="0" applyAlignment="1" applyBorder="1" applyFont="1">
      <alignment readingOrder="0"/>
    </xf>
    <xf borderId="0" fillId="2" fontId="0" numFmtId="0" xfId="0" applyAlignment="1" applyFont="1">
      <alignment readingOrder="0"/>
    </xf>
    <xf borderId="0" fillId="3" fontId="2" numFmtId="164" xfId="0" applyAlignment="1" applyFill="1" applyFont="1" applyNumberFormat="1">
      <alignment horizontal="center"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0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11" numFmtId="164" xfId="0" applyAlignment="1" applyFont="1" applyNumberFormat="1">
      <alignment horizontal="center" readingOrder="0"/>
    </xf>
    <xf borderId="5" fillId="0" fontId="2" numFmtId="3" xfId="0" applyAlignment="1" applyBorder="1" applyFont="1" applyNumberFormat="1">
      <alignment horizontal="center" readingOrder="0"/>
    </xf>
    <xf borderId="0" fillId="2" fontId="5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4" fontId="2" numFmtId="0" xfId="0" applyAlignment="1" applyFill="1" applyFont="1">
      <alignment horizontal="center"/>
    </xf>
    <xf borderId="0" fillId="4" fontId="2" numFmtId="0" xfId="0" applyAlignment="1" applyFont="1">
      <alignment horizontal="center" readingOrder="0"/>
    </xf>
    <xf borderId="0" fillId="4" fontId="2" numFmtId="3" xfId="0" applyAlignment="1" applyFont="1" applyNumberFormat="1">
      <alignment horizontal="center" readingOrder="0"/>
    </xf>
    <xf borderId="0" fillId="4" fontId="2" numFmtId="0" xfId="0" applyAlignment="1" applyFont="1">
      <alignment readingOrder="0"/>
    </xf>
    <xf borderId="0" fillId="4" fontId="2" numFmtId="0" xfId="0" applyFont="1"/>
    <xf borderId="5" fillId="0" fontId="2" numFmtId="0" xfId="0" applyAlignment="1" applyBorder="1" applyFont="1">
      <alignment horizontal="center"/>
    </xf>
    <xf borderId="0" fillId="5" fontId="2" numFmtId="0" xfId="0" applyAlignment="1" applyFill="1" applyFont="1">
      <alignment horizontal="center"/>
    </xf>
    <xf borderId="0" fillId="5" fontId="2" numFmtId="0" xfId="0" applyAlignment="1" applyFont="1">
      <alignment horizontal="center" readingOrder="0"/>
    </xf>
    <xf borderId="0" fillId="5" fontId="2" numFmtId="3" xfId="0" applyAlignment="1" applyFont="1" applyNumberFormat="1">
      <alignment horizontal="center" readingOrder="0"/>
    </xf>
    <xf borderId="0" fillId="5" fontId="2" numFmtId="0" xfId="0" applyAlignment="1" applyFont="1">
      <alignment readingOrder="0"/>
    </xf>
    <xf borderId="0" fillId="5" fontId="2" numFmtId="0" xfId="0" applyFont="1"/>
    <xf borderId="0" fillId="5" fontId="2" numFmtId="164" xfId="0" applyAlignment="1" applyFont="1" applyNumberFormat="1">
      <alignment horizontal="center" readingOrder="0"/>
    </xf>
    <xf borderId="5" fillId="0" fontId="12" numFmtId="3" xfId="0" applyAlignment="1" applyBorder="1" applyFont="1" applyNumberFormat="1">
      <alignment horizontal="center" readingOrder="0" shrinkToFit="0" wrapText="1"/>
    </xf>
    <xf borderId="0" fillId="0" fontId="12" numFmtId="0" xfId="0" applyAlignment="1" applyFont="1">
      <alignment horizontal="center" readingOrder="0" shrinkToFit="0" wrapText="1"/>
    </xf>
    <xf borderId="0" fillId="0" fontId="12" numFmtId="3" xfId="0" applyAlignment="1" applyFont="1" applyNumberFormat="1">
      <alignment horizontal="center" readingOrder="0" shrinkToFit="0" wrapText="1"/>
    </xf>
    <xf borderId="0" fillId="5" fontId="12" numFmtId="0" xfId="0" applyAlignment="1" applyFont="1">
      <alignment horizontal="center" readingOrder="0" shrinkToFit="0" wrapText="1"/>
    </xf>
    <xf borderId="0" fillId="5" fontId="12" numFmtId="3" xfId="0" applyAlignment="1" applyFont="1" applyNumberFormat="1">
      <alignment horizontal="center" readingOrder="0" shrinkToFit="0" wrapText="1"/>
    </xf>
    <xf borderId="0" fillId="5" fontId="2" numFmtId="164" xfId="0" applyAlignment="1" applyFont="1" applyNumberFormat="1">
      <alignment horizontal="center"/>
    </xf>
    <xf borderId="5" fillId="0" fontId="2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6" fontId="2" numFmtId="0" xfId="0" applyFill="1" applyFont="1"/>
    <xf borderId="0" fillId="0" fontId="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6" fontId="1" numFmtId="0" xfId="0" applyFont="1"/>
    <xf borderId="0" fillId="0" fontId="14" numFmtId="0" xfId="0" applyAlignment="1" applyFont="1">
      <alignment horizontal="left" readingOrder="0"/>
    </xf>
    <xf borderId="6" fillId="7" fontId="15" numFmtId="0" xfId="0" applyAlignment="1" applyBorder="1" applyFill="1" applyFont="1">
      <alignment horizontal="center" readingOrder="0" vertical="top"/>
    </xf>
    <xf borderId="6" fillId="7" fontId="15" numFmtId="0" xfId="0" applyAlignment="1" applyBorder="1" applyFont="1">
      <alignment readingOrder="0" vertical="top"/>
    </xf>
    <xf borderId="0" fillId="0" fontId="16" numFmtId="0" xfId="0" applyAlignment="1" applyFont="1">
      <alignment horizontal="center" readingOrder="0" vertical="top"/>
    </xf>
    <xf borderId="6" fillId="0" fontId="16" numFmtId="0" xfId="0" applyAlignment="1" applyBorder="1" applyFont="1">
      <alignment horizontal="center" readingOrder="0" vertical="top"/>
    </xf>
    <xf borderId="6" fillId="0" fontId="16" numFmtId="0" xfId="0" applyAlignment="1" applyBorder="1" applyFont="1">
      <alignment readingOrder="0" vertical="top"/>
    </xf>
    <xf borderId="6" fillId="0" fontId="16" numFmtId="165" xfId="0" applyAlignment="1" applyBorder="1" applyFont="1" applyNumberFormat="1">
      <alignment readingOrder="0" vertical="top"/>
    </xf>
    <xf borderId="0" fillId="0" fontId="1" numFmtId="165" xfId="0" applyAlignment="1" applyFont="1" applyNumberFormat="1">
      <alignment horizontal="center"/>
    </xf>
    <xf borderId="0" fillId="0" fontId="2" numFmtId="165" xfId="0" applyFont="1" applyNumberFormat="1"/>
    <xf borderId="0" fillId="0" fontId="2" numFmtId="165" xfId="0" applyFont="1" applyNumberFormat="1"/>
    <xf borderId="0" fillId="6" fontId="2" numFmtId="0" xfId="0" applyAlignment="1" applyFont="1">
      <alignment horizontal="center"/>
    </xf>
    <xf borderId="0" fillId="0" fontId="2" numFmtId="165" xfId="0" applyAlignment="1" applyFont="1" applyNumberFormat="1">
      <alignment readingOrder="0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/>
            </a:pPr>
            <a:r>
              <a:t>2016/2017 Word Probabilities for Fake/Real ISOT Titles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'ISOT word probs vs Year '!$AJ$58:$AJ$59</c:f>
            </c:strRef>
          </c:tx>
          <c:spPr>
            <a:solidFill>
              <a:srgbClr val="3366CC"/>
            </a:solidFill>
          </c:spPr>
          <c:cat>
            <c:strRef>
              <c:f>'ISOT word probs vs Year '!$AI$60:$AI$73</c:f>
            </c:strRef>
          </c:cat>
          <c:val>
            <c:numRef>
              <c:f>'ISOT word probs vs Year '!$AJ$60:$AJ$73</c:f>
            </c:numRef>
          </c:val>
        </c:ser>
        <c:ser>
          <c:idx val="1"/>
          <c:order val="1"/>
          <c:tx>
            <c:strRef>
              <c:f>'ISOT word probs vs Year '!$AK$58:$AK$59</c:f>
            </c:strRef>
          </c:tx>
          <c:spPr>
            <a:solidFill>
              <a:srgbClr val="DC3912"/>
            </a:solidFill>
          </c:spPr>
          <c:cat>
            <c:strRef>
              <c:f>'ISOT word probs vs Year '!$AI$60:$AI$73</c:f>
            </c:strRef>
          </c:cat>
          <c:val>
            <c:numRef>
              <c:f>'ISOT word probs vs Year '!$AK$60:$AK$73</c:f>
            </c:numRef>
          </c:val>
        </c:ser>
        <c:ser>
          <c:idx val="2"/>
          <c:order val="2"/>
          <c:tx>
            <c:strRef>
              <c:f>'ISOT word probs vs Year '!$AL$58:$AL$59</c:f>
            </c:strRef>
          </c:tx>
          <c:spPr>
            <a:solidFill>
              <a:srgbClr val="FF9900"/>
            </a:solidFill>
          </c:spPr>
          <c:cat>
            <c:strRef>
              <c:f>'ISOT word probs vs Year '!$AI$60:$AI$73</c:f>
            </c:strRef>
          </c:cat>
          <c:val>
            <c:numRef>
              <c:f>'ISOT word probs vs Year '!$AL$60:$AL$73</c:f>
            </c:numRef>
          </c:val>
        </c:ser>
        <c:ser>
          <c:idx val="3"/>
          <c:order val="3"/>
          <c:tx>
            <c:strRef>
              <c:f>'ISOT word probs vs Year '!$AM$58:$AM$59</c:f>
            </c:strRef>
          </c:tx>
          <c:spPr>
            <a:solidFill>
              <a:srgbClr val="109618"/>
            </a:solidFill>
          </c:spPr>
          <c:cat>
            <c:strRef>
              <c:f>'ISOT word probs vs Year '!$AI$60:$AI$73</c:f>
            </c:strRef>
          </c:cat>
          <c:val>
            <c:numRef>
              <c:f>'ISOT word probs vs Year '!$AM$60:$AM$73</c:f>
            </c:numRef>
          </c:val>
        </c:ser>
        <c:axId val="923201959"/>
        <c:axId val="1222738813"/>
      </c:barChart>
      <c:catAx>
        <c:axId val="923201959"/>
        <c:scaling>
          <c:orientation val="minMax"/>
        </c:scaling>
        <c:delete val="0"/>
        <c:axPos val="b"/>
        <c:txPr>
          <a:bodyPr/>
          <a:lstStyle/>
          <a:p>
            <a:pPr lvl="0">
              <a:defRPr b="1" sz="1600"/>
            </a:pPr>
          </a:p>
        </c:txPr>
        <c:crossAx val="1222738813"/>
      </c:catAx>
      <c:valAx>
        <c:axId val="1222738813"/>
        <c:scaling>
          <c:orientation val="minMax"/>
          <c:min val="-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Log_probability (Naive Bayes)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/>
            </a:pPr>
          </a:p>
        </c:txPr>
        <c:crossAx val="923201959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33</xdr:col>
      <xdr:colOff>76200</xdr:colOff>
      <xdr:row>78</xdr:row>
      <xdr:rowOff>38100</xdr:rowOff>
    </xdr:from>
    <xdr:ext cx="10096500" cy="6238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fivethirtyeight/russian-troll-tweets/" TargetMode="External"/><Relationship Id="rId2" Type="http://schemas.openxmlformats.org/officeDocument/2006/relationships/hyperlink" Target="https://fivethirtyeight.com/features/why-were-sharing-3-million-russian-troll-tweets/" TargetMode="External"/><Relationship Id="rId3" Type="http://schemas.openxmlformats.org/officeDocument/2006/relationships/hyperlink" Target="https://www.nbcnews.com/tech/social-media/now-available-more-200-000-deleted-russian-troll-tweets-n844731" TargetMode="External"/><Relationship Id="rId4" Type="http://schemas.openxmlformats.org/officeDocument/2006/relationships/hyperlink" Target="http://mib.projects.iit.cnr.it/dataset.html" TargetMode="External"/><Relationship Id="rId5" Type="http://schemas.openxmlformats.org/officeDocument/2006/relationships/hyperlink" Target="https://homes.cs.washington.edu/~hrashkin/factcheck.html" TargetMode="External"/><Relationship Id="rId6" Type="http://schemas.openxmlformats.org/officeDocument/2006/relationships/hyperlink" Target="https://www.uvic.ca/engineering/ece/isot/datasets/" TargetMode="External"/><Relationship Id="rId7" Type="http://schemas.openxmlformats.org/officeDocument/2006/relationships/hyperlink" Target="https://www.cs.ucsb.edu/~william/software.html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4.43" defaultRowHeight="15.75"/>
  <cols>
    <col customWidth="1" min="1" max="1" width="25.29"/>
    <col customWidth="1" min="2" max="3" width="13.14"/>
    <col customWidth="1" min="5" max="5" width="11.14"/>
    <col customWidth="1" min="7" max="8" width="12.14"/>
    <col customWidth="1" min="9" max="9" width="14.0"/>
    <col customWidth="1" min="10" max="10" width="13.0"/>
    <col customWidth="1" min="11" max="11" width="13.43"/>
    <col customWidth="1" min="13" max="13" width="9.86"/>
    <col customWidth="1" min="14" max="14" width="13.0"/>
    <col customWidth="1" min="15" max="15" width="8.71"/>
    <col customWidth="1" min="16" max="16" width="12.14"/>
    <col customWidth="1" min="17" max="17" width="9.43"/>
    <col customWidth="1" min="18" max="18" width="9.29"/>
    <col customWidth="1" min="19" max="19" width="9.43"/>
    <col customWidth="1" min="20" max="20" width="9.14"/>
    <col customWidth="1" min="21" max="22" width="13.29"/>
    <col customWidth="1" min="23" max="26" width="13.71"/>
    <col customWidth="1" min="27" max="27" width="87.14"/>
    <col customWidth="1" min="28" max="28" width="48.71"/>
  </cols>
  <sheetData>
    <row r="1">
      <c r="A1" s="8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AB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AB2" s="3"/>
    </row>
    <row r="3">
      <c r="A3" s="11" t="s">
        <v>23</v>
      </c>
      <c r="B3" s="11" t="s">
        <v>27</v>
      </c>
      <c r="C3" s="11" t="s">
        <v>28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11" t="s">
        <v>39</v>
      </c>
      <c r="N3" s="11" t="s">
        <v>40</v>
      </c>
      <c r="O3" s="11" t="s">
        <v>42</v>
      </c>
      <c r="P3" s="11" t="s">
        <v>43</v>
      </c>
      <c r="Q3" s="11" t="s">
        <v>44</v>
      </c>
      <c r="R3" s="11" t="s">
        <v>45</v>
      </c>
      <c r="S3" s="11" t="s">
        <v>46</v>
      </c>
      <c r="T3" s="11" t="s">
        <v>47</v>
      </c>
      <c r="U3" s="11" t="s">
        <v>48</v>
      </c>
      <c r="V3" s="11" t="s">
        <v>50</v>
      </c>
      <c r="W3" s="11" t="s">
        <v>51</v>
      </c>
      <c r="X3" s="11"/>
      <c r="Y3" s="11"/>
      <c r="Z3" s="11"/>
      <c r="AA3" s="11" t="s">
        <v>8</v>
      </c>
      <c r="AB3" s="11" t="s">
        <v>52</v>
      </c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>
      <c r="A4" s="12" t="s">
        <v>53</v>
      </c>
      <c r="B4" s="12"/>
      <c r="C4" s="12">
        <v>84.3</v>
      </c>
      <c r="D4" s="12" t="s">
        <v>54</v>
      </c>
      <c r="E4" s="12" t="s">
        <v>54</v>
      </c>
      <c r="F4" s="12" t="s">
        <v>55</v>
      </c>
      <c r="G4" s="12" t="s">
        <v>56</v>
      </c>
      <c r="H4" s="12" t="s">
        <v>54</v>
      </c>
      <c r="I4" s="12" t="s">
        <v>54</v>
      </c>
      <c r="J4" s="12" t="s">
        <v>54</v>
      </c>
      <c r="K4" s="17" t="s">
        <v>54</v>
      </c>
      <c r="L4" s="12" t="s">
        <v>54</v>
      </c>
      <c r="M4" s="12" t="s">
        <v>54</v>
      </c>
      <c r="N4" s="12" t="s">
        <v>54</v>
      </c>
      <c r="O4" s="12" t="s">
        <v>54</v>
      </c>
      <c r="P4" s="12" t="s">
        <v>54</v>
      </c>
      <c r="Q4" s="12" t="s">
        <v>54</v>
      </c>
      <c r="R4" s="17" t="s">
        <v>54</v>
      </c>
      <c r="S4" s="17" t="s">
        <v>54</v>
      </c>
      <c r="T4" s="17" t="s">
        <v>54</v>
      </c>
      <c r="U4" s="17"/>
      <c r="V4" s="17" t="s">
        <v>54</v>
      </c>
      <c r="W4" s="17" t="s">
        <v>54</v>
      </c>
      <c r="X4" s="12"/>
      <c r="Y4" s="12"/>
      <c r="Z4" s="12"/>
      <c r="AA4" s="19" t="s">
        <v>58</v>
      </c>
      <c r="AB4" s="12" t="s">
        <v>54</v>
      </c>
    </row>
    <row r="5">
      <c r="A5" s="12"/>
      <c r="B5" s="12"/>
      <c r="C5" s="12">
        <v>53.7</v>
      </c>
      <c r="D5" s="12" t="s">
        <v>54</v>
      </c>
      <c r="E5" s="12" t="s">
        <v>54</v>
      </c>
      <c r="F5" s="12" t="s">
        <v>62</v>
      </c>
      <c r="G5" s="12" t="s">
        <v>56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9"/>
      <c r="V5" s="19"/>
      <c r="W5" s="19"/>
      <c r="X5" s="19"/>
      <c r="Y5" s="19"/>
      <c r="Z5" s="19"/>
      <c r="AA5" s="19"/>
      <c r="AB5" s="12"/>
    </row>
    <row r="6">
      <c r="A6" s="17" t="s">
        <v>64</v>
      </c>
      <c r="B6" s="23"/>
      <c r="C6" s="23">
        <v>95.2</v>
      </c>
      <c r="D6" s="17" t="s">
        <v>68</v>
      </c>
      <c r="E6" s="17">
        <v>31428.0</v>
      </c>
      <c r="F6" s="17" t="s">
        <v>68</v>
      </c>
      <c r="G6" s="17">
        <v>6735.0</v>
      </c>
      <c r="H6" s="17">
        <v>105168.0</v>
      </c>
      <c r="I6" s="17" t="s">
        <v>54</v>
      </c>
      <c r="J6" s="17" t="s">
        <v>54</v>
      </c>
      <c r="K6" s="17" t="s">
        <v>54</v>
      </c>
      <c r="L6" s="17" t="s">
        <v>54</v>
      </c>
      <c r="M6" s="17" t="s">
        <v>54</v>
      </c>
      <c r="N6" s="17" t="s">
        <v>54</v>
      </c>
      <c r="O6" s="17" t="s">
        <v>54</v>
      </c>
      <c r="P6" s="17" t="s">
        <v>54</v>
      </c>
      <c r="Q6" s="17" t="s">
        <v>54</v>
      </c>
      <c r="R6" s="17" t="s">
        <v>54</v>
      </c>
      <c r="S6" s="17" t="s">
        <v>54</v>
      </c>
      <c r="T6" s="17" t="s">
        <v>54</v>
      </c>
      <c r="U6" s="17"/>
      <c r="V6" s="17" t="s">
        <v>54</v>
      </c>
      <c r="W6" s="17" t="s">
        <v>54</v>
      </c>
      <c r="X6" s="17"/>
      <c r="Y6" s="17"/>
      <c r="Z6" s="17"/>
      <c r="AA6" s="26" t="s">
        <v>69</v>
      </c>
      <c r="AB6" s="17" t="s">
        <v>71</v>
      </c>
      <c r="AC6" s="28"/>
    </row>
    <row r="7">
      <c r="A7" s="29"/>
      <c r="B7" s="30"/>
      <c r="C7" s="30">
        <v>93.8</v>
      </c>
      <c r="D7" s="12" t="s">
        <v>68</v>
      </c>
      <c r="E7" s="12">
        <v>31428.0</v>
      </c>
      <c r="F7" s="12" t="s">
        <v>68</v>
      </c>
      <c r="G7" s="12">
        <v>6735.0</v>
      </c>
      <c r="H7" s="12">
        <v>105168.0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9"/>
      <c r="V7" s="19"/>
      <c r="W7" s="19"/>
      <c r="X7" s="19"/>
      <c r="Y7" s="19"/>
      <c r="Z7" s="19"/>
      <c r="AA7" s="19" t="s">
        <v>80</v>
      </c>
      <c r="AB7" s="3"/>
    </row>
    <row r="8">
      <c r="A8" s="29"/>
      <c r="B8" s="30"/>
      <c r="C8" s="30">
        <v>91.6</v>
      </c>
      <c r="D8" s="12" t="s">
        <v>68</v>
      </c>
      <c r="E8" s="12">
        <v>31428.0</v>
      </c>
      <c r="F8" s="5" t="s">
        <v>82</v>
      </c>
      <c r="G8" s="12">
        <v>6735.0</v>
      </c>
      <c r="H8" s="12">
        <v>105168.0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9"/>
      <c r="V8" s="19"/>
      <c r="W8" s="19"/>
      <c r="X8" s="19"/>
      <c r="Y8" s="19"/>
      <c r="Z8" s="19"/>
      <c r="AA8" s="19"/>
      <c r="AB8" s="3"/>
    </row>
    <row r="9">
      <c r="A9" s="29"/>
      <c r="B9" s="30"/>
      <c r="C9" s="30">
        <v>53.8</v>
      </c>
      <c r="D9" s="12" t="s">
        <v>68</v>
      </c>
      <c r="E9" s="12">
        <v>31428.0</v>
      </c>
      <c r="F9" s="12" t="s">
        <v>62</v>
      </c>
      <c r="G9" s="12">
        <v>10164.0</v>
      </c>
      <c r="H9" s="12">
        <v>105168.0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9"/>
      <c r="V9" s="19"/>
      <c r="W9" s="19"/>
      <c r="X9" s="19"/>
      <c r="Y9" s="19"/>
      <c r="Z9" s="19"/>
      <c r="AA9" s="19" t="s">
        <v>83</v>
      </c>
      <c r="AB9" s="3"/>
    </row>
    <row r="10">
      <c r="A10" s="29"/>
      <c r="B10" s="30"/>
      <c r="C10" s="30">
        <v>56.6</v>
      </c>
      <c r="D10" s="12" t="s">
        <v>62</v>
      </c>
      <c r="E10" s="12">
        <v>10164.0</v>
      </c>
      <c r="F10" s="12" t="s">
        <v>68</v>
      </c>
      <c r="G10" s="12">
        <v>31428.0</v>
      </c>
      <c r="H10" s="12">
        <v>10430.0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27"/>
      <c r="V10" s="27"/>
      <c r="W10" s="27"/>
      <c r="X10" s="27"/>
      <c r="Y10" s="27"/>
      <c r="Z10" s="27"/>
      <c r="AA10" s="27" t="s">
        <v>87</v>
      </c>
      <c r="AB10" s="3"/>
    </row>
    <row r="11">
      <c r="A11" s="29"/>
      <c r="B11" s="34"/>
      <c r="C11" s="30">
        <v>95.2</v>
      </c>
      <c r="D11" s="12" t="s">
        <v>82</v>
      </c>
      <c r="E11" s="12">
        <v>31428.0</v>
      </c>
      <c r="F11" s="12" t="s">
        <v>82</v>
      </c>
      <c r="G11" s="12">
        <v>6735.0</v>
      </c>
      <c r="H11" s="12">
        <v>18698.0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19"/>
      <c r="V11" s="19"/>
      <c r="W11" s="19"/>
      <c r="X11" s="19"/>
      <c r="Y11" s="19"/>
      <c r="Z11" s="19"/>
      <c r="AA11" s="19" t="s">
        <v>91</v>
      </c>
      <c r="AB11" s="3"/>
    </row>
    <row r="12">
      <c r="A12" s="29"/>
      <c r="B12" s="30"/>
      <c r="C12" s="30">
        <v>75.6</v>
      </c>
      <c r="D12" s="12" t="s">
        <v>82</v>
      </c>
      <c r="E12" s="12">
        <v>31428.0</v>
      </c>
      <c r="F12" s="5" t="s">
        <v>68</v>
      </c>
      <c r="G12" s="12">
        <v>6735.0</v>
      </c>
      <c r="H12" s="12">
        <v>18698.0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AB12" s="3"/>
    </row>
    <row r="13">
      <c r="A13" s="29"/>
      <c r="B13" s="34"/>
      <c r="C13" s="30">
        <v>53.3</v>
      </c>
      <c r="D13" s="12" t="s">
        <v>82</v>
      </c>
      <c r="E13" s="12">
        <v>31428.0</v>
      </c>
      <c r="F13" s="12" t="s">
        <v>62</v>
      </c>
      <c r="G13" s="12">
        <v>10164.0</v>
      </c>
      <c r="H13" s="12">
        <v>18698.0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AB13" s="3"/>
    </row>
    <row r="14">
      <c r="A14" s="29"/>
      <c r="B14" s="30"/>
      <c r="C14" s="30">
        <v>57.1</v>
      </c>
      <c r="D14" s="12" t="s">
        <v>62</v>
      </c>
      <c r="E14" s="12">
        <v>10164.0</v>
      </c>
      <c r="F14" s="12" t="s">
        <v>82</v>
      </c>
      <c r="G14" s="12">
        <v>31428.0</v>
      </c>
      <c r="H14" s="12">
        <v>10430.0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AB14" s="3"/>
    </row>
    <row r="15">
      <c r="A15" s="29"/>
      <c r="B15" s="34"/>
      <c r="C15" s="30">
        <v>62.2</v>
      </c>
      <c r="D15" s="12" t="s">
        <v>62</v>
      </c>
      <c r="E15" s="12">
        <v>7114.0</v>
      </c>
      <c r="F15" s="12" t="s">
        <v>62</v>
      </c>
      <c r="G15" s="12">
        <v>1525.0</v>
      </c>
      <c r="H15" s="12">
        <v>10430.0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AB15" s="3"/>
    </row>
    <row r="16">
      <c r="A16" s="29"/>
      <c r="B16" s="30"/>
      <c r="C16" s="30">
        <v>93.3</v>
      </c>
      <c r="D16" s="12" t="s">
        <v>94</v>
      </c>
      <c r="E16" s="12">
        <v>16470.0</v>
      </c>
      <c r="F16" s="12" t="s">
        <v>95</v>
      </c>
      <c r="G16" s="12">
        <v>25904.0</v>
      </c>
      <c r="H16" s="12">
        <v>70178.0</v>
      </c>
      <c r="I16" s="36" t="s">
        <v>54</v>
      </c>
      <c r="J16" s="36" t="s">
        <v>54</v>
      </c>
      <c r="K16" s="36" t="s">
        <v>54</v>
      </c>
      <c r="L16" s="36" t="s">
        <v>54</v>
      </c>
      <c r="M16" s="36" t="s">
        <v>54</v>
      </c>
      <c r="N16" s="36" t="s">
        <v>54</v>
      </c>
      <c r="O16" s="36" t="s">
        <v>54</v>
      </c>
      <c r="P16" s="36" t="s">
        <v>54</v>
      </c>
      <c r="Q16" s="36" t="s">
        <v>54</v>
      </c>
      <c r="R16" s="36" t="s">
        <v>54</v>
      </c>
      <c r="S16" s="36" t="s">
        <v>54</v>
      </c>
      <c r="T16" s="36" t="s">
        <v>54</v>
      </c>
      <c r="U16" s="36"/>
      <c r="V16" s="36" t="s">
        <v>54</v>
      </c>
      <c r="W16" s="36" t="s">
        <v>54</v>
      </c>
      <c r="X16" s="36"/>
      <c r="Y16" s="36"/>
      <c r="Z16" s="36"/>
      <c r="AA16" s="19" t="s">
        <v>100</v>
      </c>
      <c r="AB16" s="3"/>
    </row>
    <row r="17">
      <c r="A17" s="37"/>
      <c r="B17" s="38"/>
      <c r="C17" s="38">
        <v>64.2</v>
      </c>
      <c r="D17" s="12" t="s">
        <v>94</v>
      </c>
      <c r="E17" s="12">
        <v>16470.0</v>
      </c>
      <c r="F17" s="12" t="s">
        <v>95</v>
      </c>
      <c r="G17" s="12">
        <v>25904.0</v>
      </c>
      <c r="H17" s="12">
        <v>70178.0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9"/>
      <c r="V17" s="39"/>
      <c r="W17" s="39"/>
      <c r="X17" s="39"/>
      <c r="Y17" s="39"/>
      <c r="Z17" s="39"/>
      <c r="AA17" s="39" t="s">
        <v>80</v>
      </c>
      <c r="AB17" s="3"/>
    </row>
    <row r="18">
      <c r="A18" s="37"/>
      <c r="B18" s="38"/>
      <c r="C18" s="38">
        <v>79.8</v>
      </c>
      <c r="D18" s="12" t="s">
        <v>94</v>
      </c>
      <c r="E18" s="12">
        <v>16470.0</v>
      </c>
      <c r="F18" s="12" t="s">
        <v>107</v>
      </c>
      <c r="G18" s="12">
        <v>25904.0</v>
      </c>
      <c r="H18" s="12">
        <v>70178.0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9"/>
      <c r="V18" s="39"/>
      <c r="W18" s="39"/>
      <c r="X18" s="39"/>
      <c r="Y18" s="39"/>
      <c r="Z18" s="39"/>
      <c r="AA18" s="39"/>
      <c r="AB18" s="3"/>
    </row>
    <row r="19">
      <c r="A19" s="29"/>
      <c r="B19" s="30"/>
      <c r="C19" s="30">
        <v>53.4</v>
      </c>
      <c r="D19" s="12" t="s">
        <v>94</v>
      </c>
      <c r="E19" s="12">
        <v>16470.0</v>
      </c>
      <c r="F19" s="12" t="s">
        <v>62</v>
      </c>
      <c r="G19" s="12">
        <v>10164.0</v>
      </c>
      <c r="H19" s="12">
        <v>70178.0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9"/>
      <c r="V19" s="39"/>
      <c r="W19" s="39"/>
      <c r="X19" s="39"/>
      <c r="Y19" s="39"/>
      <c r="Z19" s="39"/>
      <c r="AA19" s="39" t="s">
        <v>83</v>
      </c>
      <c r="AB19" s="3"/>
    </row>
    <row r="20">
      <c r="A20" s="37"/>
      <c r="B20" s="38"/>
      <c r="C20" s="38">
        <v>68.9</v>
      </c>
      <c r="D20" s="12" t="s">
        <v>62</v>
      </c>
      <c r="E20" s="12">
        <v>10164.0</v>
      </c>
      <c r="F20" s="12" t="s">
        <v>94</v>
      </c>
      <c r="G20" s="12">
        <v>16470.0</v>
      </c>
      <c r="H20" s="12">
        <v>10430.0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9"/>
      <c r="V20" s="39"/>
      <c r="W20" s="39"/>
      <c r="X20" s="39"/>
      <c r="Y20" s="39"/>
      <c r="Z20" s="39"/>
      <c r="AA20" s="39" t="s">
        <v>87</v>
      </c>
      <c r="AB20" s="3"/>
    </row>
    <row r="21">
      <c r="A21" s="29"/>
      <c r="B21" s="38"/>
      <c r="C21" s="38">
        <v>88.8</v>
      </c>
      <c r="D21" s="12" t="s">
        <v>114</v>
      </c>
      <c r="E21" s="12">
        <v>16465.0</v>
      </c>
      <c r="F21" s="12" t="s">
        <v>107</v>
      </c>
      <c r="G21" s="12">
        <v>25899.0</v>
      </c>
      <c r="H21" s="12">
        <v>13544.0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9"/>
      <c r="V21" s="39"/>
      <c r="W21" s="39"/>
      <c r="X21" s="39"/>
      <c r="Y21" s="39"/>
      <c r="Z21" s="39"/>
      <c r="AA21" s="19" t="s">
        <v>116</v>
      </c>
      <c r="AB21" s="3"/>
    </row>
    <row r="22">
      <c r="A22" s="29"/>
      <c r="B22" s="38"/>
      <c r="C22" s="38">
        <v>54.7</v>
      </c>
      <c r="D22" s="12" t="s">
        <v>114</v>
      </c>
      <c r="E22" s="12">
        <v>16465.0</v>
      </c>
      <c r="F22" s="12" t="s">
        <v>95</v>
      </c>
      <c r="G22" s="12">
        <v>25899.0</v>
      </c>
      <c r="H22" s="12">
        <v>13544.0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AB22" s="3"/>
    </row>
    <row r="23">
      <c r="A23" s="37"/>
      <c r="B23" s="30"/>
      <c r="C23" s="30">
        <v>53.6</v>
      </c>
      <c r="D23" s="12" t="s">
        <v>114</v>
      </c>
      <c r="E23" s="12">
        <v>16465.0</v>
      </c>
      <c r="F23" s="12" t="s">
        <v>62</v>
      </c>
      <c r="G23" s="12">
        <v>10164.0</v>
      </c>
      <c r="H23" s="12">
        <v>13544.0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AB23" s="3"/>
    </row>
    <row r="24">
      <c r="A24" s="29"/>
      <c r="B24" s="38"/>
      <c r="C24" s="38">
        <v>67.1</v>
      </c>
      <c r="D24" s="12" t="s">
        <v>62</v>
      </c>
      <c r="E24" s="12">
        <v>10164.0</v>
      </c>
      <c r="F24" s="12" t="s">
        <v>114</v>
      </c>
      <c r="G24" s="12">
        <v>16465.0</v>
      </c>
      <c r="H24" s="12">
        <v>10430.0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AB24" s="3"/>
    </row>
    <row r="25">
      <c r="A25" s="37"/>
      <c r="B25" s="38"/>
      <c r="C25" s="38">
        <v>89.1</v>
      </c>
      <c r="D25" s="12" t="s">
        <v>95</v>
      </c>
      <c r="E25" s="12">
        <v>25904.0</v>
      </c>
      <c r="F25" s="12" t="s">
        <v>94</v>
      </c>
      <c r="G25" s="12">
        <v>16470.0</v>
      </c>
      <c r="H25" s="12">
        <v>90227.0</v>
      </c>
      <c r="I25" s="36" t="s">
        <v>54</v>
      </c>
      <c r="J25" s="36" t="s">
        <v>54</v>
      </c>
      <c r="K25" s="36" t="s">
        <v>54</v>
      </c>
      <c r="L25" s="36" t="s">
        <v>54</v>
      </c>
      <c r="M25" s="36" t="s">
        <v>54</v>
      </c>
      <c r="N25" s="36" t="s">
        <v>54</v>
      </c>
      <c r="O25" s="36" t="s">
        <v>54</v>
      </c>
      <c r="P25" s="36" t="s">
        <v>54</v>
      </c>
      <c r="Q25" s="36" t="s">
        <v>54</v>
      </c>
      <c r="R25" s="36" t="s">
        <v>54</v>
      </c>
      <c r="S25" s="36" t="s">
        <v>54</v>
      </c>
      <c r="T25" s="36" t="s">
        <v>54</v>
      </c>
      <c r="U25" s="36"/>
      <c r="V25" s="36" t="s">
        <v>54</v>
      </c>
      <c r="W25" s="36" t="s">
        <v>54</v>
      </c>
      <c r="X25" s="36"/>
      <c r="Y25" s="36"/>
      <c r="Z25" s="36"/>
      <c r="AA25" s="19" t="s">
        <v>125</v>
      </c>
      <c r="AB25" s="3"/>
    </row>
    <row r="26">
      <c r="A26" s="29"/>
      <c r="B26" s="38"/>
      <c r="C26" s="38">
        <v>83.0</v>
      </c>
      <c r="D26" s="12" t="s">
        <v>95</v>
      </c>
      <c r="E26" s="12">
        <v>25904.0</v>
      </c>
      <c r="F26" s="12" t="s">
        <v>94</v>
      </c>
      <c r="G26" s="12">
        <v>16470.0</v>
      </c>
      <c r="H26" s="12">
        <v>90227.0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9"/>
      <c r="V26" s="39"/>
      <c r="W26" s="39"/>
      <c r="X26" s="39"/>
      <c r="Y26" s="39"/>
      <c r="Z26" s="39"/>
      <c r="AA26" s="39" t="s">
        <v>80</v>
      </c>
      <c r="AB26" s="3"/>
    </row>
    <row r="27">
      <c r="A27" s="29"/>
      <c r="B27" s="38"/>
      <c r="C27" s="38">
        <v>86.5</v>
      </c>
      <c r="D27" s="12" t="s">
        <v>95</v>
      </c>
      <c r="E27" s="12">
        <v>25904.0</v>
      </c>
      <c r="F27" s="12" t="s">
        <v>114</v>
      </c>
      <c r="G27" s="12">
        <v>16470.0</v>
      </c>
      <c r="H27" s="12">
        <v>90227.0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9"/>
      <c r="V27" s="39"/>
      <c r="W27" s="39"/>
      <c r="X27" s="39"/>
      <c r="Y27" s="39"/>
      <c r="Z27" s="39"/>
      <c r="AA27" s="39"/>
      <c r="AB27" s="3"/>
    </row>
    <row r="28">
      <c r="A28" s="37"/>
      <c r="B28" s="40"/>
      <c r="C28" s="40">
        <v>53.5</v>
      </c>
      <c r="D28" s="12" t="s">
        <v>95</v>
      </c>
      <c r="E28" s="12">
        <v>25904.0</v>
      </c>
      <c r="F28" s="12" t="s">
        <v>62</v>
      </c>
      <c r="G28" s="12">
        <v>10164.0</v>
      </c>
      <c r="H28" s="12">
        <v>90227.0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9"/>
      <c r="V28" s="39"/>
      <c r="W28" s="39"/>
      <c r="X28" s="39"/>
      <c r="Y28" s="39"/>
      <c r="Z28" s="39"/>
      <c r="AA28" s="39" t="s">
        <v>83</v>
      </c>
      <c r="AB28" s="3"/>
    </row>
    <row r="29">
      <c r="A29" s="29"/>
      <c r="B29" s="38"/>
      <c r="C29" s="38">
        <v>46.0</v>
      </c>
      <c r="D29" s="12" t="s">
        <v>62</v>
      </c>
      <c r="E29" s="12">
        <v>10164.0</v>
      </c>
      <c r="F29" s="12" t="s">
        <v>95</v>
      </c>
      <c r="G29" s="12">
        <v>25904.0</v>
      </c>
      <c r="H29" s="12">
        <v>10430.0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9"/>
      <c r="V29" s="39"/>
      <c r="W29" s="39"/>
      <c r="X29" s="39"/>
      <c r="Y29" s="39"/>
      <c r="Z29" s="39"/>
      <c r="AA29" s="39" t="s">
        <v>87</v>
      </c>
      <c r="AB29" s="3"/>
    </row>
    <row r="30">
      <c r="A30" s="29"/>
      <c r="B30" s="38"/>
      <c r="C30" s="38">
        <v>90.9</v>
      </c>
      <c r="D30" s="12" t="s">
        <v>107</v>
      </c>
      <c r="E30" s="12">
        <v>25904.0</v>
      </c>
      <c r="F30" s="12" t="s">
        <v>114</v>
      </c>
      <c r="G30" s="12">
        <v>16470.0</v>
      </c>
      <c r="H30" s="12">
        <v>16289.0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9"/>
      <c r="V30" s="39"/>
      <c r="W30" s="39"/>
      <c r="X30" s="39"/>
      <c r="Y30" s="39"/>
      <c r="Z30" s="39"/>
      <c r="AA30" s="19" t="s">
        <v>137</v>
      </c>
      <c r="AB30" s="3"/>
    </row>
    <row r="31">
      <c r="A31" s="29"/>
      <c r="B31" s="40"/>
      <c r="C31" s="40">
        <v>75.2</v>
      </c>
      <c r="D31" s="12" t="s">
        <v>107</v>
      </c>
      <c r="E31" s="12">
        <v>25904.0</v>
      </c>
      <c r="F31" s="12" t="s">
        <v>94</v>
      </c>
      <c r="G31" s="12">
        <v>16470.0</v>
      </c>
      <c r="H31" s="12">
        <v>16289.0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AB31" s="3"/>
    </row>
    <row r="32">
      <c r="A32" s="29"/>
      <c r="B32" s="30"/>
      <c r="C32" s="30">
        <v>52.6</v>
      </c>
      <c r="D32" s="12" t="s">
        <v>107</v>
      </c>
      <c r="E32" s="12">
        <v>25904.0</v>
      </c>
      <c r="F32" s="12" t="s">
        <v>62</v>
      </c>
      <c r="G32" s="12">
        <v>10164.0</v>
      </c>
      <c r="H32" s="12">
        <v>16289.0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AB32" s="3"/>
    </row>
    <row r="33">
      <c r="A33" s="29"/>
      <c r="B33" s="38"/>
      <c r="C33" s="38">
        <v>47.6</v>
      </c>
      <c r="D33" s="12" t="s">
        <v>62</v>
      </c>
      <c r="E33" s="12">
        <v>10164.0</v>
      </c>
      <c r="F33" s="12" t="s">
        <v>107</v>
      </c>
      <c r="G33" s="12">
        <v>25904.0</v>
      </c>
      <c r="H33" s="12">
        <v>10430.0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AB33" s="3"/>
    </row>
    <row r="34">
      <c r="A34" s="3"/>
      <c r="B34" s="30"/>
      <c r="C34" s="30"/>
      <c r="D34" s="12"/>
      <c r="E34" s="12"/>
      <c r="F34" s="12"/>
      <c r="G34" s="12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AB34" s="3"/>
    </row>
    <row r="35">
      <c r="A35" s="17" t="s">
        <v>142</v>
      </c>
      <c r="B35" s="23"/>
      <c r="C35" s="23">
        <v>98.0</v>
      </c>
      <c r="D35" s="17" t="s">
        <v>82</v>
      </c>
      <c r="E35" s="17">
        <v>31428.0</v>
      </c>
      <c r="F35" s="17" t="s">
        <v>82</v>
      </c>
      <c r="G35" s="17">
        <v>6735.0</v>
      </c>
      <c r="H35" s="41">
        <v>152182.0</v>
      </c>
      <c r="I35" s="17" t="s">
        <v>144</v>
      </c>
      <c r="J35" s="17">
        <v>50.0</v>
      </c>
      <c r="K35" s="17" t="s">
        <v>145</v>
      </c>
      <c r="L35" s="17" t="s">
        <v>145</v>
      </c>
      <c r="M35" s="17" t="s">
        <v>146</v>
      </c>
      <c r="N35" s="17">
        <v>40.0</v>
      </c>
      <c r="O35" s="17">
        <v>10.0</v>
      </c>
      <c r="P35" s="17">
        <v>1.0</v>
      </c>
      <c r="Q35" s="17">
        <v>25.0</v>
      </c>
      <c r="R35" s="17">
        <v>0.5</v>
      </c>
      <c r="S35" s="17">
        <v>0.01</v>
      </c>
      <c r="T35" s="17">
        <v>0.1</v>
      </c>
      <c r="U35" s="17"/>
      <c r="V35" s="17" t="s">
        <v>54</v>
      </c>
      <c r="W35" s="17" t="s">
        <v>54</v>
      </c>
      <c r="X35" s="17"/>
      <c r="Y35" s="17"/>
      <c r="Z35" s="17"/>
      <c r="AA35" s="26" t="s">
        <v>147</v>
      </c>
      <c r="AB35" s="17" t="s">
        <v>148</v>
      </c>
    </row>
    <row r="36">
      <c r="A36" s="3"/>
      <c r="B36" s="30"/>
      <c r="C36" s="30">
        <v>51.6</v>
      </c>
      <c r="D36" s="12" t="s">
        <v>82</v>
      </c>
      <c r="E36" s="12">
        <v>31428.0</v>
      </c>
      <c r="F36" s="12" t="s">
        <v>62</v>
      </c>
      <c r="G36" s="12">
        <v>10164.0</v>
      </c>
      <c r="H36" s="12">
        <v>152182.0</v>
      </c>
      <c r="I36" s="12" t="s">
        <v>144</v>
      </c>
      <c r="J36" s="12">
        <v>50.0</v>
      </c>
      <c r="K36" s="12" t="s">
        <v>145</v>
      </c>
      <c r="L36" s="12" t="s">
        <v>145</v>
      </c>
      <c r="M36" s="12" t="s">
        <v>146</v>
      </c>
      <c r="N36" s="12">
        <v>40.0</v>
      </c>
      <c r="O36" s="12">
        <v>10.0</v>
      </c>
      <c r="P36" s="12">
        <v>1.0</v>
      </c>
      <c r="Q36" s="12">
        <v>25.0</v>
      </c>
      <c r="R36" s="12">
        <v>0.5</v>
      </c>
      <c r="S36" s="12">
        <v>0.01</v>
      </c>
      <c r="T36" s="12">
        <v>0.1</v>
      </c>
      <c r="AB36" s="12" t="s">
        <v>148</v>
      </c>
    </row>
    <row r="37">
      <c r="A37" s="3"/>
      <c r="B37" s="30"/>
      <c r="C37" s="30">
        <v>92.0</v>
      </c>
      <c r="D37" s="12" t="s">
        <v>82</v>
      </c>
      <c r="E37" s="12">
        <v>31428.0</v>
      </c>
      <c r="F37" s="12" t="s">
        <v>82</v>
      </c>
      <c r="G37" s="12">
        <v>6735.0</v>
      </c>
      <c r="H37" s="12">
        <v>152182.0</v>
      </c>
      <c r="I37" s="5" t="s">
        <v>149</v>
      </c>
      <c r="J37" s="12">
        <v>50.0</v>
      </c>
      <c r="K37" s="5" t="s">
        <v>146</v>
      </c>
      <c r="L37" s="12" t="s">
        <v>145</v>
      </c>
      <c r="M37" s="12" t="s">
        <v>146</v>
      </c>
      <c r="N37" s="12">
        <v>40.0</v>
      </c>
      <c r="O37" s="12">
        <v>10.0</v>
      </c>
      <c r="P37" s="12">
        <v>1.0</v>
      </c>
      <c r="Q37" s="12">
        <v>25.0</v>
      </c>
      <c r="R37" s="12">
        <v>0.5</v>
      </c>
      <c r="S37" s="12">
        <v>0.01</v>
      </c>
      <c r="T37" s="12">
        <v>0.1</v>
      </c>
      <c r="U37" s="19"/>
      <c r="V37" s="19"/>
      <c r="W37" s="19"/>
      <c r="X37" s="19"/>
      <c r="Y37" s="19"/>
      <c r="Z37" s="19"/>
      <c r="AA37" s="19" t="s">
        <v>150</v>
      </c>
      <c r="AB37" s="12" t="s">
        <v>151</v>
      </c>
    </row>
    <row r="38">
      <c r="A38" s="3"/>
      <c r="B38" s="34"/>
      <c r="C38" s="30">
        <v>97.6</v>
      </c>
      <c r="D38" s="12" t="s">
        <v>82</v>
      </c>
      <c r="E38" s="12">
        <v>31428.0</v>
      </c>
      <c r="F38" s="12" t="s">
        <v>82</v>
      </c>
      <c r="G38" s="12">
        <v>6735.0</v>
      </c>
      <c r="H38" s="12">
        <v>152182.0</v>
      </c>
      <c r="I38" s="5" t="s">
        <v>149</v>
      </c>
      <c r="J38" s="12">
        <v>50.0</v>
      </c>
      <c r="K38" s="12" t="s">
        <v>145</v>
      </c>
      <c r="L38" s="12" t="s">
        <v>145</v>
      </c>
      <c r="M38" s="12" t="s">
        <v>146</v>
      </c>
      <c r="N38" s="12">
        <v>40.0</v>
      </c>
      <c r="O38" s="12">
        <v>10.0</v>
      </c>
      <c r="P38" s="12">
        <v>1.0</v>
      </c>
      <c r="Q38" s="12">
        <v>25.0</v>
      </c>
      <c r="R38" s="12">
        <v>0.5</v>
      </c>
      <c r="S38" s="12">
        <v>0.01</v>
      </c>
      <c r="T38" s="12">
        <v>0.1</v>
      </c>
      <c r="AB38" s="12" t="s">
        <v>151</v>
      </c>
    </row>
    <row r="39">
      <c r="A39" s="3"/>
      <c r="B39" s="34"/>
      <c r="C39" s="30">
        <v>52.4</v>
      </c>
      <c r="D39" s="12" t="s">
        <v>82</v>
      </c>
      <c r="E39" s="12">
        <v>31428.0</v>
      </c>
      <c r="F39" s="12" t="s">
        <v>62</v>
      </c>
      <c r="G39" s="12">
        <v>10164.0</v>
      </c>
      <c r="H39" s="12">
        <v>152182.0</v>
      </c>
      <c r="I39" s="5" t="s">
        <v>149</v>
      </c>
      <c r="J39" s="12">
        <v>50.0</v>
      </c>
      <c r="K39" s="12" t="s">
        <v>145</v>
      </c>
      <c r="L39" s="12" t="s">
        <v>145</v>
      </c>
      <c r="M39" s="12" t="s">
        <v>146</v>
      </c>
      <c r="N39" s="12">
        <v>40.0</v>
      </c>
      <c r="O39" s="12">
        <v>10.0</v>
      </c>
      <c r="P39" s="12">
        <v>1.0</v>
      </c>
      <c r="Q39" s="12">
        <v>25.0</v>
      </c>
      <c r="R39" s="12">
        <v>0.5</v>
      </c>
      <c r="S39" s="12">
        <v>0.01</v>
      </c>
      <c r="T39" s="12">
        <v>0.1</v>
      </c>
      <c r="AB39" s="12" t="s">
        <v>151</v>
      </c>
    </row>
    <row r="40">
      <c r="A40" s="3"/>
      <c r="B40" s="30"/>
      <c r="C40" s="30">
        <v>97.7</v>
      </c>
      <c r="D40" s="12" t="s">
        <v>82</v>
      </c>
      <c r="E40" s="12">
        <v>31428.0</v>
      </c>
      <c r="F40" s="12" t="s">
        <v>82</v>
      </c>
      <c r="G40" s="12">
        <v>10164.0</v>
      </c>
      <c r="H40" s="12">
        <v>152182.0</v>
      </c>
      <c r="I40" s="12" t="s">
        <v>144</v>
      </c>
      <c r="J40" s="12">
        <v>50.0</v>
      </c>
      <c r="K40" s="12" t="s">
        <v>145</v>
      </c>
      <c r="L40" s="12" t="s">
        <v>145</v>
      </c>
      <c r="M40" s="5" t="s">
        <v>145</v>
      </c>
      <c r="N40" s="12">
        <v>40.0</v>
      </c>
      <c r="O40" s="12">
        <v>10.0</v>
      </c>
      <c r="P40" s="12">
        <v>1.0</v>
      </c>
      <c r="Q40" s="12">
        <v>25.0</v>
      </c>
      <c r="R40" s="12">
        <v>0.5</v>
      </c>
      <c r="S40" s="12">
        <v>0.01</v>
      </c>
      <c r="T40" s="12">
        <v>0.1</v>
      </c>
      <c r="U40" s="19">
        <v>74.0</v>
      </c>
      <c r="V40" s="19"/>
      <c r="W40" s="19"/>
      <c r="X40" s="19"/>
      <c r="Y40" s="19"/>
      <c r="Z40" s="19"/>
      <c r="AA40" s="19" t="s">
        <v>152</v>
      </c>
      <c r="AB40" s="42" t="s">
        <v>153</v>
      </c>
    </row>
    <row r="41">
      <c r="A41" s="3"/>
      <c r="B41" s="30"/>
      <c r="C41" s="30">
        <v>51.3</v>
      </c>
      <c r="D41" s="12" t="s">
        <v>82</v>
      </c>
      <c r="E41" s="12">
        <v>31428.0</v>
      </c>
      <c r="F41" s="12" t="s">
        <v>62</v>
      </c>
      <c r="G41" s="12">
        <v>10164.0</v>
      </c>
      <c r="H41" s="12">
        <v>152182.0</v>
      </c>
      <c r="I41" s="12" t="s">
        <v>144</v>
      </c>
      <c r="J41" s="12">
        <v>50.0</v>
      </c>
      <c r="K41" s="12" t="s">
        <v>145</v>
      </c>
      <c r="L41" s="12" t="s">
        <v>145</v>
      </c>
      <c r="M41" s="5" t="s">
        <v>145</v>
      </c>
      <c r="N41" s="12">
        <v>40.0</v>
      </c>
      <c r="O41" s="12">
        <v>10.0</v>
      </c>
      <c r="P41" s="12">
        <v>1.0</v>
      </c>
      <c r="Q41" s="12">
        <v>25.0</v>
      </c>
      <c r="R41" s="12">
        <v>0.5</v>
      </c>
      <c r="S41" s="12">
        <v>0.01</v>
      </c>
      <c r="T41" s="12">
        <v>0.1</v>
      </c>
      <c r="U41" s="19">
        <v>74.0</v>
      </c>
      <c r="AB41" s="42" t="s">
        <v>153</v>
      </c>
    </row>
    <row r="42">
      <c r="A42" s="3"/>
      <c r="B42" s="30"/>
      <c r="C42" s="30">
        <v>97.7</v>
      </c>
      <c r="D42" s="12" t="s">
        <v>82</v>
      </c>
      <c r="E42" s="12">
        <v>31428.0</v>
      </c>
      <c r="F42" s="12" t="s">
        <v>82</v>
      </c>
      <c r="G42" s="12">
        <v>10164.0</v>
      </c>
      <c r="H42" s="12">
        <v>152182.0</v>
      </c>
      <c r="I42" s="5" t="s">
        <v>149</v>
      </c>
      <c r="J42" s="12">
        <v>50.0</v>
      </c>
      <c r="K42" s="5" t="s">
        <v>145</v>
      </c>
      <c r="L42" s="12" t="s">
        <v>145</v>
      </c>
      <c r="M42" s="5" t="s">
        <v>145</v>
      </c>
      <c r="N42" s="12">
        <v>40.0</v>
      </c>
      <c r="O42" s="12">
        <v>10.0</v>
      </c>
      <c r="P42" s="12">
        <v>1.0</v>
      </c>
      <c r="Q42" s="12">
        <v>25.0</v>
      </c>
      <c r="R42" s="12">
        <v>0.5</v>
      </c>
      <c r="S42" s="12">
        <v>0.01</v>
      </c>
      <c r="T42" s="12">
        <v>0.1</v>
      </c>
      <c r="U42" s="19">
        <v>74.0</v>
      </c>
      <c r="V42" s="19"/>
      <c r="W42" s="19"/>
      <c r="X42" s="19"/>
      <c r="Y42" s="19"/>
      <c r="Z42" s="19"/>
      <c r="AA42" s="19" t="s">
        <v>154</v>
      </c>
      <c r="AB42" s="42" t="s">
        <v>155</v>
      </c>
    </row>
    <row r="43">
      <c r="A43" s="12"/>
      <c r="B43" s="30"/>
      <c r="C43" s="30">
        <v>52.2</v>
      </c>
      <c r="D43" s="12" t="s">
        <v>82</v>
      </c>
      <c r="E43" s="12">
        <v>31428.0</v>
      </c>
      <c r="F43" s="12" t="s">
        <v>62</v>
      </c>
      <c r="G43" s="12">
        <v>10164.0</v>
      </c>
      <c r="H43" s="12">
        <v>152182.0</v>
      </c>
      <c r="I43" s="12" t="s">
        <v>149</v>
      </c>
      <c r="J43" s="12">
        <v>50.0</v>
      </c>
      <c r="K43" s="12" t="s">
        <v>145</v>
      </c>
      <c r="L43" s="12" t="s">
        <v>145</v>
      </c>
      <c r="M43" s="12" t="s">
        <v>145</v>
      </c>
      <c r="N43" s="12">
        <v>40.0</v>
      </c>
      <c r="O43" s="12">
        <v>10.0</v>
      </c>
      <c r="P43" s="12">
        <v>1.0</v>
      </c>
      <c r="Q43" s="12">
        <v>25.0</v>
      </c>
      <c r="R43" s="12">
        <v>0.5</v>
      </c>
      <c r="S43" s="12">
        <v>0.01</v>
      </c>
      <c r="T43" s="12">
        <v>0.1</v>
      </c>
      <c r="U43" s="19">
        <v>74.0</v>
      </c>
      <c r="AB43" s="42" t="s">
        <v>155</v>
      </c>
    </row>
    <row r="44">
      <c r="A44" s="3"/>
      <c r="B44" s="30"/>
      <c r="C44" s="30">
        <v>97.1</v>
      </c>
      <c r="D44" s="12" t="s">
        <v>82</v>
      </c>
      <c r="E44" s="12">
        <v>31428.0</v>
      </c>
      <c r="F44" s="12" t="s">
        <v>82</v>
      </c>
      <c r="G44" s="12">
        <v>10164.0</v>
      </c>
      <c r="H44" s="12">
        <v>152182.0</v>
      </c>
      <c r="I44" s="12" t="s">
        <v>149</v>
      </c>
      <c r="J44" s="12">
        <v>50.0</v>
      </c>
      <c r="K44" s="12" t="s">
        <v>145</v>
      </c>
      <c r="L44" s="12" t="s">
        <v>145</v>
      </c>
      <c r="M44" s="12" t="s">
        <v>145</v>
      </c>
      <c r="N44" s="12">
        <v>40.0</v>
      </c>
      <c r="O44" s="12">
        <v>10.0</v>
      </c>
      <c r="P44" s="5">
        <v>2.0</v>
      </c>
      <c r="Q44" s="5">
        <v>50.0</v>
      </c>
      <c r="R44" s="12">
        <v>0.5</v>
      </c>
      <c r="S44" s="12">
        <v>0.01</v>
      </c>
      <c r="T44" s="12">
        <v>0.1</v>
      </c>
      <c r="U44" s="19">
        <v>74.0</v>
      </c>
      <c r="V44" s="19"/>
      <c r="W44" s="19"/>
      <c r="X44" s="19"/>
      <c r="Y44" s="19"/>
      <c r="Z44" s="19"/>
      <c r="AA44" s="19" t="s">
        <v>156</v>
      </c>
      <c r="AB44" s="42" t="s">
        <v>157</v>
      </c>
    </row>
    <row r="45">
      <c r="A45" s="3"/>
      <c r="B45" s="30"/>
      <c r="C45" s="30">
        <v>52.0</v>
      </c>
      <c r="D45" s="12" t="s">
        <v>82</v>
      </c>
      <c r="E45" s="12">
        <v>31428.0</v>
      </c>
      <c r="F45" s="12" t="s">
        <v>62</v>
      </c>
      <c r="G45" s="12">
        <v>10164.0</v>
      </c>
      <c r="H45" s="12">
        <v>152182.0</v>
      </c>
      <c r="I45" s="12" t="s">
        <v>149</v>
      </c>
      <c r="J45" s="12">
        <v>50.0</v>
      </c>
      <c r="K45" s="12" t="s">
        <v>145</v>
      </c>
      <c r="L45" s="12" t="s">
        <v>145</v>
      </c>
      <c r="M45" s="12" t="s">
        <v>145</v>
      </c>
      <c r="N45" s="12">
        <v>40.0</v>
      </c>
      <c r="O45" s="12">
        <v>10.0</v>
      </c>
      <c r="P45" s="5">
        <v>2.0</v>
      </c>
      <c r="Q45" s="5">
        <v>50.0</v>
      </c>
      <c r="R45" s="12">
        <v>0.5</v>
      </c>
      <c r="S45" s="12">
        <v>0.01</v>
      </c>
      <c r="T45" s="12">
        <v>0.1</v>
      </c>
      <c r="U45" s="19">
        <v>74.0</v>
      </c>
      <c r="V45" s="19"/>
      <c r="W45" s="19"/>
      <c r="X45" s="19"/>
      <c r="Y45" s="19"/>
      <c r="Z45" s="19"/>
      <c r="AA45" s="19"/>
      <c r="AB45" s="42"/>
    </row>
    <row r="46">
      <c r="A46" s="3"/>
      <c r="B46" s="30"/>
      <c r="C46" s="30">
        <v>96.1</v>
      </c>
      <c r="D46" s="12" t="s">
        <v>82</v>
      </c>
      <c r="E46" s="12">
        <v>31428.0</v>
      </c>
      <c r="F46" s="12" t="s">
        <v>82</v>
      </c>
      <c r="G46" s="12">
        <v>10164.0</v>
      </c>
      <c r="H46" s="12">
        <v>152182.0</v>
      </c>
      <c r="I46" s="12" t="s">
        <v>149</v>
      </c>
      <c r="J46" s="12">
        <v>50.0</v>
      </c>
      <c r="K46" s="12" t="s">
        <v>145</v>
      </c>
      <c r="L46" s="12" t="s">
        <v>145</v>
      </c>
      <c r="M46" s="12" t="s">
        <v>145</v>
      </c>
      <c r="N46" s="12">
        <v>40.0</v>
      </c>
      <c r="O46" s="12">
        <v>10.0</v>
      </c>
      <c r="P46" s="12">
        <v>2.0</v>
      </c>
      <c r="Q46" s="12">
        <v>50.0</v>
      </c>
      <c r="R46" s="5">
        <v>0.8</v>
      </c>
      <c r="S46" s="12">
        <v>0.01</v>
      </c>
      <c r="T46" s="12">
        <v>0.1</v>
      </c>
      <c r="U46" s="19">
        <v>74.0</v>
      </c>
      <c r="V46" s="19"/>
      <c r="W46" s="19"/>
      <c r="X46" s="19"/>
      <c r="Y46" s="19"/>
      <c r="Z46" s="19"/>
      <c r="AA46" s="19" t="s">
        <v>158</v>
      </c>
      <c r="AB46" s="42" t="s">
        <v>159</v>
      </c>
    </row>
    <row r="47">
      <c r="A47" s="3"/>
      <c r="B47" s="30"/>
      <c r="C47" s="30">
        <v>51.9</v>
      </c>
      <c r="D47" s="12" t="s">
        <v>82</v>
      </c>
      <c r="E47" s="12">
        <v>31428.0</v>
      </c>
      <c r="F47" s="12" t="s">
        <v>62</v>
      </c>
      <c r="G47" s="12">
        <v>10164.0</v>
      </c>
      <c r="H47" s="12">
        <v>152182.0</v>
      </c>
      <c r="I47" s="12" t="s">
        <v>149</v>
      </c>
      <c r="J47" s="12">
        <v>50.0</v>
      </c>
      <c r="K47" s="12" t="s">
        <v>145</v>
      </c>
      <c r="L47" s="12" t="s">
        <v>145</v>
      </c>
      <c r="M47" s="12" t="s">
        <v>145</v>
      </c>
      <c r="N47" s="12">
        <v>40.0</v>
      </c>
      <c r="O47" s="12">
        <v>10.0</v>
      </c>
      <c r="P47" s="12">
        <v>2.0</v>
      </c>
      <c r="Q47" s="12">
        <v>50.0</v>
      </c>
      <c r="R47" s="5">
        <v>0.8</v>
      </c>
      <c r="S47" s="12">
        <v>0.01</v>
      </c>
      <c r="T47" s="12">
        <v>0.1</v>
      </c>
      <c r="U47" s="19">
        <v>74.0</v>
      </c>
      <c r="V47" s="19"/>
      <c r="W47" s="19"/>
      <c r="X47" s="19"/>
      <c r="Y47" s="19"/>
      <c r="Z47" s="19"/>
      <c r="AA47" s="19"/>
      <c r="AB47" s="42"/>
    </row>
    <row r="48">
      <c r="A48" s="3"/>
      <c r="B48" s="30"/>
      <c r="C48" s="30">
        <v>97.5</v>
      </c>
      <c r="D48" s="12" t="s">
        <v>82</v>
      </c>
      <c r="E48" s="12">
        <v>31428.0</v>
      </c>
      <c r="F48" s="12" t="s">
        <v>82</v>
      </c>
      <c r="G48" s="12">
        <v>10164.0</v>
      </c>
      <c r="H48" s="12">
        <v>152182.0</v>
      </c>
      <c r="I48" s="12" t="s">
        <v>149</v>
      </c>
      <c r="J48" s="12">
        <v>50.0</v>
      </c>
      <c r="K48" s="12" t="s">
        <v>145</v>
      </c>
      <c r="L48" s="12" t="s">
        <v>145</v>
      </c>
      <c r="M48" s="12" t="s">
        <v>145</v>
      </c>
      <c r="N48" s="12">
        <v>40.0</v>
      </c>
      <c r="O48" s="12">
        <v>10.0</v>
      </c>
      <c r="P48" s="12">
        <v>2.0</v>
      </c>
      <c r="Q48" s="12">
        <v>50.0</v>
      </c>
      <c r="R48" s="5">
        <v>0.3</v>
      </c>
      <c r="S48" s="12">
        <v>0.01</v>
      </c>
      <c r="T48" s="12">
        <v>0.1</v>
      </c>
      <c r="U48" s="19">
        <v>74.0</v>
      </c>
      <c r="V48" s="19"/>
      <c r="W48" s="19"/>
      <c r="X48" s="19"/>
      <c r="Y48" s="19"/>
      <c r="Z48" s="19"/>
      <c r="AA48" s="19" t="s">
        <v>160</v>
      </c>
      <c r="AB48" s="42" t="s">
        <v>161</v>
      </c>
    </row>
    <row r="49">
      <c r="A49" s="3"/>
      <c r="B49" s="30"/>
      <c r="C49" s="30">
        <v>51.5</v>
      </c>
      <c r="D49" s="12" t="s">
        <v>82</v>
      </c>
      <c r="E49" s="12">
        <v>31428.0</v>
      </c>
      <c r="F49" s="12" t="s">
        <v>62</v>
      </c>
      <c r="G49" s="12">
        <v>10164.0</v>
      </c>
      <c r="H49" s="12">
        <v>152182.0</v>
      </c>
      <c r="I49" s="12" t="s">
        <v>149</v>
      </c>
      <c r="J49" s="12">
        <v>50.0</v>
      </c>
      <c r="K49" s="12" t="s">
        <v>145</v>
      </c>
      <c r="L49" s="12" t="s">
        <v>145</v>
      </c>
      <c r="M49" s="12" t="s">
        <v>145</v>
      </c>
      <c r="N49" s="12">
        <v>40.0</v>
      </c>
      <c r="O49" s="12">
        <v>10.0</v>
      </c>
      <c r="P49" s="12">
        <v>2.0</v>
      </c>
      <c r="Q49" s="12">
        <v>50.0</v>
      </c>
      <c r="R49" s="5">
        <v>0.3</v>
      </c>
      <c r="S49" s="12">
        <v>0.01</v>
      </c>
      <c r="T49" s="12">
        <v>0.1</v>
      </c>
      <c r="U49" s="19">
        <v>74.0</v>
      </c>
      <c r="V49" s="19"/>
      <c r="W49" s="19"/>
      <c r="X49" s="19"/>
      <c r="Y49" s="19"/>
      <c r="Z49" s="19"/>
      <c r="AA49" s="19"/>
      <c r="AB49" s="42"/>
    </row>
    <row r="50">
      <c r="A50" s="3"/>
      <c r="B50" s="30"/>
      <c r="C50" s="30">
        <v>97.1</v>
      </c>
      <c r="D50" s="12" t="s">
        <v>82</v>
      </c>
      <c r="E50" s="12">
        <v>31428.0</v>
      </c>
      <c r="F50" s="12" t="s">
        <v>82</v>
      </c>
      <c r="G50" s="12">
        <v>10164.0</v>
      </c>
      <c r="H50" s="12">
        <v>152182.0</v>
      </c>
      <c r="I50" s="12" t="s">
        <v>149</v>
      </c>
      <c r="J50" s="12">
        <v>50.0</v>
      </c>
      <c r="K50" s="12" t="s">
        <v>145</v>
      </c>
      <c r="L50" s="12" t="s">
        <v>145</v>
      </c>
      <c r="M50" s="12" t="s">
        <v>145</v>
      </c>
      <c r="N50" s="12">
        <v>40.0</v>
      </c>
      <c r="O50" s="12">
        <v>10.0</v>
      </c>
      <c r="P50" s="12">
        <v>1.0</v>
      </c>
      <c r="Q50" s="12">
        <v>25.0</v>
      </c>
      <c r="R50" s="12">
        <v>0.5</v>
      </c>
      <c r="S50" s="5">
        <v>0.001</v>
      </c>
      <c r="T50" s="12">
        <v>0.1</v>
      </c>
      <c r="U50" s="19">
        <v>74.0</v>
      </c>
      <c r="V50" s="19"/>
      <c r="W50" s="19"/>
      <c r="X50" s="19"/>
      <c r="Y50" s="19"/>
      <c r="Z50" s="19"/>
      <c r="AA50" s="19" t="s">
        <v>162</v>
      </c>
      <c r="AB50" s="42" t="s">
        <v>163</v>
      </c>
    </row>
    <row r="51">
      <c r="A51" s="3"/>
      <c r="B51" s="30"/>
      <c r="C51" s="30">
        <v>52.0</v>
      </c>
      <c r="D51" s="12" t="s">
        <v>82</v>
      </c>
      <c r="E51" s="12">
        <v>31428.0</v>
      </c>
      <c r="F51" s="12" t="s">
        <v>62</v>
      </c>
      <c r="G51" s="12">
        <v>10164.0</v>
      </c>
      <c r="H51" s="12">
        <v>152182.0</v>
      </c>
      <c r="I51" s="12" t="s">
        <v>149</v>
      </c>
      <c r="J51" s="12">
        <v>50.0</v>
      </c>
      <c r="K51" s="12" t="s">
        <v>145</v>
      </c>
      <c r="L51" s="12" t="s">
        <v>145</v>
      </c>
      <c r="M51" s="12" t="s">
        <v>145</v>
      </c>
      <c r="N51" s="12">
        <v>40.0</v>
      </c>
      <c r="O51" s="12">
        <v>10.0</v>
      </c>
      <c r="P51" s="12">
        <v>1.0</v>
      </c>
      <c r="Q51" s="12">
        <v>25.0</v>
      </c>
      <c r="R51" s="12">
        <v>0.5</v>
      </c>
      <c r="S51" s="5">
        <v>0.001</v>
      </c>
      <c r="T51" s="12">
        <v>0.1</v>
      </c>
      <c r="U51" s="19">
        <v>74.0</v>
      </c>
      <c r="V51" s="19"/>
      <c r="W51" s="19"/>
      <c r="X51" s="19"/>
      <c r="Y51" s="19"/>
      <c r="Z51" s="19"/>
      <c r="AA51" s="19"/>
      <c r="AB51" s="42"/>
    </row>
    <row r="52">
      <c r="A52" s="3"/>
      <c r="B52" s="30"/>
      <c r="C52" s="30">
        <v>90.9</v>
      </c>
      <c r="D52" s="12" t="s">
        <v>82</v>
      </c>
      <c r="E52" s="12">
        <v>31428.0</v>
      </c>
      <c r="F52" s="12" t="s">
        <v>82</v>
      </c>
      <c r="G52" s="12">
        <v>10164.0</v>
      </c>
      <c r="H52" s="12">
        <v>152182.0</v>
      </c>
      <c r="I52" s="12" t="s">
        <v>149</v>
      </c>
      <c r="J52" s="12">
        <v>50.0</v>
      </c>
      <c r="K52" s="12" t="s">
        <v>145</v>
      </c>
      <c r="L52" s="12" t="s">
        <v>145</v>
      </c>
      <c r="M52" s="12" t="s">
        <v>145</v>
      </c>
      <c r="N52" s="12">
        <v>40.0</v>
      </c>
      <c r="O52" s="12">
        <v>10.0</v>
      </c>
      <c r="P52" s="12">
        <v>1.0</v>
      </c>
      <c r="Q52" s="12">
        <v>25.0</v>
      </c>
      <c r="R52" s="12">
        <v>0.5</v>
      </c>
      <c r="S52" s="5">
        <v>0.1</v>
      </c>
      <c r="T52" s="12">
        <v>0.1</v>
      </c>
      <c r="U52" s="19">
        <v>74.0</v>
      </c>
      <c r="V52" s="19"/>
      <c r="W52" s="19"/>
      <c r="X52" s="19"/>
      <c r="Y52" s="19"/>
      <c r="Z52" s="19"/>
      <c r="AA52" s="19" t="s">
        <v>164</v>
      </c>
      <c r="AB52" s="42" t="s">
        <v>165</v>
      </c>
    </row>
    <row r="53">
      <c r="A53" s="3"/>
      <c r="B53" s="30"/>
      <c r="C53" s="30">
        <v>52.7</v>
      </c>
      <c r="D53" s="12" t="s">
        <v>82</v>
      </c>
      <c r="E53" s="12">
        <v>31428.0</v>
      </c>
      <c r="F53" s="12" t="s">
        <v>62</v>
      </c>
      <c r="G53" s="12">
        <v>10164.0</v>
      </c>
      <c r="H53" s="12">
        <v>152182.0</v>
      </c>
      <c r="I53" s="12" t="s">
        <v>149</v>
      </c>
      <c r="J53" s="12">
        <v>50.0</v>
      </c>
      <c r="K53" s="12" t="s">
        <v>145</v>
      </c>
      <c r="L53" s="12" t="s">
        <v>145</v>
      </c>
      <c r="M53" s="12" t="s">
        <v>145</v>
      </c>
      <c r="N53" s="12">
        <v>40.0</v>
      </c>
      <c r="O53" s="12">
        <v>10.0</v>
      </c>
      <c r="P53" s="12">
        <v>1.0</v>
      </c>
      <c r="Q53" s="12">
        <v>25.0</v>
      </c>
      <c r="R53" s="12">
        <v>0.5</v>
      </c>
      <c r="S53" s="5">
        <v>0.1</v>
      </c>
      <c r="T53" s="12">
        <v>0.1</v>
      </c>
      <c r="U53" s="19">
        <v>74.0</v>
      </c>
      <c r="V53" s="19"/>
      <c r="W53" s="19"/>
      <c r="X53" s="19"/>
      <c r="Y53" s="19"/>
      <c r="Z53" s="19"/>
      <c r="AA53" s="19"/>
      <c r="AB53" s="42"/>
    </row>
    <row r="54">
      <c r="A54" s="3"/>
      <c r="B54" s="34"/>
      <c r="C54" s="30">
        <v>69.8</v>
      </c>
      <c r="D54" s="5" t="s">
        <v>166</v>
      </c>
      <c r="E54" s="12">
        <v>9797.0</v>
      </c>
      <c r="F54" s="12" t="s">
        <v>166</v>
      </c>
      <c r="G54" s="12">
        <v>2100.0</v>
      </c>
      <c r="H54" s="43">
        <v>14460.0</v>
      </c>
      <c r="I54" s="12" t="s">
        <v>149</v>
      </c>
      <c r="J54" s="12">
        <v>300.0</v>
      </c>
      <c r="K54" s="12" t="s">
        <v>145</v>
      </c>
      <c r="L54" s="12" t="s">
        <v>145</v>
      </c>
      <c r="M54" s="12" t="s">
        <v>146</v>
      </c>
      <c r="N54" s="12">
        <v>40.0</v>
      </c>
      <c r="O54" s="12">
        <v>10.0</v>
      </c>
      <c r="P54" s="12">
        <v>1.0</v>
      </c>
      <c r="Q54" s="12">
        <v>25.0</v>
      </c>
      <c r="R54" s="12">
        <v>0.5</v>
      </c>
      <c r="S54" s="12">
        <v>0.01</v>
      </c>
      <c r="T54" s="12">
        <v>0.1</v>
      </c>
      <c r="U54" s="19"/>
      <c r="V54" s="19"/>
      <c r="W54" s="19"/>
      <c r="X54" s="19"/>
      <c r="Y54" s="19"/>
      <c r="Z54" s="19"/>
      <c r="AA54" s="19" t="s">
        <v>167</v>
      </c>
      <c r="AB54" s="42" t="s">
        <v>168</v>
      </c>
    </row>
    <row r="55">
      <c r="A55" s="3"/>
      <c r="B55" s="34"/>
      <c r="C55" s="30">
        <v>52.1</v>
      </c>
      <c r="D55" s="5" t="s">
        <v>166</v>
      </c>
      <c r="E55" s="12">
        <v>9797.0</v>
      </c>
      <c r="F55" s="12" t="s">
        <v>82</v>
      </c>
      <c r="G55" s="12">
        <v>44898.0</v>
      </c>
      <c r="H55" s="43">
        <v>14460.0</v>
      </c>
      <c r="I55" s="12" t="s">
        <v>149</v>
      </c>
      <c r="J55" s="12">
        <v>300.0</v>
      </c>
      <c r="K55" s="12" t="s">
        <v>145</v>
      </c>
      <c r="L55" s="12" t="s">
        <v>145</v>
      </c>
      <c r="M55" s="12" t="s">
        <v>146</v>
      </c>
      <c r="N55" s="12">
        <v>40.0</v>
      </c>
      <c r="O55" s="12">
        <v>10.0</v>
      </c>
      <c r="P55" s="12">
        <v>1.0</v>
      </c>
      <c r="Q55" s="12">
        <v>25.0</v>
      </c>
      <c r="R55" s="12">
        <v>0.5</v>
      </c>
      <c r="S55" s="12">
        <v>0.01</v>
      </c>
      <c r="T55" s="12">
        <v>0.1</v>
      </c>
      <c r="AA55" s="19">
        <v>1.0</v>
      </c>
      <c r="AB55" s="42"/>
    </row>
    <row r="56">
      <c r="A56" s="3"/>
      <c r="B56" s="30"/>
      <c r="C56" s="30">
        <v>67.2</v>
      </c>
      <c r="D56" s="12" t="s">
        <v>166</v>
      </c>
      <c r="E56" s="12">
        <v>9797.0</v>
      </c>
      <c r="F56" s="12" t="s">
        <v>166</v>
      </c>
      <c r="G56" s="12">
        <v>2100.0</v>
      </c>
      <c r="H56" s="43">
        <v>14460.0</v>
      </c>
      <c r="I56" s="12" t="s">
        <v>149</v>
      </c>
      <c r="J56" s="12">
        <v>300.0</v>
      </c>
      <c r="K56" s="12" t="s">
        <v>145</v>
      </c>
      <c r="L56" s="12" t="s">
        <v>145</v>
      </c>
      <c r="M56" s="5" t="s">
        <v>145</v>
      </c>
      <c r="N56" s="12">
        <v>40.0</v>
      </c>
      <c r="O56" s="12">
        <v>10.0</v>
      </c>
      <c r="P56" s="12">
        <v>2.0</v>
      </c>
      <c r="Q56" s="12">
        <v>50.0</v>
      </c>
      <c r="R56" s="12">
        <v>0.5</v>
      </c>
      <c r="S56" s="12">
        <v>0.01</v>
      </c>
      <c r="T56" s="12">
        <v>0.1</v>
      </c>
      <c r="U56" s="19">
        <v>74.0</v>
      </c>
      <c r="V56" s="19"/>
      <c r="W56" s="19"/>
      <c r="X56" s="19"/>
      <c r="Y56" s="19"/>
      <c r="Z56" s="19"/>
      <c r="AA56" s="19" t="s">
        <v>169</v>
      </c>
      <c r="AB56" s="42" t="s">
        <v>170</v>
      </c>
    </row>
    <row r="57">
      <c r="A57" s="3"/>
      <c r="B57" s="30"/>
      <c r="C57" s="30">
        <v>42.7</v>
      </c>
      <c r="D57" s="12" t="s">
        <v>166</v>
      </c>
      <c r="E57" s="12">
        <v>9797.0</v>
      </c>
      <c r="F57" s="12" t="s">
        <v>82</v>
      </c>
      <c r="G57" s="12">
        <v>44898.0</v>
      </c>
      <c r="H57" s="43">
        <v>14460.0</v>
      </c>
      <c r="I57" s="12" t="s">
        <v>149</v>
      </c>
      <c r="J57" s="12">
        <v>300.0</v>
      </c>
      <c r="K57" s="12" t="s">
        <v>145</v>
      </c>
      <c r="L57" s="12" t="s">
        <v>145</v>
      </c>
      <c r="M57" s="5" t="s">
        <v>145</v>
      </c>
      <c r="N57" s="12">
        <v>40.0</v>
      </c>
      <c r="O57" s="12">
        <v>10.0</v>
      </c>
      <c r="P57" s="12">
        <v>2.0</v>
      </c>
      <c r="Q57" s="12">
        <v>50.0</v>
      </c>
      <c r="R57" s="12">
        <v>0.5</v>
      </c>
      <c r="S57" s="12">
        <v>0.01</v>
      </c>
      <c r="T57" s="12">
        <v>0.1</v>
      </c>
      <c r="U57" s="19">
        <v>74.0</v>
      </c>
      <c r="V57" s="19"/>
      <c r="W57" s="19"/>
      <c r="X57" s="19"/>
      <c r="Y57" s="19"/>
      <c r="Z57" s="19"/>
      <c r="AA57" s="19"/>
      <c r="AB57" s="3"/>
    </row>
    <row r="58">
      <c r="A58" s="3"/>
      <c r="B58" s="30"/>
      <c r="C58" s="30">
        <v>59.4</v>
      </c>
      <c r="D58" s="12" t="s">
        <v>166</v>
      </c>
      <c r="E58" s="12">
        <v>9797.0</v>
      </c>
      <c r="F58" s="12" t="s">
        <v>166</v>
      </c>
      <c r="G58" s="12">
        <v>2100.0</v>
      </c>
      <c r="H58" s="43">
        <v>14460.0</v>
      </c>
      <c r="I58" s="12" t="s">
        <v>149</v>
      </c>
      <c r="J58" s="12">
        <v>300.0</v>
      </c>
      <c r="K58" s="12" t="s">
        <v>145</v>
      </c>
      <c r="L58" s="5" t="s">
        <v>146</v>
      </c>
      <c r="M58" s="12" t="s">
        <v>145</v>
      </c>
      <c r="N58" s="12">
        <v>40.0</v>
      </c>
      <c r="O58" s="12">
        <v>10.0</v>
      </c>
      <c r="P58" s="12">
        <v>2.0</v>
      </c>
      <c r="Q58" s="12">
        <v>50.0</v>
      </c>
      <c r="R58" s="12">
        <v>0.5</v>
      </c>
      <c r="S58" s="12">
        <v>0.01</v>
      </c>
      <c r="T58" s="12">
        <v>0.1</v>
      </c>
      <c r="U58" s="19">
        <v>74.0</v>
      </c>
      <c r="V58" s="19"/>
      <c r="W58" s="19"/>
      <c r="X58" s="19"/>
      <c r="Y58" s="19"/>
      <c r="Z58" s="19"/>
      <c r="AA58" s="19" t="s">
        <v>171</v>
      </c>
      <c r="AB58" s="42" t="s">
        <v>172</v>
      </c>
    </row>
    <row r="59">
      <c r="A59" s="3"/>
      <c r="B59" s="30"/>
      <c r="C59" s="30">
        <v>50.2</v>
      </c>
      <c r="D59" s="12" t="s">
        <v>166</v>
      </c>
      <c r="E59" s="12">
        <v>9797.0</v>
      </c>
      <c r="F59" s="12" t="s">
        <v>82</v>
      </c>
      <c r="G59" s="12">
        <v>44898.0</v>
      </c>
      <c r="H59" s="43">
        <v>14460.0</v>
      </c>
      <c r="I59" s="12" t="s">
        <v>149</v>
      </c>
      <c r="J59" s="12">
        <v>300.0</v>
      </c>
      <c r="K59" s="12" t="s">
        <v>145</v>
      </c>
      <c r="L59" s="5" t="s">
        <v>146</v>
      </c>
      <c r="M59" s="12" t="s">
        <v>145</v>
      </c>
      <c r="N59" s="12">
        <v>40.0</v>
      </c>
      <c r="O59" s="12">
        <v>10.0</v>
      </c>
      <c r="P59" s="12">
        <v>2.0</v>
      </c>
      <c r="Q59" s="12">
        <v>50.0</v>
      </c>
      <c r="R59" s="12">
        <v>0.5</v>
      </c>
      <c r="S59" s="12">
        <v>0.01</v>
      </c>
      <c r="T59" s="12">
        <v>0.1</v>
      </c>
      <c r="U59" s="19">
        <v>74.0</v>
      </c>
      <c r="V59" s="19"/>
      <c r="W59" s="19"/>
      <c r="X59" s="19"/>
      <c r="Y59" s="19"/>
      <c r="Z59" s="19"/>
      <c r="AA59" s="19"/>
      <c r="AB59" s="3"/>
    </row>
    <row r="60">
      <c r="A60" s="3"/>
      <c r="B60" s="30"/>
      <c r="C60" s="30">
        <v>98.0</v>
      </c>
      <c r="D60" s="36" t="s">
        <v>82</v>
      </c>
      <c r="E60" s="36">
        <v>31428.0</v>
      </c>
      <c r="F60" s="36" t="s">
        <v>82</v>
      </c>
      <c r="G60" s="36">
        <v>6735.0</v>
      </c>
      <c r="H60" s="36">
        <v>152182.0</v>
      </c>
      <c r="I60" s="36" t="s">
        <v>144</v>
      </c>
      <c r="J60" s="36">
        <v>50.0</v>
      </c>
      <c r="K60" s="36" t="s">
        <v>145</v>
      </c>
      <c r="L60" s="5" t="s">
        <v>146</v>
      </c>
      <c r="M60" s="36" t="s">
        <v>146</v>
      </c>
      <c r="N60" s="36">
        <v>40.0</v>
      </c>
      <c r="O60" s="36">
        <v>10.0</v>
      </c>
      <c r="P60" s="36">
        <v>1.0</v>
      </c>
      <c r="Q60" s="12">
        <v>200.0</v>
      </c>
      <c r="R60" s="36">
        <v>0.5</v>
      </c>
      <c r="S60" s="36">
        <v>0.01</v>
      </c>
      <c r="T60" s="36">
        <v>0.1</v>
      </c>
      <c r="U60" s="19"/>
      <c r="V60" s="19"/>
      <c r="W60" s="19"/>
      <c r="X60" s="19"/>
      <c r="Y60" s="19"/>
      <c r="Z60" s="19"/>
      <c r="AA60" s="19" t="s">
        <v>173</v>
      </c>
      <c r="AB60" s="42" t="s">
        <v>174</v>
      </c>
    </row>
    <row r="61">
      <c r="A61" s="3"/>
      <c r="B61" s="30"/>
      <c r="C61" s="30">
        <v>50.9</v>
      </c>
      <c r="D61" s="12" t="s">
        <v>82</v>
      </c>
      <c r="E61" s="12">
        <v>31428.0</v>
      </c>
      <c r="F61" s="12" t="s">
        <v>62</v>
      </c>
      <c r="G61" s="12">
        <v>10164.0</v>
      </c>
      <c r="H61" s="12">
        <v>152182.0</v>
      </c>
      <c r="I61" s="12" t="s">
        <v>144</v>
      </c>
      <c r="J61" s="12">
        <v>50.0</v>
      </c>
      <c r="K61" s="12" t="s">
        <v>145</v>
      </c>
      <c r="L61" s="5" t="s">
        <v>146</v>
      </c>
      <c r="M61" s="12" t="s">
        <v>146</v>
      </c>
      <c r="N61" s="12">
        <v>40.0</v>
      </c>
      <c r="O61" s="12">
        <v>10.0</v>
      </c>
      <c r="P61" s="12">
        <v>1.0</v>
      </c>
      <c r="Q61" s="12">
        <v>200.0</v>
      </c>
      <c r="R61" s="12">
        <v>0.5</v>
      </c>
      <c r="S61" s="12">
        <v>0.01</v>
      </c>
      <c r="T61" s="12">
        <v>0.1</v>
      </c>
      <c r="AB61" s="3"/>
    </row>
    <row r="62">
      <c r="A62" s="3"/>
      <c r="B62" s="30"/>
      <c r="C62" s="30">
        <v>95.8</v>
      </c>
      <c r="D62" s="12" t="s">
        <v>82</v>
      </c>
      <c r="E62" s="12">
        <v>31428.0</v>
      </c>
      <c r="F62" s="12" t="s">
        <v>82</v>
      </c>
      <c r="G62" s="12">
        <v>10164.0</v>
      </c>
      <c r="H62" s="12">
        <v>152182.0</v>
      </c>
      <c r="I62" s="5" t="s">
        <v>149</v>
      </c>
      <c r="J62" s="12">
        <v>50.0</v>
      </c>
      <c r="K62" s="5" t="s">
        <v>145</v>
      </c>
      <c r="L62" s="5" t="s">
        <v>146</v>
      </c>
      <c r="M62" s="5" t="s">
        <v>145</v>
      </c>
      <c r="N62" s="12">
        <v>40.0</v>
      </c>
      <c r="O62" s="12">
        <v>10.0</v>
      </c>
      <c r="P62" s="12">
        <v>1.0</v>
      </c>
      <c r="Q62" s="12">
        <v>200.0</v>
      </c>
      <c r="R62" s="12">
        <v>0.5</v>
      </c>
      <c r="S62" s="12">
        <v>0.01</v>
      </c>
      <c r="T62" s="12">
        <v>0.1</v>
      </c>
      <c r="U62" s="19">
        <v>74.0</v>
      </c>
      <c r="V62" s="19"/>
      <c r="W62" s="19"/>
      <c r="X62" s="19"/>
      <c r="Y62" s="19"/>
      <c r="Z62" s="19"/>
      <c r="AA62" s="19" t="s">
        <v>175</v>
      </c>
      <c r="AB62" s="42" t="s">
        <v>176</v>
      </c>
    </row>
    <row r="63">
      <c r="A63" s="3"/>
      <c r="B63" s="30"/>
      <c r="C63" s="30">
        <v>52.0</v>
      </c>
      <c r="D63" s="12" t="s">
        <v>82</v>
      </c>
      <c r="E63" s="12">
        <v>31428.0</v>
      </c>
      <c r="F63" s="12" t="s">
        <v>62</v>
      </c>
      <c r="G63" s="12">
        <v>10164.0</v>
      </c>
      <c r="H63" s="12">
        <v>152182.0</v>
      </c>
      <c r="I63" s="12" t="s">
        <v>149</v>
      </c>
      <c r="J63" s="12">
        <v>50.0</v>
      </c>
      <c r="K63" s="12" t="s">
        <v>145</v>
      </c>
      <c r="L63" s="5" t="s">
        <v>146</v>
      </c>
      <c r="M63" s="12" t="s">
        <v>145</v>
      </c>
      <c r="N63" s="12">
        <v>40.0</v>
      </c>
      <c r="O63" s="12">
        <v>10.0</v>
      </c>
      <c r="P63" s="12">
        <v>1.0</v>
      </c>
      <c r="Q63" s="12">
        <v>200.0</v>
      </c>
      <c r="R63" s="12">
        <v>0.5</v>
      </c>
      <c r="S63" s="12">
        <v>0.01</v>
      </c>
      <c r="T63" s="12">
        <v>0.1</v>
      </c>
      <c r="U63" s="19">
        <v>74.0</v>
      </c>
      <c r="AB63" s="3"/>
    </row>
    <row r="64">
      <c r="A64" s="3"/>
      <c r="B64" s="44"/>
      <c r="C64" s="30">
        <v>95.3</v>
      </c>
      <c r="D64" s="12" t="s">
        <v>82</v>
      </c>
      <c r="E64" s="12">
        <v>31428.0</v>
      </c>
      <c r="F64" s="12" t="s">
        <v>82</v>
      </c>
      <c r="G64" s="12">
        <v>10164.0</v>
      </c>
      <c r="H64" s="12">
        <v>152182.0</v>
      </c>
      <c r="I64" s="5" t="s">
        <v>149</v>
      </c>
      <c r="J64" s="12">
        <v>50.0</v>
      </c>
      <c r="K64" s="5" t="s">
        <v>145</v>
      </c>
      <c r="L64" s="5" t="s">
        <v>146</v>
      </c>
      <c r="M64" s="5" t="s">
        <v>145</v>
      </c>
      <c r="N64" s="12">
        <v>40.0</v>
      </c>
      <c r="O64" s="12">
        <v>10.0</v>
      </c>
      <c r="P64" s="5">
        <v>2.0</v>
      </c>
      <c r="Q64" s="5">
        <v>200.0</v>
      </c>
      <c r="R64" s="12">
        <v>0.5</v>
      </c>
      <c r="S64" s="12">
        <v>0.01</v>
      </c>
      <c r="T64" s="12">
        <v>0.1</v>
      </c>
      <c r="U64" s="19">
        <v>74.0</v>
      </c>
      <c r="V64" s="19"/>
      <c r="W64" s="19"/>
      <c r="X64" s="19"/>
      <c r="Y64" s="19"/>
      <c r="Z64" s="19"/>
      <c r="AA64" s="19" t="s">
        <v>177</v>
      </c>
      <c r="AB64" s="3"/>
    </row>
    <row r="65">
      <c r="A65" s="3"/>
      <c r="B65" s="44"/>
      <c r="C65" s="30">
        <v>52.2</v>
      </c>
      <c r="D65" s="12" t="s">
        <v>82</v>
      </c>
      <c r="E65" s="12">
        <v>31428.0</v>
      </c>
      <c r="F65" s="12" t="s">
        <v>62</v>
      </c>
      <c r="G65" s="12">
        <v>10164.0</v>
      </c>
      <c r="H65" s="12">
        <v>152182.0</v>
      </c>
      <c r="I65" s="12" t="s">
        <v>149</v>
      </c>
      <c r="J65" s="12">
        <v>50.0</v>
      </c>
      <c r="K65" s="12" t="s">
        <v>145</v>
      </c>
      <c r="L65" s="5" t="s">
        <v>146</v>
      </c>
      <c r="M65" s="12" t="s">
        <v>145</v>
      </c>
      <c r="N65" s="12">
        <v>40.0</v>
      </c>
      <c r="O65" s="12">
        <v>10.0</v>
      </c>
      <c r="P65" s="5">
        <v>2.0</v>
      </c>
      <c r="Q65" s="5">
        <v>200.0</v>
      </c>
      <c r="R65" s="12">
        <v>0.5</v>
      </c>
      <c r="S65" s="12">
        <v>0.01</v>
      </c>
      <c r="T65" s="12">
        <v>0.1</v>
      </c>
      <c r="U65" s="19">
        <v>74.0</v>
      </c>
      <c r="AB65" s="3"/>
    </row>
    <row r="66">
      <c r="A66" s="3"/>
      <c r="B66" s="44"/>
      <c r="C66" s="4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AB66" s="3"/>
    </row>
    <row r="67">
      <c r="A67" s="3"/>
      <c r="B67" s="44"/>
      <c r="C67" s="4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AB67" s="3"/>
    </row>
    <row r="68">
      <c r="A68" s="17" t="s">
        <v>178</v>
      </c>
      <c r="B68" s="23"/>
      <c r="C68" s="23">
        <v>96.3</v>
      </c>
      <c r="D68" s="17" t="s">
        <v>82</v>
      </c>
      <c r="E68" s="17">
        <v>31428.0</v>
      </c>
      <c r="F68" s="17" t="s">
        <v>82</v>
      </c>
      <c r="G68" s="17">
        <v>6735.0</v>
      </c>
      <c r="H68" s="41">
        <v>152182.0</v>
      </c>
      <c r="I68" s="17" t="s">
        <v>144</v>
      </c>
      <c r="J68" s="17">
        <v>50.0</v>
      </c>
      <c r="K68" s="17" t="s">
        <v>145</v>
      </c>
      <c r="L68" s="17" t="s">
        <v>146</v>
      </c>
      <c r="M68" s="17" t="s">
        <v>146</v>
      </c>
      <c r="N68" s="17">
        <v>40.0</v>
      </c>
      <c r="O68" s="17">
        <v>10.0</v>
      </c>
      <c r="P68" s="17">
        <v>1.0</v>
      </c>
      <c r="Q68" s="17">
        <v>25.0</v>
      </c>
      <c r="R68" s="17">
        <v>0.5</v>
      </c>
      <c r="S68" s="17">
        <v>0.01</v>
      </c>
      <c r="T68" s="17">
        <v>0.1</v>
      </c>
      <c r="U68" s="26"/>
      <c r="V68" s="26">
        <v>10.0</v>
      </c>
      <c r="W68" s="26" t="s">
        <v>179</v>
      </c>
      <c r="X68" s="26"/>
      <c r="Y68" s="26"/>
      <c r="Z68" s="26"/>
      <c r="AA68" s="26" t="s">
        <v>147</v>
      </c>
      <c r="AB68" s="12" t="s">
        <v>180</v>
      </c>
    </row>
    <row r="69">
      <c r="A69" s="3"/>
      <c r="B69" s="30"/>
      <c r="C69" s="30">
        <v>49.0</v>
      </c>
      <c r="D69" s="12" t="s">
        <v>82</v>
      </c>
      <c r="E69" s="12">
        <v>31428.0</v>
      </c>
      <c r="F69" s="12" t="s">
        <v>181</v>
      </c>
      <c r="G69" s="12">
        <v>18482.0</v>
      </c>
      <c r="H69" s="43">
        <v>152182.0</v>
      </c>
      <c r="I69" s="12" t="s">
        <v>144</v>
      </c>
      <c r="J69" s="12">
        <v>50.0</v>
      </c>
      <c r="K69" s="12" t="s">
        <v>145</v>
      </c>
      <c r="L69" s="12" t="s">
        <v>146</v>
      </c>
      <c r="M69" s="12" t="s">
        <v>146</v>
      </c>
      <c r="N69" s="12">
        <v>40.0</v>
      </c>
      <c r="O69" s="12">
        <v>10.0</v>
      </c>
      <c r="P69" s="12">
        <v>1.0</v>
      </c>
      <c r="Q69" s="12">
        <v>25.0</v>
      </c>
      <c r="R69" s="12">
        <v>0.5</v>
      </c>
      <c r="S69" s="12">
        <v>0.01</v>
      </c>
      <c r="T69" s="12">
        <v>0.1</v>
      </c>
      <c r="U69" s="19"/>
      <c r="V69" s="19">
        <v>10.0</v>
      </c>
      <c r="W69" s="19" t="s">
        <v>179</v>
      </c>
      <c r="X69" s="19"/>
      <c r="Y69" s="19"/>
      <c r="Z69" s="19"/>
      <c r="AB69" s="3"/>
    </row>
    <row r="70">
      <c r="A70" s="3"/>
      <c r="B70" s="12"/>
      <c r="C70" s="12">
        <v>96.9</v>
      </c>
      <c r="D70" s="12" t="s">
        <v>82</v>
      </c>
      <c r="E70" s="12">
        <v>31428.0</v>
      </c>
      <c r="F70" s="12" t="s">
        <v>82</v>
      </c>
      <c r="G70" s="12">
        <v>6735.0</v>
      </c>
      <c r="H70" s="43">
        <v>152182.0</v>
      </c>
      <c r="I70" s="12" t="s">
        <v>182</v>
      </c>
      <c r="J70" s="12">
        <v>50.0</v>
      </c>
      <c r="K70" s="12" t="s">
        <v>145</v>
      </c>
      <c r="L70" s="12" t="s">
        <v>146</v>
      </c>
      <c r="M70" s="12" t="s">
        <v>146</v>
      </c>
      <c r="N70" s="12">
        <v>40.0</v>
      </c>
      <c r="O70" s="12">
        <v>10.0</v>
      </c>
      <c r="P70" s="12">
        <v>1.0</v>
      </c>
      <c r="Q70" s="12">
        <v>50.0</v>
      </c>
      <c r="R70" s="12">
        <v>0.5</v>
      </c>
      <c r="S70" s="12">
        <v>0.01</v>
      </c>
      <c r="T70" s="12">
        <v>0.1</v>
      </c>
      <c r="U70" s="19"/>
      <c r="V70" s="19">
        <v>120.0</v>
      </c>
      <c r="W70" s="19" t="s">
        <v>179</v>
      </c>
      <c r="X70" s="19"/>
      <c r="Y70" s="19"/>
      <c r="Z70" s="19"/>
      <c r="AB70" s="3"/>
    </row>
    <row r="71">
      <c r="A71" s="3"/>
      <c r="B71" s="12"/>
      <c r="C71" s="12">
        <v>48.47</v>
      </c>
      <c r="D71" s="12" t="s">
        <v>82</v>
      </c>
      <c r="E71" s="12">
        <v>31428.0</v>
      </c>
      <c r="F71" s="12" t="s">
        <v>181</v>
      </c>
      <c r="G71" s="12">
        <v>18482.0</v>
      </c>
      <c r="H71" s="43">
        <v>152182.0</v>
      </c>
      <c r="I71" s="12" t="s">
        <v>182</v>
      </c>
      <c r="J71" s="12">
        <v>50.0</v>
      </c>
      <c r="K71" s="12" t="s">
        <v>145</v>
      </c>
      <c r="L71" s="12" t="s">
        <v>146</v>
      </c>
      <c r="M71" s="12" t="s">
        <v>146</v>
      </c>
      <c r="N71" s="12">
        <v>40.0</v>
      </c>
      <c r="O71" s="12">
        <v>10.0</v>
      </c>
      <c r="P71" s="12">
        <v>1.0</v>
      </c>
      <c r="Q71" s="12">
        <v>50.0</v>
      </c>
      <c r="R71" s="12">
        <v>0.5</v>
      </c>
      <c r="S71" s="12">
        <v>0.01</v>
      </c>
      <c r="T71" s="12">
        <v>0.1</v>
      </c>
      <c r="U71" s="19"/>
      <c r="V71" s="19">
        <v>120.0</v>
      </c>
      <c r="W71" s="19" t="s">
        <v>179</v>
      </c>
      <c r="X71" s="19"/>
      <c r="Y71" s="19"/>
      <c r="Z71" s="19"/>
      <c r="AB71" s="3"/>
    </row>
    <row r="72">
      <c r="A72" s="3"/>
      <c r="B72" s="12"/>
      <c r="C72" s="12">
        <v>96.9</v>
      </c>
      <c r="D72" s="12" t="s">
        <v>82</v>
      </c>
      <c r="E72" s="12">
        <v>31428.0</v>
      </c>
      <c r="F72" s="12" t="s">
        <v>82</v>
      </c>
      <c r="G72" s="12">
        <v>6735.0</v>
      </c>
      <c r="H72" s="43">
        <v>152182.0</v>
      </c>
      <c r="I72" s="12" t="s">
        <v>182</v>
      </c>
      <c r="J72" s="12">
        <v>50.0</v>
      </c>
      <c r="K72" s="12" t="s">
        <v>145</v>
      </c>
      <c r="L72" s="12" t="s">
        <v>146</v>
      </c>
      <c r="M72" s="12" t="s">
        <v>146</v>
      </c>
      <c r="N72" s="12">
        <v>40.0</v>
      </c>
      <c r="O72" s="12">
        <v>10.0</v>
      </c>
      <c r="P72" s="12">
        <v>1.0</v>
      </c>
      <c r="Q72" s="12">
        <v>75.0</v>
      </c>
      <c r="R72" s="12">
        <v>0.5</v>
      </c>
      <c r="S72" s="12">
        <v>0.01</v>
      </c>
      <c r="T72" s="12">
        <v>0.1</v>
      </c>
      <c r="U72" s="19"/>
      <c r="V72" s="19">
        <v>120.0</v>
      </c>
      <c r="W72" s="19" t="s">
        <v>179</v>
      </c>
      <c r="X72" s="19"/>
      <c r="Y72" s="19"/>
      <c r="Z72" s="19"/>
      <c r="AB72" s="3"/>
    </row>
    <row r="73">
      <c r="A73" s="3"/>
      <c r="B73" s="12"/>
      <c r="C73" s="12">
        <v>48.66</v>
      </c>
      <c r="D73" s="12" t="s">
        <v>82</v>
      </c>
      <c r="E73" s="12">
        <v>31428.0</v>
      </c>
      <c r="F73" s="12" t="s">
        <v>181</v>
      </c>
      <c r="G73" s="12">
        <v>18482.0</v>
      </c>
      <c r="H73" s="43">
        <v>152182.0</v>
      </c>
      <c r="I73" s="12" t="s">
        <v>182</v>
      </c>
      <c r="J73" s="12">
        <v>50.0</v>
      </c>
      <c r="K73" s="12" t="s">
        <v>145</v>
      </c>
      <c r="L73" s="12" t="s">
        <v>146</v>
      </c>
      <c r="M73" s="12" t="s">
        <v>146</v>
      </c>
      <c r="N73" s="12">
        <v>40.0</v>
      </c>
      <c r="O73" s="12">
        <v>10.0</v>
      </c>
      <c r="P73" s="12">
        <v>1.0</v>
      </c>
      <c r="Q73" s="12">
        <v>75.0</v>
      </c>
      <c r="R73" s="12">
        <v>0.5</v>
      </c>
      <c r="S73" s="12">
        <v>0.01</v>
      </c>
      <c r="T73" s="12">
        <v>0.1</v>
      </c>
      <c r="U73" s="19"/>
      <c r="V73" s="19">
        <v>120.0</v>
      </c>
      <c r="W73" s="19" t="s">
        <v>179</v>
      </c>
      <c r="X73" s="19"/>
      <c r="Y73" s="19"/>
      <c r="Z73" s="19"/>
      <c r="AB73" s="3"/>
    </row>
    <row r="74">
      <c r="A74" s="3"/>
      <c r="B74" s="12"/>
      <c r="C74" s="12">
        <v>96.32</v>
      </c>
      <c r="D74" s="12" t="s">
        <v>82</v>
      </c>
      <c r="E74" s="12">
        <v>31428.0</v>
      </c>
      <c r="F74" s="12" t="s">
        <v>82</v>
      </c>
      <c r="G74" s="12">
        <v>6735.0</v>
      </c>
      <c r="H74" s="43">
        <v>152182.0</v>
      </c>
      <c r="I74" s="12" t="s">
        <v>182</v>
      </c>
      <c r="J74" s="12">
        <v>50.0</v>
      </c>
      <c r="K74" s="12" t="s">
        <v>145</v>
      </c>
      <c r="L74" s="12" t="s">
        <v>146</v>
      </c>
      <c r="M74" s="12" t="s">
        <v>146</v>
      </c>
      <c r="N74" s="12">
        <v>40.0</v>
      </c>
      <c r="O74" s="12">
        <v>10.0</v>
      </c>
      <c r="P74" s="12">
        <v>1.0</v>
      </c>
      <c r="Q74" s="12" t="s">
        <v>183</v>
      </c>
      <c r="R74" s="12">
        <v>0.5</v>
      </c>
      <c r="S74" s="12">
        <v>0.01</v>
      </c>
      <c r="T74" s="12">
        <v>0.1</v>
      </c>
      <c r="U74" s="19"/>
      <c r="V74" s="19">
        <v>120.0</v>
      </c>
      <c r="W74" s="19" t="s">
        <v>179</v>
      </c>
      <c r="X74" s="19"/>
      <c r="Y74" s="19"/>
      <c r="Z74" s="19"/>
      <c r="AB74" s="3"/>
    </row>
    <row r="75">
      <c r="A75" s="3"/>
      <c r="B75" s="12"/>
      <c r="C75" s="12">
        <v>49.95</v>
      </c>
      <c r="D75" s="12" t="s">
        <v>82</v>
      </c>
      <c r="E75" s="12">
        <v>31428.0</v>
      </c>
      <c r="F75" s="12" t="s">
        <v>181</v>
      </c>
      <c r="G75" s="12">
        <v>18482.0</v>
      </c>
      <c r="H75" s="43">
        <v>152182.0</v>
      </c>
      <c r="I75" s="12" t="s">
        <v>182</v>
      </c>
      <c r="J75" s="12">
        <v>50.0</v>
      </c>
      <c r="K75" s="12" t="s">
        <v>145</v>
      </c>
      <c r="L75" s="12" t="s">
        <v>146</v>
      </c>
      <c r="M75" s="12" t="s">
        <v>146</v>
      </c>
      <c r="N75" s="12">
        <v>40.0</v>
      </c>
      <c r="O75" s="12">
        <v>10.0</v>
      </c>
      <c r="P75" s="12">
        <v>1.0</v>
      </c>
      <c r="Q75" s="12" t="s">
        <v>183</v>
      </c>
      <c r="R75" s="12">
        <v>0.5</v>
      </c>
      <c r="S75" s="12">
        <v>0.01</v>
      </c>
      <c r="T75" s="12">
        <v>0.1</v>
      </c>
      <c r="U75" s="19"/>
      <c r="V75" s="19">
        <v>120.0</v>
      </c>
      <c r="W75" s="19" t="s">
        <v>179</v>
      </c>
      <c r="X75" s="19"/>
      <c r="Y75" s="19"/>
      <c r="Z75" s="19"/>
      <c r="AB75" s="3"/>
    </row>
    <row r="76">
      <c r="A76" s="3"/>
      <c r="B76" s="12"/>
      <c r="C76" s="12">
        <v>96.91</v>
      </c>
      <c r="D76" s="12" t="s">
        <v>82</v>
      </c>
      <c r="E76" s="12">
        <v>31428.0</v>
      </c>
      <c r="F76" s="12" t="s">
        <v>82</v>
      </c>
      <c r="G76" s="12">
        <v>6735.0</v>
      </c>
      <c r="H76" s="43">
        <v>152182.0</v>
      </c>
      <c r="I76" s="12" t="s">
        <v>182</v>
      </c>
      <c r="J76" s="12">
        <v>50.0</v>
      </c>
      <c r="K76" s="12" t="s">
        <v>145</v>
      </c>
      <c r="L76" s="12" t="s">
        <v>146</v>
      </c>
      <c r="M76" s="12" t="s">
        <v>146</v>
      </c>
      <c r="N76" s="12">
        <v>40.0</v>
      </c>
      <c r="O76" s="12">
        <v>10.0</v>
      </c>
      <c r="P76" s="12">
        <v>1.0</v>
      </c>
      <c r="Q76" s="12" t="s">
        <v>184</v>
      </c>
      <c r="R76" s="12">
        <v>0.5</v>
      </c>
      <c r="S76" s="12">
        <v>0.01</v>
      </c>
      <c r="T76" s="12">
        <v>0.1</v>
      </c>
      <c r="U76" s="19"/>
      <c r="V76" s="19">
        <v>120.0</v>
      </c>
      <c r="W76" s="19" t="s">
        <v>179</v>
      </c>
      <c r="X76" s="19"/>
      <c r="Y76" s="19"/>
      <c r="Z76" s="19"/>
      <c r="AB76" s="3"/>
    </row>
    <row r="77">
      <c r="A77" s="3"/>
      <c r="B77" s="12"/>
      <c r="C77" s="12">
        <v>48.47</v>
      </c>
      <c r="D77" s="12" t="s">
        <v>82</v>
      </c>
      <c r="E77" s="12">
        <v>31428.0</v>
      </c>
      <c r="F77" s="12" t="s">
        <v>181</v>
      </c>
      <c r="G77" s="12">
        <v>18482.0</v>
      </c>
      <c r="H77" s="43">
        <v>152182.0</v>
      </c>
      <c r="I77" s="12" t="s">
        <v>182</v>
      </c>
      <c r="J77" s="12">
        <v>50.0</v>
      </c>
      <c r="K77" s="12" t="s">
        <v>145</v>
      </c>
      <c r="L77" s="12" t="s">
        <v>146</v>
      </c>
      <c r="M77" s="12" t="s">
        <v>146</v>
      </c>
      <c r="N77" s="12">
        <v>40.0</v>
      </c>
      <c r="O77" s="12">
        <v>10.0</v>
      </c>
      <c r="P77" s="12">
        <v>1.0</v>
      </c>
      <c r="Q77" s="12" t="s">
        <v>184</v>
      </c>
      <c r="R77" s="12">
        <v>0.5</v>
      </c>
      <c r="S77" s="12">
        <v>0.01</v>
      </c>
      <c r="T77" s="12">
        <v>0.1</v>
      </c>
      <c r="U77" s="19"/>
      <c r="V77" s="19">
        <v>120.0</v>
      </c>
      <c r="W77" s="19" t="s">
        <v>179</v>
      </c>
      <c r="X77" s="19"/>
      <c r="Y77" s="19"/>
      <c r="Z77" s="19"/>
      <c r="AB77" s="3"/>
    </row>
    <row r="78">
      <c r="A78" s="3"/>
      <c r="B78" s="12"/>
      <c r="C78" s="12">
        <v>96.9</v>
      </c>
      <c r="D78" s="12" t="s">
        <v>82</v>
      </c>
      <c r="E78" s="12">
        <v>31428.0</v>
      </c>
      <c r="F78" s="12" t="s">
        <v>82</v>
      </c>
      <c r="G78" s="12">
        <v>6735.0</v>
      </c>
      <c r="H78" s="43">
        <v>152182.0</v>
      </c>
      <c r="I78" s="12" t="s">
        <v>182</v>
      </c>
      <c r="J78" s="12">
        <v>50.0</v>
      </c>
      <c r="K78" s="12" t="s">
        <v>145</v>
      </c>
      <c r="L78" s="12" t="s">
        <v>146</v>
      </c>
      <c r="M78" s="12" t="s">
        <v>146</v>
      </c>
      <c r="N78" s="12">
        <v>40.0</v>
      </c>
      <c r="O78" s="12">
        <v>10.0</v>
      </c>
      <c r="P78" s="12">
        <v>1.0</v>
      </c>
      <c r="Q78" s="12" t="s">
        <v>183</v>
      </c>
      <c r="R78" s="12">
        <v>0.5</v>
      </c>
      <c r="S78" s="12">
        <v>0.01</v>
      </c>
      <c r="T78" s="12">
        <v>0.1</v>
      </c>
      <c r="U78" s="19"/>
      <c r="V78" s="19">
        <v>120.0</v>
      </c>
      <c r="W78" s="19" t="s">
        <v>185</v>
      </c>
      <c r="X78" s="19"/>
      <c r="Y78" s="19"/>
      <c r="Z78" s="19"/>
      <c r="AB78" s="3"/>
    </row>
    <row r="79">
      <c r="A79" s="3"/>
      <c r="B79" s="12"/>
      <c r="C79" s="12">
        <v>50.06</v>
      </c>
      <c r="D79" s="12" t="s">
        <v>82</v>
      </c>
      <c r="E79" s="12">
        <v>31428.0</v>
      </c>
      <c r="F79" s="12" t="s">
        <v>181</v>
      </c>
      <c r="G79" s="12">
        <v>18482.0</v>
      </c>
      <c r="H79" s="43">
        <v>152182.0</v>
      </c>
      <c r="I79" s="12" t="s">
        <v>182</v>
      </c>
      <c r="J79" s="12">
        <v>50.0</v>
      </c>
      <c r="K79" s="12" t="s">
        <v>145</v>
      </c>
      <c r="L79" s="12" t="s">
        <v>146</v>
      </c>
      <c r="M79" s="12" t="s">
        <v>146</v>
      </c>
      <c r="N79" s="12">
        <v>40.0</v>
      </c>
      <c r="O79" s="12">
        <v>10.0</v>
      </c>
      <c r="P79" s="12">
        <v>1.0</v>
      </c>
      <c r="Q79" s="12" t="s">
        <v>183</v>
      </c>
      <c r="R79" s="12">
        <v>0.5</v>
      </c>
      <c r="S79" s="12">
        <v>0.01</v>
      </c>
      <c r="T79" s="12">
        <v>0.1</v>
      </c>
      <c r="U79" s="19"/>
      <c r="V79" s="19">
        <v>120.0</v>
      </c>
      <c r="W79" s="19" t="s">
        <v>185</v>
      </c>
      <c r="X79" s="19"/>
      <c r="Y79" s="19"/>
      <c r="Z79" s="19"/>
      <c r="AB79" s="3"/>
    </row>
    <row r="80">
      <c r="A80" s="3"/>
      <c r="B80" s="12"/>
      <c r="C80" s="12">
        <v>97.33</v>
      </c>
      <c r="D80" s="12" t="s">
        <v>82</v>
      </c>
      <c r="E80" s="12">
        <v>31428.0</v>
      </c>
      <c r="F80" s="12" t="s">
        <v>82</v>
      </c>
      <c r="G80" s="12">
        <v>6735.0</v>
      </c>
      <c r="H80" s="43">
        <v>152182.0</v>
      </c>
      <c r="I80" s="12" t="s">
        <v>182</v>
      </c>
      <c r="J80" s="12">
        <v>50.0</v>
      </c>
      <c r="K80" s="12" t="s">
        <v>145</v>
      </c>
      <c r="L80" s="12" t="s">
        <v>146</v>
      </c>
      <c r="M80" s="12" t="s">
        <v>146</v>
      </c>
      <c r="N80" s="12">
        <v>40.0</v>
      </c>
      <c r="O80" s="12">
        <v>10.0</v>
      </c>
      <c r="P80" s="12">
        <v>1.0</v>
      </c>
      <c r="Q80" s="12" t="s">
        <v>183</v>
      </c>
      <c r="R80" s="12">
        <v>0.5</v>
      </c>
      <c r="S80" s="12">
        <v>0.01</v>
      </c>
      <c r="T80" s="12">
        <v>0.1</v>
      </c>
      <c r="U80" s="19"/>
      <c r="V80" s="19">
        <v>120.0</v>
      </c>
      <c r="W80" s="19" t="s">
        <v>186</v>
      </c>
      <c r="X80" s="19"/>
      <c r="Y80" s="19"/>
      <c r="Z80" s="19"/>
      <c r="AB80" s="3"/>
    </row>
    <row r="81">
      <c r="A81" s="3"/>
      <c r="B81" s="12"/>
      <c r="C81" s="12">
        <v>50.5</v>
      </c>
      <c r="D81" s="12" t="s">
        <v>82</v>
      </c>
      <c r="E81" s="12">
        <v>31428.0</v>
      </c>
      <c r="F81" s="12" t="s">
        <v>181</v>
      </c>
      <c r="G81" s="12">
        <v>18482.0</v>
      </c>
      <c r="H81" s="43">
        <v>152182.0</v>
      </c>
      <c r="I81" s="12" t="s">
        <v>182</v>
      </c>
      <c r="J81" s="12">
        <v>50.0</v>
      </c>
      <c r="K81" s="12" t="s">
        <v>145</v>
      </c>
      <c r="L81" s="12" t="s">
        <v>146</v>
      </c>
      <c r="M81" s="12" t="s">
        <v>146</v>
      </c>
      <c r="N81" s="12">
        <v>40.0</v>
      </c>
      <c r="O81" s="12">
        <v>10.0</v>
      </c>
      <c r="P81" s="12">
        <v>1.0</v>
      </c>
      <c r="Q81" s="12" t="s">
        <v>183</v>
      </c>
      <c r="R81" s="12">
        <v>0.5</v>
      </c>
      <c r="S81" s="12">
        <v>0.01</v>
      </c>
      <c r="T81" s="12">
        <v>0.1</v>
      </c>
      <c r="U81" s="19"/>
      <c r="V81" s="19">
        <v>120.0</v>
      </c>
      <c r="W81" s="19" t="s">
        <v>186</v>
      </c>
      <c r="X81" s="19"/>
      <c r="Y81" s="19"/>
      <c r="Z81" s="19"/>
      <c r="AB81" s="3"/>
    </row>
    <row r="82">
      <c r="A82" s="3"/>
      <c r="B82" s="12"/>
      <c r="C82" s="12">
        <v>97.33</v>
      </c>
      <c r="D82" s="12" t="s">
        <v>82</v>
      </c>
      <c r="E82" s="12">
        <v>31428.0</v>
      </c>
      <c r="F82" s="12" t="s">
        <v>82</v>
      </c>
      <c r="G82" s="12">
        <v>6735.0</v>
      </c>
      <c r="H82" s="43">
        <v>152182.0</v>
      </c>
      <c r="I82" s="12" t="s">
        <v>182</v>
      </c>
      <c r="J82" s="12">
        <v>50.0</v>
      </c>
      <c r="K82" s="12" t="s">
        <v>145</v>
      </c>
      <c r="L82" s="12" t="s">
        <v>146</v>
      </c>
      <c r="M82" s="12" t="s">
        <v>146</v>
      </c>
      <c r="N82" s="12">
        <v>40.0</v>
      </c>
      <c r="O82" s="12">
        <v>10.0</v>
      </c>
      <c r="P82" s="12">
        <v>1.0</v>
      </c>
      <c r="Q82" s="12" t="s">
        <v>183</v>
      </c>
      <c r="R82" s="12">
        <v>0.5</v>
      </c>
      <c r="S82" s="12">
        <v>0.01</v>
      </c>
      <c r="T82" s="12">
        <v>0.1</v>
      </c>
      <c r="U82" s="19"/>
      <c r="V82" s="19">
        <v>120.0</v>
      </c>
      <c r="W82" s="19" t="s">
        <v>187</v>
      </c>
      <c r="X82" s="19"/>
      <c r="Y82" s="19"/>
      <c r="Z82" s="19"/>
      <c r="AB82" s="3"/>
    </row>
    <row r="83">
      <c r="A83" s="3"/>
      <c r="B83" s="12"/>
      <c r="C83" s="12">
        <v>49.28</v>
      </c>
      <c r="D83" s="12" t="s">
        <v>82</v>
      </c>
      <c r="E83" s="12">
        <v>31428.0</v>
      </c>
      <c r="F83" s="12" t="s">
        <v>181</v>
      </c>
      <c r="G83" s="12">
        <v>18482.0</v>
      </c>
      <c r="H83" s="43">
        <v>152182.0</v>
      </c>
      <c r="I83" s="12" t="s">
        <v>182</v>
      </c>
      <c r="J83" s="12">
        <v>50.0</v>
      </c>
      <c r="K83" s="12" t="s">
        <v>145</v>
      </c>
      <c r="L83" s="12" t="s">
        <v>146</v>
      </c>
      <c r="M83" s="12" t="s">
        <v>146</v>
      </c>
      <c r="N83" s="12">
        <v>40.0</v>
      </c>
      <c r="O83" s="12">
        <v>10.0</v>
      </c>
      <c r="P83" s="12">
        <v>1.0</v>
      </c>
      <c r="Q83" s="12" t="s">
        <v>183</v>
      </c>
      <c r="R83" s="12">
        <v>0.5</v>
      </c>
      <c r="S83" s="12">
        <v>0.01</v>
      </c>
      <c r="T83" s="12">
        <v>0.1</v>
      </c>
      <c r="U83" s="19"/>
      <c r="V83" s="19">
        <v>120.0</v>
      </c>
      <c r="W83" s="19" t="s">
        <v>187</v>
      </c>
      <c r="X83" s="19"/>
      <c r="Y83" s="19"/>
      <c r="Z83" s="19"/>
      <c r="AB83" s="3"/>
    </row>
    <row r="84">
      <c r="A84" s="45"/>
      <c r="B84" s="46"/>
      <c r="C84" s="46">
        <v>97.7</v>
      </c>
      <c r="D84" s="46" t="s">
        <v>82</v>
      </c>
      <c r="E84" s="46">
        <v>31428.0</v>
      </c>
      <c r="F84" s="46" t="s">
        <v>82</v>
      </c>
      <c r="G84" s="46">
        <v>6735.0</v>
      </c>
      <c r="H84" s="47">
        <v>152182.0</v>
      </c>
      <c r="I84" s="46" t="s">
        <v>182</v>
      </c>
      <c r="J84" s="46">
        <v>50.0</v>
      </c>
      <c r="K84" s="46" t="s">
        <v>145</v>
      </c>
      <c r="L84" s="46" t="s">
        <v>146</v>
      </c>
      <c r="M84" s="46" t="s">
        <v>146</v>
      </c>
      <c r="N84" s="46">
        <v>40.0</v>
      </c>
      <c r="O84" s="46">
        <v>10.0</v>
      </c>
      <c r="P84" s="46">
        <v>1.0</v>
      </c>
      <c r="Q84" s="46" t="s">
        <v>183</v>
      </c>
      <c r="R84" s="46">
        <v>0.5</v>
      </c>
      <c r="S84" s="46">
        <v>0.01</v>
      </c>
      <c r="T84" s="46">
        <v>0.1</v>
      </c>
      <c r="U84" s="48"/>
      <c r="V84" s="48">
        <v>120.0</v>
      </c>
      <c r="W84" s="48" t="s">
        <v>188</v>
      </c>
      <c r="X84" s="48"/>
      <c r="Y84" s="48"/>
      <c r="Z84" s="48"/>
      <c r="AA84" s="49"/>
      <c r="AB84" s="45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</row>
    <row r="85">
      <c r="A85" s="3"/>
      <c r="B85" s="12"/>
      <c r="C85" s="12">
        <v>49.63</v>
      </c>
      <c r="D85" s="12" t="s">
        <v>82</v>
      </c>
      <c r="E85" s="12">
        <v>31428.0</v>
      </c>
      <c r="F85" s="12" t="s">
        <v>181</v>
      </c>
      <c r="G85" s="12">
        <v>18482.0</v>
      </c>
      <c r="H85" s="43">
        <v>152182.0</v>
      </c>
      <c r="I85" s="12" t="s">
        <v>182</v>
      </c>
      <c r="J85" s="12">
        <v>50.0</v>
      </c>
      <c r="K85" s="12" t="s">
        <v>145</v>
      </c>
      <c r="L85" s="12" t="s">
        <v>146</v>
      </c>
      <c r="M85" s="12" t="s">
        <v>146</v>
      </c>
      <c r="N85" s="12">
        <v>40.0</v>
      </c>
      <c r="O85" s="12">
        <v>10.0</v>
      </c>
      <c r="P85" s="12">
        <v>1.0</v>
      </c>
      <c r="Q85" s="12" t="s">
        <v>183</v>
      </c>
      <c r="R85" s="12">
        <v>0.5</v>
      </c>
      <c r="S85" s="12">
        <v>0.01</v>
      </c>
      <c r="T85" s="12">
        <v>0.1</v>
      </c>
      <c r="U85" s="19"/>
      <c r="V85" s="19">
        <v>120.0</v>
      </c>
      <c r="W85" s="19" t="s">
        <v>188</v>
      </c>
      <c r="X85" s="19"/>
      <c r="Y85" s="19"/>
      <c r="Z85" s="19"/>
      <c r="AB85" s="3"/>
    </row>
    <row r="86">
      <c r="A86" s="3"/>
      <c r="B86" s="12"/>
      <c r="C86" s="12">
        <v>97.62</v>
      </c>
      <c r="D86" s="12" t="s">
        <v>82</v>
      </c>
      <c r="E86" s="12">
        <v>31428.0</v>
      </c>
      <c r="F86" s="12" t="s">
        <v>82</v>
      </c>
      <c r="G86" s="12">
        <v>6735.0</v>
      </c>
      <c r="H86" s="43">
        <v>152182.0</v>
      </c>
      <c r="I86" s="12" t="s">
        <v>182</v>
      </c>
      <c r="J86" s="12">
        <v>50.0</v>
      </c>
      <c r="K86" s="12" t="s">
        <v>145</v>
      </c>
      <c r="L86" s="12" t="s">
        <v>146</v>
      </c>
      <c r="M86" s="12" t="s">
        <v>146</v>
      </c>
      <c r="N86" s="12">
        <v>40.0</v>
      </c>
      <c r="O86" s="12">
        <v>10.0</v>
      </c>
      <c r="P86" s="12">
        <v>1.0</v>
      </c>
      <c r="Q86" s="12" t="s">
        <v>183</v>
      </c>
      <c r="R86" s="12">
        <v>0.5</v>
      </c>
      <c r="S86" s="12">
        <v>0.01</v>
      </c>
      <c r="T86" s="12">
        <v>0.1</v>
      </c>
      <c r="U86" s="19"/>
      <c r="V86" s="19">
        <v>120.0</v>
      </c>
      <c r="W86" s="19" t="s">
        <v>189</v>
      </c>
      <c r="X86" s="19"/>
      <c r="Y86" s="19"/>
      <c r="Z86" s="19"/>
      <c r="AB86" s="3"/>
    </row>
    <row r="87">
      <c r="A87" s="3"/>
      <c r="B87" s="12"/>
      <c r="C87" s="12">
        <v>49.83</v>
      </c>
      <c r="D87" s="12" t="s">
        <v>82</v>
      </c>
      <c r="E87" s="12">
        <v>31428.0</v>
      </c>
      <c r="F87" s="12" t="s">
        <v>181</v>
      </c>
      <c r="G87" s="12">
        <v>18482.0</v>
      </c>
      <c r="H87" s="43">
        <v>152182.0</v>
      </c>
      <c r="I87" s="12" t="s">
        <v>182</v>
      </c>
      <c r="J87" s="12">
        <v>50.0</v>
      </c>
      <c r="K87" s="12" t="s">
        <v>145</v>
      </c>
      <c r="L87" s="12" t="s">
        <v>146</v>
      </c>
      <c r="M87" s="12" t="s">
        <v>146</v>
      </c>
      <c r="N87" s="12">
        <v>40.0</v>
      </c>
      <c r="O87" s="12">
        <v>10.0</v>
      </c>
      <c r="P87" s="12">
        <v>1.0</v>
      </c>
      <c r="Q87" s="12" t="s">
        <v>183</v>
      </c>
      <c r="R87" s="12">
        <v>0.5</v>
      </c>
      <c r="S87" s="12">
        <v>0.01</v>
      </c>
      <c r="T87" s="12">
        <v>0.1</v>
      </c>
      <c r="U87" s="19"/>
      <c r="V87" s="19">
        <v>120.0</v>
      </c>
      <c r="W87" s="19" t="s">
        <v>189</v>
      </c>
      <c r="X87" s="19"/>
      <c r="Y87" s="19"/>
      <c r="Z87" s="19"/>
      <c r="AB87" s="3"/>
    </row>
    <row r="88">
      <c r="A88" s="50"/>
      <c r="B88" s="23"/>
      <c r="C88" s="23">
        <v>95.43</v>
      </c>
      <c r="D88" s="17" t="s">
        <v>82</v>
      </c>
      <c r="E88" s="17">
        <v>31428.0</v>
      </c>
      <c r="F88" s="17" t="s">
        <v>82</v>
      </c>
      <c r="G88" s="17">
        <v>6735.0</v>
      </c>
      <c r="H88" s="41">
        <v>152182.0</v>
      </c>
      <c r="I88" s="17" t="s">
        <v>182</v>
      </c>
      <c r="J88" s="17">
        <v>50.0</v>
      </c>
      <c r="K88" s="17" t="s">
        <v>145</v>
      </c>
      <c r="L88" s="17" t="s">
        <v>146</v>
      </c>
      <c r="M88" s="17" t="s">
        <v>146</v>
      </c>
      <c r="N88" s="17">
        <v>40.0</v>
      </c>
      <c r="O88" s="17">
        <v>10.0</v>
      </c>
      <c r="P88" s="17">
        <v>1.0</v>
      </c>
      <c r="Q88" s="17">
        <v>25.0</v>
      </c>
      <c r="R88" s="17">
        <v>0.5</v>
      </c>
      <c r="S88" s="17">
        <v>0.01</v>
      </c>
      <c r="T88" s="17">
        <v>0.1</v>
      </c>
      <c r="U88" s="26"/>
      <c r="V88" s="26">
        <v>10.0</v>
      </c>
      <c r="W88" s="26" t="s">
        <v>179</v>
      </c>
      <c r="X88" s="26"/>
      <c r="Y88" s="26"/>
      <c r="Z88" s="26"/>
      <c r="AA88" s="26" t="s">
        <v>190</v>
      </c>
      <c r="AB88" s="17" t="s">
        <v>191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</row>
    <row r="89">
      <c r="A89" s="3"/>
      <c r="B89" s="30"/>
      <c r="C89" s="30">
        <v>49.33</v>
      </c>
      <c r="D89" s="12" t="s">
        <v>82</v>
      </c>
      <c r="E89" s="12">
        <v>31428.0</v>
      </c>
      <c r="F89" s="12" t="s">
        <v>181</v>
      </c>
      <c r="G89" s="12">
        <v>18482.0</v>
      </c>
      <c r="H89" s="43">
        <v>152182.0</v>
      </c>
      <c r="I89" s="12" t="s">
        <v>182</v>
      </c>
      <c r="J89" s="12">
        <v>50.0</v>
      </c>
      <c r="K89" s="12" t="s">
        <v>145</v>
      </c>
      <c r="L89" s="12" t="s">
        <v>146</v>
      </c>
      <c r="M89" s="12" t="s">
        <v>146</v>
      </c>
      <c r="N89" s="12">
        <v>40.0</v>
      </c>
      <c r="O89" s="12">
        <v>10.0</v>
      </c>
      <c r="P89" s="12">
        <v>1.0</v>
      </c>
      <c r="Q89" s="12">
        <v>25.0</v>
      </c>
      <c r="R89" s="12">
        <v>0.5</v>
      </c>
      <c r="S89" s="12">
        <v>0.01</v>
      </c>
      <c r="T89" s="12">
        <v>0.1</v>
      </c>
      <c r="U89" s="19"/>
      <c r="V89" s="19">
        <v>10.0</v>
      </c>
      <c r="W89" s="19" t="s">
        <v>179</v>
      </c>
      <c r="X89" s="19"/>
      <c r="Y89" s="19"/>
      <c r="Z89" s="19"/>
      <c r="AB89" s="3"/>
    </row>
    <row r="90">
      <c r="A90" s="3"/>
      <c r="B90" s="30"/>
      <c r="C90" s="30">
        <v>94.46</v>
      </c>
      <c r="D90" s="12" t="s">
        <v>82</v>
      </c>
      <c r="E90" s="12">
        <v>31428.0</v>
      </c>
      <c r="F90" s="12" t="s">
        <v>82</v>
      </c>
      <c r="G90" s="12">
        <v>6735.0</v>
      </c>
      <c r="H90" s="43">
        <v>152182.0</v>
      </c>
      <c r="I90" s="12" t="s">
        <v>182</v>
      </c>
      <c r="J90" s="12">
        <v>50.0</v>
      </c>
      <c r="K90" s="12" t="s">
        <v>145</v>
      </c>
      <c r="L90" s="12" t="s">
        <v>146</v>
      </c>
      <c r="M90" s="12" t="s">
        <v>146</v>
      </c>
      <c r="N90" s="12">
        <v>40.0</v>
      </c>
      <c r="O90" s="12">
        <v>10.0</v>
      </c>
      <c r="P90" s="12">
        <v>1.0</v>
      </c>
      <c r="Q90" s="12">
        <v>25.0</v>
      </c>
      <c r="R90" s="12">
        <v>0.8</v>
      </c>
      <c r="S90" s="12">
        <v>0.01</v>
      </c>
      <c r="T90" s="12">
        <v>0.1</v>
      </c>
      <c r="U90" s="19"/>
      <c r="V90" s="19">
        <v>10.0</v>
      </c>
      <c r="W90" s="19" t="s">
        <v>179</v>
      </c>
      <c r="X90" s="19"/>
      <c r="Y90" s="19"/>
      <c r="Z90" s="19"/>
      <c r="AB90" s="3"/>
    </row>
    <row r="91">
      <c r="A91" s="3"/>
      <c r="B91" s="30"/>
      <c r="C91" s="30">
        <v>50.58</v>
      </c>
      <c r="D91" s="12" t="s">
        <v>82</v>
      </c>
      <c r="E91" s="12">
        <v>31428.0</v>
      </c>
      <c r="F91" s="12" t="s">
        <v>181</v>
      </c>
      <c r="G91" s="12">
        <v>18482.0</v>
      </c>
      <c r="H91" s="43">
        <v>152182.0</v>
      </c>
      <c r="I91" s="12" t="s">
        <v>182</v>
      </c>
      <c r="J91" s="12">
        <v>50.0</v>
      </c>
      <c r="K91" s="12" t="s">
        <v>145</v>
      </c>
      <c r="L91" s="12" t="s">
        <v>146</v>
      </c>
      <c r="M91" s="12" t="s">
        <v>146</v>
      </c>
      <c r="N91" s="12">
        <v>40.0</v>
      </c>
      <c r="O91" s="12">
        <v>10.0</v>
      </c>
      <c r="P91" s="12">
        <v>1.0</v>
      </c>
      <c r="Q91" s="12">
        <v>25.0</v>
      </c>
      <c r="R91" s="12">
        <v>0.8</v>
      </c>
      <c r="S91" s="12">
        <v>0.01</v>
      </c>
      <c r="T91" s="12">
        <v>0.1</v>
      </c>
      <c r="U91" s="19"/>
      <c r="V91" s="19">
        <v>10.0</v>
      </c>
      <c r="W91" s="19" t="s">
        <v>179</v>
      </c>
      <c r="X91" s="19"/>
      <c r="Y91" s="19"/>
      <c r="Z91" s="19"/>
      <c r="AB91" s="3"/>
    </row>
    <row r="92">
      <c r="A92" s="3"/>
      <c r="B92" s="30"/>
      <c r="C92" s="30">
        <v>95.84</v>
      </c>
      <c r="D92" s="12" t="s">
        <v>82</v>
      </c>
      <c r="E92" s="12">
        <v>31428.0</v>
      </c>
      <c r="F92" s="12" t="s">
        <v>82</v>
      </c>
      <c r="G92" s="12">
        <v>6735.0</v>
      </c>
      <c r="H92" s="43">
        <v>152182.0</v>
      </c>
      <c r="I92" s="12" t="s">
        <v>182</v>
      </c>
      <c r="J92" s="12">
        <v>50.0</v>
      </c>
      <c r="K92" s="12" t="s">
        <v>145</v>
      </c>
      <c r="L92" s="12" t="s">
        <v>146</v>
      </c>
      <c r="M92" s="12" t="s">
        <v>146</v>
      </c>
      <c r="N92" s="12">
        <v>40.0</v>
      </c>
      <c r="O92" s="12">
        <v>10.0</v>
      </c>
      <c r="P92" s="12">
        <v>1.0</v>
      </c>
      <c r="Q92" s="12">
        <v>25.0</v>
      </c>
      <c r="R92" s="12">
        <v>0.5</v>
      </c>
      <c r="S92" s="12">
        <v>0.01</v>
      </c>
      <c r="T92" s="12">
        <v>0.1</v>
      </c>
      <c r="U92" s="19"/>
      <c r="V92" s="19">
        <v>50.0</v>
      </c>
      <c r="W92" s="19" t="s">
        <v>179</v>
      </c>
      <c r="X92" s="19"/>
      <c r="Y92" s="19"/>
      <c r="Z92" s="19"/>
      <c r="AB92" s="3"/>
    </row>
    <row r="93">
      <c r="A93" s="3"/>
      <c r="B93" s="30"/>
      <c r="C93" s="30">
        <v>50.07</v>
      </c>
      <c r="D93" s="12" t="s">
        <v>82</v>
      </c>
      <c r="E93" s="12">
        <v>31428.0</v>
      </c>
      <c r="F93" s="12" t="s">
        <v>181</v>
      </c>
      <c r="G93" s="12">
        <v>18482.0</v>
      </c>
      <c r="H93" s="43">
        <v>152182.0</v>
      </c>
      <c r="I93" s="12" t="s">
        <v>182</v>
      </c>
      <c r="J93" s="12">
        <v>50.0</v>
      </c>
      <c r="K93" s="12" t="s">
        <v>145</v>
      </c>
      <c r="L93" s="12" t="s">
        <v>146</v>
      </c>
      <c r="M93" s="12" t="s">
        <v>146</v>
      </c>
      <c r="N93" s="12">
        <v>40.0</v>
      </c>
      <c r="O93" s="12">
        <v>10.0</v>
      </c>
      <c r="P93" s="12">
        <v>1.0</v>
      </c>
      <c r="Q93" s="12">
        <v>25.0</v>
      </c>
      <c r="R93" s="12">
        <v>0.5</v>
      </c>
      <c r="S93" s="12">
        <v>0.01</v>
      </c>
      <c r="T93" s="12">
        <v>0.1</v>
      </c>
      <c r="U93" s="19"/>
      <c r="V93" s="19">
        <v>50.0</v>
      </c>
      <c r="W93" s="19" t="s">
        <v>179</v>
      </c>
      <c r="X93" s="19"/>
      <c r="Y93" s="19"/>
      <c r="Z93" s="19"/>
      <c r="AB93" s="3"/>
    </row>
    <row r="94">
      <c r="A94" s="3"/>
      <c r="B94" s="30"/>
      <c r="C94" s="30">
        <v>96.2</v>
      </c>
      <c r="D94" s="12" t="s">
        <v>82</v>
      </c>
      <c r="E94" s="12">
        <v>31428.0</v>
      </c>
      <c r="F94" s="12" t="s">
        <v>82</v>
      </c>
      <c r="G94" s="12">
        <v>6735.0</v>
      </c>
      <c r="H94" s="43">
        <v>152182.0</v>
      </c>
      <c r="I94" s="12" t="s">
        <v>182</v>
      </c>
      <c r="J94" s="12">
        <v>50.0</v>
      </c>
      <c r="K94" s="12" t="s">
        <v>145</v>
      </c>
      <c r="L94" s="12" t="s">
        <v>146</v>
      </c>
      <c r="M94" s="12" t="s">
        <v>146</v>
      </c>
      <c r="N94" s="12">
        <v>40.0</v>
      </c>
      <c r="O94" s="12">
        <v>10.0</v>
      </c>
      <c r="P94" s="12">
        <v>1.0</v>
      </c>
      <c r="Q94" s="12">
        <v>25.0</v>
      </c>
      <c r="R94" s="12">
        <v>0.5</v>
      </c>
      <c r="S94" s="12">
        <v>0.01</v>
      </c>
      <c r="T94" s="12">
        <v>0.1</v>
      </c>
      <c r="U94" s="19"/>
      <c r="V94" s="19">
        <v>128.0</v>
      </c>
      <c r="W94" s="19" t="s">
        <v>179</v>
      </c>
      <c r="X94" s="19"/>
      <c r="Y94" s="19"/>
      <c r="Z94" s="19"/>
      <c r="AB94" s="3"/>
    </row>
    <row r="95">
      <c r="A95" s="3"/>
      <c r="B95" s="30"/>
      <c r="C95" s="30">
        <v>49.4</v>
      </c>
      <c r="D95" s="12" t="s">
        <v>82</v>
      </c>
      <c r="E95" s="12">
        <v>31428.0</v>
      </c>
      <c r="F95" s="12" t="s">
        <v>181</v>
      </c>
      <c r="G95" s="12">
        <v>18482.0</v>
      </c>
      <c r="H95" s="43">
        <v>152182.0</v>
      </c>
      <c r="I95" s="12" t="s">
        <v>182</v>
      </c>
      <c r="J95" s="12">
        <v>50.0</v>
      </c>
      <c r="K95" s="12" t="s">
        <v>145</v>
      </c>
      <c r="L95" s="12" t="s">
        <v>146</v>
      </c>
      <c r="M95" s="12" t="s">
        <v>146</v>
      </c>
      <c r="N95" s="12">
        <v>40.0</v>
      </c>
      <c r="O95" s="12">
        <v>10.0</v>
      </c>
      <c r="P95" s="12">
        <v>1.0</v>
      </c>
      <c r="Q95" s="12">
        <v>25.0</v>
      </c>
      <c r="R95" s="12">
        <v>0.5</v>
      </c>
      <c r="S95" s="12">
        <v>0.01</v>
      </c>
      <c r="T95" s="12">
        <v>0.1</v>
      </c>
      <c r="U95" s="19"/>
      <c r="V95" s="19">
        <v>128.0</v>
      </c>
      <c r="W95" s="19" t="s">
        <v>179</v>
      </c>
      <c r="X95" s="19"/>
      <c r="Y95" s="19"/>
      <c r="Z95" s="19"/>
      <c r="AB95" s="3"/>
    </row>
    <row r="96">
      <c r="A96" s="3"/>
      <c r="B96" s="30"/>
      <c r="C96" s="30">
        <v>95.95</v>
      </c>
      <c r="D96" s="12" t="s">
        <v>82</v>
      </c>
      <c r="E96" s="12">
        <v>31428.0</v>
      </c>
      <c r="F96" s="12" t="s">
        <v>82</v>
      </c>
      <c r="G96" s="12">
        <v>6735.0</v>
      </c>
      <c r="H96" s="43">
        <v>152182.0</v>
      </c>
      <c r="I96" s="12" t="s">
        <v>182</v>
      </c>
      <c r="J96" s="12">
        <v>50.0</v>
      </c>
      <c r="K96" s="12" t="s">
        <v>145</v>
      </c>
      <c r="L96" s="12" t="s">
        <v>146</v>
      </c>
      <c r="M96" s="12" t="s">
        <v>146</v>
      </c>
      <c r="N96" s="12">
        <v>40.0</v>
      </c>
      <c r="O96" s="12">
        <v>10.0</v>
      </c>
      <c r="P96" s="12">
        <v>1.0</v>
      </c>
      <c r="Q96" s="12">
        <v>25.0</v>
      </c>
      <c r="R96" s="12">
        <v>0.5</v>
      </c>
      <c r="S96" s="12">
        <v>0.01</v>
      </c>
      <c r="T96" s="12">
        <v>0.1</v>
      </c>
      <c r="U96" s="19"/>
      <c r="V96" s="19">
        <v>240.0</v>
      </c>
      <c r="W96" s="19" t="s">
        <v>179</v>
      </c>
      <c r="X96" s="19"/>
      <c r="Y96" s="19"/>
      <c r="Z96" s="19"/>
      <c r="AB96" s="3"/>
    </row>
    <row r="97">
      <c r="A97" s="3"/>
      <c r="B97" s="30"/>
      <c r="C97" s="30">
        <v>49.63</v>
      </c>
      <c r="D97" s="12" t="s">
        <v>82</v>
      </c>
      <c r="E97" s="12">
        <v>31428.0</v>
      </c>
      <c r="F97" s="12" t="s">
        <v>181</v>
      </c>
      <c r="G97" s="12">
        <v>18482.0</v>
      </c>
      <c r="H97" s="43">
        <v>152182.0</v>
      </c>
      <c r="I97" s="12" t="s">
        <v>182</v>
      </c>
      <c r="J97" s="12">
        <v>50.0</v>
      </c>
      <c r="K97" s="12" t="s">
        <v>145</v>
      </c>
      <c r="L97" s="12" t="s">
        <v>146</v>
      </c>
      <c r="M97" s="12" t="s">
        <v>146</v>
      </c>
      <c r="N97" s="12">
        <v>40.0</v>
      </c>
      <c r="O97" s="12">
        <v>10.0</v>
      </c>
      <c r="P97" s="12">
        <v>1.0</v>
      </c>
      <c r="Q97" s="12">
        <v>25.0</v>
      </c>
      <c r="R97" s="12">
        <v>0.5</v>
      </c>
      <c r="S97" s="12">
        <v>0.01</v>
      </c>
      <c r="T97" s="12">
        <v>0.1</v>
      </c>
      <c r="U97" s="19"/>
      <c r="V97" s="19">
        <v>240.0</v>
      </c>
      <c r="W97" s="19" t="s">
        <v>179</v>
      </c>
      <c r="X97" s="19"/>
      <c r="Y97" s="19"/>
      <c r="Z97" s="19"/>
      <c r="AB97" s="3"/>
    </row>
    <row r="98">
      <c r="A98" s="3"/>
      <c r="B98" s="12"/>
      <c r="C98" s="12">
        <v>96.69</v>
      </c>
      <c r="D98" s="12" t="s">
        <v>82</v>
      </c>
      <c r="E98" s="12">
        <v>31428.0</v>
      </c>
      <c r="F98" s="12" t="s">
        <v>82</v>
      </c>
      <c r="G98" s="12">
        <v>6735.0</v>
      </c>
      <c r="H98" s="43">
        <v>152182.0</v>
      </c>
      <c r="I98" s="12" t="s">
        <v>182</v>
      </c>
      <c r="J98" s="12">
        <v>50.0</v>
      </c>
      <c r="K98" s="12" t="s">
        <v>145</v>
      </c>
      <c r="L98" s="12" t="s">
        <v>146</v>
      </c>
      <c r="M98" s="12" t="s">
        <v>146</v>
      </c>
      <c r="N98" s="12">
        <v>40.0</v>
      </c>
      <c r="O98" s="12">
        <v>10.0</v>
      </c>
      <c r="P98" s="12">
        <v>1.0</v>
      </c>
      <c r="Q98" s="12">
        <v>25.0</v>
      </c>
      <c r="R98" s="12">
        <v>0.5</v>
      </c>
      <c r="S98" s="12">
        <v>0.01</v>
      </c>
      <c r="T98" s="12">
        <v>0.1</v>
      </c>
      <c r="U98" s="19"/>
      <c r="V98" s="19">
        <v>80.0</v>
      </c>
      <c r="W98" s="19" t="s">
        <v>179</v>
      </c>
      <c r="X98" s="19"/>
      <c r="Y98" s="19"/>
      <c r="Z98" s="19"/>
      <c r="AB98" s="3"/>
    </row>
    <row r="99">
      <c r="A99" s="3"/>
      <c r="B99" s="12"/>
      <c r="C99" s="12">
        <v>49.58</v>
      </c>
      <c r="D99" s="12" t="s">
        <v>82</v>
      </c>
      <c r="E99" s="12">
        <v>31428.0</v>
      </c>
      <c r="F99" s="12" t="s">
        <v>181</v>
      </c>
      <c r="G99" s="12">
        <v>18482.0</v>
      </c>
      <c r="H99" s="43">
        <v>152182.0</v>
      </c>
      <c r="I99" s="12" t="s">
        <v>182</v>
      </c>
      <c r="J99" s="12">
        <v>50.0</v>
      </c>
      <c r="K99" s="12" t="s">
        <v>145</v>
      </c>
      <c r="L99" s="12" t="s">
        <v>146</v>
      </c>
      <c r="M99" s="12" t="s">
        <v>146</v>
      </c>
      <c r="N99" s="12">
        <v>40.0</v>
      </c>
      <c r="O99" s="12">
        <v>10.0</v>
      </c>
      <c r="P99" s="12">
        <v>1.0</v>
      </c>
      <c r="Q99" s="12">
        <v>25.0</v>
      </c>
      <c r="R99" s="12">
        <v>0.5</v>
      </c>
      <c r="S99" s="12">
        <v>0.01</v>
      </c>
      <c r="T99" s="12">
        <v>0.1</v>
      </c>
      <c r="U99" s="19"/>
      <c r="V99" s="19">
        <v>80.0</v>
      </c>
      <c r="W99" s="19" t="s">
        <v>179</v>
      </c>
      <c r="X99" s="19"/>
      <c r="Y99" s="19"/>
      <c r="Z99" s="19"/>
      <c r="AB99" s="3"/>
    </row>
    <row r="100">
      <c r="A100" s="3"/>
      <c r="B100" s="12"/>
      <c r="C100" s="12">
        <v>95.92</v>
      </c>
      <c r="D100" s="12" t="s">
        <v>82</v>
      </c>
      <c r="E100" s="12">
        <v>31428.0</v>
      </c>
      <c r="F100" s="12" t="s">
        <v>82</v>
      </c>
      <c r="G100" s="12">
        <v>6735.0</v>
      </c>
      <c r="H100" s="43">
        <v>152182.0</v>
      </c>
      <c r="I100" s="12" t="s">
        <v>182</v>
      </c>
      <c r="J100" s="12">
        <v>50.0</v>
      </c>
      <c r="K100" s="12" t="s">
        <v>145</v>
      </c>
      <c r="L100" s="12" t="s">
        <v>146</v>
      </c>
      <c r="M100" s="12" t="s">
        <v>146</v>
      </c>
      <c r="N100" s="12">
        <v>40.0</v>
      </c>
      <c r="O100" s="12">
        <v>10.0</v>
      </c>
      <c r="P100" s="12">
        <v>1.0</v>
      </c>
      <c r="Q100" s="12">
        <v>25.0</v>
      </c>
      <c r="R100" s="12">
        <v>0.5</v>
      </c>
      <c r="S100" s="12">
        <v>0.01</v>
      </c>
      <c r="T100" s="12">
        <v>0.1</v>
      </c>
      <c r="U100" s="19"/>
      <c r="V100" s="19">
        <v>65.0</v>
      </c>
      <c r="W100" s="19" t="s">
        <v>179</v>
      </c>
      <c r="X100" s="19"/>
      <c r="Y100" s="19"/>
      <c r="Z100" s="19"/>
      <c r="AB100" s="3"/>
    </row>
    <row r="101">
      <c r="A101" s="3"/>
      <c r="B101" s="12"/>
      <c r="C101" s="12">
        <v>49.72</v>
      </c>
      <c r="D101" s="12" t="s">
        <v>82</v>
      </c>
      <c r="E101" s="12">
        <v>31428.0</v>
      </c>
      <c r="F101" s="12" t="s">
        <v>181</v>
      </c>
      <c r="G101" s="12">
        <v>18482.0</v>
      </c>
      <c r="H101" s="43">
        <v>152182.0</v>
      </c>
      <c r="I101" s="12" t="s">
        <v>182</v>
      </c>
      <c r="J101" s="12">
        <v>50.0</v>
      </c>
      <c r="K101" s="12" t="s">
        <v>145</v>
      </c>
      <c r="L101" s="12" t="s">
        <v>146</v>
      </c>
      <c r="M101" s="12" t="s">
        <v>146</v>
      </c>
      <c r="N101" s="12">
        <v>40.0</v>
      </c>
      <c r="O101" s="12">
        <v>10.0</v>
      </c>
      <c r="P101" s="12">
        <v>1.0</v>
      </c>
      <c r="Q101" s="12">
        <v>25.0</v>
      </c>
      <c r="R101" s="12">
        <v>0.5</v>
      </c>
      <c r="S101" s="12">
        <v>0.01</v>
      </c>
      <c r="T101" s="12">
        <v>0.1</v>
      </c>
      <c r="U101" s="19"/>
      <c r="V101" s="19">
        <v>65.0</v>
      </c>
      <c r="W101" s="19" t="s">
        <v>179</v>
      </c>
      <c r="X101" s="19"/>
      <c r="Y101" s="19"/>
      <c r="Z101" s="19"/>
      <c r="AB101" s="3"/>
    </row>
    <row r="102">
      <c r="A102" s="3"/>
      <c r="B102" s="12"/>
      <c r="C102" s="12">
        <v>95.94</v>
      </c>
      <c r="D102" s="12" t="s">
        <v>82</v>
      </c>
      <c r="E102" s="12">
        <v>31428.0</v>
      </c>
      <c r="F102" s="12" t="s">
        <v>82</v>
      </c>
      <c r="G102" s="12">
        <v>6735.0</v>
      </c>
      <c r="H102" s="43">
        <v>152182.0</v>
      </c>
      <c r="I102" s="12" t="s">
        <v>182</v>
      </c>
      <c r="J102" s="12">
        <v>50.0</v>
      </c>
      <c r="K102" s="12" t="s">
        <v>145</v>
      </c>
      <c r="L102" s="12" t="s">
        <v>146</v>
      </c>
      <c r="M102" s="12" t="s">
        <v>146</v>
      </c>
      <c r="N102" s="12">
        <v>40.0</v>
      </c>
      <c r="O102" s="12">
        <v>10.0</v>
      </c>
      <c r="P102" s="12">
        <v>1.0</v>
      </c>
      <c r="Q102" s="12">
        <v>25.0</v>
      </c>
      <c r="R102" s="12">
        <v>0.5</v>
      </c>
      <c r="S102" s="12">
        <v>0.01</v>
      </c>
      <c r="T102" s="12">
        <v>0.1</v>
      </c>
      <c r="U102" s="19"/>
      <c r="V102" s="19">
        <v>30.0</v>
      </c>
      <c r="W102" s="19" t="s">
        <v>179</v>
      </c>
      <c r="X102" s="19"/>
      <c r="Y102" s="19"/>
      <c r="Z102" s="19"/>
      <c r="AB102" s="3"/>
    </row>
    <row r="103">
      <c r="A103" s="3"/>
      <c r="B103" s="12"/>
      <c r="C103" s="12">
        <v>48.96</v>
      </c>
      <c r="D103" s="12" t="s">
        <v>82</v>
      </c>
      <c r="E103" s="12">
        <v>31428.0</v>
      </c>
      <c r="F103" s="12" t="s">
        <v>181</v>
      </c>
      <c r="G103" s="12">
        <v>18482.0</v>
      </c>
      <c r="H103" s="43">
        <v>152182.0</v>
      </c>
      <c r="I103" s="12" t="s">
        <v>182</v>
      </c>
      <c r="J103" s="12">
        <v>50.0</v>
      </c>
      <c r="K103" s="12" t="s">
        <v>145</v>
      </c>
      <c r="L103" s="12" t="s">
        <v>146</v>
      </c>
      <c r="M103" s="12" t="s">
        <v>146</v>
      </c>
      <c r="N103" s="12">
        <v>40.0</v>
      </c>
      <c r="O103" s="12">
        <v>10.0</v>
      </c>
      <c r="P103" s="12">
        <v>1.0</v>
      </c>
      <c r="Q103" s="12">
        <v>25.0</v>
      </c>
      <c r="R103" s="12">
        <v>0.5</v>
      </c>
      <c r="S103" s="12">
        <v>0.01</v>
      </c>
      <c r="T103" s="12">
        <v>0.1</v>
      </c>
      <c r="U103" s="19"/>
      <c r="V103" s="19">
        <v>30.0</v>
      </c>
      <c r="W103" s="19" t="s">
        <v>179</v>
      </c>
      <c r="X103" s="19"/>
      <c r="Y103" s="19"/>
      <c r="Z103" s="19"/>
      <c r="AB103" s="3"/>
    </row>
    <row r="104">
      <c r="A104" s="3"/>
      <c r="B104" s="12"/>
      <c r="C104" s="12">
        <v>95.78</v>
      </c>
      <c r="D104" s="12" t="s">
        <v>82</v>
      </c>
      <c r="E104" s="12">
        <v>31428.0</v>
      </c>
      <c r="F104" s="12" t="s">
        <v>82</v>
      </c>
      <c r="G104" s="12">
        <v>6735.0</v>
      </c>
      <c r="H104" s="43">
        <v>152182.0</v>
      </c>
      <c r="I104" s="12" t="s">
        <v>182</v>
      </c>
      <c r="J104" s="12">
        <v>50.0</v>
      </c>
      <c r="K104" s="12" t="s">
        <v>145</v>
      </c>
      <c r="L104" s="12" t="s">
        <v>146</v>
      </c>
      <c r="M104" s="12" t="s">
        <v>146</v>
      </c>
      <c r="N104" s="12">
        <v>40.0</v>
      </c>
      <c r="O104" s="12">
        <v>10.0</v>
      </c>
      <c r="P104" s="12">
        <v>1.0</v>
      </c>
      <c r="Q104" s="12">
        <v>50.0</v>
      </c>
      <c r="R104" s="12">
        <v>0.5</v>
      </c>
      <c r="S104" s="12">
        <v>0.01</v>
      </c>
      <c r="T104" s="12">
        <v>0.1</v>
      </c>
      <c r="U104" s="19"/>
      <c r="V104" s="19">
        <v>50.0</v>
      </c>
      <c r="W104" s="19" t="s">
        <v>179</v>
      </c>
      <c r="X104" s="19"/>
      <c r="Y104" s="19"/>
      <c r="Z104" s="19"/>
      <c r="AB104" s="3"/>
    </row>
    <row r="105">
      <c r="A105" s="3"/>
      <c r="B105" s="12"/>
      <c r="C105" s="12">
        <v>49.81</v>
      </c>
      <c r="D105" s="12" t="s">
        <v>82</v>
      </c>
      <c r="E105" s="12">
        <v>31428.0</v>
      </c>
      <c r="F105" s="12" t="s">
        <v>181</v>
      </c>
      <c r="G105" s="12">
        <v>18482.0</v>
      </c>
      <c r="H105" s="43">
        <v>152182.0</v>
      </c>
      <c r="I105" s="12" t="s">
        <v>182</v>
      </c>
      <c r="J105" s="12">
        <v>50.0</v>
      </c>
      <c r="K105" s="12" t="s">
        <v>145</v>
      </c>
      <c r="L105" s="12" t="s">
        <v>146</v>
      </c>
      <c r="M105" s="12" t="s">
        <v>146</v>
      </c>
      <c r="N105" s="12">
        <v>40.0</v>
      </c>
      <c r="O105" s="12">
        <v>10.0</v>
      </c>
      <c r="P105" s="12">
        <v>1.0</v>
      </c>
      <c r="Q105" s="12">
        <v>50.0</v>
      </c>
      <c r="R105" s="12">
        <v>0.5</v>
      </c>
      <c r="S105" s="12">
        <v>0.01</v>
      </c>
      <c r="T105" s="12">
        <v>0.1</v>
      </c>
      <c r="U105" s="19"/>
      <c r="V105" s="19">
        <v>50.0</v>
      </c>
      <c r="W105" s="19" t="s">
        <v>179</v>
      </c>
      <c r="X105" s="19"/>
      <c r="Y105" s="19"/>
      <c r="Z105" s="19"/>
      <c r="AB105" s="3"/>
    </row>
    <row r="106">
      <c r="A106" s="3"/>
      <c r="B106" s="12"/>
      <c r="C106" s="12">
        <v>95.86</v>
      </c>
      <c r="D106" s="12" t="s">
        <v>82</v>
      </c>
      <c r="E106" s="12">
        <v>31428.0</v>
      </c>
      <c r="F106" s="12" t="s">
        <v>82</v>
      </c>
      <c r="G106" s="12">
        <v>6735.0</v>
      </c>
      <c r="H106" s="43">
        <v>152182.0</v>
      </c>
      <c r="I106" s="12" t="s">
        <v>182</v>
      </c>
      <c r="J106" s="12">
        <v>50.0</v>
      </c>
      <c r="K106" s="12" t="s">
        <v>145</v>
      </c>
      <c r="L106" s="12" t="s">
        <v>146</v>
      </c>
      <c r="M106" s="12" t="s">
        <v>146</v>
      </c>
      <c r="N106" s="12">
        <v>40.0</v>
      </c>
      <c r="O106" s="12">
        <v>10.0</v>
      </c>
      <c r="P106" s="12">
        <v>1.0</v>
      </c>
      <c r="Q106" s="12">
        <v>75.0</v>
      </c>
      <c r="R106" s="12">
        <v>0.5</v>
      </c>
      <c r="S106" s="12">
        <v>0.01</v>
      </c>
      <c r="T106" s="12">
        <v>0.1</v>
      </c>
      <c r="U106" s="19"/>
      <c r="V106" s="19">
        <v>50.0</v>
      </c>
      <c r="W106" s="19" t="s">
        <v>179</v>
      </c>
      <c r="X106" s="19"/>
      <c r="Y106" s="19"/>
      <c r="Z106" s="19"/>
      <c r="AB106" s="3"/>
    </row>
    <row r="107">
      <c r="A107" s="3"/>
      <c r="B107" s="12"/>
      <c r="C107" s="12">
        <v>49.79</v>
      </c>
      <c r="D107" s="12" t="s">
        <v>82</v>
      </c>
      <c r="E107" s="12">
        <v>31428.0</v>
      </c>
      <c r="F107" s="12" t="s">
        <v>181</v>
      </c>
      <c r="G107" s="12">
        <v>18482.0</v>
      </c>
      <c r="H107" s="43">
        <v>152182.0</v>
      </c>
      <c r="I107" s="12" t="s">
        <v>182</v>
      </c>
      <c r="J107" s="12">
        <v>50.0</v>
      </c>
      <c r="K107" s="12" t="s">
        <v>145</v>
      </c>
      <c r="L107" s="12" t="s">
        <v>146</v>
      </c>
      <c r="M107" s="12" t="s">
        <v>146</v>
      </c>
      <c r="N107" s="12">
        <v>40.0</v>
      </c>
      <c r="O107" s="12">
        <v>10.0</v>
      </c>
      <c r="P107" s="12">
        <v>1.0</v>
      </c>
      <c r="Q107" s="12">
        <v>75.0</v>
      </c>
      <c r="R107" s="12">
        <v>0.5</v>
      </c>
      <c r="S107" s="12">
        <v>0.01</v>
      </c>
      <c r="T107" s="12">
        <v>0.1</v>
      </c>
      <c r="U107" s="19"/>
      <c r="V107" s="19">
        <v>50.0</v>
      </c>
      <c r="W107" s="19" t="s">
        <v>179</v>
      </c>
      <c r="X107" s="19"/>
      <c r="Y107" s="19"/>
      <c r="Z107" s="19"/>
      <c r="AB107" s="3"/>
    </row>
    <row r="108">
      <c r="A108" s="3"/>
      <c r="B108" s="12"/>
      <c r="C108" s="12">
        <v>96.12</v>
      </c>
      <c r="D108" s="12" t="s">
        <v>82</v>
      </c>
      <c r="E108" s="12">
        <v>31428.0</v>
      </c>
      <c r="F108" s="12" t="s">
        <v>82</v>
      </c>
      <c r="G108" s="12">
        <v>6735.0</v>
      </c>
      <c r="H108" s="43">
        <v>152182.0</v>
      </c>
      <c r="I108" s="12" t="s">
        <v>182</v>
      </c>
      <c r="J108" s="12">
        <v>50.0</v>
      </c>
      <c r="K108" s="12" t="s">
        <v>145</v>
      </c>
      <c r="L108" s="12" t="s">
        <v>146</v>
      </c>
      <c r="M108" s="12" t="s">
        <v>146</v>
      </c>
      <c r="N108" s="12">
        <v>40.0</v>
      </c>
      <c r="O108" s="12">
        <v>10.0</v>
      </c>
      <c r="P108" s="12">
        <v>1.0</v>
      </c>
      <c r="Q108" s="12" t="s">
        <v>183</v>
      </c>
      <c r="R108" s="12">
        <v>0.5</v>
      </c>
      <c r="S108" s="12">
        <v>0.01</v>
      </c>
      <c r="T108" s="12">
        <v>0.1</v>
      </c>
      <c r="U108" s="19"/>
      <c r="V108" s="19">
        <v>50.0</v>
      </c>
      <c r="W108" s="19" t="s">
        <v>179</v>
      </c>
      <c r="X108" s="19"/>
      <c r="Y108" s="19"/>
      <c r="Z108" s="19"/>
      <c r="AB108" s="3"/>
    </row>
    <row r="109">
      <c r="A109" s="3"/>
      <c r="B109" s="12"/>
      <c r="C109" s="12">
        <v>49.91</v>
      </c>
      <c r="D109" s="12" t="s">
        <v>82</v>
      </c>
      <c r="E109" s="12">
        <v>31428.0</v>
      </c>
      <c r="F109" s="12" t="s">
        <v>181</v>
      </c>
      <c r="G109" s="12">
        <v>18482.0</v>
      </c>
      <c r="H109" s="43">
        <v>152182.0</v>
      </c>
      <c r="I109" s="12" t="s">
        <v>182</v>
      </c>
      <c r="J109" s="12">
        <v>50.0</v>
      </c>
      <c r="K109" s="12" t="s">
        <v>145</v>
      </c>
      <c r="L109" s="12" t="s">
        <v>146</v>
      </c>
      <c r="M109" s="12" t="s">
        <v>146</v>
      </c>
      <c r="N109" s="12">
        <v>40.0</v>
      </c>
      <c r="O109" s="12">
        <v>10.0</v>
      </c>
      <c r="P109" s="12">
        <v>1.0</v>
      </c>
      <c r="Q109" s="12" t="s">
        <v>183</v>
      </c>
      <c r="R109" s="12">
        <v>0.5</v>
      </c>
      <c r="S109" s="12">
        <v>0.01</v>
      </c>
      <c r="T109" s="12">
        <v>0.1</v>
      </c>
      <c r="U109" s="19"/>
      <c r="V109" s="19">
        <v>50.0</v>
      </c>
      <c r="W109" s="19" t="s">
        <v>179</v>
      </c>
      <c r="X109" s="19"/>
      <c r="Y109" s="19"/>
      <c r="Z109" s="19"/>
      <c r="AB109" s="3"/>
    </row>
    <row r="110">
      <c r="A110" s="3"/>
      <c r="B110" s="12"/>
      <c r="C110" s="12">
        <v>95.95</v>
      </c>
      <c r="D110" s="12" t="s">
        <v>82</v>
      </c>
      <c r="E110" s="12">
        <v>31428.0</v>
      </c>
      <c r="F110" s="12" t="s">
        <v>82</v>
      </c>
      <c r="G110" s="12">
        <v>6735.0</v>
      </c>
      <c r="H110" s="43">
        <v>152182.0</v>
      </c>
      <c r="I110" s="12" t="s">
        <v>182</v>
      </c>
      <c r="J110" s="12">
        <v>50.0</v>
      </c>
      <c r="K110" s="12" t="s">
        <v>145</v>
      </c>
      <c r="L110" s="12" t="s">
        <v>146</v>
      </c>
      <c r="M110" s="12" t="s">
        <v>146</v>
      </c>
      <c r="N110" s="12">
        <v>40.0</v>
      </c>
      <c r="O110" s="12">
        <v>10.0</v>
      </c>
      <c r="P110" s="12">
        <v>1.0</v>
      </c>
      <c r="Q110" s="12" t="s">
        <v>184</v>
      </c>
      <c r="R110" s="12">
        <v>0.5</v>
      </c>
      <c r="S110" s="12">
        <v>0.01</v>
      </c>
      <c r="T110" s="12">
        <v>0.1</v>
      </c>
      <c r="U110" s="19"/>
      <c r="V110" s="19">
        <v>50.0</v>
      </c>
      <c r="W110" s="19" t="s">
        <v>179</v>
      </c>
      <c r="X110" s="19"/>
      <c r="Y110" s="19"/>
      <c r="Z110" s="19"/>
      <c r="AB110" s="3"/>
    </row>
    <row r="111">
      <c r="A111" s="3"/>
      <c r="B111" s="12"/>
      <c r="C111" s="12">
        <v>49.7</v>
      </c>
      <c r="D111" s="12" t="s">
        <v>82</v>
      </c>
      <c r="E111" s="12">
        <v>31428.0</v>
      </c>
      <c r="F111" s="12" t="s">
        <v>181</v>
      </c>
      <c r="G111" s="12">
        <v>18482.0</v>
      </c>
      <c r="H111" s="43">
        <v>152182.0</v>
      </c>
      <c r="I111" s="12" t="s">
        <v>182</v>
      </c>
      <c r="J111" s="12">
        <v>50.0</v>
      </c>
      <c r="K111" s="12" t="s">
        <v>145</v>
      </c>
      <c r="L111" s="12" t="s">
        <v>146</v>
      </c>
      <c r="M111" s="12" t="s">
        <v>146</v>
      </c>
      <c r="N111" s="12">
        <v>40.0</v>
      </c>
      <c r="O111" s="12">
        <v>10.0</v>
      </c>
      <c r="P111" s="12">
        <v>1.0</v>
      </c>
      <c r="Q111" s="12" t="s">
        <v>184</v>
      </c>
      <c r="R111" s="12">
        <v>0.5</v>
      </c>
      <c r="S111" s="12">
        <v>0.01</v>
      </c>
      <c r="T111" s="12">
        <v>0.1</v>
      </c>
      <c r="U111" s="19"/>
      <c r="V111" s="19">
        <v>50.0</v>
      </c>
      <c r="W111" s="19" t="s">
        <v>179</v>
      </c>
      <c r="X111" s="19"/>
      <c r="Y111" s="19"/>
      <c r="Z111" s="19"/>
      <c r="AB111" s="3"/>
    </row>
    <row r="112">
      <c r="A112" s="3"/>
      <c r="B112" s="12"/>
      <c r="C112" s="12">
        <v>95.78</v>
      </c>
      <c r="D112" s="12" t="s">
        <v>82</v>
      </c>
      <c r="E112" s="12">
        <v>31428.0</v>
      </c>
      <c r="F112" s="12" t="s">
        <v>82</v>
      </c>
      <c r="G112" s="12">
        <v>6735.0</v>
      </c>
      <c r="H112" s="43">
        <v>152182.0</v>
      </c>
      <c r="I112" s="12" t="s">
        <v>182</v>
      </c>
      <c r="J112" s="12">
        <v>50.0</v>
      </c>
      <c r="K112" s="12" t="s">
        <v>145</v>
      </c>
      <c r="L112" s="12" t="s">
        <v>146</v>
      </c>
      <c r="M112" s="12" t="s">
        <v>146</v>
      </c>
      <c r="N112" s="12">
        <v>40.0</v>
      </c>
      <c r="O112" s="12">
        <v>10.0</v>
      </c>
      <c r="P112" s="12">
        <v>1.0</v>
      </c>
      <c r="Q112" s="12" t="s">
        <v>192</v>
      </c>
      <c r="R112" s="12">
        <v>0.5</v>
      </c>
      <c r="S112" s="12">
        <v>0.01</v>
      </c>
      <c r="T112" s="12">
        <v>0.1</v>
      </c>
      <c r="U112" s="19"/>
      <c r="V112" s="19">
        <v>50.0</v>
      </c>
      <c r="W112" s="19" t="s">
        <v>179</v>
      </c>
      <c r="X112" s="19"/>
      <c r="Y112" s="19"/>
      <c r="Z112" s="19"/>
      <c r="AB112" s="3"/>
    </row>
    <row r="113">
      <c r="A113" s="3"/>
      <c r="B113" s="12"/>
      <c r="C113" s="12">
        <v>49.95</v>
      </c>
      <c r="D113" s="12" t="s">
        <v>82</v>
      </c>
      <c r="E113" s="12">
        <v>31428.0</v>
      </c>
      <c r="F113" s="12" t="s">
        <v>181</v>
      </c>
      <c r="G113" s="12">
        <v>18482.0</v>
      </c>
      <c r="H113" s="43">
        <v>152182.0</v>
      </c>
      <c r="I113" s="12" t="s">
        <v>182</v>
      </c>
      <c r="J113" s="12">
        <v>50.0</v>
      </c>
      <c r="K113" s="12" t="s">
        <v>145</v>
      </c>
      <c r="L113" s="12" t="s">
        <v>146</v>
      </c>
      <c r="M113" s="12" t="s">
        <v>146</v>
      </c>
      <c r="N113" s="12">
        <v>40.0</v>
      </c>
      <c r="O113" s="12">
        <v>10.0</v>
      </c>
      <c r="P113" s="12">
        <v>1.0</v>
      </c>
      <c r="Q113" s="12" t="s">
        <v>192</v>
      </c>
      <c r="R113" s="12">
        <v>0.5</v>
      </c>
      <c r="S113" s="12">
        <v>0.01</v>
      </c>
      <c r="T113" s="12">
        <v>0.1</v>
      </c>
      <c r="U113" s="19"/>
      <c r="V113" s="19">
        <v>50.0</v>
      </c>
      <c r="W113" s="19" t="s">
        <v>179</v>
      </c>
      <c r="X113" s="19"/>
      <c r="Y113" s="19"/>
      <c r="Z113" s="19"/>
      <c r="AB113" s="3"/>
    </row>
    <row r="114">
      <c r="A114" s="3"/>
      <c r="B114" s="12"/>
      <c r="C114" s="12">
        <v>96.01</v>
      </c>
      <c r="D114" s="12" t="s">
        <v>82</v>
      </c>
      <c r="E114" s="12">
        <v>31428.0</v>
      </c>
      <c r="F114" s="12" t="s">
        <v>82</v>
      </c>
      <c r="G114" s="12">
        <v>6735.0</v>
      </c>
      <c r="H114" s="43">
        <v>152182.0</v>
      </c>
      <c r="I114" s="12" t="s">
        <v>182</v>
      </c>
      <c r="J114" s="12">
        <v>50.0</v>
      </c>
      <c r="K114" s="12" t="s">
        <v>145</v>
      </c>
      <c r="L114" s="12" t="s">
        <v>146</v>
      </c>
      <c r="M114" s="12" t="s">
        <v>146</v>
      </c>
      <c r="N114" s="12">
        <v>40.0</v>
      </c>
      <c r="O114" s="12">
        <v>10.0</v>
      </c>
      <c r="P114" s="12">
        <v>1.0</v>
      </c>
      <c r="Q114" s="12" t="s">
        <v>193</v>
      </c>
      <c r="R114" s="12">
        <v>0.5</v>
      </c>
      <c r="S114" s="12">
        <v>0.01</v>
      </c>
      <c r="T114" s="12">
        <v>0.1</v>
      </c>
      <c r="U114" s="19"/>
      <c r="V114" s="19">
        <v>50.0</v>
      </c>
      <c r="W114" s="19" t="s">
        <v>179</v>
      </c>
      <c r="X114" s="19"/>
      <c r="Y114" s="19"/>
      <c r="Z114" s="19"/>
      <c r="AB114" s="3"/>
    </row>
    <row r="115">
      <c r="A115" s="3"/>
      <c r="B115" s="12"/>
      <c r="C115" s="12">
        <v>49.06</v>
      </c>
      <c r="D115" s="12" t="s">
        <v>82</v>
      </c>
      <c r="E115" s="12">
        <v>31428.0</v>
      </c>
      <c r="F115" s="12" t="s">
        <v>181</v>
      </c>
      <c r="G115" s="12">
        <v>18482.0</v>
      </c>
      <c r="H115" s="43">
        <v>152182.0</v>
      </c>
      <c r="I115" s="12" t="s">
        <v>182</v>
      </c>
      <c r="J115" s="12">
        <v>50.0</v>
      </c>
      <c r="K115" s="12" t="s">
        <v>145</v>
      </c>
      <c r="L115" s="12" t="s">
        <v>146</v>
      </c>
      <c r="M115" s="12" t="s">
        <v>146</v>
      </c>
      <c r="N115" s="12">
        <v>40.0</v>
      </c>
      <c r="O115" s="12">
        <v>10.0</v>
      </c>
      <c r="P115" s="12">
        <v>1.0</v>
      </c>
      <c r="Q115" s="12" t="s">
        <v>193</v>
      </c>
      <c r="R115" s="12">
        <v>0.5</v>
      </c>
      <c r="S115" s="12">
        <v>0.01</v>
      </c>
      <c r="T115" s="12">
        <v>0.1</v>
      </c>
      <c r="U115" s="19"/>
      <c r="V115" s="19">
        <v>50.0</v>
      </c>
      <c r="W115" s="19" t="s">
        <v>179</v>
      </c>
      <c r="X115" s="19"/>
      <c r="Y115" s="19"/>
      <c r="Z115" s="19"/>
      <c r="AB115" s="3"/>
    </row>
    <row r="116">
      <c r="A116" s="3"/>
      <c r="B116" s="12"/>
      <c r="C116" s="12">
        <v>95.88</v>
      </c>
      <c r="D116" s="12" t="s">
        <v>82</v>
      </c>
      <c r="E116" s="12">
        <v>31428.0</v>
      </c>
      <c r="F116" s="12" t="s">
        <v>82</v>
      </c>
      <c r="G116" s="12">
        <v>6735.0</v>
      </c>
      <c r="H116" s="43">
        <v>152182.0</v>
      </c>
      <c r="I116" s="12" t="s">
        <v>182</v>
      </c>
      <c r="J116" s="12">
        <v>50.0</v>
      </c>
      <c r="K116" s="12" t="s">
        <v>145</v>
      </c>
      <c r="L116" s="12" t="s">
        <v>146</v>
      </c>
      <c r="M116" s="12" t="s">
        <v>146</v>
      </c>
      <c r="N116" s="12">
        <v>40.0</v>
      </c>
      <c r="O116" s="12">
        <v>10.0</v>
      </c>
      <c r="P116" s="12">
        <v>1.0</v>
      </c>
      <c r="Q116" s="12" t="s">
        <v>194</v>
      </c>
      <c r="R116" s="12">
        <v>0.5</v>
      </c>
      <c r="S116" s="12">
        <v>0.01</v>
      </c>
      <c r="T116" s="12">
        <v>0.1</v>
      </c>
      <c r="U116" s="19"/>
      <c r="V116" s="19">
        <v>50.0</v>
      </c>
      <c r="W116" s="19" t="s">
        <v>179</v>
      </c>
      <c r="X116" s="19"/>
      <c r="Y116" s="19"/>
      <c r="Z116" s="19"/>
      <c r="AB116" s="3"/>
    </row>
    <row r="117">
      <c r="A117" s="3"/>
      <c r="B117" s="12"/>
      <c r="C117" s="12">
        <v>49.92</v>
      </c>
      <c r="D117" s="12" t="s">
        <v>82</v>
      </c>
      <c r="E117" s="12">
        <v>31428.0</v>
      </c>
      <c r="F117" s="12" t="s">
        <v>181</v>
      </c>
      <c r="G117" s="12">
        <v>18482.0</v>
      </c>
      <c r="H117" s="43">
        <v>152182.0</v>
      </c>
      <c r="I117" s="12" t="s">
        <v>182</v>
      </c>
      <c r="J117" s="12">
        <v>50.0</v>
      </c>
      <c r="K117" s="12" t="s">
        <v>145</v>
      </c>
      <c r="L117" s="12" t="s">
        <v>146</v>
      </c>
      <c r="M117" s="12" t="s">
        <v>146</v>
      </c>
      <c r="N117" s="12">
        <v>40.0</v>
      </c>
      <c r="O117" s="12">
        <v>10.0</v>
      </c>
      <c r="P117" s="12">
        <v>1.0</v>
      </c>
      <c r="Q117" s="12" t="s">
        <v>194</v>
      </c>
      <c r="R117" s="12">
        <v>0.5</v>
      </c>
      <c r="S117" s="12">
        <v>0.01</v>
      </c>
      <c r="T117" s="12">
        <v>0.1</v>
      </c>
      <c r="U117" s="19"/>
      <c r="V117" s="19">
        <v>50.0</v>
      </c>
      <c r="W117" s="19" t="s">
        <v>179</v>
      </c>
      <c r="X117" s="19"/>
      <c r="Y117" s="19"/>
      <c r="Z117" s="19"/>
      <c r="AB117" s="3"/>
    </row>
    <row r="118">
      <c r="A118" s="3"/>
      <c r="B118" s="12"/>
      <c r="C118" s="12">
        <v>96.47</v>
      </c>
      <c r="D118" s="12" t="s">
        <v>82</v>
      </c>
      <c r="E118" s="12">
        <v>31428.0</v>
      </c>
      <c r="F118" s="12" t="s">
        <v>82</v>
      </c>
      <c r="G118" s="12">
        <v>6735.0</v>
      </c>
      <c r="H118" s="43">
        <v>152182.0</v>
      </c>
      <c r="I118" s="12" t="s">
        <v>182</v>
      </c>
      <c r="J118" s="12">
        <v>50.0</v>
      </c>
      <c r="K118" s="12" t="s">
        <v>145</v>
      </c>
      <c r="L118" s="12" t="s">
        <v>146</v>
      </c>
      <c r="M118" s="12" t="s">
        <v>146</v>
      </c>
      <c r="N118" s="12">
        <v>40.0</v>
      </c>
      <c r="O118" s="12">
        <v>10.0</v>
      </c>
      <c r="P118" s="12">
        <v>1.0</v>
      </c>
      <c r="Q118" s="12" t="s">
        <v>194</v>
      </c>
      <c r="R118" s="12">
        <v>0.5</v>
      </c>
      <c r="S118" s="12">
        <v>0.01</v>
      </c>
      <c r="T118" s="12">
        <v>0.1</v>
      </c>
      <c r="U118" s="19"/>
      <c r="V118" s="19">
        <v>50.0</v>
      </c>
      <c r="W118" s="19" t="s">
        <v>185</v>
      </c>
      <c r="X118" s="19"/>
      <c r="Y118" s="19"/>
      <c r="Z118" s="19"/>
      <c r="AB118" s="3"/>
    </row>
    <row r="119">
      <c r="A119" s="3"/>
      <c r="B119" s="12"/>
      <c r="C119" s="12">
        <v>49.93</v>
      </c>
      <c r="D119" s="12" t="s">
        <v>82</v>
      </c>
      <c r="E119" s="12">
        <v>31428.0</v>
      </c>
      <c r="F119" s="12" t="s">
        <v>181</v>
      </c>
      <c r="G119" s="12">
        <v>18482.0</v>
      </c>
      <c r="H119" s="43">
        <v>152182.0</v>
      </c>
      <c r="I119" s="12" t="s">
        <v>182</v>
      </c>
      <c r="J119" s="12">
        <v>50.0</v>
      </c>
      <c r="K119" s="12" t="s">
        <v>145</v>
      </c>
      <c r="L119" s="12" t="s">
        <v>146</v>
      </c>
      <c r="M119" s="12" t="s">
        <v>146</v>
      </c>
      <c r="N119" s="12">
        <v>40.0</v>
      </c>
      <c r="O119" s="12">
        <v>10.0</v>
      </c>
      <c r="P119" s="12">
        <v>1.0</v>
      </c>
      <c r="Q119" s="12" t="s">
        <v>194</v>
      </c>
      <c r="R119" s="12">
        <v>0.5</v>
      </c>
      <c r="S119" s="12">
        <v>0.01</v>
      </c>
      <c r="T119" s="12">
        <v>0.1</v>
      </c>
      <c r="U119" s="19"/>
      <c r="V119" s="19">
        <v>50.0</v>
      </c>
      <c r="W119" s="19" t="s">
        <v>185</v>
      </c>
      <c r="X119" s="19"/>
      <c r="Y119" s="19"/>
      <c r="Z119" s="19"/>
      <c r="AB119" s="3"/>
    </row>
    <row r="120">
      <c r="A120" s="3"/>
      <c r="B120" s="12"/>
      <c r="C120" s="12">
        <v>95.95</v>
      </c>
      <c r="D120" s="12" t="s">
        <v>82</v>
      </c>
      <c r="E120" s="12">
        <v>31428.0</v>
      </c>
      <c r="F120" s="12" t="s">
        <v>82</v>
      </c>
      <c r="G120" s="12">
        <v>6735.0</v>
      </c>
      <c r="H120" s="43">
        <v>152182.0</v>
      </c>
      <c r="I120" s="12" t="s">
        <v>182</v>
      </c>
      <c r="J120" s="12">
        <v>50.0</v>
      </c>
      <c r="K120" s="12" t="s">
        <v>145</v>
      </c>
      <c r="L120" s="12" t="s">
        <v>146</v>
      </c>
      <c r="M120" s="12" t="s">
        <v>146</v>
      </c>
      <c r="N120" s="12">
        <v>40.0</v>
      </c>
      <c r="O120" s="12">
        <v>10.0</v>
      </c>
      <c r="P120" s="12">
        <v>1.0</v>
      </c>
      <c r="Q120" s="12" t="s">
        <v>183</v>
      </c>
      <c r="R120" s="12">
        <v>0.5</v>
      </c>
      <c r="S120" s="12">
        <v>0.01</v>
      </c>
      <c r="T120" s="12">
        <v>0.1</v>
      </c>
      <c r="U120" s="19"/>
      <c r="V120" s="19">
        <v>50.0</v>
      </c>
      <c r="W120" s="19" t="s">
        <v>186</v>
      </c>
      <c r="X120" s="19"/>
      <c r="Y120" s="19"/>
      <c r="Z120" s="19"/>
      <c r="AB120" s="3"/>
    </row>
    <row r="121">
      <c r="A121" s="3"/>
      <c r="B121" s="12"/>
      <c r="C121" s="12">
        <v>49.56</v>
      </c>
      <c r="D121" s="12" t="s">
        <v>82</v>
      </c>
      <c r="E121" s="12">
        <v>31428.0</v>
      </c>
      <c r="F121" s="12" t="s">
        <v>181</v>
      </c>
      <c r="G121" s="12">
        <v>18482.0</v>
      </c>
      <c r="H121" s="43">
        <v>152182.0</v>
      </c>
      <c r="I121" s="12" t="s">
        <v>182</v>
      </c>
      <c r="J121" s="12">
        <v>50.0</v>
      </c>
      <c r="K121" s="12" t="s">
        <v>145</v>
      </c>
      <c r="L121" s="12" t="s">
        <v>146</v>
      </c>
      <c r="M121" s="12" t="s">
        <v>146</v>
      </c>
      <c r="N121" s="12">
        <v>40.0</v>
      </c>
      <c r="O121" s="12">
        <v>10.0</v>
      </c>
      <c r="P121" s="12">
        <v>1.0</v>
      </c>
      <c r="Q121" s="12" t="s">
        <v>183</v>
      </c>
      <c r="R121" s="12">
        <v>0.5</v>
      </c>
      <c r="S121" s="12">
        <v>0.01</v>
      </c>
      <c r="T121" s="12">
        <v>0.1</v>
      </c>
      <c r="U121" s="19"/>
      <c r="V121" s="19">
        <v>50.0</v>
      </c>
      <c r="W121" s="19" t="s">
        <v>186</v>
      </c>
      <c r="X121" s="19"/>
      <c r="Y121" s="19"/>
      <c r="Z121" s="19"/>
      <c r="AB121" s="3"/>
    </row>
    <row r="122">
      <c r="A122" s="3"/>
      <c r="B122" s="12"/>
      <c r="C122" s="12">
        <v>96.45</v>
      </c>
      <c r="D122" s="12" t="s">
        <v>82</v>
      </c>
      <c r="E122" s="12">
        <v>31428.0</v>
      </c>
      <c r="F122" s="12" t="s">
        <v>82</v>
      </c>
      <c r="G122" s="12">
        <v>6735.0</v>
      </c>
      <c r="H122" s="43">
        <v>152182.0</v>
      </c>
      <c r="I122" s="12" t="s">
        <v>182</v>
      </c>
      <c r="J122" s="12">
        <v>50.0</v>
      </c>
      <c r="K122" s="12" t="s">
        <v>145</v>
      </c>
      <c r="L122" s="12" t="s">
        <v>146</v>
      </c>
      <c r="M122" s="12" t="s">
        <v>146</v>
      </c>
      <c r="N122" s="12">
        <v>40.0</v>
      </c>
      <c r="O122" s="12">
        <v>10.0</v>
      </c>
      <c r="P122" s="12">
        <v>1.0</v>
      </c>
      <c r="Q122" s="12" t="s">
        <v>195</v>
      </c>
      <c r="R122" s="12">
        <v>0.5</v>
      </c>
      <c r="S122" s="12">
        <v>0.01</v>
      </c>
      <c r="T122" s="12">
        <v>0.1</v>
      </c>
      <c r="U122" s="19"/>
      <c r="V122" s="19">
        <v>50.0</v>
      </c>
      <c r="W122" s="19" t="s">
        <v>185</v>
      </c>
      <c r="X122" s="19"/>
      <c r="Y122" s="19"/>
      <c r="Z122" s="19"/>
      <c r="AB122" s="3"/>
    </row>
    <row r="123">
      <c r="A123" s="3"/>
      <c r="B123" s="12"/>
      <c r="C123" s="12">
        <v>49.83</v>
      </c>
      <c r="D123" s="12" t="s">
        <v>82</v>
      </c>
      <c r="E123" s="12">
        <v>31428.0</v>
      </c>
      <c r="F123" s="12" t="s">
        <v>181</v>
      </c>
      <c r="G123" s="12">
        <v>18482.0</v>
      </c>
      <c r="H123" s="43">
        <v>152182.0</v>
      </c>
      <c r="I123" s="12" t="s">
        <v>182</v>
      </c>
      <c r="J123" s="12">
        <v>50.0</v>
      </c>
      <c r="K123" s="12" t="s">
        <v>145</v>
      </c>
      <c r="L123" s="12" t="s">
        <v>146</v>
      </c>
      <c r="M123" s="12" t="s">
        <v>146</v>
      </c>
      <c r="N123" s="12">
        <v>40.0</v>
      </c>
      <c r="O123" s="12">
        <v>10.0</v>
      </c>
      <c r="P123" s="12">
        <v>1.0</v>
      </c>
      <c r="Q123" s="12" t="s">
        <v>195</v>
      </c>
      <c r="R123" s="12">
        <v>0.5</v>
      </c>
      <c r="S123" s="12">
        <v>0.01</v>
      </c>
      <c r="T123" s="12">
        <v>0.1</v>
      </c>
      <c r="U123" s="19"/>
      <c r="V123" s="19">
        <v>50.0</v>
      </c>
      <c r="W123" s="19" t="s">
        <v>185</v>
      </c>
      <c r="X123" s="19"/>
      <c r="Y123" s="19"/>
      <c r="Z123" s="19"/>
      <c r="AB123" s="3"/>
    </row>
    <row r="124">
      <c r="A124" s="3"/>
      <c r="B124" s="12"/>
      <c r="C124" s="12">
        <v>96.53</v>
      </c>
      <c r="D124" s="12" t="s">
        <v>82</v>
      </c>
      <c r="E124" s="12">
        <v>31428.0</v>
      </c>
      <c r="F124" s="12" t="s">
        <v>82</v>
      </c>
      <c r="G124" s="12">
        <v>6735.0</v>
      </c>
      <c r="H124" s="43">
        <v>152182.0</v>
      </c>
      <c r="I124" s="12" t="s">
        <v>182</v>
      </c>
      <c r="J124" s="12">
        <v>50.0</v>
      </c>
      <c r="K124" s="12" t="s">
        <v>145</v>
      </c>
      <c r="L124" s="12" t="s">
        <v>146</v>
      </c>
      <c r="M124" s="12" t="s">
        <v>146</v>
      </c>
      <c r="N124" s="12">
        <v>40.0</v>
      </c>
      <c r="O124" s="12">
        <v>10.0</v>
      </c>
      <c r="P124" s="12">
        <v>1.0</v>
      </c>
      <c r="Q124" s="12" t="s">
        <v>196</v>
      </c>
      <c r="R124" s="12">
        <v>0.5</v>
      </c>
      <c r="S124" s="12">
        <v>0.01</v>
      </c>
      <c r="T124" s="12">
        <v>0.1</v>
      </c>
      <c r="U124" s="19"/>
      <c r="V124" s="19">
        <v>50.0</v>
      </c>
      <c r="W124" s="19" t="s">
        <v>185</v>
      </c>
      <c r="X124" s="19"/>
      <c r="Y124" s="19"/>
      <c r="Z124" s="19"/>
      <c r="AB124" s="3"/>
    </row>
    <row r="125">
      <c r="A125" s="3"/>
      <c r="B125" s="12"/>
      <c r="C125" s="12">
        <v>48.98</v>
      </c>
      <c r="D125" s="12" t="s">
        <v>82</v>
      </c>
      <c r="E125" s="12">
        <v>31428.0</v>
      </c>
      <c r="F125" s="12" t="s">
        <v>181</v>
      </c>
      <c r="G125" s="12">
        <v>18482.0</v>
      </c>
      <c r="H125" s="43">
        <v>152182.0</v>
      </c>
      <c r="I125" s="12" t="s">
        <v>182</v>
      </c>
      <c r="J125" s="12">
        <v>50.0</v>
      </c>
      <c r="K125" s="12" t="s">
        <v>145</v>
      </c>
      <c r="L125" s="12" t="s">
        <v>146</v>
      </c>
      <c r="M125" s="12" t="s">
        <v>146</v>
      </c>
      <c r="N125" s="12">
        <v>40.0</v>
      </c>
      <c r="O125" s="12">
        <v>10.0</v>
      </c>
      <c r="P125" s="12">
        <v>1.0</v>
      </c>
      <c r="Q125" s="12" t="s">
        <v>196</v>
      </c>
      <c r="R125" s="12">
        <v>0.5</v>
      </c>
      <c r="S125" s="12">
        <v>0.01</v>
      </c>
      <c r="T125" s="12">
        <v>0.1</v>
      </c>
      <c r="U125" s="19"/>
      <c r="V125" s="19">
        <v>50.0</v>
      </c>
      <c r="W125" s="19" t="s">
        <v>185</v>
      </c>
      <c r="X125" s="19"/>
      <c r="Y125" s="19"/>
      <c r="Z125" s="19"/>
      <c r="AB125" s="3"/>
    </row>
    <row r="126">
      <c r="A126" s="3"/>
      <c r="B126" s="12"/>
      <c r="C126" s="12">
        <v>95.55</v>
      </c>
      <c r="D126" s="12" t="s">
        <v>82</v>
      </c>
      <c r="E126" s="12">
        <v>31428.0</v>
      </c>
      <c r="F126" s="12" t="s">
        <v>82</v>
      </c>
      <c r="G126" s="12">
        <v>6735.0</v>
      </c>
      <c r="H126" s="43">
        <v>152182.0</v>
      </c>
      <c r="I126" s="12" t="s">
        <v>182</v>
      </c>
      <c r="J126" s="12">
        <v>50.0</v>
      </c>
      <c r="K126" s="12" t="s">
        <v>145</v>
      </c>
      <c r="L126" s="12" t="s">
        <v>146</v>
      </c>
      <c r="M126" s="12" t="s">
        <v>146</v>
      </c>
      <c r="N126" s="12">
        <v>40.0</v>
      </c>
      <c r="O126" s="12">
        <v>10.0</v>
      </c>
      <c r="P126" s="12">
        <v>1.0</v>
      </c>
      <c r="Q126" s="12" t="s">
        <v>183</v>
      </c>
      <c r="R126" s="12">
        <v>0.7</v>
      </c>
      <c r="S126" s="12">
        <v>0.01</v>
      </c>
      <c r="T126" s="12">
        <v>0.1</v>
      </c>
      <c r="U126" s="19"/>
      <c r="V126" s="19">
        <v>50.0</v>
      </c>
      <c r="W126" s="19" t="s">
        <v>185</v>
      </c>
      <c r="X126" s="19"/>
      <c r="Y126" s="19"/>
      <c r="Z126" s="19"/>
      <c r="AB126" s="3"/>
    </row>
    <row r="127">
      <c r="A127" s="3"/>
      <c r="B127" s="12"/>
      <c r="C127" s="12">
        <v>50.43</v>
      </c>
      <c r="D127" s="12" t="s">
        <v>82</v>
      </c>
      <c r="E127" s="12">
        <v>31428.0</v>
      </c>
      <c r="F127" s="12" t="s">
        <v>181</v>
      </c>
      <c r="G127" s="12">
        <v>18482.0</v>
      </c>
      <c r="H127" s="43">
        <v>152182.0</v>
      </c>
      <c r="I127" s="12" t="s">
        <v>182</v>
      </c>
      <c r="J127" s="12">
        <v>50.0</v>
      </c>
      <c r="K127" s="12" t="s">
        <v>145</v>
      </c>
      <c r="L127" s="12" t="s">
        <v>146</v>
      </c>
      <c r="M127" s="12" t="s">
        <v>146</v>
      </c>
      <c r="N127" s="12">
        <v>40.0</v>
      </c>
      <c r="O127" s="12">
        <v>10.0</v>
      </c>
      <c r="P127" s="12">
        <v>1.0</v>
      </c>
      <c r="Q127" s="12" t="s">
        <v>183</v>
      </c>
      <c r="R127" s="12">
        <v>0.7</v>
      </c>
      <c r="S127" s="12">
        <v>0.01</v>
      </c>
      <c r="T127" s="12">
        <v>0.1</v>
      </c>
      <c r="U127" s="19"/>
      <c r="V127" s="19">
        <v>50.0</v>
      </c>
      <c r="W127" s="19" t="s">
        <v>185</v>
      </c>
      <c r="X127" s="19"/>
      <c r="Y127" s="19"/>
      <c r="Z127" s="19"/>
      <c r="AB127" s="3"/>
    </row>
    <row r="128">
      <c r="A128" s="3"/>
      <c r="B128" s="12"/>
      <c r="C128" s="12">
        <v>52.71</v>
      </c>
      <c r="D128" s="12" t="s">
        <v>82</v>
      </c>
      <c r="E128" s="12">
        <v>31428.0</v>
      </c>
      <c r="F128" s="12" t="s">
        <v>82</v>
      </c>
      <c r="G128" s="12">
        <v>6735.0</v>
      </c>
      <c r="H128" s="43">
        <v>152182.0</v>
      </c>
      <c r="I128" s="12" t="s">
        <v>182</v>
      </c>
      <c r="J128" s="12">
        <v>50.0</v>
      </c>
      <c r="K128" s="12" t="s">
        <v>145</v>
      </c>
      <c r="L128" s="12" t="s">
        <v>146</v>
      </c>
      <c r="M128" s="12" t="s">
        <v>146</v>
      </c>
      <c r="N128" s="12">
        <v>40.0</v>
      </c>
      <c r="O128" s="12">
        <v>10.0</v>
      </c>
      <c r="P128" s="12">
        <v>1.0</v>
      </c>
      <c r="Q128" s="12" t="s">
        <v>183</v>
      </c>
      <c r="R128" s="12">
        <v>0.99</v>
      </c>
      <c r="S128" s="12">
        <v>0.01</v>
      </c>
      <c r="T128" s="12">
        <v>0.1</v>
      </c>
      <c r="U128" s="19"/>
      <c r="V128" s="19">
        <v>50.0</v>
      </c>
      <c r="W128" s="19" t="s">
        <v>185</v>
      </c>
      <c r="X128" s="19"/>
      <c r="Y128" s="19"/>
      <c r="Z128" s="19"/>
      <c r="AB128" s="3"/>
    </row>
    <row r="129">
      <c r="A129" s="3"/>
      <c r="B129" s="12"/>
      <c r="C129" s="12">
        <v>55.18</v>
      </c>
      <c r="D129" s="12" t="s">
        <v>82</v>
      </c>
      <c r="E129" s="12">
        <v>31428.0</v>
      </c>
      <c r="F129" s="12" t="s">
        <v>181</v>
      </c>
      <c r="G129" s="12">
        <v>18482.0</v>
      </c>
      <c r="H129" s="43">
        <v>152182.0</v>
      </c>
      <c r="I129" s="12" t="s">
        <v>182</v>
      </c>
      <c r="J129" s="12">
        <v>50.0</v>
      </c>
      <c r="K129" s="12" t="s">
        <v>145</v>
      </c>
      <c r="L129" s="12" t="s">
        <v>146</v>
      </c>
      <c r="M129" s="12" t="s">
        <v>146</v>
      </c>
      <c r="N129" s="12">
        <v>40.0</v>
      </c>
      <c r="O129" s="12">
        <v>10.0</v>
      </c>
      <c r="P129" s="12">
        <v>1.0</v>
      </c>
      <c r="Q129" s="12" t="s">
        <v>183</v>
      </c>
      <c r="R129" s="12">
        <v>0.99</v>
      </c>
      <c r="S129" s="12">
        <v>0.01</v>
      </c>
      <c r="T129" s="12">
        <v>0.1</v>
      </c>
      <c r="U129" s="19"/>
      <c r="V129" s="19">
        <v>50.0</v>
      </c>
      <c r="W129" s="19" t="s">
        <v>185</v>
      </c>
      <c r="X129" s="19"/>
      <c r="Y129" s="19"/>
      <c r="Z129" s="19"/>
      <c r="AB129" s="3"/>
    </row>
    <row r="130">
      <c r="A130" s="50"/>
      <c r="B130" s="17"/>
      <c r="C130" s="17">
        <v>96.04</v>
      </c>
      <c r="D130" s="17" t="s">
        <v>82</v>
      </c>
      <c r="E130" s="17">
        <v>31428.0</v>
      </c>
      <c r="F130" s="17" t="s">
        <v>82</v>
      </c>
      <c r="G130" s="17">
        <v>6735.0</v>
      </c>
      <c r="H130" s="41">
        <v>152182.0</v>
      </c>
      <c r="I130" s="17" t="s">
        <v>182</v>
      </c>
      <c r="J130" s="17">
        <v>50.0</v>
      </c>
      <c r="K130" s="17" t="s">
        <v>145</v>
      </c>
      <c r="L130" s="17" t="s">
        <v>146</v>
      </c>
      <c r="M130" s="17" t="s">
        <v>146</v>
      </c>
      <c r="N130" s="17">
        <v>40.0</v>
      </c>
      <c r="O130" s="17">
        <v>10.0</v>
      </c>
      <c r="P130" s="17">
        <v>1.0</v>
      </c>
      <c r="Q130" s="17">
        <v>25.0</v>
      </c>
      <c r="R130" s="17">
        <v>0.5</v>
      </c>
      <c r="S130" s="17">
        <v>0.01</v>
      </c>
      <c r="T130" s="17">
        <v>0.1</v>
      </c>
      <c r="U130" s="26">
        <v>74.0</v>
      </c>
      <c r="V130" s="26">
        <v>50.0</v>
      </c>
      <c r="W130" s="26" t="s">
        <v>179</v>
      </c>
      <c r="X130" s="26"/>
      <c r="Y130" s="26"/>
      <c r="Z130" s="26"/>
      <c r="AA130" s="26" t="s">
        <v>197</v>
      </c>
      <c r="AB130" s="17" t="s">
        <v>198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</row>
    <row r="131">
      <c r="A131" s="51"/>
      <c r="B131" s="52"/>
      <c r="C131" s="52">
        <v>49.47</v>
      </c>
      <c r="D131" s="52" t="s">
        <v>82</v>
      </c>
      <c r="E131" s="52">
        <v>31428.0</v>
      </c>
      <c r="F131" s="52" t="s">
        <v>181</v>
      </c>
      <c r="G131" s="52">
        <v>18482.0</v>
      </c>
      <c r="H131" s="53">
        <v>152182.0</v>
      </c>
      <c r="I131" s="52" t="s">
        <v>182</v>
      </c>
      <c r="J131" s="52">
        <v>50.0</v>
      </c>
      <c r="K131" s="52" t="s">
        <v>145</v>
      </c>
      <c r="L131" s="52" t="s">
        <v>146</v>
      </c>
      <c r="M131" s="52" t="s">
        <v>146</v>
      </c>
      <c r="N131" s="52">
        <v>40.0</v>
      </c>
      <c r="O131" s="52">
        <v>10.0</v>
      </c>
      <c r="P131" s="52">
        <v>1.0</v>
      </c>
      <c r="Q131" s="52">
        <v>25.0</v>
      </c>
      <c r="R131" s="52">
        <v>0.5</v>
      </c>
      <c r="S131" s="52">
        <v>0.01</v>
      </c>
      <c r="T131" s="52">
        <v>0.1</v>
      </c>
      <c r="U131" s="54">
        <v>74.0</v>
      </c>
      <c r="V131" s="54">
        <v>50.0</v>
      </c>
      <c r="W131" s="54" t="s">
        <v>179</v>
      </c>
      <c r="X131" s="54"/>
      <c r="Y131" s="54"/>
      <c r="Z131" s="54"/>
      <c r="AA131" s="55"/>
      <c r="AB131" s="51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</row>
    <row r="132">
      <c r="A132" s="3"/>
      <c r="B132" s="12"/>
      <c r="C132" s="12">
        <v>95.86</v>
      </c>
      <c r="D132" s="12" t="s">
        <v>82</v>
      </c>
      <c r="E132" s="12">
        <v>31428.0</v>
      </c>
      <c r="F132" s="12" t="s">
        <v>82</v>
      </c>
      <c r="G132" s="12">
        <v>6735.0</v>
      </c>
      <c r="H132" s="43">
        <v>152182.0</v>
      </c>
      <c r="I132" s="12" t="s">
        <v>182</v>
      </c>
      <c r="J132" s="12">
        <v>50.0</v>
      </c>
      <c r="K132" s="12" t="s">
        <v>145</v>
      </c>
      <c r="L132" s="12" t="s">
        <v>146</v>
      </c>
      <c r="M132" s="12" t="s">
        <v>146</v>
      </c>
      <c r="N132" s="12">
        <v>40.0</v>
      </c>
      <c r="O132" s="12">
        <v>10.0</v>
      </c>
      <c r="P132" s="12">
        <v>1.0</v>
      </c>
      <c r="Q132" s="12">
        <v>25.0</v>
      </c>
      <c r="R132" s="12">
        <v>0.5</v>
      </c>
      <c r="S132" s="12">
        <v>0.01</v>
      </c>
      <c r="T132" s="12">
        <v>0.1</v>
      </c>
      <c r="U132" s="19">
        <v>74.0</v>
      </c>
      <c r="V132" s="19">
        <v>100.0</v>
      </c>
      <c r="W132" s="19" t="s">
        <v>179</v>
      </c>
      <c r="X132" s="19"/>
      <c r="Y132" s="19"/>
      <c r="Z132" s="19"/>
      <c r="AB132" s="3"/>
    </row>
    <row r="133">
      <c r="A133" s="3"/>
      <c r="B133" s="12"/>
      <c r="C133" s="12">
        <v>49.3</v>
      </c>
      <c r="D133" s="12" t="s">
        <v>82</v>
      </c>
      <c r="E133" s="12">
        <v>31428.0</v>
      </c>
      <c r="F133" s="12" t="s">
        <v>181</v>
      </c>
      <c r="G133" s="12">
        <v>18482.0</v>
      </c>
      <c r="H133" s="43">
        <v>152182.0</v>
      </c>
      <c r="I133" s="12" t="s">
        <v>182</v>
      </c>
      <c r="J133" s="12">
        <v>50.0</v>
      </c>
      <c r="K133" s="12" t="s">
        <v>145</v>
      </c>
      <c r="L133" s="12" t="s">
        <v>146</v>
      </c>
      <c r="M133" s="12" t="s">
        <v>146</v>
      </c>
      <c r="N133" s="12">
        <v>40.0</v>
      </c>
      <c r="O133" s="12">
        <v>10.0</v>
      </c>
      <c r="P133" s="12">
        <v>1.0</v>
      </c>
      <c r="Q133" s="12">
        <v>25.0</v>
      </c>
      <c r="R133" s="12">
        <v>0.5</v>
      </c>
      <c r="S133" s="12">
        <v>0.01</v>
      </c>
      <c r="T133" s="12">
        <v>0.1</v>
      </c>
      <c r="U133" s="19">
        <v>74.0</v>
      </c>
      <c r="V133" s="19">
        <v>100.0</v>
      </c>
      <c r="W133" s="19" t="s">
        <v>179</v>
      </c>
      <c r="X133" s="19"/>
      <c r="Y133" s="19"/>
      <c r="Z133" s="19"/>
      <c r="AB133" s="3"/>
    </row>
    <row r="134">
      <c r="A134" s="3"/>
      <c r="B134" s="12"/>
      <c r="C134" s="12">
        <v>96.05</v>
      </c>
      <c r="D134" s="12" t="s">
        <v>82</v>
      </c>
      <c r="E134" s="12">
        <v>31428.0</v>
      </c>
      <c r="F134" s="12" t="s">
        <v>82</v>
      </c>
      <c r="G134" s="12">
        <v>6735.0</v>
      </c>
      <c r="H134" s="43">
        <v>152182.0</v>
      </c>
      <c r="I134" s="12" t="s">
        <v>182</v>
      </c>
      <c r="J134" s="12">
        <v>50.0</v>
      </c>
      <c r="K134" s="12" t="s">
        <v>145</v>
      </c>
      <c r="L134" s="12" t="s">
        <v>146</v>
      </c>
      <c r="M134" s="12" t="s">
        <v>146</v>
      </c>
      <c r="N134" s="12">
        <v>40.0</v>
      </c>
      <c r="O134" s="12">
        <v>10.0</v>
      </c>
      <c r="P134" s="12">
        <v>1.0</v>
      </c>
      <c r="Q134" s="12" t="s">
        <v>183</v>
      </c>
      <c r="R134" s="12">
        <v>0.5</v>
      </c>
      <c r="S134" s="12">
        <v>0.01</v>
      </c>
      <c r="T134" s="12">
        <v>0.1</v>
      </c>
      <c r="U134" s="19">
        <v>74.0</v>
      </c>
      <c r="V134" s="19">
        <v>50.0</v>
      </c>
      <c r="W134" s="19" t="s">
        <v>179</v>
      </c>
      <c r="X134" s="19"/>
      <c r="Y134" s="19"/>
      <c r="Z134" s="19"/>
      <c r="AB134" s="3"/>
    </row>
    <row r="135">
      <c r="A135" s="3"/>
      <c r="B135" s="12"/>
      <c r="C135" s="12">
        <v>49.11</v>
      </c>
      <c r="D135" s="12" t="s">
        <v>82</v>
      </c>
      <c r="E135" s="12">
        <v>31428.0</v>
      </c>
      <c r="F135" s="12" t="s">
        <v>181</v>
      </c>
      <c r="G135" s="12">
        <v>18482.0</v>
      </c>
      <c r="H135" s="43">
        <v>152182.0</v>
      </c>
      <c r="I135" s="12" t="s">
        <v>182</v>
      </c>
      <c r="J135" s="12">
        <v>50.0</v>
      </c>
      <c r="K135" s="12" t="s">
        <v>145</v>
      </c>
      <c r="L135" s="12" t="s">
        <v>146</v>
      </c>
      <c r="M135" s="12" t="s">
        <v>146</v>
      </c>
      <c r="N135" s="12">
        <v>40.0</v>
      </c>
      <c r="O135" s="12">
        <v>10.0</v>
      </c>
      <c r="P135" s="12">
        <v>1.0</v>
      </c>
      <c r="Q135" s="12" t="s">
        <v>183</v>
      </c>
      <c r="R135" s="12">
        <v>0.5</v>
      </c>
      <c r="S135" s="12">
        <v>0.01</v>
      </c>
      <c r="T135" s="12">
        <v>0.1</v>
      </c>
      <c r="U135" s="19">
        <v>74.0</v>
      </c>
      <c r="V135" s="19">
        <v>50.0</v>
      </c>
      <c r="W135" s="19" t="s">
        <v>179</v>
      </c>
      <c r="X135" s="19"/>
      <c r="Y135" s="19"/>
      <c r="Z135" s="19"/>
      <c r="AB135" s="3"/>
    </row>
    <row r="136">
      <c r="A136" s="3"/>
      <c r="B136" s="12"/>
      <c r="C136" s="12">
        <v>96.07</v>
      </c>
      <c r="D136" s="12" t="s">
        <v>82</v>
      </c>
      <c r="E136" s="12">
        <v>31428.0</v>
      </c>
      <c r="F136" s="12" t="s">
        <v>82</v>
      </c>
      <c r="G136" s="12">
        <v>6735.0</v>
      </c>
      <c r="H136" s="43">
        <v>152182.0</v>
      </c>
      <c r="I136" s="12" t="s">
        <v>182</v>
      </c>
      <c r="J136" s="12">
        <v>50.0</v>
      </c>
      <c r="K136" s="12" t="s">
        <v>145</v>
      </c>
      <c r="L136" s="12" t="s">
        <v>146</v>
      </c>
      <c r="M136" s="12" t="s">
        <v>146</v>
      </c>
      <c r="N136" s="12">
        <v>40.0</v>
      </c>
      <c r="O136" s="12">
        <v>10.0</v>
      </c>
      <c r="P136" s="12">
        <v>1.0</v>
      </c>
      <c r="Q136" s="12" t="s">
        <v>194</v>
      </c>
      <c r="R136" s="12">
        <v>0.5</v>
      </c>
      <c r="S136" s="12">
        <v>0.01</v>
      </c>
      <c r="T136" s="12">
        <v>0.1</v>
      </c>
      <c r="U136" s="19">
        <v>74.0</v>
      </c>
      <c r="V136" s="19">
        <v>50.0</v>
      </c>
      <c r="W136" s="19" t="s">
        <v>179</v>
      </c>
      <c r="X136" s="19"/>
      <c r="Y136" s="19"/>
      <c r="Z136" s="19"/>
      <c r="AB136" s="3"/>
    </row>
    <row r="137">
      <c r="A137" s="3"/>
      <c r="B137" s="12"/>
      <c r="C137" s="12">
        <v>49.39</v>
      </c>
      <c r="D137" s="12" t="s">
        <v>82</v>
      </c>
      <c r="E137" s="12">
        <v>31428.0</v>
      </c>
      <c r="F137" s="12" t="s">
        <v>181</v>
      </c>
      <c r="G137" s="12">
        <v>18482.0</v>
      </c>
      <c r="H137" s="43">
        <v>152182.0</v>
      </c>
      <c r="I137" s="12" t="s">
        <v>182</v>
      </c>
      <c r="J137" s="12">
        <v>50.0</v>
      </c>
      <c r="K137" s="12" t="s">
        <v>145</v>
      </c>
      <c r="L137" s="12" t="s">
        <v>146</v>
      </c>
      <c r="M137" s="12" t="s">
        <v>146</v>
      </c>
      <c r="N137" s="12">
        <v>40.0</v>
      </c>
      <c r="O137" s="12">
        <v>10.0</v>
      </c>
      <c r="P137" s="12">
        <v>1.0</v>
      </c>
      <c r="Q137" s="12" t="s">
        <v>194</v>
      </c>
      <c r="R137" s="12">
        <v>0.5</v>
      </c>
      <c r="S137" s="12">
        <v>0.01</v>
      </c>
      <c r="T137" s="12">
        <v>0.1</v>
      </c>
      <c r="U137" s="19">
        <v>74.0</v>
      </c>
      <c r="V137" s="19">
        <v>50.0</v>
      </c>
      <c r="W137" s="19" t="s">
        <v>179</v>
      </c>
      <c r="X137" s="19"/>
      <c r="Y137" s="19"/>
      <c r="Z137" s="19"/>
      <c r="AB137" s="3"/>
    </row>
    <row r="138">
      <c r="A138" s="3"/>
      <c r="B138" s="12"/>
      <c r="C138" s="12">
        <v>96.18</v>
      </c>
      <c r="D138" s="12" t="s">
        <v>82</v>
      </c>
      <c r="E138" s="12">
        <v>31428.0</v>
      </c>
      <c r="F138" s="12" t="s">
        <v>82</v>
      </c>
      <c r="G138" s="12">
        <v>6735.0</v>
      </c>
      <c r="H138" s="43">
        <v>152182.0</v>
      </c>
      <c r="I138" s="12" t="s">
        <v>182</v>
      </c>
      <c r="J138" s="12">
        <v>50.0</v>
      </c>
      <c r="K138" s="12" t="s">
        <v>145</v>
      </c>
      <c r="L138" s="12" t="s">
        <v>146</v>
      </c>
      <c r="M138" s="12" t="s">
        <v>146</v>
      </c>
      <c r="N138" s="12">
        <v>40.0</v>
      </c>
      <c r="O138" s="12">
        <v>10.0</v>
      </c>
      <c r="P138" s="12">
        <v>1.0</v>
      </c>
      <c r="Q138" s="12" t="s">
        <v>199</v>
      </c>
      <c r="R138" s="12">
        <v>0.5</v>
      </c>
      <c r="S138" s="12">
        <v>0.01</v>
      </c>
      <c r="T138" s="12">
        <v>0.1</v>
      </c>
      <c r="U138" s="19">
        <v>74.0</v>
      </c>
      <c r="V138" s="19">
        <v>50.0</v>
      </c>
      <c r="W138" s="19" t="s">
        <v>179</v>
      </c>
      <c r="X138" s="19"/>
      <c r="Y138" s="19"/>
      <c r="Z138" s="19"/>
      <c r="AB138" s="3"/>
    </row>
    <row r="139">
      <c r="A139" s="51"/>
      <c r="B139" s="52"/>
      <c r="C139" s="52">
        <v>49.94</v>
      </c>
      <c r="D139" s="52" t="s">
        <v>82</v>
      </c>
      <c r="E139" s="52">
        <v>31428.0</v>
      </c>
      <c r="F139" s="52" t="s">
        <v>181</v>
      </c>
      <c r="G139" s="52">
        <v>18482.0</v>
      </c>
      <c r="H139" s="53">
        <v>152182.0</v>
      </c>
      <c r="I139" s="52" t="s">
        <v>182</v>
      </c>
      <c r="J139" s="52">
        <v>50.0</v>
      </c>
      <c r="K139" s="52" t="s">
        <v>145</v>
      </c>
      <c r="L139" s="52" t="s">
        <v>146</v>
      </c>
      <c r="M139" s="52" t="s">
        <v>146</v>
      </c>
      <c r="N139" s="52">
        <v>40.0</v>
      </c>
      <c r="O139" s="52">
        <v>10.0</v>
      </c>
      <c r="P139" s="52">
        <v>1.0</v>
      </c>
      <c r="Q139" s="52" t="s">
        <v>199</v>
      </c>
      <c r="R139" s="52">
        <v>0.5</v>
      </c>
      <c r="S139" s="52">
        <v>0.01</v>
      </c>
      <c r="T139" s="52">
        <v>0.1</v>
      </c>
      <c r="U139" s="54">
        <v>74.0</v>
      </c>
      <c r="V139" s="54">
        <v>50.0</v>
      </c>
      <c r="W139" s="54" t="s">
        <v>179</v>
      </c>
      <c r="X139" s="54"/>
      <c r="Y139" s="54"/>
      <c r="Z139" s="54"/>
      <c r="AA139" s="55"/>
      <c r="AB139" s="51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</row>
    <row r="140">
      <c r="A140" s="3"/>
      <c r="B140" s="12"/>
      <c r="C140" s="12">
        <v>95.74</v>
      </c>
      <c r="D140" s="12" t="s">
        <v>82</v>
      </c>
      <c r="E140" s="12">
        <v>31428.0</v>
      </c>
      <c r="F140" s="12" t="s">
        <v>82</v>
      </c>
      <c r="G140" s="12">
        <v>6735.0</v>
      </c>
      <c r="H140" s="43">
        <v>152182.0</v>
      </c>
      <c r="I140" s="12" t="s">
        <v>182</v>
      </c>
      <c r="J140" s="12">
        <v>50.0</v>
      </c>
      <c r="K140" s="12" t="s">
        <v>145</v>
      </c>
      <c r="L140" s="12" t="s">
        <v>146</v>
      </c>
      <c r="M140" s="12" t="s">
        <v>146</v>
      </c>
      <c r="N140" s="12">
        <v>40.0</v>
      </c>
      <c r="O140" s="12">
        <v>10.0</v>
      </c>
      <c r="P140" s="12">
        <v>1.0</v>
      </c>
      <c r="Q140" s="12" t="s">
        <v>200</v>
      </c>
      <c r="R140" s="12">
        <v>0.5</v>
      </c>
      <c r="S140" s="12">
        <v>0.01</v>
      </c>
      <c r="T140" s="12">
        <v>0.1</v>
      </c>
      <c r="U140" s="19">
        <v>74.0</v>
      </c>
      <c r="V140" s="19">
        <v>50.0</v>
      </c>
      <c r="W140" s="19" t="s">
        <v>179</v>
      </c>
      <c r="X140" s="19"/>
      <c r="Y140" s="19"/>
      <c r="Z140" s="19"/>
      <c r="AB140" s="3"/>
    </row>
    <row r="141">
      <c r="A141" s="3"/>
      <c r="B141" s="12"/>
      <c r="C141" s="12">
        <v>48.63</v>
      </c>
      <c r="D141" s="12" t="s">
        <v>82</v>
      </c>
      <c r="E141" s="12">
        <v>31428.0</v>
      </c>
      <c r="F141" s="12" t="s">
        <v>181</v>
      </c>
      <c r="G141" s="12">
        <v>18482.0</v>
      </c>
      <c r="H141" s="43">
        <v>152182.0</v>
      </c>
      <c r="I141" s="12" t="s">
        <v>182</v>
      </c>
      <c r="J141" s="12">
        <v>50.0</v>
      </c>
      <c r="K141" s="12" t="s">
        <v>145</v>
      </c>
      <c r="L141" s="12" t="s">
        <v>146</v>
      </c>
      <c r="M141" s="12" t="s">
        <v>146</v>
      </c>
      <c r="N141" s="12">
        <v>40.0</v>
      </c>
      <c r="O141" s="12">
        <v>10.0</v>
      </c>
      <c r="P141" s="12">
        <v>1.0</v>
      </c>
      <c r="Q141" s="12" t="s">
        <v>200</v>
      </c>
      <c r="R141" s="12">
        <v>0.5</v>
      </c>
      <c r="S141" s="12">
        <v>0.01</v>
      </c>
      <c r="T141" s="12">
        <v>0.1</v>
      </c>
      <c r="U141" s="19">
        <v>74.0</v>
      </c>
      <c r="V141" s="19">
        <v>50.0</v>
      </c>
      <c r="W141" s="19" t="s">
        <v>179</v>
      </c>
      <c r="X141" s="19"/>
      <c r="Y141" s="19"/>
      <c r="Z141" s="19"/>
      <c r="AB141" s="3"/>
    </row>
    <row r="142">
      <c r="A142" s="3"/>
      <c r="B142" s="12"/>
      <c r="C142" s="12">
        <v>95.62</v>
      </c>
      <c r="D142" s="12" t="s">
        <v>82</v>
      </c>
      <c r="E142" s="12">
        <v>31428.0</v>
      </c>
      <c r="F142" s="12" t="s">
        <v>82</v>
      </c>
      <c r="G142" s="12">
        <v>6735.0</v>
      </c>
      <c r="H142" s="43">
        <v>152182.0</v>
      </c>
      <c r="I142" s="12" t="s">
        <v>182</v>
      </c>
      <c r="J142" s="12">
        <v>50.0</v>
      </c>
      <c r="K142" s="12" t="s">
        <v>145</v>
      </c>
      <c r="L142" s="12" t="s">
        <v>146</v>
      </c>
      <c r="M142" s="12" t="s">
        <v>146</v>
      </c>
      <c r="N142" s="12">
        <v>40.0</v>
      </c>
      <c r="O142" s="12">
        <v>10.0</v>
      </c>
      <c r="P142" s="12">
        <v>1.0</v>
      </c>
      <c r="Q142" s="12" t="s">
        <v>201</v>
      </c>
      <c r="R142" s="12">
        <v>0.5</v>
      </c>
      <c r="S142" s="12">
        <v>0.01</v>
      </c>
      <c r="T142" s="12">
        <v>0.1</v>
      </c>
      <c r="U142" s="19">
        <v>74.0</v>
      </c>
      <c r="V142" s="19">
        <v>50.0</v>
      </c>
      <c r="W142" s="19" t="s">
        <v>179</v>
      </c>
      <c r="X142" s="19"/>
      <c r="Y142" s="19"/>
      <c r="Z142" s="19"/>
      <c r="AB142" s="3"/>
    </row>
    <row r="143">
      <c r="A143" s="3"/>
      <c r="B143" s="12"/>
      <c r="C143" s="12">
        <v>48.52</v>
      </c>
      <c r="D143" s="12" t="s">
        <v>82</v>
      </c>
      <c r="E143" s="12">
        <v>31428.0</v>
      </c>
      <c r="F143" s="12" t="s">
        <v>181</v>
      </c>
      <c r="G143" s="12">
        <v>18482.0</v>
      </c>
      <c r="H143" s="43">
        <v>152182.0</v>
      </c>
      <c r="I143" s="12" t="s">
        <v>182</v>
      </c>
      <c r="J143" s="12">
        <v>50.0</v>
      </c>
      <c r="K143" s="12" t="s">
        <v>145</v>
      </c>
      <c r="L143" s="12" t="s">
        <v>146</v>
      </c>
      <c r="M143" s="12" t="s">
        <v>146</v>
      </c>
      <c r="N143" s="12">
        <v>40.0</v>
      </c>
      <c r="O143" s="12">
        <v>10.0</v>
      </c>
      <c r="P143" s="12">
        <v>1.0</v>
      </c>
      <c r="Q143" s="12" t="s">
        <v>201</v>
      </c>
      <c r="R143" s="12">
        <v>0.5</v>
      </c>
      <c r="S143" s="12">
        <v>0.01</v>
      </c>
      <c r="T143" s="12">
        <v>0.1</v>
      </c>
      <c r="U143" s="19">
        <v>74.0</v>
      </c>
      <c r="V143" s="19">
        <v>50.0</v>
      </c>
      <c r="W143" s="19" t="s">
        <v>179</v>
      </c>
      <c r="X143" s="19"/>
      <c r="Y143" s="19"/>
      <c r="Z143" s="19"/>
      <c r="AB143" s="3"/>
    </row>
    <row r="144">
      <c r="A144" s="3"/>
      <c r="B144" s="12"/>
      <c r="C144" s="12">
        <v>96.04</v>
      </c>
      <c r="D144" s="12" t="s">
        <v>82</v>
      </c>
      <c r="E144" s="12">
        <v>31428.0</v>
      </c>
      <c r="F144" s="12" t="s">
        <v>82</v>
      </c>
      <c r="G144" s="12">
        <v>6735.0</v>
      </c>
      <c r="H144" s="43">
        <v>152182.0</v>
      </c>
      <c r="I144" s="12" t="s">
        <v>182</v>
      </c>
      <c r="J144" s="12">
        <v>50.0</v>
      </c>
      <c r="K144" s="12" t="s">
        <v>145</v>
      </c>
      <c r="L144" s="12" t="s">
        <v>146</v>
      </c>
      <c r="M144" s="12" t="s">
        <v>146</v>
      </c>
      <c r="N144" s="12">
        <v>40.0</v>
      </c>
      <c r="O144" s="12">
        <v>10.0</v>
      </c>
      <c r="P144" s="12">
        <v>1.0</v>
      </c>
      <c r="Q144" s="12" t="s">
        <v>199</v>
      </c>
      <c r="R144" s="12">
        <v>0.5</v>
      </c>
      <c r="S144" s="12">
        <v>0.01</v>
      </c>
      <c r="T144" s="12">
        <v>0.1</v>
      </c>
      <c r="U144" s="19">
        <v>74.0</v>
      </c>
      <c r="V144" s="19">
        <v>50.0</v>
      </c>
      <c r="W144" s="19" t="s">
        <v>185</v>
      </c>
      <c r="X144" s="19"/>
      <c r="Y144" s="19"/>
      <c r="Z144" s="19"/>
      <c r="AB144" s="3"/>
    </row>
    <row r="145">
      <c r="A145" s="3"/>
      <c r="B145" s="12"/>
      <c r="C145" s="12">
        <v>49.0</v>
      </c>
      <c r="D145" s="12" t="s">
        <v>82</v>
      </c>
      <c r="E145" s="12">
        <v>31428.0</v>
      </c>
      <c r="F145" s="12" t="s">
        <v>181</v>
      </c>
      <c r="G145" s="12">
        <v>18482.0</v>
      </c>
      <c r="H145" s="43">
        <v>152182.0</v>
      </c>
      <c r="I145" s="12" t="s">
        <v>182</v>
      </c>
      <c r="J145" s="12">
        <v>50.0</v>
      </c>
      <c r="K145" s="12" t="s">
        <v>145</v>
      </c>
      <c r="L145" s="12" t="s">
        <v>146</v>
      </c>
      <c r="M145" s="12" t="s">
        <v>146</v>
      </c>
      <c r="N145" s="12">
        <v>40.0</v>
      </c>
      <c r="O145" s="12">
        <v>10.0</v>
      </c>
      <c r="P145" s="12">
        <v>1.0</v>
      </c>
      <c r="Q145" s="12" t="s">
        <v>199</v>
      </c>
      <c r="R145" s="12">
        <v>0.5</v>
      </c>
      <c r="S145" s="12">
        <v>0.01</v>
      </c>
      <c r="T145" s="12">
        <v>0.1</v>
      </c>
      <c r="U145" s="19">
        <v>74.0</v>
      </c>
      <c r="V145" s="19">
        <v>50.0</v>
      </c>
      <c r="W145" s="19" t="s">
        <v>185</v>
      </c>
      <c r="X145" s="19"/>
      <c r="Y145" s="19"/>
      <c r="Z145" s="19"/>
      <c r="AB145" s="3"/>
    </row>
    <row r="146">
      <c r="A146" s="3"/>
      <c r="B146" s="12"/>
      <c r="C146" s="12">
        <v>96.14</v>
      </c>
      <c r="D146" s="12" t="s">
        <v>82</v>
      </c>
      <c r="E146" s="12">
        <v>31428.0</v>
      </c>
      <c r="F146" s="12" t="s">
        <v>82</v>
      </c>
      <c r="G146" s="12">
        <v>6735.0</v>
      </c>
      <c r="H146" s="43">
        <v>152182.0</v>
      </c>
      <c r="I146" s="12" t="s">
        <v>182</v>
      </c>
      <c r="J146" s="12">
        <v>50.0</v>
      </c>
      <c r="K146" s="12" t="s">
        <v>145</v>
      </c>
      <c r="L146" s="12" t="s">
        <v>146</v>
      </c>
      <c r="M146" s="12" t="s">
        <v>146</v>
      </c>
      <c r="N146" s="12">
        <v>40.0</v>
      </c>
      <c r="O146" s="12">
        <v>10.0</v>
      </c>
      <c r="P146" s="12">
        <v>1.0</v>
      </c>
      <c r="Q146" s="12" t="s">
        <v>199</v>
      </c>
      <c r="R146" s="12">
        <v>0.5</v>
      </c>
      <c r="S146" s="12">
        <v>0.01</v>
      </c>
      <c r="T146" s="12">
        <v>0.1</v>
      </c>
      <c r="U146" s="19">
        <v>74.0</v>
      </c>
      <c r="V146" s="19">
        <v>50.0</v>
      </c>
      <c r="W146" s="19" t="s">
        <v>186</v>
      </c>
      <c r="X146" s="19"/>
      <c r="Y146" s="19"/>
      <c r="Z146" s="19"/>
      <c r="AB146" s="3"/>
    </row>
    <row r="147">
      <c r="A147" s="51"/>
      <c r="B147" s="52"/>
      <c r="C147" s="52">
        <v>49.52</v>
      </c>
      <c r="D147" s="52" t="s">
        <v>82</v>
      </c>
      <c r="E147" s="52">
        <v>31428.0</v>
      </c>
      <c r="F147" s="52" t="s">
        <v>181</v>
      </c>
      <c r="G147" s="52">
        <v>18482.0</v>
      </c>
      <c r="H147" s="53">
        <v>152182.0</v>
      </c>
      <c r="I147" s="52" t="s">
        <v>182</v>
      </c>
      <c r="J147" s="52">
        <v>50.0</v>
      </c>
      <c r="K147" s="52" t="s">
        <v>145</v>
      </c>
      <c r="L147" s="52" t="s">
        <v>146</v>
      </c>
      <c r="M147" s="52" t="s">
        <v>146</v>
      </c>
      <c r="N147" s="52">
        <v>40.0</v>
      </c>
      <c r="O147" s="52">
        <v>10.0</v>
      </c>
      <c r="P147" s="52">
        <v>1.0</v>
      </c>
      <c r="Q147" s="52" t="s">
        <v>199</v>
      </c>
      <c r="R147" s="52">
        <v>0.5</v>
      </c>
      <c r="S147" s="52">
        <v>0.01</v>
      </c>
      <c r="T147" s="52">
        <v>0.1</v>
      </c>
      <c r="U147" s="54">
        <v>74.0</v>
      </c>
      <c r="V147" s="54">
        <v>50.0</v>
      </c>
      <c r="W147" s="54" t="s">
        <v>186</v>
      </c>
      <c r="X147" s="54"/>
      <c r="Y147" s="54"/>
      <c r="Z147" s="54"/>
      <c r="AA147" s="55"/>
      <c r="AB147" s="51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</row>
    <row r="148">
      <c r="A148" s="3"/>
      <c r="B148" s="12"/>
      <c r="C148" s="12">
        <v>94.68</v>
      </c>
      <c r="D148" s="12" t="s">
        <v>82</v>
      </c>
      <c r="E148" s="12">
        <v>31428.0</v>
      </c>
      <c r="F148" s="12" t="s">
        <v>82</v>
      </c>
      <c r="G148" s="12">
        <v>6735.0</v>
      </c>
      <c r="H148" s="43">
        <v>152182.0</v>
      </c>
      <c r="I148" s="12" t="s">
        <v>182</v>
      </c>
      <c r="J148" s="12">
        <v>50.0</v>
      </c>
      <c r="K148" s="12" t="s">
        <v>145</v>
      </c>
      <c r="L148" s="12" t="s">
        <v>146</v>
      </c>
      <c r="M148" s="12" t="s">
        <v>146</v>
      </c>
      <c r="N148" s="12">
        <v>40.0</v>
      </c>
      <c r="O148" s="12">
        <v>10.0</v>
      </c>
      <c r="P148" s="12">
        <v>1.0</v>
      </c>
      <c r="Q148" s="12" t="s">
        <v>199</v>
      </c>
      <c r="R148" s="12">
        <v>0.5</v>
      </c>
      <c r="S148" s="12">
        <v>0.01</v>
      </c>
      <c r="T148" s="12">
        <v>0.1</v>
      </c>
      <c r="U148" s="19">
        <v>74.0</v>
      </c>
      <c r="V148" s="19">
        <v>50.0</v>
      </c>
      <c r="W148" s="19" t="s">
        <v>187</v>
      </c>
      <c r="X148" s="19"/>
      <c r="Y148" s="19"/>
      <c r="Z148" s="19"/>
      <c r="AB148" s="3"/>
    </row>
    <row r="149">
      <c r="A149" s="3"/>
      <c r="B149" s="12"/>
      <c r="C149" s="12">
        <v>49.16</v>
      </c>
      <c r="D149" s="12" t="s">
        <v>82</v>
      </c>
      <c r="E149" s="12">
        <v>31428.0</v>
      </c>
      <c r="F149" s="12" t="s">
        <v>181</v>
      </c>
      <c r="G149" s="12">
        <v>18482.0</v>
      </c>
      <c r="H149" s="43">
        <v>152182.0</v>
      </c>
      <c r="I149" s="12" t="s">
        <v>182</v>
      </c>
      <c r="J149" s="12">
        <v>50.0</v>
      </c>
      <c r="K149" s="12" t="s">
        <v>145</v>
      </c>
      <c r="L149" s="12" t="s">
        <v>146</v>
      </c>
      <c r="M149" s="12" t="s">
        <v>146</v>
      </c>
      <c r="N149" s="12">
        <v>40.0</v>
      </c>
      <c r="O149" s="12">
        <v>10.0</v>
      </c>
      <c r="P149" s="12">
        <v>1.0</v>
      </c>
      <c r="Q149" s="12" t="s">
        <v>199</v>
      </c>
      <c r="R149" s="12">
        <v>0.5</v>
      </c>
      <c r="S149" s="12">
        <v>0.01</v>
      </c>
      <c r="T149" s="12">
        <v>0.1</v>
      </c>
      <c r="U149" s="19">
        <v>74.0</v>
      </c>
      <c r="V149" s="19">
        <v>50.0</v>
      </c>
      <c r="W149" s="19" t="s">
        <v>187</v>
      </c>
      <c r="X149" s="19"/>
      <c r="Y149" s="19"/>
      <c r="Z149" s="19"/>
      <c r="AB149" s="3"/>
    </row>
    <row r="150">
      <c r="A150" s="3"/>
      <c r="B150" s="12"/>
      <c r="C150" s="12">
        <v>96.94</v>
      </c>
      <c r="D150" s="12" t="s">
        <v>82</v>
      </c>
      <c r="E150" s="12">
        <v>31428.0</v>
      </c>
      <c r="F150" s="12" t="s">
        <v>82</v>
      </c>
      <c r="G150" s="12">
        <v>6735.0</v>
      </c>
      <c r="H150" s="43">
        <v>152182.0</v>
      </c>
      <c r="I150" s="12" t="s">
        <v>182</v>
      </c>
      <c r="J150" s="12">
        <v>50.0</v>
      </c>
      <c r="K150" s="12" t="s">
        <v>145</v>
      </c>
      <c r="L150" s="12" t="s">
        <v>146</v>
      </c>
      <c r="M150" s="12" t="s">
        <v>146</v>
      </c>
      <c r="N150" s="12">
        <v>40.0</v>
      </c>
      <c r="O150" s="12">
        <v>10.0</v>
      </c>
      <c r="P150" s="12">
        <v>1.0</v>
      </c>
      <c r="Q150" s="12" t="s">
        <v>199</v>
      </c>
      <c r="R150" s="12">
        <v>0.5</v>
      </c>
      <c r="S150" s="12">
        <v>0.01</v>
      </c>
      <c r="T150" s="12">
        <v>0.1</v>
      </c>
      <c r="U150" s="19">
        <v>50.0</v>
      </c>
      <c r="V150" s="19">
        <v>50.0</v>
      </c>
      <c r="W150" s="19" t="s">
        <v>186</v>
      </c>
      <c r="X150" s="19"/>
      <c r="Y150" s="19"/>
      <c r="Z150" s="19"/>
      <c r="AB150" s="3"/>
    </row>
    <row r="151">
      <c r="A151" s="51"/>
      <c r="B151" s="52"/>
      <c r="C151" s="52">
        <v>51.03</v>
      </c>
      <c r="D151" s="52" t="s">
        <v>82</v>
      </c>
      <c r="E151" s="52">
        <v>31428.0</v>
      </c>
      <c r="F151" s="52" t="s">
        <v>181</v>
      </c>
      <c r="G151" s="52">
        <v>18482.0</v>
      </c>
      <c r="H151" s="53">
        <v>152182.0</v>
      </c>
      <c r="I151" s="52" t="s">
        <v>182</v>
      </c>
      <c r="J151" s="52">
        <v>50.0</v>
      </c>
      <c r="K151" s="52" t="s">
        <v>145</v>
      </c>
      <c r="L151" s="52" t="s">
        <v>146</v>
      </c>
      <c r="M151" s="52" t="s">
        <v>146</v>
      </c>
      <c r="N151" s="52">
        <v>40.0</v>
      </c>
      <c r="O151" s="52">
        <v>10.0</v>
      </c>
      <c r="P151" s="52">
        <v>1.0</v>
      </c>
      <c r="Q151" s="52" t="s">
        <v>199</v>
      </c>
      <c r="R151" s="52">
        <v>0.5</v>
      </c>
      <c r="S151" s="52">
        <v>0.01</v>
      </c>
      <c r="T151" s="52">
        <v>0.1</v>
      </c>
      <c r="U151" s="54">
        <v>50.0</v>
      </c>
      <c r="V151" s="54">
        <v>50.0</v>
      </c>
      <c r="W151" s="54" t="s">
        <v>186</v>
      </c>
      <c r="X151" s="54"/>
      <c r="Y151" s="54"/>
      <c r="Z151" s="54"/>
      <c r="AA151" s="55"/>
      <c r="AB151" s="51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</row>
    <row r="152">
      <c r="A152" s="3"/>
      <c r="B152" s="12"/>
      <c r="C152" s="12">
        <v>95.8</v>
      </c>
      <c r="D152" s="12" t="s">
        <v>82</v>
      </c>
      <c r="E152" s="12">
        <v>31428.0</v>
      </c>
      <c r="F152" s="12" t="s">
        <v>82</v>
      </c>
      <c r="G152" s="12">
        <v>6735.0</v>
      </c>
      <c r="H152" s="43">
        <v>152182.0</v>
      </c>
      <c r="I152" s="12" t="s">
        <v>182</v>
      </c>
      <c r="J152" s="12">
        <v>50.0</v>
      </c>
      <c r="K152" s="12" t="s">
        <v>145</v>
      </c>
      <c r="L152" s="12" t="s">
        <v>146</v>
      </c>
      <c r="M152" s="12" t="s">
        <v>146</v>
      </c>
      <c r="N152" s="12">
        <v>40.0</v>
      </c>
      <c r="O152" s="12">
        <v>10.0</v>
      </c>
      <c r="P152" s="12">
        <v>1.0</v>
      </c>
      <c r="Q152" s="12" t="s">
        <v>199</v>
      </c>
      <c r="R152" s="12">
        <v>0.5</v>
      </c>
      <c r="S152" s="12">
        <v>0.01</v>
      </c>
      <c r="T152" s="12">
        <v>0.1</v>
      </c>
      <c r="U152" s="19">
        <v>25.0</v>
      </c>
      <c r="V152" s="19">
        <v>50.0</v>
      </c>
      <c r="W152" s="19" t="s">
        <v>186</v>
      </c>
      <c r="X152" s="19"/>
      <c r="Y152" s="19"/>
      <c r="Z152" s="19"/>
      <c r="AB152" s="3"/>
    </row>
    <row r="153">
      <c r="A153" s="51"/>
      <c r="B153" s="52"/>
      <c r="C153" s="52">
        <v>49.78</v>
      </c>
      <c r="D153" s="52" t="s">
        <v>82</v>
      </c>
      <c r="E153" s="52">
        <v>31428.0</v>
      </c>
      <c r="F153" s="52" t="s">
        <v>181</v>
      </c>
      <c r="G153" s="52">
        <v>18482.0</v>
      </c>
      <c r="H153" s="53">
        <v>152182.0</v>
      </c>
      <c r="I153" s="52" t="s">
        <v>182</v>
      </c>
      <c r="J153" s="52">
        <v>50.0</v>
      </c>
      <c r="K153" s="52" t="s">
        <v>145</v>
      </c>
      <c r="L153" s="52" t="s">
        <v>146</v>
      </c>
      <c r="M153" s="52" t="s">
        <v>146</v>
      </c>
      <c r="N153" s="52">
        <v>40.0</v>
      </c>
      <c r="O153" s="52">
        <v>10.0</v>
      </c>
      <c r="P153" s="52">
        <v>1.0</v>
      </c>
      <c r="Q153" s="52" t="s">
        <v>199</v>
      </c>
      <c r="R153" s="52">
        <v>0.5</v>
      </c>
      <c r="S153" s="52">
        <v>0.01</v>
      </c>
      <c r="T153" s="52">
        <v>0.1</v>
      </c>
      <c r="U153" s="54">
        <v>25.0</v>
      </c>
      <c r="V153" s="54">
        <v>50.0</v>
      </c>
      <c r="W153" s="54" t="s">
        <v>186</v>
      </c>
      <c r="X153" s="54"/>
      <c r="Y153" s="54"/>
      <c r="Z153" s="54"/>
      <c r="AA153" s="55"/>
      <c r="AB153" s="51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</row>
    <row r="154">
      <c r="A154" s="45"/>
      <c r="B154" s="46"/>
      <c r="C154" s="46">
        <v>97.07</v>
      </c>
      <c r="D154" s="46" t="s">
        <v>82</v>
      </c>
      <c r="E154" s="46">
        <v>31428.0</v>
      </c>
      <c r="F154" s="46" t="s">
        <v>82</v>
      </c>
      <c r="G154" s="46">
        <v>6735.0</v>
      </c>
      <c r="H154" s="47">
        <v>152182.0</v>
      </c>
      <c r="I154" s="46" t="s">
        <v>182</v>
      </c>
      <c r="J154" s="46">
        <v>50.0</v>
      </c>
      <c r="K154" s="46" t="s">
        <v>145</v>
      </c>
      <c r="L154" s="46" t="s">
        <v>146</v>
      </c>
      <c r="M154" s="46" t="s">
        <v>146</v>
      </c>
      <c r="N154" s="46">
        <v>40.0</v>
      </c>
      <c r="O154" s="46">
        <v>10.0</v>
      </c>
      <c r="P154" s="46">
        <v>1.0</v>
      </c>
      <c r="Q154" s="46" t="s">
        <v>199</v>
      </c>
      <c r="R154" s="46">
        <v>0.5</v>
      </c>
      <c r="S154" s="46">
        <v>0.01</v>
      </c>
      <c r="T154" s="46">
        <v>0.1</v>
      </c>
      <c r="U154" s="48" t="s">
        <v>202</v>
      </c>
      <c r="V154" s="48">
        <v>50.0</v>
      </c>
      <c r="W154" s="48" t="s">
        <v>186</v>
      </c>
      <c r="X154" s="48"/>
      <c r="Y154" s="48"/>
      <c r="Z154" s="48"/>
      <c r="AA154" s="49"/>
      <c r="AB154" s="45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</row>
    <row r="155">
      <c r="A155" s="51"/>
      <c r="B155" s="52"/>
      <c r="C155" s="52">
        <v>51.35</v>
      </c>
      <c r="D155" s="52" t="s">
        <v>82</v>
      </c>
      <c r="E155" s="52">
        <v>31428.0</v>
      </c>
      <c r="F155" s="52" t="s">
        <v>181</v>
      </c>
      <c r="G155" s="52">
        <v>18482.0</v>
      </c>
      <c r="H155" s="53">
        <v>152182.0</v>
      </c>
      <c r="I155" s="52" t="s">
        <v>182</v>
      </c>
      <c r="J155" s="52">
        <v>50.0</v>
      </c>
      <c r="K155" s="52" t="s">
        <v>145</v>
      </c>
      <c r="L155" s="52" t="s">
        <v>146</v>
      </c>
      <c r="M155" s="52" t="s">
        <v>146</v>
      </c>
      <c r="N155" s="52">
        <v>40.0</v>
      </c>
      <c r="O155" s="52">
        <v>10.0</v>
      </c>
      <c r="P155" s="52">
        <v>1.0</v>
      </c>
      <c r="Q155" s="52" t="s">
        <v>199</v>
      </c>
      <c r="R155" s="52">
        <v>0.5</v>
      </c>
      <c r="S155" s="52">
        <v>0.01</v>
      </c>
      <c r="T155" s="52">
        <v>0.1</v>
      </c>
      <c r="U155" s="54" t="s">
        <v>202</v>
      </c>
      <c r="V155" s="54">
        <v>50.0</v>
      </c>
      <c r="W155" s="54" t="s">
        <v>186</v>
      </c>
      <c r="X155" s="54"/>
      <c r="Y155" s="54"/>
      <c r="Z155" s="54"/>
      <c r="AA155" s="55"/>
      <c r="AB155" s="51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</row>
    <row r="156">
      <c r="A156" s="3"/>
      <c r="B156" s="30"/>
      <c r="C156" s="30">
        <v>96.3</v>
      </c>
      <c r="D156" s="12" t="s">
        <v>82</v>
      </c>
      <c r="E156" s="12">
        <v>31428.0</v>
      </c>
      <c r="F156" s="12" t="s">
        <v>82</v>
      </c>
      <c r="G156" s="12">
        <v>6735.0</v>
      </c>
      <c r="H156" s="43">
        <v>152182.0</v>
      </c>
      <c r="I156" s="12" t="s">
        <v>182</v>
      </c>
      <c r="J156" s="12">
        <v>50.0</v>
      </c>
      <c r="K156" s="12" t="s">
        <v>145</v>
      </c>
      <c r="L156" s="12" t="s">
        <v>146</v>
      </c>
      <c r="M156" s="12" t="s">
        <v>146</v>
      </c>
      <c r="N156" s="12">
        <v>40.0</v>
      </c>
      <c r="O156" s="12">
        <v>10.0</v>
      </c>
      <c r="P156" s="12">
        <v>1.0</v>
      </c>
      <c r="Q156" s="12" t="s">
        <v>199</v>
      </c>
      <c r="R156" s="12">
        <v>0.5</v>
      </c>
      <c r="S156" s="12">
        <v>0.01</v>
      </c>
      <c r="T156" s="12">
        <v>0.1</v>
      </c>
      <c r="U156" s="19" t="s">
        <v>203</v>
      </c>
      <c r="V156" s="19">
        <v>50.0</v>
      </c>
      <c r="W156" s="19" t="s">
        <v>186</v>
      </c>
      <c r="X156" s="19"/>
      <c r="Y156" s="19"/>
      <c r="Z156" s="19"/>
      <c r="AB156" s="3"/>
    </row>
    <row r="157">
      <c r="A157" s="51"/>
      <c r="B157" s="56"/>
      <c r="C157" s="56">
        <v>50.28</v>
      </c>
      <c r="D157" s="52" t="s">
        <v>82</v>
      </c>
      <c r="E157" s="52">
        <v>31428.0</v>
      </c>
      <c r="F157" s="52" t="s">
        <v>181</v>
      </c>
      <c r="G157" s="52">
        <v>18482.0</v>
      </c>
      <c r="H157" s="53">
        <v>152182.0</v>
      </c>
      <c r="I157" s="52" t="s">
        <v>182</v>
      </c>
      <c r="J157" s="52">
        <v>50.0</v>
      </c>
      <c r="K157" s="52" t="s">
        <v>145</v>
      </c>
      <c r="L157" s="52" t="s">
        <v>146</v>
      </c>
      <c r="M157" s="52" t="s">
        <v>146</v>
      </c>
      <c r="N157" s="52">
        <v>40.0</v>
      </c>
      <c r="O157" s="52">
        <v>10.0</v>
      </c>
      <c r="P157" s="52">
        <v>1.0</v>
      </c>
      <c r="Q157" s="52" t="s">
        <v>199</v>
      </c>
      <c r="R157" s="52">
        <v>0.5</v>
      </c>
      <c r="S157" s="52">
        <v>0.01</v>
      </c>
      <c r="T157" s="52">
        <v>0.1</v>
      </c>
      <c r="U157" s="54" t="s">
        <v>203</v>
      </c>
      <c r="V157" s="54">
        <v>50.0</v>
      </c>
      <c r="W157" s="54" t="s">
        <v>186</v>
      </c>
      <c r="X157" s="54"/>
      <c r="Y157" s="54"/>
      <c r="Z157" s="54"/>
      <c r="AA157" s="55"/>
      <c r="AB157" s="51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</row>
    <row r="158">
      <c r="A158" s="50"/>
      <c r="B158" s="23"/>
      <c r="C158" s="23">
        <v>64.05</v>
      </c>
      <c r="D158" s="17" t="s">
        <v>181</v>
      </c>
      <c r="E158" s="17">
        <v>9797.0</v>
      </c>
      <c r="F158" s="17" t="s">
        <v>181</v>
      </c>
      <c r="G158" s="17">
        <v>2100.0</v>
      </c>
      <c r="H158" s="57">
        <v>14460.0</v>
      </c>
      <c r="I158" s="17" t="s">
        <v>182</v>
      </c>
      <c r="J158" s="17">
        <v>50.0</v>
      </c>
      <c r="K158" s="17" t="s">
        <v>145</v>
      </c>
      <c r="L158" s="17" t="s">
        <v>146</v>
      </c>
      <c r="M158" s="17" t="s">
        <v>146</v>
      </c>
      <c r="N158" s="17">
        <v>40.0</v>
      </c>
      <c r="O158" s="17">
        <v>10.0</v>
      </c>
      <c r="P158" s="17">
        <v>1.0</v>
      </c>
      <c r="Q158" s="17">
        <v>25.0</v>
      </c>
      <c r="R158" s="17">
        <v>0.5</v>
      </c>
      <c r="S158" s="17">
        <v>0.01</v>
      </c>
      <c r="T158" s="17">
        <v>0.1</v>
      </c>
      <c r="U158" s="26">
        <v>74.0</v>
      </c>
      <c r="V158" s="26">
        <v>50.0</v>
      </c>
      <c r="W158" s="26" t="s">
        <v>179</v>
      </c>
      <c r="X158" s="26"/>
      <c r="Y158" s="26"/>
      <c r="Z158" s="26"/>
      <c r="AA158" s="26" t="s">
        <v>204</v>
      </c>
      <c r="AB158" s="17" t="s">
        <v>205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</row>
    <row r="159">
      <c r="A159" s="3"/>
      <c r="B159" s="30"/>
      <c r="C159" s="30">
        <v>55.51</v>
      </c>
      <c r="D159" s="12" t="s">
        <v>181</v>
      </c>
      <c r="E159" s="12">
        <v>9797.0</v>
      </c>
      <c r="F159" s="12" t="s">
        <v>82</v>
      </c>
      <c r="G159" s="58">
        <v>44898.0</v>
      </c>
      <c r="H159" s="59">
        <v>14460.0</v>
      </c>
      <c r="I159" s="12" t="s">
        <v>182</v>
      </c>
      <c r="J159" s="12">
        <v>50.0</v>
      </c>
      <c r="K159" s="12" t="s">
        <v>145</v>
      </c>
      <c r="L159" s="12" t="s">
        <v>146</v>
      </c>
      <c r="M159" s="12" t="s">
        <v>146</v>
      </c>
      <c r="N159" s="12">
        <v>40.0</v>
      </c>
      <c r="O159" s="12">
        <v>10.0</v>
      </c>
      <c r="P159" s="12">
        <v>1.0</v>
      </c>
      <c r="Q159" s="12">
        <v>25.0</v>
      </c>
      <c r="R159" s="12">
        <v>0.5</v>
      </c>
      <c r="S159" s="12">
        <v>0.01</v>
      </c>
      <c r="T159" s="12">
        <v>0.1</v>
      </c>
      <c r="U159" s="19">
        <v>74.0</v>
      </c>
      <c r="V159" s="19">
        <v>50.0</v>
      </c>
      <c r="W159" s="19" t="s">
        <v>179</v>
      </c>
      <c r="X159" s="19"/>
      <c r="Y159" s="19"/>
      <c r="Z159" s="19"/>
      <c r="AB159" s="3"/>
    </row>
    <row r="160">
      <c r="A160" s="3"/>
      <c r="B160" s="30"/>
      <c r="C160" s="30">
        <v>64.57</v>
      </c>
      <c r="D160" s="12" t="s">
        <v>181</v>
      </c>
      <c r="E160" s="12">
        <v>9797.0</v>
      </c>
      <c r="F160" s="12" t="s">
        <v>181</v>
      </c>
      <c r="G160" s="12">
        <v>2100.0</v>
      </c>
      <c r="H160" s="59">
        <v>14460.0</v>
      </c>
      <c r="I160" s="12" t="s">
        <v>182</v>
      </c>
      <c r="J160" s="12">
        <v>50.0</v>
      </c>
      <c r="K160" s="12" t="s">
        <v>145</v>
      </c>
      <c r="L160" s="12" t="s">
        <v>146</v>
      </c>
      <c r="M160" s="12" t="s">
        <v>146</v>
      </c>
      <c r="N160" s="12">
        <v>40.0</v>
      </c>
      <c r="O160" s="12">
        <v>10.0</v>
      </c>
      <c r="P160" s="12">
        <v>1.0</v>
      </c>
      <c r="Q160" s="12" t="s">
        <v>199</v>
      </c>
      <c r="R160" s="12">
        <v>0.5</v>
      </c>
      <c r="S160" s="12">
        <v>0.01</v>
      </c>
      <c r="T160" s="12">
        <v>0.1</v>
      </c>
      <c r="U160" s="19">
        <v>74.0</v>
      </c>
      <c r="V160" s="19">
        <v>50.0</v>
      </c>
      <c r="W160" s="19" t="s">
        <v>179</v>
      </c>
      <c r="X160" s="19"/>
      <c r="Y160" s="19"/>
      <c r="Z160" s="19"/>
      <c r="AB160" s="3"/>
    </row>
    <row r="161">
      <c r="A161" s="51"/>
      <c r="B161" s="56"/>
      <c r="C161" s="56">
        <v>58.38</v>
      </c>
      <c r="D161" s="52" t="s">
        <v>181</v>
      </c>
      <c r="E161" s="52">
        <v>9797.0</v>
      </c>
      <c r="F161" s="52" t="s">
        <v>82</v>
      </c>
      <c r="G161" s="60">
        <v>44898.0</v>
      </c>
      <c r="H161" s="61">
        <v>14460.0</v>
      </c>
      <c r="I161" s="52" t="s">
        <v>182</v>
      </c>
      <c r="J161" s="52">
        <v>50.0</v>
      </c>
      <c r="K161" s="52" t="s">
        <v>145</v>
      </c>
      <c r="L161" s="52" t="s">
        <v>146</v>
      </c>
      <c r="M161" s="52" t="s">
        <v>146</v>
      </c>
      <c r="N161" s="52">
        <v>40.0</v>
      </c>
      <c r="O161" s="52">
        <v>10.0</v>
      </c>
      <c r="P161" s="52">
        <v>1.0</v>
      </c>
      <c r="Q161" s="52" t="s">
        <v>199</v>
      </c>
      <c r="R161" s="52">
        <v>0.5</v>
      </c>
      <c r="S161" s="52">
        <v>0.01</v>
      </c>
      <c r="T161" s="52">
        <v>0.1</v>
      </c>
      <c r="U161" s="54">
        <v>74.0</v>
      </c>
      <c r="V161" s="54">
        <v>50.0</v>
      </c>
      <c r="W161" s="54" t="s">
        <v>179</v>
      </c>
      <c r="X161" s="54"/>
      <c r="Y161" s="54"/>
      <c r="Z161" s="54"/>
      <c r="AA161" s="55"/>
      <c r="AB161" s="51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</row>
    <row r="162">
      <c r="A162" s="3"/>
      <c r="B162" s="30"/>
      <c r="C162" s="30">
        <v>65.76</v>
      </c>
      <c r="D162" s="12" t="s">
        <v>181</v>
      </c>
      <c r="E162" s="12">
        <v>9797.0</v>
      </c>
      <c r="F162" s="12" t="s">
        <v>181</v>
      </c>
      <c r="G162" s="12">
        <v>2100.0</v>
      </c>
      <c r="H162" s="59">
        <v>14460.0</v>
      </c>
      <c r="I162" s="12" t="s">
        <v>182</v>
      </c>
      <c r="J162" s="12">
        <v>50.0</v>
      </c>
      <c r="K162" s="12" t="s">
        <v>145</v>
      </c>
      <c r="L162" s="12" t="s">
        <v>146</v>
      </c>
      <c r="M162" s="12" t="s">
        <v>146</v>
      </c>
      <c r="N162" s="12">
        <v>40.0</v>
      </c>
      <c r="O162" s="12">
        <v>10.0</v>
      </c>
      <c r="P162" s="12">
        <v>1.0</v>
      </c>
      <c r="Q162" s="12" t="s">
        <v>199</v>
      </c>
      <c r="R162" s="12">
        <v>0.5</v>
      </c>
      <c r="S162" s="12">
        <v>0.01</v>
      </c>
      <c r="T162" s="12">
        <v>0.1</v>
      </c>
      <c r="U162" s="19">
        <v>74.0</v>
      </c>
      <c r="V162" s="19">
        <v>50.0</v>
      </c>
      <c r="W162" s="19" t="s">
        <v>186</v>
      </c>
      <c r="X162" s="19"/>
      <c r="Y162" s="19"/>
      <c r="Z162" s="19"/>
      <c r="AB162" s="3"/>
    </row>
    <row r="163">
      <c r="A163" s="3"/>
      <c r="B163" s="30"/>
      <c r="C163" s="30">
        <v>58.2</v>
      </c>
      <c r="D163" s="12" t="s">
        <v>181</v>
      </c>
      <c r="E163" s="12">
        <v>9797.0</v>
      </c>
      <c r="F163" s="12" t="s">
        <v>82</v>
      </c>
      <c r="G163" s="58">
        <v>44898.0</v>
      </c>
      <c r="H163" s="59">
        <v>14460.0</v>
      </c>
      <c r="I163" s="12" t="s">
        <v>182</v>
      </c>
      <c r="J163" s="12">
        <v>50.0</v>
      </c>
      <c r="K163" s="12" t="s">
        <v>145</v>
      </c>
      <c r="L163" s="12" t="s">
        <v>146</v>
      </c>
      <c r="M163" s="12" t="s">
        <v>146</v>
      </c>
      <c r="N163" s="12">
        <v>40.0</v>
      </c>
      <c r="O163" s="12">
        <v>10.0</v>
      </c>
      <c r="P163" s="12">
        <v>1.0</v>
      </c>
      <c r="Q163" s="12" t="s">
        <v>199</v>
      </c>
      <c r="R163" s="12">
        <v>0.5</v>
      </c>
      <c r="S163" s="12">
        <v>0.01</v>
      </c>
      <c r="T163" s="12">
        <v>0.1</v>
      </c>
      <c r="U163" s="19">
        <v>74.0</v>
      </c>
      <c r="V163" s="19">
        <v>50.0</v>
      </c>
      <c r="W163" s="19" t="s">
        <v>186</v>
      </c>
      <c r="X163" s="19"/>
      <c r="Y163" s="19"/>
      <c r="Z163" s="19"/>
      <c r="AB163" s="3"/>
    </row>
    <row r="164">
      <c r="A164" s="3"/>
      <c r="B164" s="30"/>
      <c r="C164" s="30">
        <v>64.81</v>
      </c>
      <c r="D164" s="12" t="s">
        <v>181</v>
      </c>
      <c r="E164" s="12">
        <v>9797.0</v>
      </c>
      <c r="F164" s="12" t="s">
        <v>181</v>
      </c>
      <c r="G164" s="12">
        <v>2100.0</v>
      </c>
      <c r="H164" s="59">
        <v>14460.0</v>
      </c>
      <c r="I164" s="12" t="s">
        <v>182</v>
      </c>
      <c r="J164" s="12">
        <v>50.0</v>
      </c>
      <c r="K164" s="12" t="s">
        <v>145</v>
      </c>
      <c r="L164" s="12" t="s">
        <v>146</v>
      </c>
      <c r="M164" s="12" t="s">
        <v>146</v>
      </c>
      <c r="N164" s="12">
        <v>40.0</v>
      </c>
      <c r="O164" s="12">
        <v>10.0</v>
      </c>
      <c r="P164" s="12">
        <v>1.0</v>
      </c>
      <c r="Q164" s="12" t="s">
        <v>199</v>
      </c>
      <c r="R164" s="12">
        <v>0.5</v>
      </c>
      <c r="S164" s="12">
        <v>0.01</v>
      </c>
      <c r="T164" s="12">
        <v>0.1</v>
      </c>
      <c r="U164" s="19">
        <v>50.0</v>
      </c>
      <c r="V164" s="19">
        <v>50.0</v>
      </c>
      <c r="W164" s="19" t="s">
        <v>186</v>
      </c>
      <c r="X164" s="19"/>
      <c r="Y164" s="19"/>
      <c r="Z164" s="19"/>
      <c r="AB164" s="3"/>
    </row>
    <row r="165">
      <c r="A165" s="3"/>
      <c r="B165" s="30"/>
      <c r="C165" s="30">
        <v>55.47</v>
      </c>
      <c r="D165" s="12" t="s">
        <v>181</v>
      </c>
      <c r="E165" s="12">
        <v>9797.0</v>
      </c>
      <c r="F165" s="12" t="s">
        <v>82</v>
      </c>
      <c r="G165" s="58">
        <v>44898.0</v>
      </c>
      <c r="H165" s="59">
        <v>14460.0</v>
      </c>
      <c r="I165" s="12" t="s">
        <v>182</v>
      </c>
      <c r="J165" s="12">
        <v>50.0</v>
      </c>
      <c r="K165" s="12" t="s">
        <v>145</v>
      </c>
      <c r="L165" s="12" t="s">
        <v>146</v>
      </c>
      <c r="M165" s="12" t="s">
        <v>146</v>
      </c>
      <c r="N165" s="12">
        <v>40.0</v>
      </c>
      <c r="O165" s="12">
        <v>10.0</v>
      </c>
      <c r="P165" s="12">
        <v>1.0</v>
      </c>
      <c r="Q165" s="12" t="s">
        <v>199</v>
      </c>
      <c r="R165" s="12">
        <v>0.5</v>
      </c>
      <c r="S165" s="12">
        <v>0.01</v>
      </c>
      <c r="T165" s="12">
        <v>0.1</v>
      </c>
      <c r="U165" s="19">
        <v>50.0</v>
      </c>
      <c r="V165" s="19">
        <v>50.0</v>
      </c>
      <c r="W165" s="19" t="s">
        <v>186</v>
      </c>
      <c r="X165" s="19"/>
      <c r="Y165" s="19"/>
      <c r="Z165" s="19"/>
      <c r="AB165" s="3"/>
    </row>
    <row r="166">
      <c r="A166" s="3"/>
      <c r="B166" s="30"/>
      <c r="C166" s="30">
        <v>64.33</v>
      </c>
      <c r="D166" s="12" t="s">
        <v>181</v>
      </c>
      <c r="E166" s="12">
        <v>9797.0</v>
      </c>
      <c r="F166" s="12" t="s">
        <v>181</v>
      </c>
      <c r="G166" s="12">
        <v>2100.0</v>
      </c>
      <c r="H166" s="59">
        <v>14460.0</v>
      </c>
      <c r="I166" s="12" t="s">
        <v>182</v>
      </c>
      <c r="J166" s="12">
        <v>50.0</v>
      </c>
      <c r="K166" s="12" t="s">
        <v>145</v>
      </c>
      <c r="L166" s="12" t="s">
        <v>146</v>
      </c>
      <c r="M166" s="12" t="s">
        <v>146</v>
      </c>
      <c r="N166" s="12">
        <v>40.0</v>
      </c>
      <c r="O166" s="12">
        <v>10.0</v>
      </c>
      <c r="P166" s="12">
        <v>1.0</v>
      </c>
      <c r="Q166" s="12" t="s">
        <v>199</v>
      </c>
      <c r="R166" s="12">
        <v>0.5</v>
      </c>
      <c r="S166" s="12">
        <v>0.01</v>
      </c>
      <c r="T166" s="12">
        <v>0.1</v>
      </c>
      <c r="U166" s="19">
        <v>25.0</v>
      </c>
      <c r="V166" s="19">
        <v>50.0</v>
      </c>
      <c r="W166" s="19" t="s">
        <v>186</v>
      </c>
      <c r="X166" s="19"/>
      <c r="Y166" s="19"/>
      <c r="Z166" s="19"/>
      <c r="AB166" s="3"/>
    </row>
    <row r="167">
      <c r="A167" s="3"/>
      <c r="B167" s="30"/>
      <c r="C167" s="30">
        <v>55.97</v>
      </c>
      <c r="D167" s="12" t="s">
        <v>181</v>
      </c>
      <c r="E167" s="12">
        <v>9797.0</v>
      </c>
      <c r="F167" s="12" t="s">
        <v>82</v>
      </c>
      <c r="G167" s="58">
        <v>44898.0</v>
      </c>
      <c r="H167" s="59">
        <v>14460.0</v>
      </c>
      <c r="I167" s="12" t="s">
        <v>182</v>
      </c>
      <c r="J167" s="12">
        <v>50.0</v>
      </c>
      <c r="K167" s="12" t="s">
        <v>145</v>
      </c>
      <c r="L167" s="12" t="s">
        <v>146</v>
      </c>
      <c r="M167" s="12" t="s">
        <v>146</v>
      </c>
      <c r="N167" s="12">
        <v>40.0</v>
      </c>
      <c r="O167" s="12">
        <v>10.0</v>
      </c>
      <c r="P167" s="12">
        <v>1.0</v>
      </c>
      <c r="Q167" s="12" t="s">
        <v>199</v>
      </c>
      <c r="R167" s="12">
        <v>0.5</v>
      </c>
      <c r="S167" s="12">
        <v>0.01</v>
      </c>
      <c r="T167" s="12">
        <v>0.1</v>
      </c>
      <c r="U167" s="19">
        <v>25.0</v>
      </c>
      <c r="V167" s="19">
        <v>50.0</v>
      </c>
      <c r="W167" s="19" t="s">
        <v>186</v>
      </c>
      <c r="X167" s="19"/>
      <c r="Y167" s="19"/>
      <c r="Z167" s="19"/>
      <c r="AB167" s="3"/>
    </row>
    <row r="168">
      <c r="A168" s="3"/>
      <c r="B168" s="30"/>
      <c r="C168" s="30">
        <v>64.1</v>
      </c>
      <c r="D168" s="12" t="s">
        <v>181</v>
      </c>
      <c r="E168" s="12">
        <v>9797.0</v>
      </c>
      <c r="F168" s="12" t="s">
        <v>181</v>
      </c>
      <c r="G168" s="12">
        <v>2100.0</v>
      </c>
      <c r="H168" s="59">
        <v>14460.0</v>
      </c>
      <c r="I168" s="12" t="s">
        <v>182</v>
      </c>
      <c r="J168" s="12">
        <v>50.0</v>
      </c>
      <c r="K168" s="12" t="s">
        <v>145</v>
      </c>
      <c r="L168" s="12" t="s">
        <v>146</v>
      </c>
      <c r="M168" s="12" t="s">
        <v>146</v>
      </c>
      <c r="N168" s="12">
        <v>40.0</v>
      </c>
      <c r="O168" s="12">
        <v>10.0</v>
      </c>
      <c r="P168" s="12">
        <v>1.0</v>
      </c>
      <c r="Q168" s="12" t="s">
        <v>199</v>
      </c>
      <c r="R168" s="12">
        <v>0.5</v>
      </c>
      <c r="S168" s="12">
        <v>0.01</v>
      </c>
      <c r="T168" s="12">
        <v>0.1</v>
      </c>
      <c r="U168" s="19" t="s">
        <v>202</v>
      </c>
      <c r="V168" s="19">
        <v>50.0</v>
      </c>
      <c r="W168" s="19" t="s">
        <v>186</v>
      </c>
      <c r="X168" s="19"/>
      <c r="Y168" s="19"/>
      <c r="Z168" s="19"/>
      <c r="AB168" s="3"/>
    </row>
    <row r="169">
      <c r="A169" s="3"/>
      <c r="B169" s="30"/>
      <c r="C169" s="30">
        <v>56.52</v>
      </c>
      <c r="D169" s="12" t="s">
        <v>181</v>
      </c>
      <c r="E169" s="12">
        <v>9797.0</v>
      </c>
      <c r="F169" s="12" t="s">
        <v>82</v>
      </c>
      <c r="G169" s="58">
        <v>44898.0</v>
      </c>
      <c r="H169" s="59">
        <v>14460.0</v>
      </c>
      <c r="I169" s="12" t="s">
        <v>182</v>
      </c>
      <c r="J169" s="12">
        <v>50.0</v>
      </c>
      <c r="K169" s="12" t="s">
        <v>145</v>
      </c>
      <c r="L169" s="12" t="s">
        <v>146</v>
      </c>
      <c r="M169" s="12" t="s">
        <v>146</v>
      </c>
      <c r="N169" s="12">
        <v>40.0</v>
      </c>
      <c r="O169" s="12">
        <v>10.0</v>
      </c>
      <c r="P169" s="12">
        <v>1.0</v>
      </c>
      <c r="Q169" s="12" t="s">
        <v>199</v>
      </c>
      <c r="R169" s="12">
        <v>0.5</v>
      </c>
      <c r="S169" s="12">
        <v>0.01</v>
      </c>
      <c r="T169" s="12">
        <v>0.1</v>
      </c>
      <c r="U169" s="19" t="s">
        <v>202</v>
      </c>
      <c r="V169" s="19">
        <v>50.0</v>
      </c>
      <c r="W169" s="19" t="s">
        <v>186</v>
      </c>
      <c r="X169" s="19"/>
      <c r="Y169" s="19"/>
      <c r="Z169" s="19"/>
      <c r="AB169" s="3"/>
    </row>
    <row r="170">
      <c r="A170" s="3"/>
      <c r="B170" s="30"/>
      <c r="C170" s="30">
        <v>64.57</v>
      </c>
      <c r="D170" s="12" t="s">
        <v>181</v>
      </c>
      <c r="E170" s="12">
        <v>9797.0</v>
      </c>
      <c r="F170" s="12" t="s">
        <v>181</v>
      </c>
      <c r="G170" s="12">
        <v>2100.0</v>
      </c>
      <c r="H170" s="59">
        <v>14460.0</v>
      </c>
      <c r="I170" s="12" t="s">
        <v>182</v>
      </c>
      <c r="J170" s="12">
        <v>50.0</v>
      </c>
      <c r="K170" s="12" t="s">
        <v>145</v>
      </c>
      <c r="L170" s="12" t="s">
        <v>146</v>
      </c>
      <c r="M170" s="12" t="s">
        <v>146</v>
      </c>
      <c r="N170" s="12">
        <v>40.0</v>
      </c>
      <c r="O170" s="12">
        <v>10.0</v>
      </c>
      <c r="P170" s="12">
        <v>1.0</v>
      </c>
      <c r="Q170" s="12" t="s">
        <v>199</v>
      </c>
      <c r="R170" s="12">
        <v>0.5</v>
      </c>
      <c r="S170" s="12">
        <v>0.01</v>
      </c>
      <c r="T170" s="12">
        <v>0.1</v>
      </c>
      <c r="U170" s="19" t="s">
        <v>203</v>
      </c>
      <c r="V170" s="19">
        <v>50.0</v>
      </c>
      <c r="W170" s="19" t="s">
        <v>186</v>
      </c>
      <c r="X170" s="19"/>
      <c r="Y170" s="19"/>
      <c r="Z170" s="19"/>
      <c r="AB170" s="3"/>
    </row>
    <row r="171">
      <c r="A171" s="3"/>
      <c r="B171" s="30"/>
      <c r="C171" s="30">
        <v>56.31</v>
      </c>
      <c r="D171" s="12" t="s">
        <v>181</v>
      </c>
      <c r="E171" s="12">
        <v>9797.0</v>
      </c>
      <c r="F171" s="12" t="s">
        <v>82</v>
      </c>
      <c r="G171" s="58">
        <v>44898.0</v>
      </c>
      <c r="H171" s="59">
        <v>14460.0</v>
      </c>
      <c r="I171" s="12" t="s">
        <v>182</v>
      </c>
      <c r="J171" s="12">
        <v>50.0</v>
      </c>
      <c r="K171" s="12" t="s">
        <v>145</v>
      </c>
      <c r="L171" s="12" t="s">
        <v>146</v>
      </c>
      <c r="M171" s="12" t="s">
        <v>146</v>
      </c>
      <c r="N171" s="12">
        <v>40.0</v>
      </c>
      <c r="O171" s="12">
        <v>10.0</v>
      </c>
      <c r="P171" s="12">
        <v>1.0</v>
      </c>
      <c r="Q171" s="12" t="s">
        <v>199</v>
      </c>
      <c r="R171" s="12">
        <v>0.5</v>
      </c>
      <c r="S171" s="12">
        <v>0.01</v>
      </c>
      <c r="T171" s="12">
        <v>0.1</v>
      </c>
      <c r="U171" s="19" t="s">
        <v>203</v>
      </c>
      <c r="V171" s="19">
        <v>50.0</v>
      </c>
      <c r="W171" s="19" t="s">
        <v>186</v>
      </c>
      <c r="X171" s="19"/>
      <c r="Y171" s="19"/>
      <c r="Z171" s="19"/>
      <c r="AB171" s="3"/>
    </row>
    <row r="172">
      <c r="A172" s="3"/>
      <c r="B172" s="30"/>
      <c r="C172" s="30">
        <v>65.14</v>
      </c>
      <c r="D172" s="12" t="s">
        <v>181</v>
      </c>
      <c r="E172" s="12">
        <v>9797.0</v>
      </c>
      <c r="F172" s="12" t="s">
        <v>181</v>
      </c>
      <c r="G172" s="12">
        <v>2100.0</v>
      </c>
      <c r="H172" s="59">
        <v>14460.0</v>
      </c>
      <c r="I172" s="12" t="s">
        <v>182</v>
      </c>
      <c r="J172" s="12">
        <v>50.0</v>
      </c>
      <c r="K172" s="12" t="s">
        <v>145</v>
      </c>
      <c r="L172" s="12" t="s">
        <v>146</v>
      </c>
      <c r="M172" s="12" t="s">
        <v>146</v>
      </c>
      <c r="N172" s="12">
        <v>40.0</v>
      </c>
      <c r="O172" s="12">
        <v>10.0</v>
      </c>
      <c r="P172" s="12">
        <v>1.0</v>
      </c>
      <c r="Q172" s="12" t="s">
        <v>199</v>
      </c>
      <c r="R172" s="12">
        <v>0.5</v>
      </c>
      <c r="S172" s="12">
        <v>0.01</v>
      </c>
      <c r="T172" s="12">
        <v>0.1</v>
      </c>
      <c r="U172" s="19" t="s">
        <v>206</v>
      </c>
      <c r="V172" s="19">
        <v>50.0</v>
      </c>
      <c r="W172" s="19" t="s">
        <v>186</v>
      </c>
      <c r="X172" s="19"/>
      <c r="Y172" s="19"/>
      <c r="Z172" s="19"/>
      <c r="AB172" s="3"/>
    </row>
    <row r="173">
      <c r="A173" s="3"/>
      <c r="B173" s="30"/>
      <c r="C173" s="30">
        <v>56.06</v>
      </c>
      <c r="D173" s="12" t="s">
        <v>181</v>
      </c>
      <c r="E173" s="12">
        <v>9797.0</v>
      </c>
      <c r="F173" s="12" t="s">
        <v>82</v>
      </c>
      <c r="G173" s="58">
        <v>44898.0</v>
      </c>
      <c r="H173" s="59">
        <v>14460.0</v>
      </c>
      <c r="I173" s="12" t="s">
        <v>182</v>
      </c>
      <c r="J173" s="12">
        <v>50.0</v>
      </c>
      <c r="K173" s="12" t="s">
        <v>145</v>
      </c>
      <c r="L173" s="12" t="s">
        <v>146</v>
      </c>
      <c r="M173" s="12" t="s">
        <v>146</v>
      </c>
      <c r="N173" s="12">
        <v>40.0</v>
      </c>
      <c r="O173" s="12">
        <v>10.0</v>
      </c>
      <c r="P173" s="12">
        <v>1.0</v>
      </c>
      <c r="Q173" s="12" t="s">
        <v>199</v>
      </c>
      <c r="R173" s="12">
        <v>0.5</v>
      </c>
      <c r="S173" s="12">
        <v>0.01</v>
      </c>
      <c r="T173" s="12">
        <v>0.1</v>
      </c>
      <c r="U173" s="19" t="s">
        <v>206</v>
      </c>
      <c r="V173" s="19">
        <v>50.0</v>
      </c>
      <c r="W173" s="19" t="s">
        <v>186</v>
      </c>
      <c r="X173" s="19"/>
      <c r="Y173" s="19"/>
      <c r="Z173" s="19"/>
      <c r="AB173" s="3"/>
    </row>
    <row r="174">
      <c r="A174" s="3"/>
      <c r="B174" s="30"/>
      <c r="C174" s="30">
        <v>65.33</v>
      </c>
      <c r="D174" s="12" t="s">
        <v>181</v>
      </c>
      <c r="E174" s="12">
        <v>9797.0</v>
      </c>
      <c r="F174" s="12" t="s">
        <v>181</v>
      </c>
      <c r="G174" s="12">
        <v>2100.0</v>
      </c>
      <c r="H174" s="59">
        <v>14460.0</v>
      </c>
      <c r="I174" s="12" t="s">
        <v>182</v>
      </c>
      <c r="J174" s="12">
        <v>50.0</v>
      </c>
      <c r="K174" s="12" t="s">
        <v>145</v>
      </c>
      <c r="L174" s="12" t="s">
        <v>146</v>
      </c>
      <c r="M174" s="12" t="s">
        <v>146</v>
      </c>
      <c r="N174" s="12">
        <v>40.0</v>
      </c>
      <c r="O174" s="12">
        <v>10.0</v>
      </c>
      <c r="P174" s="12">
        <v>1.0</v>
      </c>
      <c r="Q174" s="12" t="s">
        <v>199</v>
      </c>
      <c r="R174" s="12">
        <v>0.5</v>
      </c>
      <c r="S174" s="12">
        <v>0.01</v>
      </c>
      <c r="T174" s="12">
        <v>0.1</v>
      </c>
      <c r="U174" s="19">
        <v>75.0</v>
      </c>
      <c r="V174" s="19">
        <v>50.0</v>
      </c>
      <c r="W174" s="19" t="s">
        <v>207</v>
      </c>
      <c r="X174" s="19"/>
      <c r="Y174" s="19"/>
      <c r="Z174" s="19"/>
      <c r="AB174" s="3"/>
    </row>
    <row r="175">
      <c r="A175" s="3"/>
      <c r="B175" s="30"/>
      <c r="C175" s="30">
        <v>56.81</v>
      </c>
      <c r="D175" s="12" t="s">
        <v>181</v>
      </c>
      <c r="E175" s="12">
        <v>9797.0</v>
      </c>
      <c r="F175" s="12" t="s">
        <v>82</v>
      </c>
      <c r="G175" s="58">
        <v>44898.0</v>
      </c>
      <c r="H175" s="59">
        <v>14460.0</v>
      </c>
      <c r="I175" s="12" t="s">
        <v>182</v>
      </c>
      <c r="J175" s="12">
        <v>50.0</v>
      </c>
      <c r="K175" s="12" t="s">
        <v>145</v>
      </c>
      <c r="L175" s="12" t="s">
        <v>146</v>
      </c>
      <c r="M175" s="12" t="s">
        <v>146</v>
      </c>
      <c r="N175" s="12">
        <v>40.0</v>
      </c>
      <c r="O175" s="12">
        <v>10.0</v>
      </c>
      <c r="P175" s="12">
        <v>1.0</v>
      </c>
      <c r="Q175" s="12" t="s">
        <v>199</v>
      </c>
      <c r="R175" s="12">
        <v>0.5</v>
      </c>
      <c r="S175" s="12">
        <v>0.01</v>
      </c>
      <c r="T175" s="12">
        <v>0.1</v>
      </c>
      <c r="U175" s="19">
        <v>75.0</v>
      </c>
      <c r="V175" s="19">
        <v>50.0</v>
      </c>
      <c r="W175" s="19" t="s">
        <v>207</v>
      </c>
      <c r="X175" s="19"/>
      <c r="Y175" s="19"/>
      <c r="Z175" s="19"/>
      <c r="AB175" s="3"/>
    </row>
    <row r="176">
      <c r="A176" s="3"/>
      <c r="B176" s="44"/>
      <c r="C176" s="30">
        <v>63.52</v>
      </c>
      <c r="D176" s="12" t="s">
        <v>181</v>
      </c>
      <c r="E176" s="12">
        <v>9797.0</v>
      </c>
      <c r="F176" s="12" t="s">
        <v>181</v>
      </c>
      <c r="G176" s="12">
        <v>2100.0</v>
      </c>
      <c r="H176" s="59">
        <v>14460.0</v>
      </c>
      <c r="I176" s="12" t="s">
        <v>182</v>
      </c>
      <c r="J176" s="12">
        <v>50.0</v>
      </c>
      <c r="K176" s="12" t="s">
        <v>145</v>
      </c>
      <c r="L176" s="12" t="s">
        <v>146</v>
      </c>
      <c r="M176" s="12" t="s">
        <v>146</v>
      </c>
      <c r="N176" s="12">
        <v>40.0</v>
      </c>
      <c r="O176" s="12">
        <v>10.0</v>
      </c>
      <c r="P176" s="12">
        <v>1.0</v>
      </c>
      <c r="Q176" s="12" t="s">
        <v>199</v>
      </c>
      <c r="R176" s="12">
        <v>0.5</v>
      </c>
      <c r="S176" s="12">
        <v>0.01</v>
      </c>
      <c r="T176" s="12">
        <v>0.1</v>
      </c>
      <c r="U176" s="19">
        <v>74.0</v>
      </c>
      <c r="V176" s="19">
        <v>50.0</v>
      </c>
      <c r="W176" s="19" t="s">
        <v>208</v>
      </c>
      <c r="AB176" s="3"/>
    </row>
    <row r="177">
      <c r="A177" s="3"/>
      <c r="B177" s="44"/>
      <c r="C177" s="30">
        <v>60.9</v>
      </c>
      <c r="D177" s="12" t="s">
        <v>181</v>
      </c>
      <c r="E177" s="12">
        <v>9797.0</v>
      </c>
      <c r="F177" s="12" t="s">
        <v>82</v>
      </c>
      <c r="G177" s="58">
        <v>44898.0</v>
      </c>
      <c r="H177" s="59">
        <v>14460.0</v>
      </c>
      <c r="I177" s="12" t="s">
        <v>182</v>
      </c>
      <c r="J177" s="12">
        <v>50.0</v>
      </c>
      <c r="K177" s="12" t="s">
        <v>145</v>
      </c>
      <c r="L177" s="12" t="s">
        <v>146</v>
      </c>
      <c r="M177" s="12" t="s">
        <v>146</v>
      </c>
      <c r="N177" s="12">
        <v>40.0</v>
      </c>
      <c r="O177" s="12">
        <v>10.0</v>
      </c>
      <c r="P177" s="12">
        <v>1.0</v>
      </c>
      <c r="Q177" s="12" t="s">
        <v>199</v>
      </c>
      <c r="R177" s="12">
        <v>0.5</v>
      </c>
      <c r="S177" s="12">
        <v>0.01</v>
      </c>
      <c r="T177" s="12">
        <v>0.1</v>
      </c>
      <c r="U177" s="19">
        <v>74.0</v>
      </c>
      <c r="V177" s="19">
        <v>50.0</v>
      </c>
      <c r="W177" s="19" t="s">
        <v>208</v>
      </c>
      <c r="AB177" s="3"/>
    </row>
    <row r="178">
      <c r="A178" s="3"/>
      <c r="B178" s="44"/>
      <c r="C178" s="30">
        <v>62.71</v>
      </c>
      <c r="D178" s="12" t="s">
        <v>181</v>
      </c>
      <c r="E178" s="12">
        <v>9797.0</v>
      </c>
      <c r="F178" s="12" t="s">
        <v>181</v>
      </c>
      <c r="G178" s="12">
        <v>2100.0</v>
      </c>
      <c r="H178" s="59">
        <v>14460.0</v>
      </c>
      <c r="I178" s="12" t="s">
        <v>182</v>
      </c>
      <c r="J178" s="12">
        <v>50.0</v>
      </c>
      <c r="K178" s="12" t="s">
        <v>145</v>
      </c>
      <c r="L178" s="12" t="s">
        <v>146</v>
      </c>
      <c r="M178" s="12" t="s">
        <v>146</v>
      </c>
      <c r="N178" s="12">
        <v>40.0</v>
      </c>
      <c r="O178" s="12">
        <v>10.0</v>
      </c>
      <c r="P178" s="12">
        <v>1.0</v>
      </c>
      <c r="Q178" s="12" t="s">
        <v>199</v>
      </c>
      <c r="R178" s="12">
        <v>0.5</v>
      </c>
      <c r="S178" s="12">
        <v>0.01</v>
      </c>
      <c r="T178" s="12">
        <v>0.1</v>
      </c>
      <c r="U178" s="19">
        <v>74.0</v>
      </c>
      <c r="V178" s="19">
        <v>50.0</v>
      </c>
      <c r="W178" s="19" t="s">
        <v>209</v>
      </c>
      <c r="AB178" s="3"/>
    </row>
    <row r="179">
      <c r="A179" s="51"/>
      <c r="B179" s="62"/>
      <c r="C179" s="56">
        <v>61.32</v>
      </c>
      <c r="D179" s="52" t="s">
        <v>181</v>
      </c>
      <c r="E179" s="52">
        <v>9797.0</v>
      </c>
      <c r="F179" s="52" t="s">
        <v>82</v>
      </c>
      <c r="G179" s="60">
        <v>44898.0</v>
      </c>
      <c r="H179" s="61">
        <v>14460.0</v>
      </c>
      <c r="I179" s="52" t="s">
        <v>182</v>
      </c>
      <c r="J179" s="52">
        <v>50.0</v>
      </c>
      <c r="K179" s="52" t="s">
        <v>145</v>
      </c>
      <c r="L179" s="52" t="s">
        <v>146</v>
      </c>
      <c r="M179" s="52" t="s">
        <v>146</v>
      </c>
      <c r="N179" s="52">
        <v>40.0</v>
      </c>
      <c r="O179" s="52">
        <v>10.0</v>
      </c>
      <c r="P179" s="52">
        <v>1.0</v>
      </c>
      <c r="Q179" s="52" t="s">
        <v>199</v>
      </c>
      <c r="R179" s="52">
        <v>0.5</v>
      </c>
      <c r="S179" s="52">
        <v>0.01</v>
      </c>
      <c r="T179" s="52">
        <v>0.1</v>
      </c>
      <c r="U179" s="54">
        <v>74.0</v>
      </c>
      <c r="V179" s="54">
        <v>50.0</v>
      </c>
      <c r="W179" s="54" t="s">
        <v>209</v>
      </c>
      <c r="X179" s="55"/>
      <c r="Y179" s="55"/>
      <c r="Z179" s="55"/>
      <c r="AA179" s="55"/>
      <c r="AB179" s="51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</row>
    <row r="180">
      <c r="A180" s="3"/>
      <c r="B180" s="44"/>
      <c r="C180" s="30">
        <v>64.81</v>
      </c>
      <c r="D180" s="12" t="s">
        <v>181</v>
      </c>
      <c r="E180" s="12">
        <v>9797.0</v>
      </c>
      <c r="F180" s="12" t="s">
        <v>181</v>
      </c>
      <c r="G180" s="12">
        <v>2100.0</v>
      </c>
      <c r="H180" s="59">
        <v>14460.0</v>
      </c>
      <c r="I180" s="12" t="s">
        <v>182</v>
      </c>
      <c r="J180" s="12">
        <v>50.0</v>
      </c>
      <c r="K180" s="12" t="s">
        <v>145</v>
      </c>
      <c r="L180" s="12" t="s">
        <v>146</v>
      </c>
      <c r="M180" s="12" t="s">
        <v>146</v>
      </c>
      <c r="N180" s="12">
        <v>40.0</v>
      </c>
      <c r="O180" s="12">
        <v>10.0</v>
      </c>
      <c r="P180" s="12">
        <v>1.0</v>
      </c>
      <c r="Q180" s="12" t="s">
        <v>199</v>
      </c>
      <c r="R180" s="12">
        <v>0.5</v>
      </c>
      <c r="S180" s="12">
        <v>0.01</v>
      </c>
      <c r="T180" s="12">
        <v>0.1</v>
      </c>
      <c r="U180" s="19">
        <v>74.0</v>
      </c>
      <c r="V180" s="19">
        <v>100.0</v>
      </c>
      <c r="W180" s="19" t="s">
        <v>209</v>
      </c>
      <c r="AA180" s="19"/>
      <c r="AB180" s="12"/>
    </row>
    <row r="181">
      <c r="A181" s="3"/>
      <c r="B181" s="44"/>
      <c r="C181" s="30">
        <v>57.69</v>
      </c>
      <c r="D181" s="12" t="s">
        <v>181</v>
      </c>
      <c r="E181" s="12">
        <v>9797.0</v>
      </c>
      <c r="F181" s="12" t="s">
        <v>82</v>
      </c>
      <c r="G181" s="58">
        <v>44898.0</v>
      </c>
      <c r="H181" s="59">
        <v>14460.0</v>
      </c>
      <c r="I181" s="12" t="s">
        <v>182</v>
      </c>
      <c r="J181" s="12">
        <v>50.0</v>
      </c>
      <c r="K181" s="12" t="s">
        <v>145</v>
      </c>
      <c r="L181" s="12" t="s">
        <v>146</v>
      </c>
      <c r="M181" s="12" t="s">
        <v>146</v>
      </c>
      <c r="N181" s="12">
        <v>40.0</v>
      </c>
      <c r="O181" s="12">
        <v>10.0</v>
      </c>
      <c r="P181" s="12">
        <v>1.0</v>
      </c>
      <c r="Q181" s="12" t="s">
        <v>199</v>
      </c>
      <c r="R181" s="12">
        <v>0.5</v>
      </c>
      <c r="S181" s="12">
        <v>0.01</v>
      </c>
      <c r="T181" s="12">
        <v>0.1</v>
      </c>
      <c r="U181" s="19">
        <v>74.0</v>
      </c>
      <c r="V181" s="19">
        <v>100.0</v>
      </c>
      <c r="W181" s="19" t="s">
        <v>209</v>
      </c>
      <c r="AA181" s="19"/>
      <c r="AB181" s="12"/>
    </row>
    <row r="182">
      <c r="A182" s="3"/>
      <c r="B182" s="44"/>
      <c r="C182" s="30">
        <v>70.9</v>
      </c>
      <c r="D182" s="12" t="s">
        <v>181</v>
      </c>
      <c r="E182" s="12">
        <v>9797.0</v>
      </c>
      <c r="F182" s="12" t="s">
        <v>181</v>
      </c>
      <c r="G182" s="12">
        <v>2100.0</v>
      </c>
      <c r="H182" s="59">
        <v>14460.0</v>
      </c>
      <c r="I182" s="12" t="s">
        <v>182</v>
      </c>
      <c r="J182" s="12">
        <v>300.0</v>
      </c>
      <c r="K182" s="12" t="s">
        <v>145</v>
      </c>
      <c r="L182" s="12" t="s">
        <v>146</v>
      </c>
      <c r="M182" s="12" t="s">
        <v>146</v>
      </c>
      <c r="N182" s="12">
        <v>40.0</v>
      </c>
      <c r="O182" s="12">
        <v>10.0</v>
      </c>
      <c r="P182" s="12">
        <v>1.0</v>
      </c>
      <c r="Q182" s="12" t="s">
        <v>199</v>
      </c>
      <c r="R182" s="12">
        <v>0.5</v>
      </c>
      <c r="S182" s="12">
        <v>0.01</v>
      </c>
      <c r="T182" s="12">
        <v>0.1</v>
      </c>
      <c r="U182" s="19">
        <v>74.0</v>
      </c>
      <c r="V182" s="19">
        <v>50.0</v>
      </c>
      <c r="W182" s="19" t="s">
        <v>209</v>
      </c>
      <c r="AA182" s="19"/>
      <c r="AB182" s="12"/>
    </row>
    <row r="183">
      <c r="A183" s="3"/>
      <c r="B183" s="44"/>
      <c r="C183" s="30">
        <v>54.77</v>
      </c>
      <c r="D183" s="12" t="s">
        <v>181</v>
      </c>
      <c r="E183" s="12">
        <v>9797.0</v>
      </c>
      <c r="F183" s="12" t="s">
        <v>82</v>
      </c>
      <c r="G183" s="58">
        <v>44898.0</v>
      </c>
      <c r="H183" s="59">
        <v>14460.0</v>
      </c>
      <c r="I183" s="12" t="s">
        <v>182</v>
      </c>
      <c r="J183" s="12">
        <v>300.0</v>
      </c>
      <c r="K183" s="12" t="s">
        <v>145</v>
      </c>
      <c r="L183" s="12" t="s">
        <v>146</v>
      </c>
      <c r="M183" s="12" t="s">
        <v>146</v>
      </c>
      <c r="N183" s="12">
        <v>40.0</v>
      </c>
      <c r="O183" s="12">
        <v>10.0</v>
      </c>
      <c r="P183" s="12">
        <v>1.0</v>
      </c>
      <c r="Q183" s="12" t="s">
        <v>199</v>
      </c>
      <c r="R183" s="12">
        <v>0.5</v>
      </c>
      <c r="S183" s="12">
        <v>0.01</v>
      </c>
      <c r="T183" s="12">
        <v>0.1</v>
      </c>
      <c r="U183" s="19">
        <v>74.0</v>
      </c>
      <c r="V183" s="19">
        <v>50.0</v>
      </c>
      <c r="W183" s="19" t="s">
        <v>209</v>
      </c>
      <c r="AA183" s="19"/>
      <c r="AB183" s="12"/>
    </row>
    <row r="184">
      <c r="A184" s="3"/>
      <c r="B184" s="44"/>
      <c r="C184" s="30">
        <v>67.5</v>
      </c>
      <c r="D184" s="12" t="s">
        <v>181</v>
      </c>
      <c r="E184" s="12">
        <v>9797.0</v>
      </c>
      <c r="F184" s="12" t="s">
        <v>181</v>
      </c>
      <c r="G184" s="12">
        <v>2100.0</v>
      </c>
      <c r="H184" s="59">
        <v>14460.0</v>
      </c>
      <c r="I184" s="12" t="s">
        <v>182</v>
      </c>
      <c r="J184" s="12">
        <v>300.0</v>
      </c>
      <c r="K184" s="12" t="s">
        <v>145</v>
      </c>
      <c r="L184" s="12" t="s">
        <v>146</v>
      </c>
      <c r="M184" s="12" t="s">
        <v>146</v>
      </c>
      <c r="N184" s="12">
        <v>40.0</v>
      </c>
      <c r="O184" s="12">
        <v>10.0</v>
      </c>
      <c r="P184" s="12">
        <v>1.0</v>
      </c>
      <c r="Q184" s="12" t="s">
        <v>199</v>
      </c>
      <c r="R184" s="12">
        <v>0.5</v>
      </c>
      <c r="S184" s="12">
        <v>0.01</v>
      </c>
      <c r="T184" s="12">
        <v>0.1</v>
      </c>
      <c r="U184" s="19">
        <v>74.0</v>
      </c>
      <c r="V184" s="19">
        <v>100.0</v>
      </c>
      <c r="W184" s="19" t="s">
        <v>209</v>
      </c>
      <c r="AA184" s="19"/>
      <c r="AB184" s="12"/>
    </row>
    <row r="185">
      <c r="A185" s="3"/>
      <c r="B185" s="44"/>
      <c r="C185" s="30">
        <v>53.08</v>
      </c>
      <c r="D185" s="12" t="s">
        <v>181</v>
      </c>
      <c r="E185" s="12">
        <v>9797.0</v>
      </c>
      <c r="F185" s="12" t="s">
        <v>82</v>
      </c>
      <c r="G185" s="58">
        <v>44898.0</v>
      </c>
      <c r="H185" s="59">
        <v>14460.0</v>
      </c>
      <c r="I185" s="12" t="s">
        <v>182</v>
      </c>
      <c r="J185" s="12">
        <v>300.0</v>
      </c>
      <c r="K185" s="12" t="s">
        <v>145</v>
      </c>
      <c r="L185" s="12" t="s">
        <v>146</v>
      </c>
      <c r="M185" s="12" t="s">
        <v>146</v>
      </c>
      <c r="N185" s="12">
        <v>40.0</v>
      </c>
      <c r="O185" s="12">
        <v>10.0</v>
      </c>
      <c r="P185" s="12">
        <v>1.0</v>
      </c>
      <c r="Q185" s="12" t="s">
        <v>199</v>
      </c>
      <c r="R185" s="12">
        <v>0.5</v>
      </c>
      <c r="S185" s="12">
        <v>0.01</v>
      </c>
      <c r="T185" s="12">
        <v>0.1</v>
      </c>
      <c r="U185" s="19">
        <v>74.0</v>
      </c>
      <c r="V185" s="19">
        <v>100.0</v>
      </c>
      <c r="W185" s="19" t="s">
        <v>209</v>
      </c>
      <c r="AA185" s="19"/>
      <c r="AB185" s="12"/>
    </row>
    <row r="186">
      <c r="A186" s="50"/>
      <c r="B186" s="63"/>
      <c r="C186" s="23">
        <v>63.67</v>
      </c>
      <c r="D186" s="17" t="s">
        <v>181</v>
      </c>
      <c r="E186" s="17">
        <v>9797.0</v>
      </c>
      <c r="F186" s="17" t="s">
        <v>181</v>
      </c>
      <c r="G186" s="17">
        <v>2100.0</v>
      </c>
      <c r="H186" s="57">
        <v>14460.0</v>
      </c>
      <c r="I186" s="17" t="s">
        <v>182</v>
      </c>
      <c r="J186" s="17">
        <v>50.0</v>
      </c>
      <c r="K186" s="17" t="s">
        <v>145</v>
      </c>
      <c r="L186" s="17" t="s">
        <v>146</v>
      </c>
      <c r="M186" s="17" t="s">
        <v>146</v>
      </c>
      <c r="N186" s="17">
        <v>40.0</v>
      </c>
      <c r="O186" s="17">
        <v>10.0</v>
      </c>
      <c r="P186" s="17">
        <v>1.0</v>
      </c>
      <c r="Q186" s="17" t="s">
        <v>199</v>
      </c>
      <c r="R186" s="17">
        <v>0.5</v>
      </c>
      <c r="S186" s="17">
        <v>0.01</v>
      </c>
      <c r="T186" s="17">
        <v>0.1</v>
      </c>
      <c r="U186" s="28"/>
      <c r="V186" s="26">
        <v>50.0</v>
      </c>
      <c r="W186" s="26" t="s">
        <v>179</v>
      </c>
      <c r="X186" s="28"/>
      <c r="Y186" s="28"/>
      <c r="Z186" s="28"/>
      <c r="AA186" s="26" t="s">
        <v>190</v>
      </c>
      <c r="AB186" s="17" t="s">
        <v>210</v>
      </c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</row>
    <row r="187">
      <c r="A187" s="3"/>
      <c r="B187" s="44"/>
      <c r="C187" s="30">
        <v>54.77</v>
      </c>
      <c r="D187" s="12" t="s">
        <v>181</v>
      </c>
      <c r="E187" s="12">
        <v>9797.0</v>
      </c>
      <c r="F187" s="12" t="s">
        <v>82</v>
      </c>
      <c r="G187" s="58">
        <v>44898.0</v>
      </c>
      <c r="H187" s="59">
        <v>14460.0</v>
      </c>
      <c r="I187" s="12" t="s">
        <v>182</v>
      </c>
      <c r="J187" s="12">
        <v>50.0</v>
      </c>
      <c r="K187" s="12" t="s">
        <v>145</v>
      </c>
      <c r="L187" s="12" t="s">
        <v>146</v>
      </c>
      <c r="M187" s="12" t="s">
        <v>146</v>
      </c>
      <c r="N187" s="12">
        <v>40.0</v>
      </c>
      <c r="O187" s="12">
        <v>10.0</v>
      </c>
      <c r="P187" s="12">
        <v>1.0</v>
      </c>
      <c r="Q187" s="12" t="s">
        <v>199</v>
      </c>
      <c r="R187" s="12">
        <v>0.5</v>
      </c>
      <c r="S187" s="12">
        <v>0.01</v>
      </c>
      <c r="T187" s="12">
        <v>0.1</v>
      </c>
      <c r="V187" s="19">
        <v>50.0</v>
      </c>
      <c r="W187" s="19" t="s">
        <v>179</v>
      </c>
      <c r="AB187" s="3"/>
    </row>
    <row r="188">
      <c r="A188" s="3"/>
      <c r="B188" s="44"/>
      <c r="C188" s="30">
        <v>62.14</v>
      </c>
      <c r="D188" s="12" t="s">
        <v>181</v>
      </c>
      <c r="E188" s="12">
        <v>9797.0</v>
      </c>
      <c r="F188" s="12" t="s">
        <v>181</v>
      </c>
      <c r="G188" s="12">
        <v>2100.0</v>
      </c>
      <c r="H188" s="59">
        <v>14460.0</v>
      </c>
      <c r="I188" s="12" t="s">
        <v>182</v>
      </c>
      <c r="J188" s="12">
        <v>50.0</v>
      </c>
      <c r="K188" s="12" t="s">
        <v>145</v>
      </c>
      <c r="L188" s="12" t="s">
        <v>146</v>
      </c>
      <c r="M188" s="12" t="s">
        <v>146</v>
      </c>
      <c r="N188" s="12">
        <v>40.0</v>
      </c>
      <c r="O188" s="12">
        <v>10.0</v>
      </c>
      <c r="P188" s="12">
        <v>1.0</v>
      </c>
      <c r="Q188" s="12" t="s">
        <v>199</v>
      </c>
      <c r="R188" s="12">
        <v>0.5</v>
      </c>
      <c r="S188" s="12">
        <v>0.01</v>
      </c>
      <c r="T188" s="12">
        <v>0.1</v>
      </c>
      <c r="V188" s="19">
        <v>50.0</v>
      </c>
      <c r="W188" s="1" t="s">
        <v>209</v>
      </c>
      <c r="AB188" s="3"/>
    </row>
    <row r="189">
      <c r="A189" s="3"/>
      <c r="B189" s="44"/>
      <c r="C189" s="30">
        <v>53.39</v>
      </c>
      <c r="D189" s="12" t="s">
        <v>181</v>
      </c>
      <c r="E189" s="12">
        <v>9797.0</v>
      </c>
      <c r="F189" s="12" t="s">
        <v>82</v>
      </c>
      <c r="G189" s="58">
        <v>44898.0</v>
      </c>
      <c r="H189" s="59">
        <v>14460.0</v>
      </c>
      <c r="I189" s="12" t="s">
        <v>182</v>
      </c>
      <c r="J189" s="12">
        <v>50.0</v>
      </c>
      <c r="K189" s="12" t="s">
        <v>145</v>
      </c>
      <c r="L189" s="12" t="s">
        <v>146</v>
      </c>
      <c r="M189" s="12" t="s">
        <v>146</v>
      </c>
      <c r="N189" s="12">
        <v>40.0</v>
      </c>
      <c r="O189" s="12">
        <v>10.0</v>
      </c>
      <c r="P189" s="12">
        <v>1.0</v>
      </c>
      <c r="Q189" s="12" t="s">
        <v>199</v>
      </c>
      <c r="R189" s="12">
        <v>0.5</v>
      </c>
      <c r="S189" s="12">
        <v>0.01</v>
      </c>
      <c r="T189" s="12">
        <v>0.1</v>
      </c>
      <c r="V189" s="19">
        <v>50.0</v>
      </c>
      <c r="W189" s="1" t="s">
        <v>209</v>
      </c>
      <c r="AB189" s="3"/>
    </row>
    <row r="190">
      <c r="A190" s="3"/>
      <c r="B190" s="44"/>
      <c r="C190" s="30">
        <v>63.95</v>
      </c>
      <c r="D190" s="12" t="s">
        <v>181</v>
      </c>
      <c r="E190" s="12">
        <v>9797.0</v>
      </c>
      <c r="F190" s="12" t="s">
        <v>181</v>
      </c>
      <c r="G190" s="12">
        <v>2100.0</v>
      </c>
      <c r="H190" s="59">
        <v>14460.0</v>
      </c>
      <c r="I190" s="12" t="s">
        <v>182</v>
      </c>
      <c r="J190" s="12">
        <v>50.0</v>
      </c>
      <c r="K190" s="12" t="s">
        <v>145</v>
      </c>
      <c r="L190" s="12" t="s">
        <v>146</v>
      </c>
      <c r="M190" s="12" t="s">
        <v>146</v>
      </c>
      <c r="N190" s="12">
        <v>40.0</v>
      </c>
      <c r="O190" s="12">
        <v>10.0</v>
      </c>
      <c r="P190" s="12">
        <v>1.0</v>
      </c>
      <c r="Q190" s="12" t="s">
        <v>199</v>
      </c>
      <c r="R190" s="12">
        <v>0.5</v>
      </c>
      <c r="S190" s="12">
        <v>0.01</v>
      </c>
      <c r="T190" s="12">
        <v>0.1</v>
      </c>
      <c r="V190" s="19">
        <v>50.0</v>
      </c>
      <c r="W190" s="1" t="s">
        <v>208</v>
      </c>
      <c r="AB190" s="3"/>
    </row>
    <row r="191">
      <c r="A191" s="3"/>
      <c r="B191" s="44"/>
      <c r="C191" s="30">
        <v>55.77</v>
      </c>
      <c r="D191" s="12" t="s">
        <v>181</v>
      </c>
      <c r="E191" s="12">
        <v>9797.0</v>
      </c>
      <c r="F191" s="12" t="s">
        <v>82</v>
      </c>
      <c r="G191" s="58">
        <v>44898.0</v>
      </c>
      <c r="H191" s="59">
        <v>14460.0</v>
      </c>
      <c r="I191" s="12" t="s">
        <v>182</v>
      </c>
      <c r="J191" s="12">
        <v>50.0</v>
      </c>
      <c r="K191" s="12" t="s">
        <v>145</v>
      </c>
      <c r="L191" s="12" t="s">
        <v>146</v>
      </c>
      <c r="M191" s="12" t="s">
        <v>146</v>
      </c>
      <c r="N191" s="12">
        <v>40.0</v>
      </c>
      <c r="O191" s="12">
        <v>10.0</v>
      </c>
      <c r="P191" s="12">
        <v>1.0</v>
      </c>
      <c r="Q191" s="12" t="s">
        <v>199</v>
      </c>
      <c r="R191" s="12">
        <v>0.5</v>
      </c>
      <c r="S191" s="12">
        <v>0.01</v>
      </c>
      <c r="T191" s="12">
        <v>0.1</v>
      </c>
      <c r="V191" s="19">
        <v>50.0</v>
      </c>
      <c r="W191" s="1" t="s">
        <v>208</v>
      </c>
      <c r="AB191" s="3"/>
    </row>
    <row r="192">
      <c r="A192" s="3"/>
      <c r="B192" s="44"/>
      <c r="C192" s="30">
        <v>64.9</v>
      </c>
      <c r="D192" s="12" t="s">
        <v>181</v>
      </c>
      <c r="E192" s="12">
        <v>9797.0</v>
      </c>
      <c r="F192" s="12" t="s">
        <v>181</v>
      </c>
      <c r="G192" s="12">
        <v>2100.0</v>
      </c>
      <c r="H192" s="59">
        <v>14460.0</v>
      </c>
      <c r="I192" s="12" t="s">
        <v>182</v>
      </c>
      <c r="J192" s="12">
        <v>50.0</v>
      </c>
      <c r="K192" s="12" t="s">
        <v>145</v>
      </c>
      <c r="L192" s="12" t="s">
        <v>146</v>
      </c>
      <c r="M192" s="12" t="s">
        <v>146</v>
      </c>
      <c r="N192" s="12">
        <v>40.0</v>
      </c>
      <c r="O192" s="12">
        <v>10.0</v>
      </c>
      <c r="P192" s="12">
        <v>1.0</v>
      </c>
      <c r="Q192" s="5">
        <v>25.0</v>
      </c>
      <c r="R192" s="12">
        <v>0.5</v>
      </c>
      <c r="S192" s="12">
        <v>0.01</v>
      </c>
      <c r="T192" s="12">
        <v>0.1</v>
      </c>
      <c r="V192" s="19">
        <v>50.0</v>
      </c>
      <c r="W192" s="19" t="s">
        <v>208</v>
      </c>
      <c r="AB192" s="3"/>
    </row>
    <row r="193">
      <c r="A193" s="3"/>
      <c r="B193" s="44"/>
      <c r="C193" s="30">
        <v>54.92</v>
      </c>
      <c r="D193" s="12" t="s">
        <v>181</v>
      </c>
      <c r="E193" s="12">
        <v>9797.0</v>
      </c>
      <c r="F193" s="12" t="s">
        <v>82</v>
      </c>
      <c r="G193" s="58">
        <v>44898.0</v>
      </c>
      <c r="H193" s="59">
        <v>14460.0</v>
      </c>
      <c r="I193" s="12" t="s">
        <v>182</v>
      </c>
      <c r="J193" s="12">
        <v>50.0</v>
      </c>
      <c r="K193" s="12" t="s">
        <v>145</v>
      </c>
      <c r="L193" s="12" t="s">
        <v>146</v>
      </c>
      <c r="M193" s="12" t="s">
        <v>146</v>
      </c>
      <c r="N193" s="12">
        <v>40.0</v>
      </c>
      <c r="O193" s="12">
        <v>10.0</v>
      </c>
      <c r="P193" s="12">
        <v>1.0</v>
      </c>
      <c r="Q193" s="5">
        <v>25.0</v>
      </c>
      <c r="R193" s="12">
        <v>0.5</v>
      </c>
      <c r="S193" s="12">
        <v>0.01</v>
      </c>
      <c r="T193" s="12">
        <v>0.1</v>
      </c>
      <c r="V193" s="19">
        <v>50.0</v>
      </c>
      <c r="W193" s="19" t="s">
        <v>208</v>
      </c>
      <c r="AB193" s="3"/>
    </row>
    <row r="194">
      <c r="A194" s="3"/>
      <c r="B194" s="44"/>
      <c r="C194" s="30">
        <v>59.86</v>
      </c>
      <c r="D194" s="12" t="s">
        <v>181</v>
      </c>
      <c r="E194" s="12">
        <v>9797.0</v>
      </c>
      <c r="F194" s="12" t="s">
        <v>181</v>
      </c>
      <c r="G194" s="12">
        <v>2100.0</v>
      </c>
      <c r="H194" s="59">
        <v>14460.0</v>
      </c>
      <c r="I194" s="12" t="s">
        <v>182</v>
      </c>
      <c r="J194" s="12">
        <v>50.0</v>
      </c>
      <c r="K194" s="12" t="s">
        <v>145</v>
      </c>
      <c r="L194" s="12" t="s">
        <v>146</v>
      </c>
      <c r="M194" s="12" t="s">
        <v>146</v>
      </c>
      <c r="N194" s="12">
        <v>40.0</v>
      </c>
      <c r="O194" s="12">
        <v>10.0</v>
      </c>
      <c r="P194" s="12">
        <v>1.0</v>
      </c>
      <c r="Q194" s="12" t="s">
        <v>199</v>
      </c>
      <c r="R194" s="5">
        <v>0.8</v>
      </c>
      <c r="S194" s="12">
        <v>0.01</v>
      </c>
      <c r="T194" s="12">
        <v>0.1</v>
      </c>
      <c r="V194" s="19">
        <v>50.0</v>
      </c>
      <c r="W194" s="19" t="s">
        <v>208</v>
      </c>
      <c r="AB194" s="3"/>
    </row>
    <row r="195">
      <c r="A195" s="3"/>
      <c r="B195" s="44"/>
      <c r="C195" s="30">
        <v>52.3</v>
      </c>
      <c r="D195" s="12" t="s">
        <v>181</v>
      </c>
      <c r="E195" s="12">
        <v>9797.0</v>
      </c>
      <c r="F195" s="12" t="s">
        <v>82</v>
      </c>
      <c r="G195" s="58">
        <v>44898.0</v>
      </c>
      <c r="H195" s="59">
        <v>14460.0</v>
      </c>
      <c r="I195" s="12" t="s">
        <v>182</v>
      </c>
      <c r="J195" s="12">
        <v>50.0</v>
      </c>
      <c r="K195" s="12" t="s">
        <v>145</v>
      </c>
      <c r="L195" s="12" t="s">
        <v>146</v>
      </c>
      <c r="M195" s="12" t="s">
        <v>146</v>
      </c>
      <c r="N195" s="12">
        <v>40.0</v>
      </c>
      <c r="O195" s="12">
        <v>10.0</v>
      </c>
      <c r="P195" s="12">
        <v>1.0</v>
      </c>
      <c r="Q195" s="12" t="s">
        <v>199</v>
      </c>
      <c r="R195" s="5">
        <v>0.8</v>
      </c>
      <c r="S195" s="12">
        <v>0.01</v>
      </c>
      <c r="T195" s="12">
        <v>0.1</v>
      </c>
      <c r="V195" s="19">
        <v>50.0</v>
      </c>
      <c r="W195" s="19" t="s">
        <v>208</v>
      </c>
      <c r="AB195" s="3"/>
    </row>
    <row r="196">
      <c r="A196" s="3"/>
      <c r="B196" s="44"/>
      <c r="C196" s="30">
        <v>63.81</v>
      </c>
      <c r="D196" s="12" t="s">
        <v>181</v>
      </c>
      <c r="E196" s="12">
        <v>9797.0</v>
      </c>
      <c r="F196" s="12" t="s">
        <v>181</v>
      </c>
      <c r="G196" s="12">
        <v>2100.0</v>
      </c>
      <c r="H196" s="59">
        <v>14460.0</v>
      </c>
      <c r="I196" s="12" t="s">
        <v>182</v>
      </c>
      <c r="J196" s="12">
        <v>50.0</v>
      </c>
      <c r="K196" s="12" t="s">
        <v>145</v>
      </c>
      <c r="L196" s="12" t="s">
        <v>146</v>
      </c>
      <c r="M196" s="12" t="s">
        <v>146</v>
      </c>
      <c r="N196" s="12">
        <v>40.0</v>
      </c>
      <c r="O196" s="12">
        <v>10.0</v>
      </c>
      <c r="P196" s="12">
        <v>1.0</v>
      </c>
      <c r="Q196" s="12" t="s">
        <v>199</v>
      </c>
      <c r="R196" s="12">
        <v>0.5</v>
      </c>
      <c r="S196" s="12">
        <v>0.01</v>
      </c>
      <c r="T196" s="12">
        <v>0.1</v>
      </c>
      <c r="V196" s="19">
        <v>100.0</v>
      </c>
      <c r="W196" s="19" t="s">
        <v>208</v>
      </c>
      <c r="AB196" s="3"/>
    </row>
    <row r="197">
      <c r="A197" s="3"/>
      <c r="B197" s="44"/>
      <c r="C197" s="30">
        <v>61.53</v>
      </c>
      <c r="D197" s="12" t="s">
        <v>181</v>
      </c>
      <c r="E197" s="12">
        <v>9797.0</v>
      </c>
      <c r="F197" s="12" t="s">
        <v>82</v>
      </c>
      <c r="G197" s="58">
        <v>44898.0</v>
      </c>
      <c r="H197" s="59">
        <v>14460.0</v>
      </c>
      <c r="I197" s="12" t="s">
        <v>182</v>
      </c>
      <c r="J197" s="12">
        <v>50.0</v>
      </c>
      <c r="K197" s="12" t="s">
        <v>145</v>
      </c>
      <c r="L197" s="12" t="s">
        <v>146</v>
      </c>
      <c r="M197" s="12" t="s">
        <v>146</v>
      </c>
      <c r="N197" s="12">
        <v>40.0</v>
      </c>
      <c r="O197" s="12">
        <v>10.0</v>
      </c>
      <c r="P197" s="12">
        <v>1.0</v>
      </c>
      <c r="Q197" s="12" t="s">
        <v>199</v>
      </c>
      <c r="R197" s="12">
        <v>0.5</v>
      </c>
      <c r="S197" s="12">
        <v>0.01</v>
      </c>
      <c r="T197" s="12">
        <v>0.1</v>
      </c>
      <c r="V197" s="19">
        <v>100.0</v>
      </c>
      <c r="W197" s="19" t="s">
        <v>208</v>
      </c>
      <c r="AB197" s="3"/>
    </row>
    <row r="198">
      <c r="A198" s="3"/>
      <c r="B198" s="44"/>
      <c r="C198" s="30">
        <v>65.62</v>
      </c>
      <c r="D198" s="12" t="s">
        <v>181</v>
      </c>
      <c r="E198" s="12">
        <v>9797.0</v>
      </c>
      <c r="F198" s="12" t="s">
        <v>181</v>
      </c>
      <c r="G198" s="12">
        <v>2100.0</v>
      </c>
      <c r="H198" s="59">
        <v>14460.0</v>
      </c>
      <c r="I198" s="12" t="s">
        <v>182</v>
      </c>
      <c r="J198" s="12">
        <v>50.0</v>
      </c>
      <c r="K198" s="12" t="s">
        <v>145</v>
      </c>
      <c r="L198" s="12" t="s">
        <v>146</v>
      </c>
      <c r="M198" s="12" t="s">
        <v>146</v>
      </c>
      <c r="N198" s="12">
        <v>40.0</v>
      </c>
      <c r="O198" s="12">
        <v>10.0</v>
      </c>
      <c r="P198" s="12">
        <v>1.0</v>
      </c>
      <c r="Q198" s="12" t="s">
        <v>199</v>
      </c>
      <c r="R198" s="12">
        <v>0.5</v>
      </c>
      <c r="S198" s="12">
        <v>0.01</v>
      </c>
      <c r="T198" s="12">
        <v>0.1</v>
      </c>
      <c r="V198" s="19">
        <v>100.0</v>
      </c>
      <c r="W198" s="19" t="s">
        <v>209</v>
      </c>
      <c r="AB198" s="3"/>
    </row>
    <row r="199">
      <c r="A199" s="3"/>
      <c r="B199" s="44"/>
      <c r="C199" s="30">
        <v>61.16</v>
      </c>
      <c r="D199" s="12" t="s">
        <v>181</v>
      </c>
      <c r="E199" s="12">
        <v>9797.0</v>
      </c>
      <c r="F199" s="12" t="s">
        <v>82</v>
      </c>
      <c r="G199" s="58">
        <v>44898.0</v>
      </c>
      <c r="H199" s="59">
        <v>14460.0</v>
      </c>
      <c r="I199" s="12" t="s">
        <v>182</v>
      </c>
      <c r="J199" s="12">
        <v>50.0</v>
      </c>
      <c r="K199" s="12" t="s">
        <v>145</v>
      </c>
      <c r="L199" s="12" t="s">
        <v>146</v>
      </c>
      <c r="M199" s="12" t="s">
        <v>146</v>
      </c>
      <c r="N199" s="12">
        <v>40.0</v>
      </c>
      <c r="O199" s="12">
        <v>10.0</v>
      </c>
      <c r="P199" s="12">
        <v>1.0</v>
      </c>
      <c r="Q199" s="12" t="s">
        <v>199</v>
      </c>
      <c r="R199" s="12">
        <v>0.5</v>
      </c>
      <c r="S199" s="12">
        <v>0.01</v>
      </c>
      <c r="T199" s="12">
        <v>0.1</v>
      </c>
      <c r="V199" s="19">
        <v>100.0</v>
      </c>
      <c r="W199" s="19" t="s">
        <v>209</v>
      </c>
      <c r="AB199" s="3"/>
    </row>
    <row r="200">
      <c r="A200" s="3"/>
      <c r="B200" s="44"/>
      <c r="C200" s="30">
        <v>72.33</v>
      </c>
      <c r="D200" s="12" t="s">
        <v>181</v>
      </c>
      <c r="E200" s="12">
        <v>9797.0</v>
      </c>
      <c r="F200" s="12" t="s">
        <v>181</v>
      </c>
      <c r="G200" s="12">
        <v>2100.0</v>
      </c>
      <c r="H200" s="59">
        <v>14460.0</v>
      </c>
      <c r="I200" s="12" t="s">
        <v>182</v>
      </c>
      <c r="J200" s="12">
        <v>300.0</v>
      </c>
      <c r="K200" s="12" t="s">
        <v>145</v>
      </c>
      <c r="L200" s="12" t="s">
        <v>146</v>
      </c>
      <c r="M200" s="12" t="s">
        <v>146</v>
      </c>
      <c r="N200" s="12">
        <v>40.0</v>
      </c>
      <c r="O200" s="12">
        <v>10.0</v>
      </c>
      <c r="P200" s="12">
        <v>1.0</v>
      </c>
      <c r="Q200" s="12" t="s">
        <v>199</v>
      </c>
      <c r="R200" s="12">
        <v>0.5</v>
      </c>
      <c r="S200" s="12">
        <v>0.01</v>
      </c>
      <c r="T200" s="12">
        <v>0.1</v>
      </c>
      <c r="V200" s="19">
        <v>100.0</v>
      </c>
      <c r="W200" s="19" t="s">
        <v>209</v>
      </c>
      <c r="AB200" s="3"/>
    </row>
    <row r="201">
      <c r="A201" s="3"/>
      <c r="B201" s="44"/>
      <c r="C201" s="30">
        <v>57.47</v>
      </c>
      <c r="D201" s="12" t="s">
        <v>181</v>
      </c>
      <c r="E201" s="12">
        <v>9797.0</v>
      </c>
      <c r="F201" s="12" t="s">
        <v>82</v>
      </c>
      <c r="G201" s="58">
        <v>44898.0</v>
      </c>
      <c r="H201" s="59">
        <v>14460.0</v>
      </c>
      <c r="I201" s="12" t="s">
        <v>182</v>
      </c>
      <c r="J201" s="12">
        <v>300.0</v>
      </c>
      <c r="K201" s="12" t="s">
        <v>145</v>
      </c>
      <c r="L201" s="12" t="s">
        <v>146</v>
      </c>
      <c r="M201" s="12" t="s">
        <v>146</v>
      </c>
      <c r="N201" s="12">
        <v>40.0</v>
      </c>
      <c r="O201" s="12">
        <v>10.0</v>
      </c>
      <c r="P201" s="12">
        <v>1.0</v>
      </c>
      <c r="Q201" s="12" t="s">
        <v>199</v>
      </c>
      <c r="R201" s="12">
        <v>0.5</v>
      </c>
      <c r="S201" s="12">
        <v>0.01</v>
      </c>
      <c r="T201" s="12">
        <v>0.1</v>
      </c>
      <c r="V201" s="19">
        <v>100.0</v>
      </c>
      <c r="W201" s="19" t="s">
        <v>209</v>
      </c>
      <c r="AB201" s="3"/>
    </row>
    <row r="202">
      <c r="A202" s="3"/>
      <c r="B202" s="44"/>
      <c r="C202" s="44"/>
      <c r="D202" s="3"/>
      <c r="E202" s="3"/>
      <c r="F202" s="3"/>
      <c r="G202" s="3"/>
      <c r="H202" s="3"/>
      <c r="I202" s="3"/>
      <c r="J202" s="3"/>
      <c r="K202" s="3"/>
      <c r="L202" s="3"/>
      <c r="M202" s="12"/>
      <c r="N202" s="12"/>
      <c r="O202" s="12"/>
      <c r="P202" s="3"/>
      <c r="Q202" s="3"/>
      <c r="R202" s="3"/>
      <c r="S202" s="3"/>
      <c r="T202" s="3"/>
      <c r="AB202" s="3"/>
    </row>
    <row r="203">
      <c r="A203" s="3"/>
      <c r="B203" s="30" t="s">
        <v>211</v>
      </c>
      <c r="C203" s="44"/>
      <c r="D203" s="3"/>
      <c r="E203" s="3"/>
      <c r="F203" s="3"/>
      <c r="G203" s="3"/>
      <c r="H203" s="3"/>
      <c r="I203" s="3"/>
      <c r="J203" s="3"/>
      <c r="K203" s="3"/>
      <c r="L203" s="3"/>
      <c r="M203" s="12" t="s">
        <v>212</v>
      </c>
      <c r="N203" s="12" t="s">
        <v>213</v>
      </c>
      <c r="O203" s="12">
        <v>10.0</v>
      </c>
      <c r="P203" s="3"/>
      <c r="Q203" s="3"/>
      <c r="R203" s="3"/>
      <c r="S203" s="3"/>
      <c r="T203" s="3"/>
      <c r="X203" s="19" t="s">
        <v>214</v>
      </c>
      <c r="Y203" s="19" t="s">
        <v>215</v>
      </c>
      <c r="Z203" s="19" t="s">
        <v>216</v>
      </c>
      <c r="AB203" s="3"/>
    </row>
    <row r="204">
      <c r="A204" s="17" t="s">
        <v>217</v>
      </c>
      <c r="B204" s="23">
        <v>10.0</v>
      </c>
      <c r="C204" s="23">
        <v>96.42</v>
      </c>
      <c r="D204" s="17" t="s">
        <v>82</v>
      </c>
      <c r="E204" s="17">
        <v>31428.0</v>
      </c>
      <c r="F204" s="17" t="s">
        <v>82</v>
      </c>
      <c r="G204" s="17">
        <v>6735.0</v>
      </c>
      <c r="H204" s="41"/>
      <c r="I204" s="17" t="s">
        <v>144</v>
      </c>
      <c r="J204" s="17">
        <v>256.0</v>
      </c>
      <c r="K204" s="17" t="s">
        <v>145</v>
      </c>
      <c r="L204" s="17" t="s">
        <v>54</v>
      </c>
      <c r="M204" s="17">
        <v>2.0</v>
      </c>
      <c r="N204" s="17">
        <v>131.0</v>
      </c>
      <c r="O204" s="17">
        <v>10.0</v>
      </c>
      <c r="P204" s="17">
        <v>1.0</v>
      </c>
      <c r="Q204" s="17">
        <v>128.0</v>
      </c>
      <c r="R204" s="17">
        <v>0.5</v>
      </c>
      <c r="S204" s="17">
        <v>0.01</v>
      </c>
      <c r="T204" s="17">
        <v>0.1</v>
      </c>
      <c r="U204" s="26"/>
      <c r="V204" s="26"/>
      <c r="W204" s="26"/>
      <c r="X204" s="26"/>
      <c r="Y204" s="26"/>
      <c r="Z204" s="26"/>
      <c r="AA204" s="26"/>
      <c r="AB204" s="12" t="s">
        <v>180</v>
      </c>
    </row>
    <row r="205">
      <c r="A205" s="17" t="s">
        <v>217</v>
      </c>
      <c r="B205" s="12"/>
      <c r="C205" s="12">
        <v>44.02</v>
      </c>
      <c r="D205" s="12" t="s">
        <v>166</v>
      </c>
      <c r="E205" s="12">
        <v>16280.0</v>
      </c>
      <c r="F205" s="12" t="s">
        <v>166</v>
      </c>
      <c r="G205" s="12">
        <v>3488.0</v>
      </c>
      <c r="H205" s="12">
        <v>1597.0</v>
      </c>
      <c r="I205" s="12" t="s">
        <v>144</v>
      </c>
      <c r="J205" s="12">
        <v>256.0</v>
      </c>
      <c r="K205" s="12" t="s">
        <v>145</v>
      </c>
      <c r="L205" s="12" t="s">
        <v>54</v>
      </c>
      <c r="M205" s="12">
        <v>2.0</v>
      </c>
      <c r="N205" s="12">
        <v>190.0</v>
      </c>
      <c r="O205" s="12">
        <v>5.0</v>
      </c>
      <c r="P205" s="12">
        <v>1.0</v>
      </c>
      <c r="Q205" s="12">
        <v>128.0</v>
      </c>
      <c r="R205" s="12">
        <v>0.5</v>
      </c>
      <c r="S205" s="3"/>
      <c r="T205" s="3"/>
      <c r="X205" s="19" t="s">
        <v>146</v>
      </c>
      <c r="Y205" s="19"/>
      <c r="Z205" s="19"/>
      <c r="AA205" s="19" t="s">
        <v>218</v>
      </c>
      <c r="AB205" s="3"/>
    </row>
    <row r="206">
      <c r="A206" s="17" t="s">
        <v>217</v>
      </c>
      <c r="B206" s="12">
        <v>13.6</v>
      </c>
      <c r="C206" s="12">
        <v>35.41</v>
      </c>
      <c r="D206" s="12" t="s">
        <v>166</v>
      </c>
      <c r="E206" s="12">
        <v>16280.0</v>
      </c>
      <c r="F206" s="12" t="s">
        <v>166</v>
      </c>
      <c r="G206" s="12">
        <v>3488.0</v>
      </c>
      <c r="H206" s="12">
        <v>1601.0</v>
      </c>
      <c r="I206" s="12" t="s">
        <v>144</v>
      </c>
      <c r="J206" s="12">
        <v>256.0</v>
      </c>
      <c r="K206" s="12" t="s">
        <v>145</v>
      </c>
      <c r="L206" s="12" t="s">
        <v>54</v>
      </c>
      <c r="M206" s="12">
        <v>3.0</v>
      </c>
      <c r="N206" s="12">
        <v>190.0</v>
      </c>
      <c r="O206" s="12">
        <v>5.0</v>
      </c>
      <c r="P206" s="12">
        <v>1.0</v>
      </c>
      <c r="Q206" s="12">
        <v>128.0</v>
      </c>
      <c r="R206" s="12">
        <v>0.5</v>
      </c>
      <c r="S206" s="3"/>
      <c r="T206" s="3"/>
      <c r="X206" s="19" t="s">
        <v>146</v>
      </c>
      <c r="Y206" s="19"/>
      <c r="Z206" s="19"/>
      <c r="AA206" s="19" t="s">
        <v>218</v>
      </c>
      <c r="AB206" s="3"/>
    </row>
    <row r="207">
      <c r="A207" s="17" t="s">
        <v>217</v>
      </c>
      <c r="B207" s="12">
        <v>0.41</v>
      </c>
      <c r="C207" s="12">
        <v>44.0</v>
      </c>
      <c r="D207" s="12" t="s">
        <v>166</v>
      </c>
      <c r="E207" s="12">
        <v>16280.0</v>
      </c>
      <c r="F207" s="12" t="s">
        <v>166</v>
      </c>
      <c r="G207" s="12">
        <v>3488.0</v>
      </c>
      <c r="H207" s="12">
        <v>33212.0</v>
      </c>
      <c r="I207" s="12" t="s">
        <v>144</v>
      </c>
      <c r="J207" s="12">
        <v>256.0</v>
      </c>
      <c r="K207" s="12" t="s">
        <v>145</v>
      </c>
      <c r="L207" s="12" t="s">
        <v>54</v>
      </c>
      <c r="M207" s="12">
        <v>4.0</v>
      </c>
      <c r="N207" s="12">
        <v>190.0</v>
      </c>
      <c r="O207" s="12">
        <v>2.0</v>
      </c>
      <c r="P207" s="12">
        <v>1.0</v>
      </c>
      <c r="Q207" s="12">
        <v>128.0</v>
      </c>
      <c r="R207" s="12">
        <v>0.5</v>
      </c>
      <c r="S207" s="3"/>
      <c r="T207" s="3"/>
      <c r="AB207" s="3"/>
    </row>
    <row r="208">
      <c r="A208" s="17" t="s">
        <v>217</v>
      </c>
      <c r="B208" s="3"/>
      <c r="C208" s="3"/>
      <c r="D208" s="12" t="s">
        <v>166</v>
      </c>
      <c r="E208" s="12">
        <v>16280.0</v>
      </c>
      <c r="F208" s="12" t="s">
        <v>166</v>
      </c>
      <c r="G208" s="12">
        <v>3488.0</v>
      </c>
      <c r="H208" s="12">
        <v>53335.0</v>
      </c>
      <c r="I208" s="12" t="s">
        <v>144</v>
      </c>
      <c r="J208" s="12">
        <v>256.0</v>
      </c>
      <c r="K208" s="12" t="s">
        <v>145</v>
      </c>
      <c r="L208" s="12" t="s">
        <v>54</v>
      </c>
      <c r="M208" s="12">
        <v>5.0</v>
      </c>
      <c r="N208" s="12">
        <v>190.0</v>
      </c>
      <c r="O208" s="12">
        <v>5.0</v>
      </c>
      <c r="P208" s="12">
        <v>1.0</v>
      </c>
      <c r="Q208" s="12">
        <v>128.0</v>
      </c>
      <c r="R208" s="12">
        <v>0.5</v>
      </c>
      <c r="S208" s="3"/>
      <c r="T208" s="3"/>
      <c r="Y208" s="19" t="s">
        <v>219</v>
      </c>
      <c r="Z208" s="19" t="s">
        <v>220</v>
      </c>
      <c r="AB208" s="3"/>
    </row>
    <row r="209">
      <c r="A209" s="17" t="s">
        <v>217</v>
      </c>
      <c r="B209" s="12">
        <v>13.81</v>
      </c>
      <c r="C209" s="12">
        <v>34.28</v>
      </c>
      <c r="D209" s="12" t="s">
        <v>166</v>
      </c>
      <c r="E209" s="12">
        <v>16280.0</v>
      </c>
      <c r="F209" s="12" t="s">
        <v>166</v>
      </c>
      <c r="G209" s="12">
        <v>3488.0</v>
      </c>
      <c r="H209" s="12">
        <v>33212.0</v>
      </c>
      <c r="I209" s="12" t="s">
        <v>144</v>
      </c>
      <c r="J209" s="12">
        <v>256.0</v>
      </c>
      <c r="K209" s="12" t="s">
        <v>145</v>
      </c>
      <c r="L209" s="12" t="s">
        <v>54</v>
      </c>
      <c r="M209" s="12">
        <v>4.0</v>
      </c>
      <c r="N209" s="12">
        <v>190.0</v>
      </c>
      <c r="O209" s="12">
        <v>2.0</v>
      </c>
      <c r="P209" s="12">
        <v>1.0</v>
      </c>
      <c r="Q209" s="12">
        <v>128.0</v>
      </c>
      <c r="R209" s="12">
        <v>0.5</v>
      </c>
      <c r="S209" s="3"/>
      <c r="T209" s="3"/>
      <c r="X209" s="19" t="s">
        <v>60</v>
      </c>
      <c r="Y209" s="19" t="s">
        <v>219</v>
      </c>
      <c r="Z209" s="19" t="s">
        <v>220</v>
      </c>
      <c r="AA209" s="19" t="s">
        <v>221</v>
      </c>
      <c r="AB209" s="3"/>
    </row>
    <row r="210">
      <c r="A210" s="17" t="s">
        <v>217</v>
      </c>
      <c r="B210" s="12">
        <v>13.84</v>
      </c>
      <c r="C210" s="12">
        <v>33.83</v>
      </c>
      <c r="D210" s="12" t="s">
        <v>166</v>
      </c>
      <c r="E210" s="12">
        <v>16280.0</v>
      </c>
      <c r="F210" s="12" t="s">
        <v>166</v>
      </c>
      <c r="G210" s="12">
        <v>3488.0</v>
      </c>
      <c r="H210" s="12">
        <v>129409.0</v>
      </c>
      <c r="I210" s="12" t="s">
        <v>144</v>
      </c>
      <c r="J210" s="12">
        <v>256.0</v>
      </c>
      <c r="K210" s="12" t="s">
        <v>145</v>
      </c>
      <c r="L210" s="12" t="s">
        <v>54</v>
      </c>
      <c r="M210" s="12">
        <v>5.0</v>
      </c>
      <c r="N210" s="12">
        <v>190.0</v>
      </c>
      <c r="O210" s="12">
        <v>2.0</v>
      </c>
      <c r="P210" s="12">
        <v>1.0</v>
      </c>
      <c r="Q210" s="12">
        <v>128.0</v>
      </c>
      <c r="R210" s="12">
        <v>0.5</v>
      </c>
      <c r="S210" s="3"/>
      <c r="T210" s="3"/>
      <c r="X210" s="19" t="s">
        <v>60</v>
      </c>
      <c r="Y210" s="19" t="s">
        <v>219</v>
      </c>
      <c r="Z210" s="19" t="s">
        <v>220</v>
      </c>
      <c r="AA210" s="19" t="s">
        <v>221</v>
      </c>
      <c r="AB210" s="3"/>
    </row>
    <row r="211">
      <c r="A211" s="17" t="s">
        <v>222</v>
      </c>
      <c r="B211" s="19">
        <v>13.89</v>
      </c>
      <c r="C211" s="12">
        <v>33.74</v>
      </c>
      <c r="D211" s="12" t="s">
        <v>166</v>
      </c>
      <c r="E211" s="12">
        <v>16280.0</v>
      </c>
      <c r="F211" s="12" t="s">
        <v>166</v>
      </c>
      <c r="G211" s="12">
        <v>3488.0</v>
      </c>
      <c r="H211" s="12">
        <v>12877.0</v>
      </c>
      <c r="I211" s="12" t="s">
        <v>144</v>
      </c>
      <c r="J211" s="12">
        <v>256.0</v>
      </c>
      <c r="K211" s="12" t="s">
        <v>145</v>
      </c>
      <c r="L211" s="12" t="s">
        <v>54</v>
      </c>
      <c r="M211" s="12">
        <v>2.0</v>
      </c>
      <c r="N211" s="12">
        <v>190.0</v>
      </c>
      <c r="O211" s="12">
        <v>2.0</v>
      </c>
      <c r="P211" s="12">
        <v>3.0</v>
      </c>
      <c r="Q211" s="12" t="s">
        <v>223</v>
      </c>
      <c r="R211" s="12">
        <v>0.5</v>
      </c>
      <c r="S211" s="3"/>
      <c r="T211" s="3"/>
      <c r="Y211" s="19" t="s">
        <v>224</v>
      </c>
      <c r="Z211" s="19" t="s">
        <v>220</v>
      </c>
      <c r="AA211" s="19" t="s">
        <v>221</v>
      </c>
      <c r="AB211" s="3"/>
    </row>
    <row r="212">
      <c r="A212" s="17" t="s">
        <v>217</v>
      </c>
      <c r="B212" s="12">
        <v>13.81</v>
      </c>
      <c r="C212" s="12">
        <v>34.28</v>
      </c>
      <c r="D212" s="12" t="s">
        <v>166</v>
      </c>
      <c r="E212" s="12">
        <v>16280.0</v>
      </c>
      <c r="F212" s="12" t="s">
        <v>166</v>
      </c>
      <c r="G212" s="12">
        <v>3488.0</v>
      </c>
      <c r="H212" s="3"/>
      <c r="I212" s="12" t="s">
        <v>144</v>
      </c>
      <c r="J212" s="12">
        <v>256.0</v>
      </c>
      <c r="K212" s="12" t="s">
        <v>145</v>
      </c>
      <c r="L212" s="12" t="s">
        <v>54</v>
      </c>
      <c r="M212" s="12">
        <v>3.0</v>
      </c>
      <c r="N212" s="3"/>
      <c r="O212" s="3"/>
      <c r="P212" s="3"/>
      <c r="Q212" s="12" t="s">
        <v>225</v>
      </c>
      <c r="R212" s="3"/>
      <c r="S212" s="3"/>
      <c r="T212" s="3"/>
      <c r="AB212" s="3"/>
    </row>
    <row r="213">
      <c r="A213" s="17" t="s">
        <v>217</v>
      </c>
      <c r="B213" s="3"/>
      <c r="C213" s="3"/>
      <c r="D213" s="12" t="s">
        <v>166</v>
      </c>
      <c r="E213" s="12">
        <v>16280.0</v>
      </c>
      <c r="F213" s="12" t="s">
        <v>166</v>
      </c>
      <c r="G213" s="12">
        <v>3488.0</v>
      </c>
      <c r="H213" s="3"/>
      <c r="I213" s="12" t="s">
        <v>144</v>
      </c>
      <c r="J213" s="12">
        <v>256.0</v>
      </c>
      <c r="K213" s="12" t="s">
        <v>145</v>
      </c>
      <c r="L213" s="12" t="s">
        <v>54</v>
      </c>
      <c r="M213" s="3"/>
      <c r="N213" s="3"/>
      <c r="O213" s="3"/>
      <c r="P213" s="3"/>
      <c r="Q213" s="3"/>
      <c r="R213" s="3"/>
      <c r="S213" s="3"/>
      <c r="T213" s="3"/>
      <c r="AB213" s="3"/>
    </row>
    <row r="214">
      <c r="A214" s="17" t="s">
        <v>217</v>
      </c>
      <c r="B214" s="3"/>
      <c r="C214" s="3"/>
      <c r="D214" s="12" t="s">
        <v>166</v>
      </c>
      <c r="E214" s="12">
        <v>16280.0</v>
      </c>
      <c r="F214" s="12" t="s">
        <v>166</v>
      </c>
      <c r="G214" s="12">
        <v>3488.0</v>
      </c>
      <c r="H214" s="3"/>
      <c r="I214" s="12" t="s">
        <v>144</v>
      </c>
      <c r="J214" s="12">
        <v>256.0</v>
      </c>
      <c r="K214" s="12" t="s">
        <v>145</v>
      </c>
      <c r="L214" s="12" t="s">
        <v>54</v>
      </c>
      <c r="M214" s="3"/>
      <c r="N214" s="3"/>
      <c r="O214" s="3"/>
      <c r="P214" s="3"/>
      <c r="Q214" s="3"/>
      <c r="R214" s="3"/>
      <c r="S214" s="3"/>
      <c r="T214" s="3"/>
      <c r="AB214" s="3"/>
    </row>
    <row r="215">
      <c r="A215" s="17" t="s">
        <v>217</v>
      </c>
      <c r="B215" s="3"/>
      <c r="C215" s="3"/>
      <c r="D215" s="12" t="s">
        <v>166</v>
      </c>
      <c r="E215" s="12">
        <v>16280.0</v>
      </c>
      <c r="F215" s="12" t="s">
        <v>166</v>
      </c>
      <c r="G215" s="12">
        <v>3488.0</v>
      </c>
      <c r="H215" s="3"/>
      <c r="I215" s="12" t="s">
        <v>144</v>
      </c>
      <c r="J215" s="12">
        <v>256.0</v>
      </c>
      <c r="K215" s="12" t="s">
        <v>145</v>
      </c>
      <c r="L215" s="12" t="s">
        <v>54</v>
      </c>
      <c r="M215" s="3"/>
      <c r="N215" s="3"/>
      <c r="O215" s="3"/>
      <c r="P215" s="3"/>
      <c r="Q215" s="3"/>
      <c r="R215" s="3"/>
      <c r="S215" s="3"/>
      <c r="T215" s="3"/>
      <c r="AB215" s="3"/>
    </row>
    <row r="216">
      <c r="A216" s="17" t="s">
        <v>217</v>
      </c>
      <c r="B216" s="3"/>
      <c r="C216" s="3"/>
      <c r="D216" s="12" t="s">
        <v>166</v>
      </c>
      <c r="E216" s="12">
        <v>16280.0</v>
      </c>
      <c r="F216" s="12" t="s">
        <v>166</v>
      </c>
      <c r="G216" s="12">
        <v>3488.0</v>
      </c>
      <c r="H216" s="3"/>
      <c r="I216" s="12" t="s">
        <v>144</v>
      </c>
      <c r="J216" s="12">
        <v>256.0</v>
      </c>
      <c r="K216" s="12" t="s">
        <v>145</v>
      </c>
      <c r="L216" s="12" t="s">
        <v>54</v>
      </c>
      <c r="M216" s="3"/>
      <c r="N216" s="3"/>
      <c r="O216" s="3"/>
      <c r="P216" s="3"/>
      <c r="Q216" s="3"/>
      <c r="R216" s="3"/>
      <c r="S216" s="3"/>
      <c r="T216" s="3"/>
      <c r="AB216" s="3"/>
    </row>
    <row r="217">
      <c r="A217" s="17" t="s">
        <v>217</v>
      </c>
      <c r="B217" s="3"/>
      <c r="C217" s="3"/>
      <c r="D217" s="12" t="s">
        <v>166</v>
      </c>
      <c r="E217" s="12">
        <v>16280.0</v>
      </c>
      <c r="F217" s="12" t="s">
        <v>166</v>
      </c>
      <c r="G217" s="12">
        <v>3488.0</v>
      </c>
      <c r="H217" s="3"/>
      <c r="I217" s="12" t="s">
        <v>144</v>
      </c>
      <c r="J217" s="12">
        <v>256.0</v>
      </c>
      <c r="K217" s="12" t="s">
        <v>145</v>
      </c>
      <c r="L217" s="12" t="s">
        <v>54</v>
      </c>
      <c r="M217" s="3"/>
      <c r="N217" s="3"/>
      <c r="O217" s="3"/>
      <c r="P217" s="3"/>
      <c r="Q217" s="3"/>
      <c r="R217" s="3"/>
      <c r="S217" s="3"/>
      <c r="T217" s="3"/>
      <c r="AB217" s="3"/>
    </row>
    <row r="218">
      <c r="A218" s="17" t="s">
        <v>217</v>
      </c>
      <c r="B218" s="3"/>
      <c r="C218" s="3"/>
      <c r="D218" s="12" t="s">
        <v>166</v>
      </c>
      <c r="E218" s="12">
        <v>16280.0</v>
      </c>
      <c r="F218" s="12" t="s">
        <v>166</v>
      </c>
      <c r="G218" s="12">
        <v>3488.0</v>
      </c>
      <c r="H218" s="3"/>
      <c r="I218" s="12" t="s">
        <v>144</v>
      </c>
      <c r="J218" s="12">
        <v>256.0</v>
      </c>
      <c r="K218" s="12" t="s">
        <v>145</v>
      </c>
      <c r="L218" s="12" t="s">
        <v>54</v>
      </c>
      <c r="M218" s="3"/>
      <c r="N218" s="3"/>
      <c r="O218" s="3"/>
      <c r="P218" s="3"/>
      <c r="Q218" s="3"/>
      <c r="R218" s="3"/>
      <c r="S218" s="3"/>
      <c r="T218" s="3"/>
      <c r="AB218" s="3"/>
    </row>
    <row r="219">
      <c r="A219" s="17" t="s">
        <v>217</v>
      </c>
      <c r="B219" s="3"/>
      <c r="C219" s="3"/>
      <c r="D219" s="12" t="s">
        <v>166</v>
      </c>
      <c r="E219" s="12">
        <v>16280.0</v>
      </c>
      <c r="F219" s="12" t="s">
        <v>166</v>
      </c>
      <c r="G219" s="12">
        <v>3488.0</v>
      </c>
      <c r="H219" s="3"/>
      <c r="I219" s="12" t="s">
        <v>144</v>
      </c>
      <c r="J219" s="12">
        <v>256.0</v>
      </c>
      <c r="K219" s="12" t="s">
        <v>145</v>
      </c>
      <c r="L219" s="12" t="s">
        <v>54</v>
      </c>
      <c r="M219" s="3"/>
      <c r="N219" s="3"/>
      <c r="O219" s="3"/>
      <c r="P219" s="3"/>
      <c r="Q219" s="3"/>
      <c r="R219" s="3"/>
      <c r="S219" s="3"/>
      <c r="T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AB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AB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AB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AB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AB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AB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AB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AB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AB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AB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AB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AB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AB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AB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AB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AB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AB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AB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AB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AB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AB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AB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AB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AB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AB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AB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AB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AB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AB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AB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AB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AB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AB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AB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AB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AB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AB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AB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AB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AB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AB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AB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AB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AB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AB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AB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AB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AB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AB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AB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AB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AB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AB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AB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AB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AB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AB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AB1057" s="3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AB1058" s="3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AB1059" s="3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AB1060" s="3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AB1061" s="3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AB1062" s="3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AB1063" s="3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AB1064" s="3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AB1065" s="3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AB1066" s="3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AB1067" s="3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AB1068" s="3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AB1069" s="3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AB1070" s="3"/>
    </row>
    <row r="107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AB1071" s="3"/>
    </row>
    <row r="107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AB1072" s="3"/>
    </row>
    <row r="107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AB1073" s="3"/>
    </row>
    <row r="1074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AB1074" s="3"/>
    </row>
    <row r="107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AB1075" s="3"/>
    </row>
    <row r="1076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AB1076" s="3"/>
    </row>
    <row r="107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AB1077" s="3"/>
    </row>
    <row r="1078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AB1078" s="3"/>
    </row>
    <row r="1079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AB1079" s="3"/>
    </row>
    <row r="1080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AB1080" s="3"/>
    </row>
    <row r="108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AB1081" s="3"/>
    </row>
    <row r="108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AB1082" s="3"/>
    </row>
    <row r="108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AB1083" s="3"/>
    </row>
    <row r="1084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AB1084" s="3"/>
    </row>
    <row r="108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AB1085" s="3"/>
    </row>
    <row r="1086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AB1086" s="3"/>
    </row>
    <row r="108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AB1087" s="3"/>
    </row>
    <row r="1088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AB1088" s="3"/>
    </row>
    <row r="1089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AB1089" s="3"/>
    </row>
    <row r="1090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AB1090" s="3"/>
    </row>
    <row r="109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AB1091" s="3"/>
    </row>
    <row r="109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AB1092" s="3"/>
    </row>
    <row r="109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AB1093" s="3"/>
    </row>
    <row r="1094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AB1094" s="3"/>
    </row>
    <row r="109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AB1095" s="3"/>
    </row>
    <row r="1096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AB1096" s="3"/>
    </row>
    <row r="109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AB1097" s="3"/>
    </row>
    <row r="1098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AB1098" s="3"/>
    </row>
    <row r="1099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AB1099" s="3"/>
    </row>
    <row r="1100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AB1100" s="3"/>
    </row>
    <row r="110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AB1101" s="3"/>
    </row>
    <row r="110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AB1102" s="3"/>
    </row>
    <row r="110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AB1103" s="3"/>
    </row>
    <row r="1104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AB1104" s="3"/>
    </row>
    <row r="110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AB1105" s="3"/>
    </row>
    <row r="1106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AB1106" s="3"/>
    </row>
    <row r="110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AB1107" s="3"/>
    </row>
    <row r="1108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AB1108" s="3"/>
    </row>
    <row r="1109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AB1109" s="3"/>
    </row>
    <row r="1110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AB1110" s="3"/>
    </row>
    <row r="111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AB1111" s="3"/>
    </row>
    <row r="111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AB1112" s="3"/>
    </row>
    <row r="111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AB1113" s="3"/>
    </row>
    <row r="1114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AB1114" s="3"/>
    </row>
    <row r="11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AB1115" s="3"/>
    </row>
    <row r="1116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AB1116" s="3"/>
    </row>
    <row r="111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AB1117" s="3"/>
    </row>
    <row r="1118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AB1118" s="3"/>
    </row>
    <row r="1119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AB1119" s="3"/>
    </row>
    <row r="1120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AB1120" s="3"/>
    </row>
    <row r="112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AB1121" s="3"/>
    </row>
    <row r="112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AB1122" s="3"/>
    </row>
    <row r="112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AB1123" s="3"/>
    </row>
    <row r="1124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AB1124" s="3"/>
    </row>
    <row r="11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AB1125" s="3"/>
    </row>
    <row r="1126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AB1126" s="3"/>
    </row>
    <row r="112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AB1127" s="3"/>
    </row>
    <row r="1128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AB1128" s="3"/>
    </row>
    <row r="1129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AB1129" s="3"/>
    </row>
    <row r="1130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AB1130" s="3"/>
    </row>
    <row r="113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AB1131" s="3"/>
    </row>
    <row r="113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AB1132" s="3"/>
    </row>
    <row r="113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AB1133" s="3"/>
    </row>
    <row r="1134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AB1134" s="3"/>
    </row>
    <row r="11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AB1135" s="3"/>
    </row>
    <row r="1136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AB113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94.29"/>
    <col customWidth="1" min="3" max="3" width="16.14"/>
    <col customWidth="1" min="4" max="4" width="61.29"/>
    <col customWidth="1" min="7" max="7" width="68.29"/>
    <col customWidth="1" min="8" max="8" width="61.29"/>
  </cols>
  <sheetData>
    <row r="1">
      <c r="A1" s="1" t="s">
        <v>0</v>
      </c>
      <c r="D1" s="2"/>
      <c r="E1" s="3"/>
      <c r="F1" s="3"/>
      <c r="H1" s="2"/>
    </row>
    <row r="2">
      <c r="D2" s="2"/>
      <c r="E2" s="3"/>
      <c r="F2" s="3"/>
      <c r="H2" s="2"/>
    </row>
    <row r="3">
      <c r="D3" s="2"/>
      <c r="E3" s="3"/>
      <c r="F3" s="3"/>
      <c r="H3" s="2"/>
    </row>
    <row r="4">
      <c r="A4" s="1" t="s">
        <v>1</v>
      </c>
      <c r="B4" s="1" t="s">
        <v>2</v>
      </c>
      <c r="C4" s="1" t="s">
        <v>3</v>
      </c>
      <c r="D4" s="4" t="s">
        <v>4</v>
      </c>
      <c r="E4" s="5" t="s">
        <v>5</v>
      </c>
      <c r="F4" s="5" t="s">
        <v>6</v>
      </c>
      <c r="G4" s="1" t="s">
        <v>7</v>
      </c>
      <c r="H4" s="4" t="s">
        <v>8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 t="s">
        <v>9</v>
      </c>
      <c r="B5" s="16" t="s">
        <v>10</v>
      </c>
      <c r="C5" s="18" t="s">
        <v>57</v>
      </c>
      <c r="D5" s="18" t="s">
        <v>59</v>
      </c>
      <c r="E5" s="20" t="s">
        <v>60</v>
      </c>
      <c r="F5" s="21"/>
      <c r="G5" s="16" t="s">
        <v>61</v>
      </c>
      <c r="H5" s="18" t="s">
        <v>63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7" t="s">
        <v>65</v>
      </c>
      <c r="B6" s="16" t="s">
        <v>66</v>
      </c>
      <c r="C6" s="7" t="s">
        <v>67</v>
      </c>
      <c r="D6" s="25"/>
      <c r="E6" s="20" t="s">
        <v>60</v>
      </c>
      <c r="F6" s="21"/>
      <c r="G6" s="22"/>
      <c r="H6" s="27" t="s">
        <v>70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A7" s="7" t="s">
        <v>72</v>
      </c>
      <c r="B7" s="16" t="s">
        <v>73</v>
      </c>
      <c r="C7" s="7" t="s">
        <v>74</v>
      </c>
      <c r="D7" s="18" t="s">
        <v>75</v>
      </c>
      <c r="E7" s="20" t="s">
        <v>60</v>
      </c>
      <c r="F7" s="21"/>
      <c r="G7" s="22"/>
      <c r="H7" s="18" t="s">
        <v>76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7" t="s">
        <v>77</v>
      </c>
      <c r="B8" s="16" t="s">
        <v>78</v>
      </c>
      <c r="C8" s="22"/>
      <c r="D8" s="25"/>
      <c r="E8" s="20" t="s">
        <v>60</v>
      </c>
      <c r="F8" s="21"/>
      <c r="G8" s="22"/>
      <c r="H8" s="25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31" t="s">
        <v>79</v>
      </c>
      <c r="B9" s="16" t="s">
        <v>81</v>
      </c>
      <c r="C9" s="22">
        <f>21417+23481</f>
        <v>44898</v>
      </c>
      <c r="D9" s="18" t="s">
        <v>84</v>
      </c>
      <c r="E9" s="20" t="s">
        <v>60</v>
      </c>
      <c r="F9" s="21"/>
      <c r="G9" s="22"/>
      <c r="H9" s="25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7" t="s">
        <v>85</v>
      </c>
      <c r="B10" s="16" t="s">
        <v>86</v>
      </c>
      <c r="C10" s="33" t="s">
        <v>88</v>
      </c>
      <c r="D10" s="18" t="s">
        <v>89</v>
      </c>
      <c r="E10" s="20" t="s">
        <v>60</v>
      </c>
      <c r="F10" s="21"/>
      <c r="G10" s="22"/>
      <c r="H10" s="25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22"/>
      <c r="B11" s="22"/>
      <c r="C11" s="22"/>
      <c r="D11" s="25"/>
      <c r="E11" s="21"/>
      <c r="F11" s="21"/>
      <c r="G11" s="22"/>
      <c r="H11" s="25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22"/>
      <c r="B12" s="22"/>
      <c r="C12" s="22"/>
      <c r="D12" s="25"/>
      <c r="E12" s="21"/>
      <c r="F12" s="21"/>
      <c r="G12" s="22"/>
      <c r="H12" s="25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22"/>
      <c r="B13" s="22"/>
      <c r="C13" s="22"/>
      <c r="D13" s="25"/>
      <c r="E13" s="21"/>
      <c r="F13" s="21"/>
      <c r="G13" s="22"/>
      <c r="H13" s="25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22"/>
      <c r="B14" s="22"/>
      <c r="C14" s="22"/>
      <c r="D14" s="25"/>
      <c r="E14" s="21"/>
      <c r="F14" s="21"/>
      <c r="G14" s="22"/>
      <c r="H14" s="25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22"/>
      <c r="B15" s="22"/>
      <c r="C15" s="22"/>
      <c r="D15" s="25"/>
      <c r="E15" s="21"/>
      <c r="F15" s="21"/>
      <c r="G15" s="22"/>
      <c r="H15" s="25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22"/>
      <c r="B16" s="22"/>
      <c r="C16" s="22"/>
      <c r="D16" s="25"/>
      <c r="E16" s="21"/>
      <c r="F16" s="21"/>
      <c r="G16" s="22"/>
      <c r="H16" s="25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>
      <c r="A17" s="22"/>
      <c r="B17" s="22"/>
      <c r="C17" s="22"/>
      <c r="D17" s="25"/>
      <c r="E17" s="21"/>
      <c r="F17" s="21"/>
      <c r="G17" s="22"/>
      <c r="H17" s="25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>
      <c r="A18" s="22"/>
      <c r="B18" s="22"/>
      <c r="C18" s="22"/>
      <c r="D18" s="25"/>
      <c r="E18" s="21"/>
      <c r="F18" s="21"/>
      <c r="G18" s="22"/>
      <c r="H18" s="25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>
      <c r="A19" s="22"/>
      <c r="B19" s="22"/>
      <c r="C19" s="22"/>
      <c r="D19" s="25"/>
      <c r="E19" s="21"/>
      <c r="F19" s="21"/>
      <c r="G19" s="22"/>
      <c r="H19" s="25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>
      <c r="A20" s="22"/>
      <c r="B20" s="22"/>
      <c r="C20" s="22"/>
      <c r="D20" s="25"/>
      <c r="E20" s="21"/>
      <c r="F20" s="21"/>
      <c r="G20" s="22"/>
      <c r="H20" s="25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>
      <c r="D21" s="2"/>
      <c r="E21" s="3"/>
      <c r="F21" s="3"/>
      <c r="H21" s="2"/>
    </row>
    <row r="22">
      <c r="D22" s="2"/>
      <c r="E22" s="3"/>
      <c r="F22" s="3"/>
      <c r="H22" s="2"/>
    </row>
    <row r="23">
      <c r="D23" s="2"/>
      <c r="E23" s="3"/>
      <c r="F23" s="3"/>
      <c r="H23" s="2"/>
    </row>
    <row r="24">
      <c r="D24" s="2"/>
      <c r="E24" s="3"/>
      <c r="F24" s="3"/>
      <c r="H24" s="2"/>
    </row>
    <row r="25">
      <c r="D25" s="2"/>
      <c r="E25" s="3"/>
      <c r="F25" s="3"/>
      <c r="H25" s="2"/>
    </row>
    <row r="26">
      <c r="D26" s="2"/>
      <c r="E26" s="3"/>
      <c r="F26" s="3"/>
      <c r="H26" s="2"/>
    </row>
    <row r="27">
      <c r="D27" s="2"/>
      <c r="E27" s="3"/>
      <c r="F27" s="3"/>
      <c r="H27" s="2"/>
    </row>
    <row r="28">
      <c r="D28" s="2"/>
      <c r="E28" s="3"/>
      <c r="F28" s="3"/>
      <c r="H28" s="2"/>
    </row>
    <row r="29">
      <c r="D29" s="2"/>
      <c r="E29" s="3"/>
      <c r="F29" s="3"/>
      <c r="H29" s="2"/>
    </row>
    <row r="30">
      <c r="D30" s="2"/>
      <c r="E30" s="3"/>
      <c r="F30" s="3"/>
      <c r="H30" s="2"/>
    </row>
    <row r="31">
      <c r="D31" s="2"/>
      <c r="E31" s="3"/>
      <c r="F31" s="3"/>
      <c r="H31" s="2"/>
    </row>
    <row r="32">
      <c r="D32" s="2"/>
      <c r="E32" s="3"/>
      <c r="F32" s="3"/>
      <c r="H32" s="2"/>
    </row>
    <row r="33">
      <c r="D33" s="2"/>
      <c r="E33" s="3"/>
      <c r="F33" s="3"/>
      <c r="H33" s="2"/>
    </row>
    <row r="34">
      <c r="D34" s="2"/>
      <c r="E34" s="3"/>
      <c r="F34" s="3"/>
      <c r="H34" s="2"/>
    </row>
    <row r="35">
      <c r="D35" s="2"/>
      <c r="E35" s="3"/>
      <c r="F35" s="3"/>
      <c r="H35" s="2"/>
    </row>
    <row r="36">
      <c r="D36" s="2"/>
      <c r="E36" s="3"/>
      <c r="F36" s="3"/>
      <c r="H36" s="2"/>
    </row>
    <row r="37">
      <c r="D37" s="2"/>
      <c r="E37" s="3"/>
      <c r="F37" s="3"/>
      <c r="H37" s="2"/>
    </row>
    <row r="38">
      <c r="D38" s="2"/>
      <c r="E38" s="3"/>
      <c r="F38" s="3"/>
      <c r="H38" s="2"/>
    </row>
    <row r="39">
      <c r="D39" s="2"/>
      <c r="E39" s="3"/>
      <c r="F39" s="3"/>
      <c r="H39" s="2"/>
    </row>
    <row r="40">
      <c r="D40" s="2"/>
      <c r="E40" s="3"/>
      <c r="F40" s="3"/>
      <c r="H40" s="2"/>
    </row>
    <row r="41">
      <c r="D41" s="2"/>
      <c r="E41" s="3"/>
      <c r="F41" s="3"/>
      <c r="H41" s="2"/>
    </row>
    <row r="42">
      <c r="D42" s="2"/>
      <c r="E42" s="3"/>
      <c r="F42" s="3"/>
      <c r="H42" s="2"/>
    </row>
    <row r="43">
      <c r="D43" s="2"/>
      <c r="E43" s="3"/>
      <c r="F43" s="3"/>
      <c r="H43" s="2"/>
    </row>
    <row r="44">
      <c r="D44" s="2"/>
      <c r="E44" s="3"/>
      <c r="F44" s="3"/>
      <c r="H44" s="2"/>
    </row>
    <row r="45">
      <c r="D45" s="2"/>
      <c r="E45" s="3"/>
      <c r="F45" s="3"/>
      <c r="H45" s="2"/>
    </row>
    <row r="46">
      <c r="D46" s="2"/>
      <c r="E46" s="3"/>
      <c r="F46" s="3"/>
      <c r="H46" s="2"/>
    </row>
    <row r="47">
      <c r="D47" s="2"/>
      <c r="E47" s="3"/>
      <c r="F47" s="3"/>
      <c r="H47" s="2"/>
    </row>
    <row r="48">
      <c r="D48" s="2"/>
      <c r="E48" s="3"/>
      <c r="F48" s="3"/>
      <c r="H48" s="2"/>
    </row>
    <row r="49">
      <c r="D49" s="2"/>
      <c r="E49" s="3"/>
      <c r="F49" s="3"/>
      <c r="H49" s="2"/>
    </row>
    <row r="50">
      <c r="D50" s="2"/>
      <c r="E50" s="3"/>
      <c r="F50" s="3"/>
      <c r="H50" s="2"/>
    </row>
    <row r="51">
      <c r="D51" s="2"/>
      <c r="E51" s="3"/>
      <c r="F51" s="3"/>
      <c r="H51" s="2"/>
    </row>
    <row r="52">
      <c r="D52" s="2"/>
      <c r="E52" s="3"/>
      <c r="F52" s="3"/>
      <c r="H52" s="2"/>
    </row>
    <row r="53">
      <c r="D53" s="2"/>
      <c r="E53" s="3"/>
      <c r="F53" s="3"/>
      <c r="H53" s="2"/>
    </row>
    <row r="54">
      <c r="D54" s="2"/>
      <c r="E54" s="3"/>
      <c r="F54" s="3"/>
      <c r="H54" s="2"/>
    </row>
    <row r="55">
      <c r="D55" s="2"/>
      <c r="E55" s="3"/>
      <c r="F55" s="3"/>
      <c r="H55" s="2"/>
    </row>
    <row r="56">
      <c r="D56" s="2"/>
      <c r="E56" s="3"/>
      <c r="F56" s="3"/>
      <c r="H56" s="2"/>
    </row>
    <row r="57">
      <c r="D57" s="2"/>
      <c r="E57" s="3"/>
      <c r="F57" s="3"/>
      <c r="H57" s="2"/>
    </row>
    <row r="58">
      <c r="D58" s="2"/>
      <c r="E58" s="3"/>
      <c r="F58" s="3"/>
      <c r="H58" s="2"/>
    </row>
    <row r="59">
      <c r="D59" s="2"/>
      <c r="E59" s="3"/>
      <c r="F59" s="3"/>
      <c r="H59" s="2"/>
    </row>
    <row r="60">
      <c r="D60" s="2"/>
      <c r="E60" s="3"/>
      <c r="F60" s="3"/>
      <c r="H60" s="2"/>
    </row>
    <row r="61">
      <c r="D61" s="2"/>
      <c r="E61" s="3"/>
      <c r="F61" s="3"/>
      <c r="H61" s="2"/>
    </row>
    <row r="62">
      <c r="D62" s="2"/>
      <c r="E62" s="3"/>
      <c r="F62" s="3"/>
      <c r="H62" s="2"/>
    </row>
    <row r="63">
      <c r="D63" s="2"/>
      <c r="E63" s="3"/>
      <c r="F63" s="3"/>
      <c r="H63" s="2"/>
    </row>
    <row r="64">
      <c r="D64" s="2"/>
      <c r="E64" s="3"/>
      <c r="F64" s="3"/>
      <c r="H64" s="2"/>
    </row>
    <row r="65">
      <c r="D65" s="2"/>
      <c r="E65" s="3"/>
      <c r="F65" s="3"/>
      <c r="H65" s="2"/>
    </row>
    <row r="66">
      <c r="D66" s="2"/>
      <c r="E66" s="3"/>
      <c r="F66" s="3"/>
      <c r="H66" s="2"/>
    </row>
    <row r="67">
      <c r="D67" s="2"/>
      <c r="E67" s="3"/>
      <c r="F67" s="3"/>
      <c r="H67" s="2"/>
    </row>
    <row r="68">
      <c r="D68" s="2"/>
      <c r="E68" s="3"/>
      <c r="F68" s="3"/>
      <c r="H68" s="2"/>
    </row>
    <row r="69">
      <c r="D69" s="2"/>
      <c r="E69" s="3"/>
      <c r="F69" s="3"/>
      <c r="H69" s="2"/>
    </row>
    <row r="70">
      <c r="D70" s="2"/>
      <c r="E70" s="3"/>
      <c r="F70" s="3"/>
      <c r="H70" s="2"/>
    </row>
    <row r="71">
      <c r="D71" s="2"/>
      <c r="E71" s="3"/>
      <c r="F71" s="3"/>
      <c r="H71" s="2"/>
    </row>
    <row r="72">
      <c r="D72" s="2"/>
      <c r="E72" s="3"/>
      <c r="F72" s="3"/>
      <c r="H72" s="2"/>
    </row>
    <row r="73">
      <c r="D73" s="2"/>
      <c r="E73" s="3"/>
      <c r="F73" s="3"/>
      <c r="H73" s="2"/>
    </row>
    <row r="74">
      <c r="D74" s="2"/>
      <c r="E74" s="3"/>
      <c r="F74" s="3"/>
      <c r="H74" s="2"/>
    </row>
    <row r="75">
      <c r="D75" s="2"/>
      <c r="E75" s="3"/>
      <c r="F75" s="3"/>
      <c r="H75" s="2"/>
    </row>
    <row r="76">
      <c r="D76" s="2"/>
      <c r="E76" s="3"/>
      <c r="F76" s="3"/>
      <c r="H76" s="2"/>
    </row>
    <row r="77">
      <c r="D77" s="2"/>
      <c r="E77" s="3"/>
      <c r="F77" s="3"/>
      <c r="H77" s="2"/>
    </row>
    <row r="78">
      <c r="D78" s="2"/>
      <c r="E78" s="3"/>
      <c r="F78" s="3"/>
      <c r="H78" s="2"/>
    </row>
    <row r="79">
      <c r="D79" s="2"/>
      <c r="E79" s="3"/>
      <c r="F79" s="3"/>
      <c r="H79" s="2"/>
    </row>
    <row r="80">
      <c r="D80" s="2"/>
      <c r="E80" s="3"/>
      <c r="F80" s="3"/>
      <c r="H80" s="2"/>
    </row>
    <row r="81">
      <c r="D81" s="2"/>
      <c r="E81" s="3"/>
      <c r="F81" s="3"/>
      <c r="H81" s="2"/>
    </row>
    <row r="82">
      <c r="D82" s="2"/>
      <c r="E82" s="3"/>
      <c r="F82" s="3"/>
      <c r="H82" s="2"/>
    </row>
    <row r="83">
      <c r="D83" s="2"/>
      <c r="E83" s="3"/>
      <c r="F83" s="3"/>
      <c r="H83" s="2"/>
    </row>
    <row r="84">
      <c r="D84" s="2"/>
      <c r="E84" s="3"/>
      <c r="F84" s="3"/>
      <c r="H84" s="2"/>
    </row>
    <row r="85">
      <c r="D85" s="2"/>
      <c r="E85" s="3"/>
      <c r="F85" s="3"/>
      <c r="H85" s="2"/>
    </row>
    <row r="86">
      <c r="D86" s="2"/>
      <c r="E86" s="3"/>
      <c r="F86" s="3"/>
      <c r="H86" s="2"/>
    </row>
    <row r="87">
      <c r="D87" s="2"/>
      <c r="E87" s="3"/>
      <c r="F87" s="3"/>
      <c r="H87" s="2"/>
    </row>
    <row r="88">
      <c r="D88" s="2"/>
      <c r="E88" s="3"/>
      <c r="F88" s="3"/>
      <c r="H88" s="2"/>
    </row>
    <row r="89">
      <c r="D89" s="2"/>
      <c r="E89" s="3"/>
      <c r="F89" s="3"/>
      <c r="H89" s="2"/>
    </row>
    <row r="90">
      <c r="D90" s="2"/>
      <c r="E90" s="3"/>
      <c r="F90" s="3"/>
      <c r="H90" s="2"/>
    </row>
    <row r="91">
      <c r="D91" s="2"/>
      <c r="E91" s="3"/>
      <c r="F91" s="3"/>
      <c r="H91" s="2"/>
    </row>
    <row r="92">
      <c r="D92" s="2"/>
      <c r="E92" s="3"/>
      <c r="F92" s="3"/>
      <c r="H92" s="2"/>
    </row>
    <row r="93">
      <c r="D93" s="2"/>
      <c r="E93" s="3"/>
      <c r="F93" s="3"/>
      <c r="H93" s="2"/>
    </row>
    <row r="94">
      <c r="D94" s="2"/>
      <c r="E94" s="3"/>
      <c r="F94" s="3"/>
      <c r="H94" s="2"/>
    </row>
    <row r="95">
      <c r="D95" s="2"/>
      <c r="E95" s="3"/>
      <c r="F95" s="3"/>
      <c r="H95" s="2"/>
    </row>
    <row r="96">
      <c r="D96" s="2"/>
      <c r="E96" s="3"/>
      <c r="F96" s="3"/>
      <c r="H96" s="2"/>
    </row>
    <row r="97">
      <c r="D97" s="2"/>
      <c r="E97" s="3"/>
      <c r="F97" s="3"/>
      <c r="H97" s="2"/>
    </row>
    <row r="98">
      <c r="D98" s="2"/>
      <c r="E98" s="3"/>
      <c r="F98" s="3"/>
      <c r="H98" s="2"/>
    </row>
    <row r="99">
      <c r="D99" s="2"/>
      <c r="E99" s="3"/>
      <c r="F99" s="3"/>
      <c r="H99" s="2"/>
    </row>
    <row r="100">
      <c r="D100" s="2"/>
      <c r="E100" s="3"/>
      <c r="F100" s="3"/>
      <c r="H100" s="2"/>
    </row>
    <row r="101">
      <c r="D101" s="2"/>
      <c r="E101" s="3"/>
      <c r="F101" s="3"/>
      <c r="H101" s="2"/>
    </row>
    <row r="102">
      <c r="D102" s="2"/>
      <c r="E102" s="3"/>
      <c r="F102" s="3"/>
      <c r="H102" s="2"/>
    </row>
    <row r="103">
      <c r="D103" s="2"/>
      <c r="E103" s="3"/>
      <c r="F103" s="3"/>
      <c r="H103" s="2"/>
    </row>
    <row r="104">
      <c r="D104" s="2"/>
      <c r="E104" s="3"/>
      <c r="F104" s="3"/>
      <c r="H104" s="2"/>
    </row>
    <row r="105">
      <c r="D105" s="2"/>
      <c r="E105" s="3"/>
      <c r="F105" s="3"/>
      <c r="H105" s="2"/>
    </row>
    <row r="106">
      <c r="D106" s="2"/>
      <c r="E106" s="3"/>
      <c r="F106" s="3"/>
      <c r="H106" s="2"/>
    </row>
    <row r="107">
      <c r="D107" s="2"/>
      <c r="E107" s="3"/>
      <c r="F107" s="3"/>
      <c r="H107" s="2"/>
    </row>
    <row r="108">
      <c r="D108" s="2"/>
      <c r="E108" s="3"/>
      <c r="F108" s="3"/>
      <c r="H108" s="2"/>
    </row>
    <row r="109">
      <c r="D109" s="2"/>
      <c r="E109" s="3"/>
      <c r="F109" s="3"/>
      <c r="H109" s="2"/>
    </row>
    <row r="110">
      <c r="D110" s="2"/>
      <c r="E110" s="3"/>
      <c r="F110" s="3"/>
      <c r="H110" s="2"/>
    </row>
    <row r="111">
      <c r="D111" s="2"/>
      <c r="E111" s="3"/>
      <c r="F111" s="3"/>
      <c r="H111" s="2"/>
    </row>
    <row r="112">
      <c r="D112" s="2"/>
      <c r="E112" s="3"/>
      <c r="F112" s="3"/>
      <c r="H112" s="2"/>
    </row>
    <row r="113">
      <c r="D113" s="2"/>
      <c r="E113" s="3"/>
      <c r="F113" s="3"/>
      <c r="H113" s="2"/>
    </row>
    <row r="114">
      <c r="D114" s="2"/>
      <c r="E114" s="3"/>
      <c r="F114" s="3"/>
      <c r="H114" s="2"/>
    </row>
    <row r="115">
      <c r="D115" s="2"/>
      <c r="E115" s="3"/>
      <c r="F115" s="3"/>
      <c r="H115" s="2"/>
    </row>
    <row r="116">
      <c r="D116" s="2"/>
      <c r="E116" s="3"/>
      <c r="F116" s="3"/>
      <c r="H116" s="2"/>
    </row>
    <row r="117">
      <c r="D117" s="2"/>
      <c r="E117" s="3"/>
      <c r="F117" s="3"/>
      <c r="H117" s="2"/>
    </row>
    <row r="118">
      <c r="D118" s="2"/>
      <c r="E118" s="3"/>
      <c r="F118" s="3"/>
      <c r="H118" s="2"/>
    </row>
    <row r="119">
      <c r="D119" s="2"/>
      <c r="E119" s="3"/>
      <c r="F119" s="3"/>
      <c r="H119" s="2"/>
    </row>
    <row r="120">
      <c r="D120" s="2"/>
      <c r="E120" s="3"/>
      <c r="F120" s="3"/>
      <c r="H120" s="2"/>
    </row>
    <row r="121">
      <c r="D121" s="2"/>
      <c r="E121" s="3"/>
      <c r="F121" s="3"/>
      <c r="H121" s="2"/>
    </row>
    <row r="122">
      <c r="D122" s="2"/>
      <c r="E122" s="3"/>
      <c r="F122" s="3"/>
      <c r="H122" s="2"/>
    </row>
    <row r="123">
      <c r="D123" s="2"/>
      <c r="E123" s="3"/>
      <c r="F123" s="3"/>
      <c r="H123" s="2"/>
    </row>
    <row r="124">
      <c r="D124" s="2"/>
      <c r="E124" s="3"/>
      <c r="F124" s="3"/>
      <c r="H124" s="2"/>
    </row>
    <row r="125">
      <c r="D125" s="2"/>
      <c r="E125" s="3"/>
      <c r="F125" s="3"/>
      <c r="H125" s="2"/>
    </row>
    <row r="126">
      <c r="D126" s="2"/>
      <c r="E126" s="3"/>
      <c r="F126" s="3"/>
      <c r="H126" s="2"/>
    </row>
    <row r="127">
      <c r="D127" s="2"/>
      <c r="E127" s="3"/>
      <c r="F127" s="3"/>
      <c r="H127" s="2"/>
    </row>
    <row r="128">
      <c r="D128" s="2"/>
      <c r="E128" s="3"/>
      <c r="F128" s="3"/>
      <c r="H128" s="2"/>
    </row>
    <row r="129">
      <c r="D129" s="2"/>
      <c r="E129" s="3"/>
      <c r="F129" s="3"/>
      <c r="H129" s="2"/>
    </row>
    <row r="130">
      <c r="D130" s="2"/>
      <c r="E130" s="3"/>
      <c r="F130" s="3"/>
      <c r="H130" s="2"/>
    </row>
    <row r="131">
      <c r="D131" s="2"/>
      <c r="E131" s="3"/>
      <c r="F131" s="3"/>
      <c r="H131" s="2"/>
    </row>
    <row r="132">
      <c r="D132" s="2"/>
      <c r="E132" s="3"/>
      <c r="F132" s="3"/>
      <c r="H132" s="2"/>
    </row>
    <row r="133">
      <c r="D133" s="2"/>
      <c r="E133" s="3"/>
      <c r="F133" s="3"/>
      <c r="H133" s="2"/>
    </row>
    <row r="134">
      <c r="D134" s="2"/>
      <c r="E134" s="3"/>
      <c r="F134" s="3"/>
      <c r="H134" s="2"/>
    </row>
    <row r="135">
      <c r="D135" s="2"/>
      <c r="E135" s="3"/>
      <c r="F135" s="3"/>
      <c r="H135" s="2"/>
    </row>
    <row r="136">
      <c r="D136" s="2"/>
      <c r="E136" s="3"/>
      <c r="F136" s="3"/>
      <c r="H136" s="2"/>
    </row>
    <row r="137">
      <c r="D137" s="2"/>
      <c r="E137" s="3"/>
      <c r="F137" s="3"/>
      <c r="H137" s="2"/>
    </row>
    <row r="138">
      <c r="D138" s="2"/>
      <c r="E138" s="3"/>
      <c r="F138" s="3"/>
      <c r="H138" s="2"/>
    </row>
    <row r="139">
      <c r="D139" s="2"/>
      <c r="E139" s="3"/>
      <c r="F139" s="3"/>
      <c r="H139" s="2"/>
    </row>
    <row r="140">
      <c r="D140" s="2"/>
      <c r="E140" s="3"/>
      <c r="F140" s="3"/>
      <c r="H140" s="2"/>
    </row>
    <row r="141">
      <c r="D141" s="2"/>
      <c r="E141" s="3"/>
      <c r="F141" s="3"/>
      <c r="H141" s="2"/>
    </row>
    <row r="142">
      <c r="D142" s="2"/>
      <c r="E142" s="3"/>
      <c r="F142" s="3"/>
      <c r="H142" s="2"/>
    </row>
    <row r="143">
      <c r="D143" s="2"/>
      <c r="E143" s="3"/>
      <c r="F143" s="3"/>
      <c r="H143" s="2"/>
    </row>
    <row r="144">
      <c r="D144" s="2"/>
      <c r="E144" s="3"/>
      <c r="F144" s="3"/>
      <c r="H144" s="2"/>
    </row>
    <row r="145">
      <c r="D145" s="2"/>
      <c r="E145" s="3"/>
      <c r="F145" s="3"/>
      <c r="H145" s="2"/>
    </row>
    <row r="146">
      <c r="D146" s="2"/>
      <c r="E146" s="3"/>
      <c r="F146" s="3"/>
      <c r="H146" s="2"/>
    </row>
    <row r="147">
      <c r="D147" s="2"/>
      <c r="E147" s="3"/>
      <c r="F147" s="3"/>
      <c r="H147" s="2"/>
    </row>
    <row r="148">
      <c r="D148" s="2"/>
      <c r="E148" s="3"/>
      <c r="F148" s="3"/>
      <c r="H148" s="2"/>
    </row>
    <row r="149">
      <c r="D149" s="2"/>
      <c r="E149" s="3"/>
      <c r="F149" s="3"/>
      <c r="H149" s="2"/>
    </row>
    <row r="150">
      <c r="D150" s="2"/>
      <c r="E150" s="3"/>
      <c r="F150" s="3"/>
      <c r="H150" s="2"/>
    </row>
    <row r="151">
      <c r="D151" s="2"/>
      <c r="E151" s="3"/>
      <c r="F151" s="3"/>
      <c r="H151" s="2"/>
    </row>
    <row r="152">
      <c r="D152" s="2"/>
      <c r="E152" s="3"/>
      <c r="F152" s="3"/>
      <c r="H152" s="2"/>
    </row>
    <row r="153">
      <c r="D153" s="2"/>
      <c r="E153" s="3"/>
      <c r="F153" s="3"/>
      <c r="H153" s="2"/>
    </row>
    <row r="154">
      <c r="D154" s="2"/>
      <c r="E154" s="3"/>
      <c r="F154" s="3"/>
      <c r="H154" s="2"/>
    </row>
    <row r="155">
      <c r="D155" s="2"/>
      <c r="E155" s="3"/>
      <c r="F155" s="3"/>
      <c r="H155" s="2"/>
    </row>
    <row r="156">
      <c r="D156" s="2"/>
      <c r="E156" s="3"/>
      <c r="F156" s="3"/>
      <c r="H156" s="2"/>
    </row>
    <row r="157">
      <c r="D157" s="2"/>
      <c r="E157" s="3"/>
      <c r="F157" s="3"/>
      <c r="H157" s="2"/>
    </row>
    <row r="158">
      <c r="D158" s="2"/>
      <c r="E158" s="3"/>
      <c r="F158" s="3"/>
      <c r="H158" s="2"/>
    </row>
    <row r="159">
      <c r="D159" s="2"/>
      <c r="E159" s="3"/>
      <c r="F159" s="3"/>
      <c r="H159" s="2"/>
    </row>
    <row r="160">
      <c r="D160" s="2"/>
      <c r="E160" s="3"/>
      <c r="F160" s="3"/>
      <c r="H160" s="2"/>
    </row>
    <row r="161">
      <c r="D161" s="2"/>
      <c r="E161" s="3"/>
      <c r="F161" s="3"/>
      <c r="H161" s="2"/>
    </row>
    <row r="162">
      <c r="D162" s="2"/>
      <c r="E162" s="3"/>
      <c r="F162" s="3"/>
      <c r="H162" s="2"/>
    </row>
    <row r="163">
      <c r="D163" s="2"/>
      <c r="E163" s="3"/>
      <c r="F163" s="3"/>
      <c r="H163" s="2"/>
    </row>
    <row r="164">
      <c r="D164" s="2"/>
      <c r="E164" s="3"/>
      <c r="F164" s="3"/>
      <c r="H164" s="2"/>
    </row>
    <row r="165">
      <c r="D165" s="2"/>
      <c r="E165" s="3"/>
      <c r="F165" s="3"/>
      <c r="H165" s="2"/>
    </row>
    <row r="166">
      <c r="D166" s="2"/>
      <c r="E166" s="3"/>
      <c r="F166" s="3"/>
      <c r="H166" s="2"/>
    </row>
    <row r="167">
      <c r="D167" s="2"/>
      <c r="E167" s="3"/>
      <c r="F167" s="3"/>
      <c r="H167" s="2"/>
    </row>
    <row r="168">
      <c r="D168" s="2"/>
      <c r="E168" s="3"/>
      <c r="F168" s="3"/>
      <c r="H168" s="2"/>
    </row>
    <row r="169">
      <c r="D169" s="2"/>
      <c r="E169" s="3"/>
      <c r="F169" s="3"/>
      <c r="H169" s="2"/>
    </row>
    <row r="170">
      <c r="D170" s="2"/>
      <c r="E170" s="3"/>
      <c r="F170" s="3"/>
      <c r="H170" s="2"/>
    </row>
    <row r="171">
      <c r="D171" s="2"/>
      <c r="E171" s="3"/>
      <c r="F171" s="3"/>
      <c r="H171" s="2"/>
    </row>
    <row r="172">
      <c r="D172" s="2"/>
      <c r="E172" s="3"/>
      <c r="F172" s="3"/>
      <c r="H172" s="2"/>
    </row>
    <row r="173">
      <c r="D173" s="2"/>
      <c r="E173" s="3"/>
      <c r="F173" s="3"/>
      <c r="H173" s="2"/>
    </row>
    <row r="174">
      <c r="D174" s="2"/>
      <c r="E174" s="3"/>
      <c r="F174" s="3"/>
      <c r="H174" s="2"/>
    </row>
    <row r="175">
      <c r="D175" s="2"/>
      <c r="E175" s="3"/>
      <c r="F175" s="3"/>
      <c r="H175" s="2"/>
    </row>
    <row r="176">
      <c r="D176" s="2"/>
      <c r="E176" s="3"/>
      <c r="F176" s="3"/>
      <c r="H176" s="2"/>
    </row>
    <row r="177">
      <c r="D177" s="2"/>
      <c r="E177" s="3"/>
      <c r="F177" s="3"/>
      <c r="H177" s="2"/>
    </row>
    <row r="178">
      <c r="D178" s="2"/>
      <c r="E178" s="3"/>
      <c r="F178" s="3"/>
      <c r="H178" s="2"/>
    </row>
    <row r="179">
      <c r="D179" s="2"/>
      <c r="E179" s="3"/>
      <c r="F179" s="3"/>
      <c r="H179" s="2"/>
    </row>
    <row r="180">
      <c r="D180" s="2"/>
      <c r="E180" s="3"/>
      <c r="F180" s="3"/>
      <c r="H180" s="2"/>
    </row>
    <row r="181">
      <c r="D181" s="2"/>
      <c r="E181" s="3"/>
      <c r="F181" s="3"/>
      <c r="H181" s="2"/>
    </row>
    <row r="182">
      <c r="D182" s="2"/>
      <c r="E182" s="3"/>
      <c r="F182" s="3"/>
      <c r="H182" s="2"/>
    </row>
    <row r="183">
      <c r="D183" s="2"/>
      <c r="E183" s="3"/>
      <c r="F183" s="3"/>
      <c r="H183" s="2"/>
    </row>
    <row r="184">
      <c r="D184" s="2"/>
      <c r="E184" s="3"/>
      <c r="F184" s="3"/>
      <c r="H184" s="2"/>
    </row>
    <row r="185">
      <c r="D185" s="2"/>
      <c r="E185" s="3"/>
      <c r="F185" s="3"/>
      <c r="H185" s="2"/>
    </row>
    <row r="186">
      <c r="D186" s="2"/>
      <c r="E186" s="3"/>
      <c r="F186" s="3"/>
      <c r="H186" s="2"/>
    </row>
    <row r="187">
      <c r="D187" s="2"/>
      <c r="E187" s="3"/>
      <c r="F187" s="3"/>
      <c r="H187" s="2"/>
    </row>
    <row r="188">
      <c r="D188" s="2"/>
      <c r="E188" s="3"/>
      <c r="F188" s="3"/>
      <c r="H188" s="2"/>
    </row>
    <row r="189">
      <c r="D189" s="2"/>
      <c r="E189" s="3"/>
      <c r="F189" s="3"/>
      <c r="H189" s="2"/>
    </row>
    <row r="190">
      <c r="D190" s="2"/>
      <c r="E190" s="3"/>
      <c r="F190" s="3"/>
      <c r="H190" s="2"/>
    </row>
    <row r="191">
      <c r="D191" s="2"/>
      <c r="E191" s="3"/>
      <c r="F191" s="3"/>
      <c r="H191" s="2"/>
    </row>
    <row r="192">
      <c r="D192" s="2"/>
      <c r="E192" s="3"/>
      <c r="F192" s="3"/>
      <c r="H192" s="2"/>
    </row>
    <row r="193">
      <c r="D193" s="2"/>
      <c r="E193" s="3"/>
      <c r="F193" s="3"/>
      <c r="H193" s="2"/>
    </row>
    <row r="194">
      <c r="D194" s="2"/>
      <c r="E194" s="3"/>
      <c r="F194" s="3"/>
      <c r="H194" s="2"/>
    </row>
    <row r="195">
      <c r="D195" s="2"/>
      <c r="E195" s="3"/>
      <c r="F195" s="3"/>
      <c r="H195" s="2"/>
    </row>
    <row r="196">
      <c r="D196" s="2"/>
      <c r="E196" s="3"/>
      <c r="F196" s="3"/>
      <c r="H196" s="2"/>
    </row>
    <row r="197">
      <c r="D197" s="2"/>
      <c r="E197" s="3"/>
      <c r="F197" s="3"/>
      <c r="H197" s="2"/>
    </row>
    <row r="198">
      <c r="D198" s="2"/>
      <c r="E198" s="3"/>
      <c r="F198" s="3"/>
      <c r="H198" s="2"/>
    </row>
    <row r="199">
      <c r="D199" s="2"/>
      <c r="E199" s="3"/>
      <c r="F199" s="3"/>
      <c r="H199" s="2"/>
    </row>
    <row r="200">
      <c r="D200" s="2"/>
      <c r="E200" s="3"/>
      <c r="F200" s="3"/>
      <c r="H200" s="2"/>
    </row>
    <row r="201">
      <c r="D201" s="2"/>
      <c r="E201" s="3"/>
      <c r="F201" s="3"/>
      <c r="H201" s="2"/>
    </row>
    <row r="202">
      <c r="D202" s="2"/>
      <c r="E202" s="3"/>
      <c r="F202" s="3"/>
      <c r="H202" s="2"/>
    </row>
    <row r="203">
      <c r="D203" s="2"/>
      <c r="E203" s="3"/>
      <c r="F203" s="3"/>
      <c r="H203" s="2"/>
    </row>
    <row r="204">
      <c r="D204" s="2"/>
      <c r="E204" s="3"/>
      <c r="F204" s="3"/>
      <c r="H204" s="2"/>
    </row>
    <row r="205">
      <c r="D205" s="2"/>
      <c r="E205" s="3"/>
      <c r="F205" s="3"/>
      <c r="H205" s="2"/>
    </row>
    <row r="206">
      <c r="D206" s="2"/>
      <c r="E206" s="3"/>
      <c r="F206" s="3"/>
      <c r="H206" s="2"/>
    </row>
    <row r="207">
      <c r="D207" s="2"/>
      <c r="E207" s="3"/>
      <c r="F207" s="3"/>
      <c r="H207" s="2"/>
    </row>
    <row r="208">
      <c r="D208" s="2"/>
      <c r="E208" s="3"/>
      <c r="F208" s="3"/>
      <c r="H208" s="2"/>
    </row>
    <row r="209">
      <c r="D209" s="2"/>
      <c r="E209" s="3"/>
      <c r="F209" s="3"/>
      <c r="H209" s="2"/>
    </row>
    <row r="210">
      <c r="D210" s="2"/>
      <c r="E210" s="3"/>
      <c r="F210" s="3"/>
      <c r="H210" s="2"/>
    </row>
    <row r="211">
      <c r="D211" s="2"/>
      <c r="E211" s="3"/>
      <c r="F211" s="3"/>
      <c r="H211" s="2"/>
    </row>
    <row r="212">
      <c r="D212" s="2"/>
      <c r="E212" s="3"/>
      <c r="F212" s="3"/>
      <c r="H212" s="2"/>
    </row>
    <row r="213">
      <c r="D213" s="2"/>
      <c r="E213" s="3"/>
      <c r="F213" s="3"/>
      <c r="H213" s="2"/>
    </row>
    <row r="214">
      <c r="D214" s="2"/>
      <c r="E214" s="3"/>
      <c r="F214" s="3"/>
      <c r="H214" s="2"/>
    </row>
    <row r="215">
      <c r="D215" s="2"/>
      <c r="E215" s="3"/>
      <c r="F215" s="3"/>
      <c r="H215" s="2"/>
    </row>
    <row r="216">
      <c r="D216" s="2"/>
      <c r="E216" s="3"/>
      <c r="F216" s="3"/>
      <c r="H216" s="2"/>
    </row>
    <row r="217">
      <c r="D217" s="2"/>
      <c r="E217" s="3"/>
      <c r="F217" s="3"/>
      <c r="H217" s="2"/>
    </row>
    <row r="218">
      <c r="D218" s="2"/>
      <c r="E218" s="3"/>
      <c r="F218" s="3"/>
      <c r="H218" s="2"/>
    </row>
    <row r="219">
      <c r="D219" s="2"/>
      <c r="E219" s="3"/>
      <c r="F219" s="3"/>
      <c r="H219" s="2"/>
    </row>
    <row r="220">
      <c r="D220" s="2"/>
      <c r="E220" s="3"/>
      <c r="F220" s="3"/>
      <c r="H220" s="2"/>
    </row>
    <row r="221">
      <c r="D221" s="2"/>
      <c r="E221" s="3"/>
      <c r="F221" s="3"/>
      <c r="H221" s="2"/>
    </row>
    <row r="222">
      <c r="D222" s="2"/>
      <c r="E222" s="3"/>
      <c r="F222" s="3"/>
      <c r="H222" s="2"/>
    </row>
    <row r="223">
      <c r="D223" s="2"/>
      <c r="E223" s="3"/>
      <c r="F223" s="3"/>
      <c r="H223" s="2"/>
    </row>
    <row r="224">
      <c r="D224" s="2"/>
      <c r="E224" s="3"/>
      <c r="F224" s="3"/>
      <c r="H224" s="2"/>
    </row>
    <row r="225">
      <c r="D225" s="2"/>
      <c r="E225" s="3"/>
      <c r="F225" s="3"/>
      <c r="H225" s="2"/>
    </row>
    <row r="226">
      <c r="D226" s="2"/>
      <c r="E226" s="3"/>
      <c r="F226" s="3"/>
      <c r="H226" s="2"/>
    </row>
    <row r="227">
      <c r="D227" s="2"/>
      <c r="E227" s="3"/>
      <c r="F227" s="3"/>
      <c r="H227" s="2"/>
    </row>
    <row r="228">
      <c r="D228" s="2"/>
      <c r="E228" s="3"/>
      <c r="F228" s="3"/>
      <c r="H228" s="2"/>
    </row>
    <row r="229">
      <c r="D229" s="2"/>
      <c r="E229" s="3"/>
      <c r="F229" s="3"/>
      <c r="H229" s="2"/>
    </row>
    <row r="230">
      <c r="D230" s="2"/>
      <c r="E230" s="3"/>
      <c r="F230" s="3"/>
      <c r="H230" s="2"/>
    </row>
    <row r="231">
      <c r="D231" s="2"/>
      <c r="E231" s="3"/>
      <c r="F231" s="3"/>
      <c r="H231" s="2"/>
    </row>
    <row r="232">
      <c r="D232" s="2"/>
      <c r="E232" s="3"/>
      <c r="F232" s="3"/>
      <c r="H232" s="2"/>
    </row>
    <row r="233">
      <c r="D233" s="2"/>
      <c r="E233" s="3"/>
      <c r="F233" s="3"/>
      <c r="H233" s="2"/>
    </row>
    <row r="234">
      <c r="D234" s="2"/>
      <c r="E234" s="3"/>
      <c r="F234" s="3"/>
      <c r="H234" s="2"/>
    </row>
    <row r="235">
      <c r="D235" s="2"/>
      <c r="E235" s="3"/>
      <c r="F235" s="3"/>
      <c r="H235" s="2"/>
    </row>
    <row r="236">
      <c r="D236" s="2"/>
      <c r="E236" s="3"/>
      <c r="F236" s="3"/>
      <c r="H236" s="2"/>
    </row>
    <row r="237">
      <c r="D237" s="2"/>
      <c r="E237" s="3"/>
      <c r="F237" s="3"/>
      <c r="H237" s="2"/>
    </row>
    <row r="238">
      <c r="D238" s="2"/>
      <c r="E238" s="3"/>
      <c r="F238" s="3"/>
      <c r="H238" s="2"/>
    </row>
    <row r="239">
      <c r="D239" s="2"/>
      <c r="E239" s="3"/>
      <c r="F239" s="3"/>
      <c r="H239" s="2"/>
    </row>
    <row r="240">
      <c r="D240" s="2"/>
      <c r="E240" s="3"/>
      <c r="F240" s="3"/>
      <c r="H240" s="2"/>
    </row>
    <row r="241">
      <c r="D241" s="2"/>
      <c r="E241" s="3"/>
      <c r="F241" s="3"/>
      <c r="H241" s="2"/>
    </row>
    <row r="242">
      <c r="D242" s="2"/>
      <c r="E242" s="3"/>
      <c r="F242" s="3"/>
      <c r="H242" s="2"/>
    </row>
    <row r="243">
      <c r="D243" s="2"/>
      <c r="E243" s="3"/>
      <c r="F243" s="3"/>
      <c r="H243" s="2"/>
    </row>
    <row r="244">
      <c r="D244" s="2"/>
      <c r="E244" s="3"/>
      <c r="F244" s="3"/>
      <c r="H244" s="2"/>
    </row>
    <row r="245">
      <c r="D245" s="2"/>
      <c r="E245" s="3"/>
      <c r="F245" s="3"/>
      <c r="H245" s="2"/>
    </row>
    <row r="246">
      <c r="D246" s="2"/>
      <c r="E246" s="3"/>
      <c r="F246" s="3"/>
      <c r="H246" s="2"/>
    </row>
    <row r="247">
      <c r="D247" s="2"/>
      <c r="E247" s="3"/>
      <c r="F247" s="3"/>
      <c r="H247" s="2"/>
    </row>
    <row r="248">
      <c r="D248" s="2"/>
      <c r="E248" s="3"/>
      <c r="F248" s="3"/>
      <c r="H248" s="2"/>
    </row>
    <row r="249">
      <c r="D249" s="2"/>
      <c r="E249" s="3"/>
      <c r="F249" s="3"/>
      <c r="H249" s="2"/>
    </row>
    <row r="250">
      <c r="D250" s="2"/>
      <c r="E250" s="3"/>
      <c r="F250" s="3"/>
      <c r="H250" s="2"/>
    </row>
    <row r="251">
      <c r="D251" s="2"/>
      <c r="E251" s="3"/>
      <c r="F251" s="3"/>
      <c r="H251" s="2"/>
    </row>
    <row r="252">
      <c r="D252" s="2"/>
      <c r="E252" s="3"/>
      <c r="F252" s="3"/>
      <c r="H252" s="2"/>
    </row>
    <row r="253">
      <c r="D253" s="2"/>
      <c r="E253" s="3"/>
      <c r="F253" s="3"/>
      <c r="H253" s="2"/>
    </row>
    <row r="254">
      <c r="D254" s="2"/>
      <c r="E254" s="3"/>
      <c r="F254" s="3"/>
      <c r="H254" s="2"/>
    </row>
    <row r="255">
      <c r="D255" s="2"/>
      <c r="E255" s="3"/>
      <c r="F255" s="3"/>
      <c r="H255" s="2"/>
    </row>
    <row r="256">
      <c r="D256" s="2"/>
      <c r="E256" s="3"/>
      <c r="F256" s="3"/>
      <c r="H256" s="2"/>
    </row>
    <row r="257">
      <c r="D257" s="2"/>
      <c r="E257" s="3"/>
      <c r="F257" s="3"/>
      <c r="H257" s="2"/>
    </row>
    <row r="258">
      <c r="D258" s="2"/>
      <c r="E258" s="3"/>
      <c r="F258" s="3"/>
      <c r="H258" s="2"/>
    </row>
    <row r="259">
      <c r="D259" s="2"/>
      <c r="E259" s="3"/>
      <c r="F259" s="3"/>
      <c r="H259" s="2"/>
    </row>
    <row r="260">
      <c r="D260" s="2"/>
      <c r="E260" s="3"/>
      <c r="F260" s="3"/>
      <c r="H260" s="2"/>
    </row>
    <row r="261">
      <c r="D261" s="2"/>
      <c r="E261" s="3"/>
      <c r="F261" s="3"/>
      <c r="H261" s="2"/>
    </row>
    <row r="262">
      <c r="D262" s="2"/>
      <c r="E262" s="3"/>
      <c r="F262" s="3"/>
      <c r="H262" s="2"/>
    </row>
    <row r="263">
      <c r="D263" s="2"/>
      <c r="E263" s="3"/>
      <c r="F263" s="3"/>
      <c r="H263" s="2"/>
    </row>
    <row r="264">
      <c r="D264" s="2"/>
      <c r="E264" s="3"/>
      <c r="F264" s="3"/>
      <c r="H264" s="2"/>
    </row>
    <row r="265">
      <c r="D265" s="2"/>
      <c r="E265" s="3"/>
      <c r="F265" s="3"/>
      <c r="H265" s="2"/>
    </row>
    <row r="266">
      <c r="D266" s="2"/>
      <c r="E266" s="3"/>
      <c r="F266" s="3"/>
      <c r="H266" s="2"/>
    </row>
    <row r="267">
      <c r="D267" s="2"/>
      <c r="E267" s="3"/>
      <c r="F267" s="3"/>
      <c r="H267" s="2"/>
    </row>
    <row r="268">
      <c r="D268" s="2"/>
      <c r="E268" s="3"/>
      <c r="F268" s="3"/>
      <c r="H268" s="2"/>
    </row>
    <row r="269">
      <c r="D269" s="2"/>
      <c r="E269" s="3"/>
      <c r="F269" s="3"/>
      <c r="H269" s="2"/>
    </row>
    <row r="270">
      <c r="D270" s="2"/>
      <c r="E270" s="3"/>
      <c r="F270" s="3"/>
      <c r="H270" s="2"/>
    </row>
    <row r="271">
      <c r="D271" s="2"/>
      <c r="E271" s="3"/>
      <c r="F271" s="3"/>
      <c r="H271" s="2"/>
    </row>
    <row r="272">
      <c r="D272" s="2"/>
      <c r="E272" s="3"/>
      <c r="F272" s="3"/>
      <c r="H272" s="2"/>
    </row>
    <row r="273">
      <c r="D273" s="2"/>
      <c r="E273" s="3"/>
      <c r="F273" s="3"/>
      <c r="H273" s="2"/>
    </row>
    <row r="274">
      <c r="D274" s="2"/>
      <c r="E274" s="3"/>
      <c r="F274" s="3"/>
      <c r="H274" s="2"/>
    </row>
    <row r="275">
      <c r="D275" s="2"/>
      <c r="E275" s="3"/>
      <c r="F275" s="3"/>
      <c r="H275" s="2"/>
    </row>
    <row r="276">
      <c r="D276" s="2"/>
      <c r="E276" s="3"/>
      <c r="F276" s="3"/>
      <c r="H276" s="2"/>
    </row>
    <row r="277">
      <c r="D277" s="2"/>
      <c r="E277" s="3"/>
      <c r="F277" s="3"/>
      <c r="H277" s="2"/>
    </row>
    <row r="278">
      <c r="D278" s="2"/>
      <c r="E278" s="3"/>
      <c r="F278" s="3"/>
      <c r="H278" s="2"/>
    </row>
    <row r="279">
      <c r="D279" s="2"/>
      <c r="E279" s="3"/>
      <c r="F279" s="3"/>
      <c r="H279" s="2"/>
    </row>
    <row r="280">
      <c r="D280" s="2"/>
      <c r="E280" s="3"/>
      <c r="F280" s="3"/>
      <c r="H280" s="2"/>
    </row>
    <row r="281">
      <c r="D281" s="2"/>
      <c r="E281" s="3"/>
      <c r="F281" s="3"/>
      <c r="H281" s="2"/>
    </row>
    <row r="282">
      <c r="D282" s="2"/>
      <c r="E282" s="3"/>
      <c r="F282" s="3"/>
      <c r="H282" s="2"/>
    </row>
    <row r="283">
      <c r="D283" s="2"/>
      <c r="E283" s="3"/>
      <c r="F283" s="3"/>
      <c r="H283" s="2"/>
    </row>
    <row r="284">
      <c r="D284" s="2"/>
      <c r="E284" s="3"/>
      <c r="F284" s="3"/>
      <c r="H284" s="2"/>
    </row>
    <row r="285">
      <c r="D285" s="2"/>
      <c r="E285" s="3"/>
      <c r="F285" s="3"/>
      <c r="H285" s="2"/>
    </row>
    <row r="286">
      <c r="D286" s="2"/>
      <c r="E286" s="3"/>
      <c r="F286" s="3"/>
      <c r="H286" s="2"/>
    </row>
    <row r="287">
      <c r="D287" s="2"/>
      <c r="E287" s="3"/>
      <c r="F287" s="3"/>
      <c r="H287" s="2"/>
    </row>
    <row r="288">
      <c r="D288" s="2"/>
      <c r="E288" s="3"/>
      <c r="F288" s="3"/>
      <c r="H288" s="2"/>
    </row>
    <row r="289">
      <c r="D289" s="2"/>
      <c r="E289" s="3"/>
      <c r="F289" s="3"/>
      <c r="H289" s="2"/>
    </row>
    <row r="290">
      <c r="D290" s="2"/>
      <c r="E290" s="3"/>
      <c r="F290" s="3"/>
      <c r="H290" s="2"/>
    </row>
    <row r="291">
      <c r="D291" s="2"/>
      <c r="E291" s="3"/>
      <c r="F291" s="3"/>
      <c r="H291" s="2"/>
    </row>
    <row r="292">
      <c r="D292" s="2"/>
      <c r="E292" s="3"/>
      <c r="F292" s="3"/>
      <c r="H292" s="2"/>
    </row>
    <row r="293">
      <c r="D293" s="2"/>
      <c r="E293" s="3"/>
      <c r="F293" s="3"/>
      <c r="H293" s="2"/>
    </row>
    <row r="294">
      <c r="D294" s="2"/>
      <c r="E294" s="3"/>
      <c r="F294" s="3"/>
      <c r="H294" s="2"/>
    </row>
    <row r="295">
      <c r="D295" s="2"/>
      <c r="E295" s="3"/>
      <c r="F295" s="3"/>
      <c r="H295" s="2"/>
    </row>
    <row r="296">
      <c r="D296" s="2"/>
      <c r="E296" s="3"/>
      <c r="F296" s="3"/>
      <c r="H296" s="2"/>
    </row>
    <row r="297">
      <c r="D297" s="2"/>
      <c r="E297" s="3"/>
      <c r="F297" s="3"/>
      <c r="H297" s="2"/>
    </row>
    <row r="298">
      <c r="D298" s="2"/>
      <c r="E298" s="3"/>
      <c r="F298" s="3"/>
      <c r="H298" s="2"/>
    </row>
    <row r="299">
      <c r="D299" s="2"/>
      <c r="E299" s="3"/>
      <c r="F299" s="3"/>
      <c r="H299" s="2"/>
    </row>
    <row r="300">
      <c r="D300" s="2"/>
      <c r="E300" s="3"/>
      <c r="F300" s="3"/>
      <c r="H300" s="2"/>
    </row>
    <row r="301">
      <c r="D301" s="2"/>
      <c r="E301" s="3"/>
      <c r="F301" s="3"/>
      <c r="H301" s="2"/>
    </row>
    <row r="302">
      <c r="D302" s="2"/>
      <c r="E302" s="3"/>
      <c r="F302" s="3"/>
      <c r="H302" s="2"/>
    </row>
    <row r="303">
      <c r="D303" s="2"/>
      <c r="E303" s="3"/>
      <c r="F303" s="3"/>
      <c r="H303" s="2"/>
    </row>
    <row r="304">
      <c r="D304" s="2"/>
      <c r="E304" s="3"/>
      <c r="F304" s="3"/>
      <c r="H304" s="2"/>
    </row>
    <row r="305">
      <c r="D305" s="2"/>
      <c r="E305" s="3"/>
      <c r="F305" s="3"/>
      <c r="H305" s="2"/>
    </row>
    <row r="306">
      <c r="D306" s="2"/>
      <c r="E306" s="3"/>
      <c r="F306" s="3"/>
      <c r="H306" s="2"/>
    </row>
    <row r="307">
      <c r="D307" s="2"/>
      <c r="E307" s="3"/>
      <c r="F307" s="3"/>
      <c r="H307" s="2"/>
    </row>
    <row r="308">
      <c r="D308" s="2"/>
      <c r="E308" s="3"/>
      <c r="F308" s="3"/>
      <c r="H308" s="2"/>
    </row>
    <row r="309">
      <c r="D309" s="2"/>
      <c r="E309" s="3"/>
      <c r="F309" s="3"/>
      <c r="H309" s="2"/>
    </row>
    <row r="310">
      <c r="D310" s="2"/>
      <c r="E310" s="3"/>
      <c r="F310" s="3"/>
      <c r="H310" s="2"/>
    </row>
    <row r="311">
      <c r="D311" s="2"/>
      <c r="E311" s="3"/>
      <c r="F311" s="3"/>
      <c r="H311" s="2"/>
    </row>
    <row r="312">
      <c r="D312" s="2"/>
      <c r="E312" s="3"/>
      <c r="F312" s="3"/>
      <c r="H312" s="2"/>
    </row>
    <row r="313">
      <c r="D313" s="2"/>
      <c r="E313" s="3"/>
      <c r="F313" s="3"/>
      <c r="H313" s="2"/>
    </row>
    <row r="314">
      <c r="D314" s="2"/>
      <c r="E314" s="3"/>
      <c r="F314" s="3"/>
      <c r="H314" s="2"/>
    </row>
    <row r="315">
      <c r="D315" s="2"/>
      <c r="E315" s="3"/>
      <c r="F315" s="3"/>
      <c r="H315" s="2"/>
    </row>
    <row r="316">
      <c r="D316" s="2"/>
      <c r="E316" s="3"/>
      <c r="F316" s="3"/>
      <c r="H316" s="2"/>
    </row>
    <row r="317">
      <c r="D317" s="2"/>
      <c r="E317" s="3"/>
      <c r="F317" s="3"/>
      <c r="H317" s="2"/>
    </row>
    <row r="318">
      <c r="D318" s="2"/>
      <c r="E318" s="3"/>
      <c r="F318" s="3"/>
      <c r="H318" s="2"/>
    </row>
    <row r="319">
      <c r="D319" s="2"/>
      <c r="E319" s="3"/>
      <c r="F319" s="3"/>
      <c r="H319" s="2"/>
    </row>
    <row r="320">
      <c r="D320" s="2"/>
      <c r="E320" s="3"/>
      <c r="F320" s="3"/>
      <c r="H320" s="2"/>
    </row>
    <row r="321">
      <c r="D321" s="2"/>
      <c r="E321" s="3"/>
      <c r="F321" s="3"/>
      <c r="H321" s="2"/>
    </row>
    <row r="322">
      <c r="D322" s="2"/>
      <c r="E322" s="3"/>
      <c r="F322" s="3"/>
      <c r="H322" s="2"/>
    </row>
    <row r="323">
      <c r="D323" s="2"/>
      <c r="E323" s="3"/>
      <c r="F323" s="3"/>
      <c r="H323" s="2"/>
    </row>
    <row r="324">
      <c r="D324" s="2"/>
      <c r="E324" s="3"/>
      <c r="F324" s="3"/>
      <c r="H324" s="2"/>
    </row>
    <row r="325">
      <c r="D325" s="2"/>
      <c r="E325" s="3"/>
      <c r="F325" s="3"/>
      <c r="H325" s="2"/>
    </row>
    <row r="326">
      <c r="D326" s="2"/>
      <c r="E326" s="3"/>
      <c r="F326" s="3"/>
      <c r="H326" s="2"/>
    </row>
    <row r="327">
      <c r="D327" s="2"/>
      <c r="E327" s="3"/>
      <c r="F327" s="3"/>
      <c r="H327" s="2"/>
    </row>
    <row r="328">
      <c r="D328" s="2"/>
      <c r="E328" s="3"/>
      <c r="F328" s="3"/>
      <c r="H328" s="2"/>
    </row>
    <row r="329">
      <c r="D329" s="2"/>
      <c r="E329" s="3"/>
      <c r="F329" s="3"/>
      <c r="H329" s="2"/>
    </row>
    <row r="330">
      <c r="D330" s="2"/>
      <c r="E330" s="3"/>
      <c r="F330" s="3"/>
      <c r="H330" s="2"/>
    </row>
    <row r="331">
      <c r="D331" s="2"/>
      <c r="E331" s="3"/>
      <c r="F331" s="3"/>
      <c r="H331" s="2"/>
    </row>
    <row r="332">
      <c r="D332" s="2"/>
      <c r="E332" s="3"/>
      <c r="F332" s="3"/>
      <c r="H332" s="2"/>
    </row>
    <row r="333">
      <c r="D333" s="2"/>
      <c r="E333" s="3"/>
      <c r="F333" s="3"/>
      <c r="H333" s="2"/>
    </row>
    <row r="334">
      <c r="D334" s="2"/>
      <c r="E334" s="3"/>
      <c r="F334" s="3"/>
      <c r="H334" s="2"/>
    </row>
    <row r="335">
      <c r="D335" s="2"/>
      <c r="E335" s="3"/>
      <c r="F335" s="3"/>
      <c r="H335" s="2"/>
    </row>
    <row r="336">
      <c r="D336" s="2"/>
      <c r="E336" s="3"/>
      <c r="F336" s="3"/>
      <c r="H336" s="2"/>
    </row>
    <row r="337">
      <c r="D337" s="2"/>
      <c r="E337" s="3"/>
      <c r="F337" s="3"/>
      <c r="H337" s="2"/>
    </row>
    <row r="338">
      <c r="D338" s="2"/>
      <c r="E338" s="3"/>
      <c r="F338" s="3"/>
      <c r="H338" s="2"/>
    </row>
    <row r="339">
      <c r="D339" s="2"/>
      <c r="E339" s="3"/>
      <c r="F339" s="3"/>
      <c r="H339" s="2"/>
    </row>
    <row r="340">
      <c r="D340" s="2"/>
      <c r="E340" s="3"/>
      <c r="F340" s="3"/>
      <c r="H340" s="2"/>
    </row>
    <row r="341">
      <c r="D341" s="2"/>
      <c r="E341" s="3"/>
      <c r="F341" s="3"/>
      <c r="H341" s="2"/>
    </row>
    <row r="342">
      <c r="D342" s="2"/>
      <c r="E342" s="3"/>
      <c r="F342" s="3"/>
      <c r="H342" s="2"/>
    </row>
    <row r="343">
      <c r="D343" s="2"/>
      <c r="E343" s="3"/>
      <c r="F343" s="3"/>
      <c r="H343" s="2"/>
    </row>
    <row r="344">
      <c r="D344" s="2"/>
      <c r="E344" s="3"/>
      <c r="F344" s="3"/>
      <c r="H344" s="2"/>
    </row>
    <row r="345">
      <c r="D345" s="2"/>
      <c r="E345" s="3"/>
      <c r="F345" s="3"/>
      <c r="H345" s="2"/>
    </row>
    <row r="346">
      <c r="D346" s="2"/>
      <c r="E346" s="3"/>
      <c r="F346" s="3"/>
      <c r="H346" s="2"/>
    </row>
    <row r="347">
      <c r="D347" s="2"/>
      <c r="E347" s="3"/>
      <c r="F347" s="3"/>
      <c r="H347" s="2"/>
    </row>
    <row r="348">
      <c r="D348" s="2"/>
      <c r="E348" s="3"/>
      <c r="F348" s="3"/>
      <c r="H348" s="2"/>
    </row>
    <row r="349">
      <c r="D349" s="2"/>
      <c r="E349" s="3"/>
      <c r="F349" s="3"/>
      <c r="H349" s="2"/>
    </row>
    <row r="350">
      <c r="D350" s="2"/>
      <c r="E350" s="3"/>
      <c r="F350" s="3"/>
      <c r="H350" s="2"/>
    </row>
    <row r="351">
      <c r="D351" s="2"/>
      <c r="E351" s="3"/>
      <c r="F351" s="3"/>
      <c r="H351" s="2"/>
    </row>
    <row r="352">
      <c r="D352" s="2"/>
      <c r="E352" s="3"/>
      <c r="F352" s="3"/>
      <c r="H352" s="2"/>
    </row>
    <row r="353">
      <c r="D353" s="2"/>
      <c r="E353" s="3"/>
      <c r="F353" s="3"/>
      <c r="H353" s="2"/>
    </row>
    <row r="354">
      <c r="D354" s="2"/>
      <c r="E354" s="3"/>
      <c r="F354" s="3"/>
      <c r="H354" s="2"/>
    </row>
    <row r="355">
      <c r="D355" s="2"/>
      <c r="E355" s="3"/>
      <c r="F355" s="3"/>
      <c r="H355" s="2"/>
    </row>
    <row r="356">
      <c r="D356" s="2"/>
      <c r="E356" s="3"/>
      <c r="F356" s="3"/>
      <c r="H356" s="2"/>
    </row>
    <row r="357">
      <c r="D357" s="2"/>
      <c r="E357" s="3"/>
      <c r="F357" s="3"/>
      <c r="H357" s="2"/>
    </row>
    <row r="358">
      <c r="D358" s="2"/>
      <c r="E358" s="3"/>
      <c r="F358" s="3"/>
      <c r="H358" s="2"/>
    </row>
    <row r="359">
      <c r="D359" s="2"/>
      <c r="E359" s="3"/>
      <c r="F359" s="3"/>
      <c r="H359" s="2"/>
    </row>
    <row r="360">
      <c r="D360" s="2"/>
      <c r="E360" s="3"/>
      <c r="F360" s="3"/>
      <c r="H360" s="2"/>
    </row>
    <row r="361">
      <c r="D361" s="2"/>
      <c r="E361" s="3"/>
      <c r="F361" s="3"/>
      <c r="H361" s="2"/>
    </row>
    <row r="362">
      <c r="D362" s="2"/>
      <c r="E362" s="3"/>
      <c r="F362" s="3"/>
      <c r="H362" s="2"/>
    </row>
    <row r="363">
      <c r="D363" s="2"/>
      <c r="E363" s="3"/>
      <c r="F363" s="3"/>
      <c r="H363" s="2"/>
    </row>
    <row r="364">
      <c r="D364" s="2"/>
      <c r="E364" s="3"/>
      <c r="F364" s="3"/>
      <c r="H364" s="2"/>
    </row>
    <row r="365">
      <c r="D365" s="2"/>
      <c r="E365" s="3"/>
      <c r="F365" s="3"/>
      <c r="H365" s="2"/>
    </row>
    <row r="366">
      <c r="D366" s="2"/>
      <c r="E366" s="3"/>
      <c r="F366" s="3"/>
      <c r="H366" s="2"/>
    </row>
    <row r="367">
      <c r="D367" s="2"/>
      <c r="E367" s="3"/>
      <c r="F367" s="3"/>
      <c r="H367" s="2"/>
    </row>
    <row r="368">
      <c r="D368" s="2"/>
      <c r="E368" s="3"/>
      <c r="F368" s="3"/>
      <c r="H368" s="2"/>
    </row>
    <row r="369">
      <c r="D369" s="2"/>
      <c r="E369" s="3"/>
      <c r="F369" s="3"/>
      <c r="H369" s="2"/>
    </row>
    <row r="370">
      <c r="D370" s="2"/>
      <c r="E370" s="3"/>
      <c r="F370" s="3"/>
      <c r="H370" s="2"/>
    </row>
    <row r="371">
      <c r="D371" s="2"/>
      <c r="E371" s="3"/>
      <c r="F371" s="3"/>
      <c r="H371" s="2"/>
    </row>
    <row r="372">
      <c r="D372" s="2"/>
      <c r="E372" s="3"/>
      <c r="F372" s="3"/>
      <c r="H372" s="2"/>
    </row>
    <row r="373">
      <c r="D373" s="2"/>
      <c r="E373" s="3"/>
      <c r="F373" s="3"/>
      <c r="H373" s="2"/>
    </row>
    <row r="374">
      <c r="D374" s="2"/>
      <c r="E374" s="3"/>
      <c r="F374" s="3"/>
      <c r="H374" s="2"/>
    </row>
    <row r="375">
      <c r="D375" s="2"/>
      <c r="E375" s="3"/>
      <c r="F375" s="3"/>
      <c r="H375" s="2"/>
    </row>
    <row r="376">
      <c r="D376" s="2"/>
      <c r="E376" s="3"/>
      <c r="F376" s="3"/>
      <c r="H376" s="2"/>
    </row>
    <row r="377">
      <c r="D377" s="2"/>
      <c r="E377" s="3"/>
      <c r="F377" s="3"/>
      <c r="H377" s="2"/>
    </row>
    <row r="378">
      <c r="D378" s="2"/>
      <c r="E378" s="3"/>
      <c r="F378" s="3"/>
      <c r="H378" s="2"/>
    </row>
    <row r="379">
      <c r="D379" s="2"/>
      <c r="E379" s="3"/>
      <c r="F379" s="3"/>
      <c r="H379" s="2"/>
    </row>
    <row r="380">
      <c r="D380" s="2"/>
      <c r="E380" s="3"/>
      <c r="F380" s="3"/>
      <c r="H380" s="2"/>
    </row>
    <row r="381">
      <c r="D381" s="2"/>
      <c r="E381" s="3"/>
      <c r="F381" s="3"/>
      <c r="H381" s="2"/>
    </row>
    <row r="382">
      <c r="D382" s="2"/>
      <c r="E382" s="3"/>
      <c r="F382" s="3"/>
      <c r="H382" s="2"/>
    </row>
    <row r="383">
      <c r="D383" s="2"/>
      <c r="E383" s="3"/>
      <c r="F383" s="3"/>
      <c r="H383" s="2"/>
    </row>
    <row r="384">
      <c r="D384" s="2"/>
      <c r="E384" s="3"/>
      <c r="F384" s="3"/>
      <c r="H384" s="2"/>
    </row>
    <row r="385">
      <c r="D385" s="2"/>
      <c r="E385" s="3"/>
      <c r="F385" s="3"/>
      <c r="H385" s="2"/>
    </row>
    <row r="386">
      <c r="D386" s="2"/>
      <c r="E386" s="3"/>
      <c r="F386" s="3"/>
      <c r="H386" s="2"/>
    </row>
    <row r="387">
      <c r="D387" s="2"/>
      <c r="E387" s="3"/>
      <c r="F387" s="3"/>
      <c r="H387" s="2"/>
    </row>
    <row r="388">
      <c r="D388" s="2"/>
      <c r="E388" s="3"/>
      <c r="F388" s="3"/>
      <c r="H388" s="2"/>
    </row>
    <row r="389">
      <c r="D389" s="2"/>
      <c r="E389" s="3"/>
      <c r="F389" s="3"/>
      <c r="H389" s="2"/>
    </row>
    <row r="390">
      <c r="D390" s="2"/>
      <c r="E390" s="3"/>
      <c r="F390" s="3"/>
      <c r="H390" s="2"/>
    </row>
    <row r="391">
      <c r="D391" s="2"/>
      <c r="E391" s="3"/>
      <c r="F391" s="3"/>
      <c r="H391" s="2"/>
    </row>
    <row r="392">
      <c r="D392" s="2"/>
      <c r="E392" s="3"/>
      <c r="F392" s="3"/>
      <c r="H392" s="2"/>
    </row>
    <row r="393">
      <c r="D393" s="2"/>
      <c r="E393" s="3"/>
      <c r="F393" s="3"/>
      <c r="H393" s="2"/>
    </row>
    <row r="394">
      <c r="D394" s="2"/>
      <c r="E394" s="3"/>
      <c r="F394" s="3"/>
      <c r="H394" s="2"/>
    </row>
    <row r="395">
      <c r="D395" s="2"/>
      <c r="E395" s="3"/>
      <c r="F395" s="3"/>
      <c r="H395" s="2"/>
    </row>
    <row r="396">
      <c r="D396" s="2"/>
      <c r="E396" s="3"/>
      <c r="F396" s="3"/>
      <c r="H396" s="2"/>
    </row>
    <row r="397">
      <c r="D397" s="2"/>
      <c r="E397" s="3"/>
      <c r="F397" s="3"/>
      <c r="H397" s="2"/>
    </row>
    <row r="398">
      <c r="D398" s="2"/>
      <c r="E398" s="3"/>
      <c r="F398" s="3"/>
      <c r="H398" s="2"/>
    </row>
    <row r="399">
      <c r="D399" s="2"/>
      <c r="E399" s="3"/>
      <c r="F399" s="3"/>
      <c r="H399" s="2"/>
    </row>
    <row r="400">
      <c r="D400" s="2"/>
      <c r="E400" s="3"/>
      <c r="F400" s="3"/>
      <c r="H400" s="2"/>
    </row>
    <row r="401">
      <c r="D401" s="2"/>
      <c r="E401" s="3"/>
      <c r="F401" s="3"/>
      <c r="H401" s="2"/>
    </row>
    <row r="402">
      <c r="D402" s="2"/>
      <c r="E402" s="3"/>
      <c r="F402" s="3"/>
      <c r="H402" s="2"/>
    </row>
    <row r="403">
      <c r="D403" s="2"/>
      <c r="E403" s="3"/>
      <c r="F403" s="3"/>
      <c r="H403" s="2"/>
    </row>
    <row r="404">
      <c r="D404" s="2"/>
      <c r="E404" s="3"/>
      <c r="F404" s="3"/>
      <c r="H404" s="2"/>
    </row>
    <row r="405">
      <c r="D405" s="2"/>
      <c r="E405" s="3"/>
      <c r="F405" s="3"/>
      <c r="H405" s="2"/>
    </row>
    <row r="406">
      <c r="D406" s="2"/>
      <c r="E406" s="3"/>
      <c r="F406" s="3"/>
      <c r="H406" s="2"/>
    </row>
    <row r="407">
      <c r="D407" s="2"/>
      <c r="E407" s="3"/>
      <c r="F407" s="3"/>
      <c r="H407" s="2"/>
    </row>
    <row r="408">
      <c r="D408" s="2"/>
      <c r="E408" s="3"/>
      <c r="F408" s="3"/>
      <c r="H408" s="2"/>
    </row>
    <row r="409">
      <c r="D409" s="2"/>
      <c r="E409" s="3"/>
      <c r="F409" s="3"/>
      <c r="H409" s="2"/>
    </row>
    <row r="410">
      <c r="D410" s="2"/>
      <c r="E410" s="3"/>
      <c r="F410" s="3"/>
      <c r="H410" s="2"/>
    </row>
    <row r="411">
      <c r="D411" s="2"/>
      <c r="E411" s="3"/>
      <c r="F411" s="3"/>
      <c r="H411" s="2"/>
    </row>
    <row r="412">
      <c r="D412" s="2"/>
      <c r="E412" s="3"/>
      <c r="F412" s="3"/>
      <c r="H412" s="2"/>
    </row>
    <row r="413">
      <c r="D413" s="2"/>
      <c r="E413" s="3"/>
      <c r="F413" s="3"/>
      <c r="H413" s="2"/>
    </row>
    <row r="414">
      <c r="D414" s="2"/>
      <c r="E414" s="3"/>
      <c r="F414" s="3"/>
      <c r="H414" s="2"/>
    </row>
    <row r="415">
      <c r="D415" s="2"/>
      <c r="E415" s="3"/>
      <c r="F415" s="3"/>
      <c r="H415" s="2"/>
    </row>
    <row r="416">
      <c r="D416" s="2"/>
      <c r="E416" s="3"/>
      <c r="F416" s="3"/>
      <c r="H416" s="2"/>
    </row>
    <row r="417">
      <c r="D417" s="2"/>
      <c r="E417" s="3"/>
      <c r="F417" s="3"/>
      <c r="H417" s="2"/>
    </row>
    <row r="418">
      <c r="D418" s="2"/>
      <c r="E418" s="3"/>
      <c r="F418" s="3"/>
      <c r="H418" s="2"/>
    </row>
    <row r="419">
      <c r="D419" s="2"/>
      <c r="E419" s="3"/>
      <c r="F419" s="3"/>
      <c r="H419" s="2"/>
    </row>
    <row r="420">
      <c r="D420" s="2"/>
      <c r="E420" s="3"/>
      <c r="F420" s="3"/>
      <c r="H420" s="2"/>
    </row>
    <row r="421">
      <c r="D421" s="2"/>
      <c r="E421" s="3"/>
      <c r="F421" s="3"/>
      <c r="H421" s="2"/>
    </row>
    <row r="422">
      <c r="D422" s="2"/>
      <c r="E422" s="3"/>
      <c r="F422" s="3"/>
      <c r="H422" s="2"/>
    </row>
    <row r="423">
      <c r="D423" s="2"/>
      <c r="E423" s="3"/>
      <c r="F423" s="3"/>
      <c r="H423" s="2"/>
    </row>
    <row r="424">
      <c r="D424" s="2"/>
      <c r="E424" s="3"/>
      <c r="F424" s="3"/>
      <c r="H424" s="2"/>
    </row>
    <row r="425">
      <c r="D425" s="2"/>
      <c r="E425" s="3"/>
      <c r="F425" s="3"/>
      <c r="H425" s="2"/>
    </row>
    <row r="426">
      <c r="D426" s="2"/>
      <c r="E426" s="3"/>
      <c r="F426" s="3"/>
      <c r="H426" s="2"/>
    </row>
    <row r="427">
      <c r="D427" s="2"/>
      <c r="E427" s="3"/>
      <c r="F427" s="3"/>
      <c r="H427" s="2"/>
    </row>
    <row r="428">
      <c r="D428" s="2"/>
      <c r="E428" s="3"/>
      <c r="F428" s="3"/>
      <c r="H428" s="2"/>
    </row>
    <row r="429">
      <c r="D429" s="2"/>
      <c r="E429" s="3"/>
      <c r="F429" s="3"/>
      <c r="H429" s="2"/>
    </row>
    <row r="430">
      <c r="D430" s="2"/>
      <c r="E430" s="3"/>
      <c r="F430" s="3"/>
      <c r="H430" s="2"/>
    </row>
    <row r="431">
      <c r="D431" s="2"/>
      <c r="E431" s="3"/>
      <c r="F431" s="3"/>
      <c r="H431" s="2"/>
    </row>
    <row r="432">
      <c r="D432" s="2"/>
      <c r="E432" s="3"/>
      <c r="F432" s="3"/>
      <c r="H432" s="2"/>
    </row>
    <row r="433">
      <c r="D433" s="2"/>
      <c r="E433" s="3"/>
      <c r="F433" s="3"/>
      <c r="H433" s="2"/>
    </row>
    <row r="434">
      <c r="D434" s="2"/>
      <c r="E434" s="3"/>
      <c r="F434" s="3"/>
      <c r="H434" s="2"/>
    </row>
    <row r="435">
      <c r="D435" s="2"/>
      <c r="E435" s="3"/>
      <c r="F435" s="3"/>
      <c r="H435" s="2"/>
    </row>
    <row r="436">
      <c r="D436" s="2"/>
      <c r="E436" s="3"/>
      <c r="F436" s="3"/>
      <c r="H436" s="2"/>
    </row>
    <row r="437">
      <c r="D437" s="2"/>
      <c r="E437" s="3"/>
      <c r="F437" s="3"/>
      <c r="H437" s="2"/>
    </row>
    <row r="438">
      <c r="D438" s="2"/>
      <c r="E438" s="3"/>
      <c r="F438" s="3"/>
      <c r="H438" s="2"/>
    </row>
    <row r="439">
      <c r="D439" s="2"/>
      <c r="E439" s="3"/>
      <c r="F439" s="3"/>
      <c r="H439" s="2"/>
    </row>
    <row r="440">
      <c r="D440" s="2"/>
      <c r="E440" s="3"/>
      <c r="F440" s="3"/>
      <c r="H440" s="2"/>
    </row>
    <row r="441">
      <c r="D441" s="2"/>
      <c r="E441" s="3"/>
      <c r="F441" s="3"/>
      <c r="H441" s="2"/>
    </row>
    <row r="442">
      <c r="D442" s="2"/>
      <c r="E442" s="3"/>
      <c r="F442" s="3"/>
      <c r="H442" s="2"/>
    </row>
    <row r="443">
      <c r="D443" s="2"/>
      <c r="E443" s="3"/>
      <c r="F443" s="3"/>
      <c r="H443" s="2"/>
    </row>
    <row r="444">
      <c r="D444" s="2"/>
      <c r="E444" s="3"/>
      <c r="F444" s="3"/>
      <c r="H444" s="2"/>
    </row>
    <row r="445">
      <c r="D445" s="2"/>
      <c r="E445" s="3"/>
      <c r="F445" s="3"/>
      <c r="H445" s="2"/>
    </row>
    <row r="446">
      <c r="D446" s="2"/>
      <c r="E446" s="3"/>
      <c r="F446" s="3"/>
      <c r="H446" s="2"/>
    </row>
    <row r="447">
      <c r="D447" s="2"/>
      <c r="E447" s="3"/>
      <c r="F447" s="3"/>
      <c r="H447" s="2"/>
    </row>
    <row r="448">
      <c r="D448" s="2"/>
      <c r="E448" s="3"/>
      <c r="F448" s="3"/>
      <c r="H448" s="2"/>
    </row>
    <row r="449">
      <c r="D449" s="2"/>
      <c r="E449" s="3"/>
      <c r="F449" s="3"/>
      <c r="H449" s="2"/>
    </row>
    <row r="450">
      <c r="D450" s="2"/>
      <c r="E450" s="3"/>
      <c r="F450" s="3"/>
      <c r="H450" s="2"/>
    </row>
    <row r="451">
      <c r="D451" s="2"/>
      <c r="E451" s="3"/>
      <c r="F451" s="3"/>
      <c r="H451" s="2"/>
    </row>
    <row r="452">
      <c r="D452" s="2"/>
      <c r="E452" s="3"/>
      <c r="F452" s="3"/>
      <c r="H452" s="2"/>
    </row>
    <row r="453">
      <c r="D453" s="2"/>
      <c r="E453" s="3"/>
      <c r="F453" s="3"/>
      <c r="H453" s="2"/>
    </row>
    <row r="454">
      <c r="D454" s="2"/>
      <c r="E454" s="3"/>
      <c r="F454" s="3"/>
      <c r="H454" s="2"/>
    </row>
    <row r="455">
      <c r="D455" s="2"/>
      <c r="E455" s="3"/>
      <c r="F455" s="3"/>
      <c r="H455" s="2"/>
    </row>
    <row r="456">
      <c r="D456" s="2"/>
      <c r="E456" s="3"/>
      <c r="F456" s="3"/>
      <c r="H456" s="2"/>
    </row>
    <row r="457">
      <c r="D457" s="2"/>
      <c r="E457" s="3"/>
      <c r="F457" s="3"/>
      <c r="H457" s="2"/>
    </row>
    <row r="458">
      <c r="D458" s="2"/>
      <c r="E458" s="3"/>
      <c r="F458" s="3"/>
      <c r="H458" s="2"/>
    </row>
    <row r="459">
      <c r="D459" s="2"/>
      <c r="E459" s="3"/>
      <c r="F459" s="3"/>
      <c r="H459" s="2"/>
    </row>
    <row r="460">
      <c r="D460" s="2"/>
      <c r="E460" s="3"/>
      <c r="F460" s="3"/>
      <c r="H460" s="2"/>
    </row>
    <row r="461">
      <c r="D461" s="2"/>
      <c r="E461" s="3"/>
      <c r="F461" s="3"/>
      <c r="H461" s="2"/>
    </row>
    <row r="462">
      <c r="D462" s="2"/>
      <c r="E462" s="3"/>
      <c r="F462" s="3"/>
      <c r="H462" s="2"/>
    </row>
    <row r="463">
      <c r="D463" s="2"/>
      <c r="E463" s="3"/>
      <c r="F463" s="3"/>
      <c r="H463" s="2"/>
    </row>
    <row r="464">
      <c r="D464" s="2"/>
      <c r="E464" s="3"/>
      <c r="F464" s="3"/>
      <c r="H464" s="2"/>
    </row>
    <row r="465">
      <c r="D465" s="2"/>
      <c r="E465" s="3"/>
      <c r="F465" s="3"/>
      <c r="H465" s="2"/>
    </row>
    <row r="466">
      <c r="D466" s="2"/>
      <c r="E466" s="3"/>
      <c r="F466" s="3"/>
      <c r="H466" s="2"/>
    </row>
    <row r="467">
      <c r="D467" s="2"/>
      <c r="E467" s="3"/>
      <c r="F467" s="3"/>
      <c r="H467" s="2"/>
    </row>
    <row r="468">
      <c r="D468" s="2"/>
      <c r="E468" s="3"/>
      <c r="F468" s="3"/>
      <c r="H468" s="2"/>
    </row>
    <row r="469">
      <c r="D469" s="2"/>
      <c r="E469" s="3"/>
      <c r="F469" s="3"/>
      <c r="H469" s="2"/>
    </row>
    <row r="470">
      <c r="D470" s="2"/>
      <c r="E470" s="3"/>
      <c r="F470" s="3"/>
      <c r="H470" s="2"/>
    </row>
    <row r="471">
      <c r="D471" s="2"/>
      <c r="E471" s="3"/>
      <c r="F471" s="3"/>
      <c r="H471" s="2"/>
    </row>
    <row r="472">
      <c r="D472" s="2"/>
      <c r="E472" s="3"/>
      <c r="F472" s="3"/>
      <c r="H472" s="2"/>
    </row>
    <row r="473">
      <c r="D473" s="2"/>
      <c r="E473" s="3"/>
      <c r="F473" s="3"/>
      <c r="H473" s="2"/>
    </row>
    <row r="474">
      <c r="D474" s="2"/>
      <c r="E474" s="3"/>
      <c r="F474" s="3"/>
      <c r="H474" s="2"/>
    </row>
    <row r="475">
      <c r="D475" s="2"/>
      <c r="E475" s="3"/>
      <c r="F475" s="3"/>
      <c r="H475" s="2"/>
    </row>
    <row r="476">
      <c r="D476" s="2"/>
      <c r="E476" s="3"/>
      <c r="F476" s="3"/>
      <c r="H476" s="2"/>
    </row>
    <row r="477">
      <c r="D477" s="2"/>
      <c r="E477" s="3"/>
      <c r="F477" s="3"/>
      <c r="H477" s="2"/>
    </row>
    <row r="478">
      <c r="D478" s="2"/>
      <c r="E478" s="3"/>
      <c r="F478" s="3"/>
      <c r="H478" s="2"/>
    </row>
    <row r="479">
      <c r="D479" s="2"/>
      <c r="E479" s="3"/>
      <c r="F479" s="3"/>
      <c r="H479" s="2"/>
    </row>
    <row r="480">
      <c r="D480" s="2"/>
      <c r="E480" s="3"/>
      <c r="F480" s="3"/>
      <c r="H480" s="2"/>
    </row>
    <row r="481">
      <c r="D481" s="2"/>
      <c r="E481" s="3"/>
      <c r="F481" s="3"/>
      <c r="H481" s="2"/>
    </row>
    <row r="482">
      <c r="D482" s="2"/>
      <c r="E482" s="3"/>
      <c r="F482" s="3"/>
      <c r="H482" s="2"/>
    </row>
    <row r="483">
      <c r="D483" s="2"/>
      <c r="E483" s="3"/>
      <c r="F483" s="3"/>
      <c r="H483" s="2"/>
    </row>
    <row r="484">
      <c r="D484" s="2"/>
      <c r="E484" s="3"/>
      <c r="F484" s="3"/>
      <c r="H484" s="2"/>
    </row>
    <row r="485">
      <c r="D485" s="2"/>
      <c r="E485" s="3"/>
      <c r="F485" s="3"/>
      <c r="H485" s="2"/>
    </row>
    <row r="486">
      <c r="D486" s="2"/>
      <c r="E486" s="3"/>
      <c r="F486" s="3"/>
      <c r="H486" s="2"/>
    </row>
    <row r="487">
      <c r="D487" s="2"/>
      <c r="E487" s="3"/>
      <c r="F487" s="3"/>
      <c r="H487" s="2"/>
    </row>
    <row r="488">
      <c r="D488" s="2"/>
      <c r="E488" s="3"/>
      <c r="F488" s="3"/>
      <c r="H488" s="2"/>
    </row>
    <row r="489">
      <c r="D489" s="2"/>
      <c r="E489" s="3"/>
      <c r="F489" s="3"/>
      <c r="H489" s="2"/>
    </row>
    <row r="490">
      <c r="D490" s="2"/>
      <c r="E490" s="3"/>
      <c r="F490" s="3"/>
      <c r="H490" s="2"/>
    </row>
    <row r="491">
      <c r="D491" s="2"/>
      <c r="E491" s="3"/>
      <c r="F491" s="3"/>
      <c r="H491" s="2"/>
    </row>
    <row r="492">
      <c r="D492" s="2"/>
      <c r="E492" s="3"/>
      <c r="F492" s="3"/>
      <c r="H492" s="2"/>
    </row>
    <row r="493">
      <c r="D493" s="2"/>
      <c r="E493" s="3"/>
      <c r="F493" s="3"/>
      <c r="H493" s="2"/>
    </row>
    <row r="494">
      <c r="D494" s="2"/>
      <c r="E494" s="3"/>
      <c r="F494" s="3"/>
      <c r="H494" s="2"/>
    </row>
    <row r="495">
      <c r="D495" s="2"/>
      <c r="E495" s="3"/>
      <c r="F495" s="3"/>
      <c r="H495" s="2"/>
    </row>
    <row r="496">
      <c r="D496" s="2"/>
      <c r="E496" s="3"/>
      <c r="F496" s="3"/>
      <c r="H496" s="2"/>
    </row>
    <row r="497">
      <c r="D497" s="2"/>
      <c r="E497" s="3"/>
      <c r="F497" s="3"/>
      <c r="H497" s="2"/>
    </row>
    <row r="498">
      <c r="D498" s="2"/>
      <c r="E498" s="3"/>
      <c r="F498" s="3"/>
      <c r="H498" s="2"/>
    </row>
    <row r="499">
      <c r="D499" s="2"/>
      <c r="E499" s="3"/>
      <c r="F499" s="3"/>
      <c r="H499" s="2"/>
    </row>
    <row r="500">
      <c r="D500" s="2"/>
      <c r="E500" s="3"/>
      <c r="F500" s="3"/>
      <c r="H500" s="2"/>
    </row>
    <row r="501">
      <c r="D501" s="2"/>
      <c r="E501" s="3"/>
      <c r="F501" s="3"/>
      <c r="H501" s="2"/>
    </row>
    <row r="502">
      <c r="D502" s="2"/>
      <c r="E502" s="3"/>
      <c r="F502" s="3"/>
      <c r="H502" s="2"/>
    </row>
    <row r="503">
      <c r="D503" s="2"/>
      <c r="E503" s="3"/>
      <c r="F503" s="3"/>
      <c r="H503" s="2"/>
    </row>
    <row r="504">
      <c r="D504" s="2"/>
      <c r="E504" s="3"/>
      <c r="F504" s="3"/>
      <c r="H504" s="2"/>
    </row>
    <row r="505">
      <c r="D505" s="2"/>
      <c r="E505" s="3"/>
      <c r="F505" s="3"/>
      <c r="H505" s="2"/>
    </row>
    <row r="506">
      <c r="D506" s="2"/>
      <c r="E506" s="3"/>
      <c r="F506" s="3"/>
      <c r="H506" s="2"/>
    </row>
    <row r="507">
      <c r="D507" s="2"/>
      <c r="E507" s="3"/>
      <c r="F507" s="3"/>
      <c r="H507" s="2"/>
    </row>
    <row r="508">
      <c r="D508" s="2"/>
      <c r="E508" s="3"/>
      <c r="F508" s="3"/>
      <c r="H508" s="2"/>
    </row>
    <row r="509">
      <c r="D509" s="2"/>
      <c r="E509" s="3"/>
      <c r="F509" s="3"/>
      <c r="H509" s="2"/>
    </row>
    <row r="510">
      <c r="D510" s="2"/>
      <c r="E510" s="3"/>
      <c r="F510" s="3"/>
      <c r="H510" s="2"/>
    </row>
    <row r="511">
      <c r="D511" s="2"/>
      <c r="E511" s="3"/>
      <c r="F511" s="3"/>
      <c r="H511" s="2"/>
    </row>
    <row r="512">
      <c r="D512" s="2"/>
      <c r="E512" s="3"/>
      <c r="F512" s="3"/>
      <c r="H512" s="2"/>
    </row>
    <row r="513">
      <c r="D513" s="2"/>
      <c r="E513" s="3"/>
      <c r="F513" s="3"/>
      <c r="H513" s="2"/>
    </row>
    <row r="514">
      <c r="D514" s="2"/>
      <c r="E514" s="3"/>
      <c r="F514" s="3"/>
      <c r="H514" s="2"/>
    </row>
    <row r="515">
      <c r="D515" s="2"/>
      <c r="E515" s="3"/>
      <c r="F515" s="3"/>
      <c r="H515" s="2"/>
    </row>
    <row r="516">
      <c r="D516" s="2"/>
      <c r="E516" s="3"/>
      <c r="F516" s="3"/>
      <c r="H516" s="2"/>
    </row>
    <row r="517">
      <c r="D517" s="2"/>
      <c r="E517" s="3"/>
      <c r="F517" s="3"/>
      <c r="H517" s="2"/>
    </row>
    <row r="518">
      <c r="D518" s="2"/>
      <c r="E518" s="3"/>
      <c r="F518" s="3"/>
      <c r="H518" s="2"/>
    </row>
    <row r="519">
      <c r="D519" s="2"/>
      <c r="E519" s="3"/>
      <c r="F519" s="3"/>
      <c r="H519" s="2"/>
    </row>
    <row r="520">
      <c r="D520" s="2"/>
      <c r="E520" s="3"/>
      <c r="F520" s="3"/>
      <c r="H520" s="2"/>
    </row>
    <row r="521">
      <c r="D521" s="2"/>
      <c r="E521" s="3"/>
      <c r="F521" s="3"/>
      <c r="H521" s="2"/>
    </row>
    <row r="522">
      <c r="D522" s="2"/>
      <c r="E522" s="3"/>
      <c r="F522" s="3"/>
      <c r="H522" s="2"/>
    </row>
    <row r="523">
      <c r="D523" s="2"/>
      <c r="E523" s="3"/>
      <c r="F523" s="3"/>
      <c r="H523" s="2"/>
    </row>
    <row r="524">
      <c r="D524" s="2"/>
      <c r="E524" s="3"/>
      <c r="F524" s="3"/>
      <c r="H524" s="2"/>
    </row>
    <row r="525">
      <c r="D525" s="2"/>
      <c r="E525" s="3"/>
      <c r="F525" s="3"/>
      <c r="H525" s="2"/>
    </row>
    <row r="526">
      <c r="D526" s="2"/>
      <c r="E526" s="3"/>
      <c r="F526" s="3"/>
      <c r="H526" s="2"/>
    </row>
    <row r="527">
      <c r="D527" s="2"/>
      <c r="E527" s="3"/>
      <c r="F527" s="3"/>
      <c r="H527" s="2"/>
    </row>
    <row r="528">
      <c r="D528" s="2"/>
      <c r="E528" s="3"/>
      <c r="F528" s="3"/>
      <c r="H528" s="2"/>
    </row>
    <row r="529">
      <c r="D529" s="2"/>
      <c r="E529" s="3"/>
      <c r="F529" s="3"/>
      <c r="H529" s="2"/>
    </row>
    <row r="530">
      <c r="D530" s="2"/>
      <c r="E530" s="3"/>
      <c r="F530" s="3"/>
      <c r="H530" s="2"/>
    </row>
    <row r="531">
      <c r="D531" s="2"/>
      <c r="E531" s="3"/>
      <c r="F531" s="3"/>
      <c r="H531" s="2"/>
    </row>
    <row r="532">
      <c r="D532" s="2"/>
      <c r="E532" s="3"/>
      <c r="F532" s="3"/>
      <c r="H532" s="2"/>
    </row>
    <row r="533">
      <c r="D533" s="2"/>
      <c r="E533" s="3"/>
      <c r="F533" s="3"/>
      <c r="H533" s="2"/>
    </row>
    <row r="534">
      <c r="D534" s="2"/>
      <c r="E534" s="3"/>
      <c r="F534" s="3"/>
      <c r="H534" s="2"/>
    </row>
    <row r="535">
      <c r="D535" s="2"/>
      <c r="E535" s="3"/>
      <c r="F535" s="3"/>
      <c r="H535" s="2"/>
    </row>
    <row r="536">
      <c r="D536" s="2"/>
      <c r="E536" s="3"/>
      <c r="F536" s="3"/>
      <c r="H536" s="2"/>
    </row>
    <row r="537">
      <c r="D537" s="2"/>
      <c r="E537" s="3"/>
      <c r="F537" s="3"/>
      <c r="H537" s="2"/>
    </row>
    <row r="538">
      <c r="D538" s="2"/>
      <c r="E538" s="3"/>
      <c r="F538" s="3"/>
      <c r="H538" s="2"/>
    </row>
    <row r="539">
      <c r="D539" s="2"/>
      <c r="E539" s="3"/>
      <c r="F539" s="3"/>
      <c r="H539" s="2"/>
    </row>
    <row r="540">
      <c r="D540" s="2"/>
      <c r="E540" s="3"/>
      <c r="F540" s="3"/>
      <c r="H540" s="2"/>
    </row>
    <row r="541">
      <c r="D541" s="2"/>
      <c r="E541" s="3"/>
      <c r="F541" s="3"/>
      <c r="H541" s="2"/>
    </row>
    <row r="542">
      <c r="D542" s="2"/>
      <c r="E542" s="3"/>
      <c r="F542" s="3"/>
      <c r="H542" s="2"/>
    </row>
    <row r="543">
      <c r="D543" s="2"/>
      <c r="E543" s="3"/>
      <c r="F543" s="3"/>
      <c r="H543" s="2"/>
    </row>
    <row r="544">
      <c r="D544" s="2"/>
      <c r="E544" s="3"/>
      <c r="F544" s="3"/>
      <c r="H544" s="2"/>
    </row>
    <row r="545">
      <c r="D545" s="2"/>
      <c r="E545" s="3"/>
      <c r="F545" s="3"/>
      <c r="H545" s="2"/>
    </row>
    <row r="546">
      <c r="D546" s="2"/>
      <c r="E546" s="3"/>
      <c r="F546" s="3"/>
      <c r="H546" s="2"/>
    </row>
    <row r="547">
      <c r="D547" s="2"/>
      <c r="E547" s="3"/>
      <c r="F547" s="3"/>
      <c r="H547" s="2"/>
    </row>
    <row r="548">
      <c r="D548" s="2"/>
      <c r="E548" s="3"/>
      <c r="F548" s="3"/>
      <c r="H548" s="2"/>
    </row>
    <row r="549">
      <c r="D549" s="2"/>
      <c r="E549" s="3"/>
      <c r="F549" s="3"/>
      <c r="H549" s="2"/>
    </row>
    <row r="550">
      <c r="D550" s="2"/>
      <c r="E550" s="3"/>
      <c r="F550" s="3"/>
      <c r="H550" s="2"/>
    </row>
    <row r="551">
      <c r="D551" s="2"/>
      <c r="E551" s="3"/>
      <c r="F551" s="3"/>
      <c r="H551" s="2"/>
    </row>
    <row r="552">
      <c r="D552" s="2"/>
      <c r="E552" s="3"/>
      <c r="F552" s="3"/>
      <c r="H552" s="2"/>
    </row>
    <row r="553">
      <c r="D553" s="2"/>
      <c r="E553" s="3"/>
      <c r="F553" s="3"/>
      <c r="H553" s="2"/>
    </row>
    <row r="554">
      <c r="D554" s="2"/>
      <c r="E554" s="3"/>
      <c r="F554" s="3"/>
      <c r="H554" s="2"/>
    </row>
    <row r="555">
      <c r="D555" s="2"/>
      <c r="E555" s="3"/>
      <c r="F555" s="3"/>
      <c r="H555" s="2"/>
    </row>
    <row r="556">
      <c r="D556" s="2"/>
      <c r="E556" s="3"/>
      <c r="F556" s="3"/>
      <c r="H556" s="2"/>
    </row>
    <row r="557">
      <c r="D557" s="2"/>
      <c r="E557" s="3"/>
      <c r="F557" s="3"/>
      <c r="H557" s="2"/>
    </row>
    <row r="558">
      <c r="D558" s="2"/>
      <c r="E558" s="3"/>
      <c r="F558" s="3"/>
      <c r="H558" s="2"/>
    </row>
    <row r="559">
      <c r="D559" s="2"/>
      <c r="E559" s="3"/>
      <c r="F559" s="3"/>
      <c r="H559" s="2"/>
    </row>
    <row r="560">
      <c r="D560" s="2"/>
      <c r="E560" s="3"/>
      <c r="F560" s="3"/>
      <c r="H560" s="2"/>
    </row>
    <row r="561">
      <c r="D561" s="2"/>
      <c r="E561" s="3"/>
      <c r="F561" s="3"/>
      <c r="H561" s="2"/>
    </row>
    <row r="562">
      <c r="D562" s="2"/>
      <c r="E562" s="3"/>
      <c r="F562" s="3"/>
      <c r="H562" s="2"/>
    </row>
    <row r="563">
      <c r="D563" s="2"/>
      <c r="E563" s="3"/>
      <c r="F563" s="3"/>
      <c r="H563" s="2"/>
    </row>
    <row r="564">
      <c r="D564" s="2"/>
      <c r="E564" s="3"/>
      <c r="F564" s="3"/>
      <c r="H564" s="2"/>
    </row>
    <row r="565">
      <c r="D565" s="2"/>
      <c r="E565" s="3"/>
      <c r="F565" s="3"/>
      <c r="H565" s="2"/>
    </row>
    <row r="566">
      <c r="D566" s="2"/>
      <c r="E566" s="3"/>
      <c r="F566" s="3"/>
      <c r="H566" s="2"/>
    </row>
    <row r="567">
      <c r="D567" s="2"/>
      <c r="E567" s="3"/>
      <c r="F567" s="3"/>
      <c r="H567" s="2"/>
    </row>
    <row r="568">
      <c r="D568" s="2"/>
      <c r="E568" s="3"/>
      <c r="F568" s="3"/>
      <c r="H568" s="2"/>
    </row>
    <row r="569">
      <c r="D569" s="2"/>
      <c r="E569" s="3"/>
      <c r="F569" s="3"/>
      <c r="H569" s="2"/>
    </row>
    <row r="570">
      <c r="D570" s="2"/>
      <c r="E570" s="3"/>
      <c r="F570" s="3"/>
      <c r="H570" s="2"/>
    </row>
    <row r="571">
      <c r="D571" s="2"/>
      <c r="E571" s="3"/>
      <c r="F571" s="3"/>
      <c r="H571" s="2"/>
    </row>
    <row r="572">
      <c r="D572" s="2"/>
      <c r="E572" s="3"/>
      <c r="F572" s="3"/>
      <c r="H572" s="2"/>
    </row>
    <row r="573">
      <c r="D573" s="2"/>
      <c r="E573" s="3"/>
      <c r="F573" s="3"/>
      <c r="H573" s="2"/>
    </row>
    <row r="574">
      <c r="D574" s="2"/>
      <c r="E574" s="3"/>
      <c r="F574" s="3"/>
      <c r="H574" s="2"/>
    </row>
    <row r="575">
      <c r="D575" s="2"/>
      <c r="E575" s="3"/>
      <c r="F575" s="3"/>
      <c r="H575" s="2"/>
    </row>
    <row r="576">
      <c r="D576" s="2"/>
      <c r="E576" s="3"/>
      <c r="F576" s="3"/>
      <c r="H576" s="2"/>
    </row>
    <row r="577">
      <c r="D577" s="2"/>
      <c r="E577" s="3"/>
      <c r="F577" s="3"/>
      <c r="H577" s="2"/>
    </row>
    <row r="578">
      <c r="D578" s="2"/>
      <c r="E578" s="3"/>
      <c r="F578" s="3"/>
      <c r="H578" s="2"/>
    </row>
    <row r="579">
      <c r="D579" s="2"/>
      <c r="E579" s="3"/>
      <c r="F579" s="3"/>
      <c r="H579" s="2"/>
    </row>
    <row r="580">
      <c r="D580" s="2"/>
      <c r="E580" s="3"/>
      <c r="F580" s="3"/>
      <c r="H580" s="2"/>
    </row>
    <row r="581">
      <c r="D581" s="2"/>
      <c r="E581" s="3"/>
      <c r="F581" s="3"/>
      <c r="H581" s="2"/>
    </row>
    <row r="582">
      <c r="D582" s="2"/>
      <c r="E582" s="3"/>
      <c r="F582" s="3"/>
      <c r="H582" s="2"/>
    </row>
    <row r="583">
      <c r="D583" s="2"/>
      <c r="E583" s="3"/>
      <c r="F583" s="3"/>
      <c r="H583" s="2"/>
    </row>
    <row r="584">
      <c r="D584" s="2"/>
      <c r="E584" s="3"/>
      <c r="F584" s="3"/>
      <c r="H584" s="2"/>
    </row>
    <row r="585">
      <c r="D585" s="2"/>
      <c r="E585" s="3"/>
      <c r="F585" s="3"/>
      <c r="H585" s="2"/>
    </row>
    <row r="586">
      <c r="D586" s="2"/>
      <c r="E586" s="3"/>
      <c r="F586" s="3"/>
      <c r="H586" s="2"/>
    </row>
    <row r="587">
      <c r="D587" s="2"/>
      <c r="E587" s="3"/>
      <c r="F587" s="3"/>
      <c r="H587" s="2"/>
    </row>
    <row r="588">
      <c r="D588" s="2"/>
      <c r="E588" s="3"/>
      <c r="F588" s="3"/>
      <c r="H588" s="2"/>
    </row>
    <row r="589">
      <c r="D589" s="2"/>
      <c r="E589" s="3"/>
      <c r="F589" s="3"/>
      <c r="H589" s="2"/>
    </row>
    <row r="590">
      <c r="D590" s="2"/>
      <c r="E590" s="3"/>
      <c r="F590" s="3"/>
      <c r="H590" s="2"/>
    </row>
    <row r="591">
      <c r="D591" s="2"/>
      <c r="E591" s="3"/>
      <c r="F591" s="3"/>
      <c r="H591" s="2"/>
    </row>
    <row r="592">
      <c r="D592" s="2"/>
      <c r="E592" s="3"/>
      <c r="F592" s="3"/>
      <c r="H592" s="2"/>
    </row>
    <row r="593">
      <c r="D593" s="2"/>
      <c r="E593" s="3"/>
      <c r="F593" s="3"/>
      <c r="H593" s="2"/>
    </row>
    <row r="594">
      <c r="D594" s="2"/>
      <c r="E594" s="3"/>
      <c r="F594" s="3"/>
      <c r="H594" s="2"/>
    </row>
    <row r="595">
      <c r="D595" s="2"/>
      <c r="E595" s="3"/>
      <c r="F595" s="3"/>
      <c r="H595" s="2"/>
    </row>
    <row r="596">
      <c r="D596" s="2"/>
      <c r="E596" s="3"/>
      <c r="F596" s="3"/>
      <c r="H596" s="2"/>
    </row>
    <row r="597">
      <c r="D597" s="2"/>
      <c r="E597" s="3"/>
      <c r="F597" s="3"/>
      <c r="H597" s="2"/>
    </row>
    <row r="598">
      <c r="D598" s="2"/>
      <c r="E598" s="3"/>
      <c r="F598" s="3"/>
      <c r="H598" s="2"/>
    </row>
    <row r="599">
      <c r="D599" s="2"/>
      <c r="E599" s="3"/>
      <c r="F599" s="3"/>
      <c r="H599" s="2"/>
    </row>
    <row r="600">
      <c r="D600" s="2"/>
      <c r="E600" s="3"/>
      <c r="F600" s="3"/>
      <c r="H600" s="2"/>
    </row>
    <row r="601">
      <c r="D601" s="2"/>
      <c r="E601" s="3"/>
      <c r="F601" s="3"/>
      <c r="H601" s="2"/>
    </row>
    <row r="602">
      <c r="D602" s="2"/>
      <c r="E602" s="3"/>
      <c r="F602" s="3"/>
      <c r="H602" s="2"/>
    </row>
    <row r="603">
      <c r="D603" s="2"/>
      <c r="E603" s="3"/>
      <c r="F603" s="3"/>
      <c r="H603" s="2"/>
    </row>
    <row r="604">
      <c r="D604" s="2"/>
      <c r="E604" s="3"/>
      <c r="F604" s="3"/>
      <c r="H604" s="2"/>
    </row>
    <row r="605">
      <c r="D605" s="2"/>
      <c r="E605" s="3"/>
      <c r="F605" s="3"/>
      <c r="H605" s="2"/>
    </row>
    <row r="606">
      <c r="D606" s="2"/>
      <c r="E606" s="3"/>
      <c r="F606" s="3"/>
      <c r="H606" s="2"/>
    </row>
    <row r="607">
      <c r="D607" s="2"/>
      <c r="E607" s="3"/>
      <c r="F607" s="3"/>
      <c r="H607" s="2"/>
    </row>
    <row r="608">
      <c r="D608" s="2"/>
      <c r="E608" s="3"/>
      <c r="F608" s="3"/>
      <c r="H608" s="2"/>
    </row>
    <row r="609">
      <c r="D609" s="2"/>
      <c r="E609" s="3"/>
      <c r="F609" s="3"/>
      <c r="H609" s="2"/>
    </row>
    <row r="610">
      <c r="D610" s="2"/>
      <c r="E610" s="3"/>
      <c r="F610" s="3"/>
      <c r="H610" s="2"/>
    </row>
    <row r="611">
      <c r="D611" s="2"/>
      <c r="E611" s="3"/>
      <c r="F611" s="3"/>
      <c r="H611" s="2"/>
    </row>
    <row r="612">
      <c r="D612" s="2"/>
      <c r="E612" s="3"/>
      <c r="F612" s="3"/>
      <c r="H612" s="2"/>
    </row>
    <row r="613">
      <c r="D613" s="2"/>
      <c r="E613" s="3"/>
      <c r="F613" s="3"/>
      <c r="H613" s="2"/>
    </row>
    <row r="614">
      <c r="D614" s="2"/>
      <c r="E614" s="3"/>
      <c r="F614" s="3"/>
      <c r="H614" s="2"/>
    </row>
    <row r="615">
      <c r="D615" s="2"/>
      <c r="E615" s="3"/>
      <c r="F615" s="3"/>
      <c r="H615" s="2"/>
    </row>
    <row r="616">
      <c r="D616" s="2"/>
      <c r="E616" s="3"/>
      <c r="F616" s="3"/>
      <c r="H616" s="2"/>
    </row>
    <row r="617">
      <c r="D617" s="2"/>
      <c r="E617" s="3"/>
      <c r="F617" s="3"/>
      <c r="H617" s="2"/>
    </row>
    <row r="618">
      <c r="D618" s="2"/>
      <c r="E618" s="3"/>
      <c r="F618" s="3"/>
      <c r="H618" s="2"/>
    </row>
    <row r="619">
      <c r="D619" s="2"/>
      <c r="E619" s="3"/>
      <c r="F619" s="3"/>
      <c r="H619" s="2"/>
    </row>
    <row r="620">
      <c r="D620" s="2"/>
      <c r="E620" s="3"/>
      <c r="F620" s="3"/>
      <c r="H620" s="2"/>
    </row>
    <row r="621">
      <c r="D621" s="2"/>
      <c r="E621" s="3"/>
      <c r="F621" s="3"/>
      <c r="H621" s="2"/>
    </row>
    <row r="622">
      <c r="D622" s="2"/>
      <c r="E622" s="3"/>
      <c r="F622" s="3"/>
      <c r="H622" s="2"/>
    </row>
    <row r="623">
      <c r="D623" s="2"/>
      <c r="E623" s="3"/>
      <c r="F623" s="3"/>
      <c r="H623" s="2"/>
    </row>
    <row r="624">
      <c r="D624" s="2"/>
      <c r="E624" s="3"/>
      <c r="F624" s="3"/>
      <c r="H624" s="2"/>
    </row>
    <row r="625">
      <c r="D625" s="2"/>
      <c r="E625" s="3"/>
      <c r="F625" s="3"/>
      <c r="H625" s="2"/>
    </row>
    <row r="626">
      <c r="D626" s="2"/>
      <c r="E626" s="3"/>
      <c r="F626" s="3"/>
      <c r="H626" s="2"/>
    </row>
    <row r="627">
      <c r="D627" s="2"/>
      <c r="E627" s="3"/>
      <c r="F627" s="3"/>
      <c r="H627" s="2"/>
    </row>
    <row r="628">
      <c r="D628" s="2"/>
      <c r="E628" s="3"/>
      <c r="F628" s="3"/>
      <c r="H628" s="2"/>
    </row>
    <row r="629">
      <c r="D629" s="2"/>
      <c r="E629" s="3"/>
      <c r="F629" s="3"/>
      <c r="H629" s="2"/>
    </row>
    <row r="630">
      <c r="D630" s="2"/>
      <c r="E630" s="3"/>
      <c r="F630" s="3"/>
      <c r="H630" s="2"/>
    </row>
    <row r="631">
      <c r="D631" s="2"/>
      <c r="E631" s="3"/>
      <c r="F631" s="3"/>
      <c r="H631" s="2"/>
    </row>
    <row r="632">
      <c r="D632" s="2"/>
      <c r="E632" s="3"/>
      <c r="F632" s="3"/>
      <c r="H632" s="2"/>
    </row>
    <row r="633">
      <c r="D633" s="2"/>
      <c r="E633" s="3"/>
      <c r="F633" s="3"/>
      <c r="H633" s="2"/>
    </row>
    <row r="634">
      <c r="D634" s="2"/>
      <c r="E634" s="3"/>
      <c r="F634" s="3"/>
      <c r="H634" s="2"/>
    </row>
    <row r="635">
      <c r="D635" s="2"/>
      <c r="E635" s="3"/>
      <c r="F635" s="3"/>
      <c r="H635" s="2"/>
    </row>
    <row r="636">
      <c r="D636" s="2"/>
      <c r="E636" s="3"/>
      <c r="F636" s="3"/>
      <c r="H636" s="2"/>
    </row>
    <row r="637">
      <c r="D637" s="2"/>
      <c r="E637" s="3"/>
      <c r="F637" s="3"/>
      <c r="H637" s="2"/>
    </row>
    <row r="638">
      <c r="D638" s="2"/>
      <c r="E638" s="3"/>
      <c r="F638" s="3"/>
      <c r="H638" s="2"/>
    </row>
    <row r="639">
      <c r="D639" s="2"/>
      <c r="E639" s="3"/>
      <c r="F639" s="3"/>
      <c r="H639" s="2"/>
    </row>
    <row r="640">
      <c r="D640" s="2"/>
      <c r="E640" s="3"/>
      <c r="F640" s="3"/>
      <c r="H640" s="2"/>
    </row>
    <row r="641">
      <c r="D641" s="2"/>
      <c r="E641" s="3"/>
      <c r="F641" s="3"/>
      <c r="H641" s="2"/>
    </row>
    <row r="642">
      <c r="D642" s="2"/>
      <c r="E642" s="3"/>
      <c r="F642" s="3"/>
      <c r="H642" s="2"/>
    </row>
    <row r="643">
      <c r="D643" s="2"/>
      <c r="E643" s="3"/>
      <c r="F643" s="3"/>
      <c r="H643" s="2"/>
    </row>
    <row r="644">
      <c r="D644" s="2"/>
      <c r="E644" s="3"/>
      <c r="F644" s="3"/>
      <c r="H644" s="2"/>
    </row>
    <row r="645">
      <c r="D645" s="2"/>
      <c r="E645" s="3"/>
      <c r="F645" s="3"/>
      <c r="H645" s="2"/>
    </row>
    <row r="646">
      <c r="D646" s="2"/>
      <c r="E646" s="3"/>
      <c r="F646" s="3"/>
      <c r="H646" s="2"/>
    </row>
    <row r="647">
      <c r="D647" s="2"/>
      <c r="E647" s="3"/>
      <c r="F647" s="3"/>
      <c r="H647" s="2"/>
    </row>
    <row r="648">
      <c r="D648" s="2"/>
      <c r="E648" s="3"/>
      <c r="F648" s="3"/>
      <c r="H648" s="2"/>
    </row>
    <row r="649">
      <c r="D649" s="2"/>
      <c r="E649" s="3"/>
      <c r="F649" s="3"/>
      <c r="H649" s="2"/>
    </row>
    <row r="650">
      <c r="D650" s="2"/>
      <c r="E650" s="3"/>
      <c r="F650" s="3"/>
      <c r="H650" s="2"/>
    </row>
    <row r="651">
      <c r="D651" s="2"/>
      <c r="E651" s="3"/>
      <c r="F651" s="3"/>
      <c r="H651" s="2"/>
    </row>
    <row r="652">
      <c r="D652" s="2"/>
      <c r="E652" s="3"/>
      <c r="F652" s="3"/>
      <c r="H652" s="2"/>
    </row>
    <row r="653">
      <c r="D653" s="2"/>
      <c r="E653" s="3"/>
      <c r="F653" s="3"/>
      <c r="H653" s="2"/>
    </row>
    <row r="654">
      <c r="D654" s="2"/>
      <c r="E654" s="3"/>
      <c r="F654" s="3"/>
      <c r="H654" s="2"/>
    </row>
    <row r="655">
      <c r="D655" s="2"/>
      <c r="E655" s="3"/>
      <c r="F655" s="3"/>
      <c r="H655" s="2"/>
    </row>
    <row r="656">
      <c r="D656" s="2"/>
      <c r="E656" s="3"/>
      <c r="F656" s="3"/>
      <c r="H656" s="2"/>
    </row>
    <row r="657">
      <c r="D657" s="2"/>
      <c r="E657" s="3"/>
      <c r="F657" s="3"/>
      <c r="H657" s="2"/>
    </row>
    <row r="658">
      <c r="D658" s="2"/>
      <c r="E658" s="3"/>
      <c r="F658" s="3"/>
      <c r="H658" s="2"/>
    </row>
    <row r="659">
      <c r="D659" s="2"/>
      <c r="E659" s="3"/>
      <c r="F659" s="3"/>
      <c r="H659" s="2"/>
    </row>
    <row r="660">
      <c r="D660" s="2"/>
      <c r="E660" s="3"/>
      <c r="F660" s="3"/>
      <c r="H660" s="2"/>
    </row>
    <row r="661">
      <c r="D661" s="2"/>
      <c r="E661" s="3"/>
      <c r="F661" s="3"/>
      <c r="H661" s="2"/>
    </row>
    <row r="662">
      <c r="D662" s="2"/>
      <c r="E662" s="3"/>
      <c r="F662" s="3"/>
      <c r="H662" s="2"/>
    </row>
    <row r="663">
      <c r="D663" s="2"/>
      <c r="E663" s="3"/>
      <c r="F663" s="3"/>
      <c r="H663" s="2"/>
    </row>
    <row r="664">
      <c r="D664" s="2"/>
      <c r="E664" s="3"/>
      <c r="F664" s="3"/>
      <c r="H664" s="2"/>
    </row>
    <row r="665">
      <c r="D665" s="2"/>
      <c r="E665" s="3"/>
      <c r="F665" s="3"/>
      <c r="H665" s="2"/>
    </row>
    <row r="666">
      <c r="D666" s="2"/>
      <c r="E666" s="3"/>
      <c r="F666" s="3"/>
      <c r="H666" s="2"/>
    </row>
    <row r="667">
      <c r="D667" s="2"/>
      <c r="E667" s="3"/>
      <c r="F667" s="3"/>
      <c r="H667" s="2"/>
    </row>
    <row r="668">
      <c r="D668" s="2"/>
      <c r="E668" s="3"/>
      <c r="F668" s="3"/>
      <c r="H668" s="2"/>
    </row>
    <row r="669">
      <c r="D669" s="2"/>
      <c r="E669" s="3"/>
      <c r="F669" s="3"/>
      <c r="H669" s="2"/>
    </row>
    <row r="670">
      <c r="D670" s="2"/>
      <c r="E670" s="3"/>
      <c r="F670" s="3"/>
      <c r="H670" s="2"/>
    </row>
    <row r="671">
      <c r="D671" s="2"/>
      <c r="E671" s="3"/>
      <c r="F671" s="3"/>
      <c r="H671" s="2"/>
    </row>
    <row r="672">
      <c r="D672" s="2"/>
      <c r="E672" s="3"/>
      <c r="F672" s="3"/>
      <c r="H672" s="2"/>
    </row>
    <row r="673">
      <c r="D673" s="2"/>
      <c r="E673" s="3"/>
      <c r="F673" s="3"/>
      <c r="H673" s="2"/>
    </row>
    <row r="674">
      <c r="D674" s="2"/>
      <c r="E674" s="3"/>
      <c r="F674" s="3"/>
      <c r="H674" s="2"/>
    </row>
    <row r="675">
      <c r="D675" s="2"/>
      <c r="E675" s="3"/>
      <c r="F675" s="3"/>
      <c r="H675" s="2"/>
    </row>
    <row r="676">
      <c r="D676" s="2"/>
      <c r="E676" s="3"/>
      <c r="F676" s="3"/>
      <c r="H676" s="2"/>
    </row>
    <row r="677">
      <c r="D677" s="2"/>
      <c r="E677" s="3"/>
      <c r="F677" s="3"/>
      <c r="H677" s="2"/>
    </row>
    <row r="678">
      <c r="D678" s="2"/>
      <c r="E678" s="3"/>
      <c r="F678" s="3"/>
      <c r="H678" s="2"/>
    </row>
    <row r="679">
      <c r="D679" s="2"/>
      <c r="E679" s="3"/>
      <c r="F679" s="3"/>
      <c r="H679" s="2"/>
    </row>
    <row r="680">
      <c r="D680" s="2"/>
      <c r="E680" s="3"/>
      <c r="F680" s="3"/>
      <c r="H680" s="2"/>
    </row>
    <row r="681">
      <c r="D681" s="2"/>
      <c r="E681" s="3"/>
      <c r="F681" s="3"/>
      <c r="H681" s="2"/>
    </row>
    <row r="682">
      <c r="D682" s="2"/>
      <c r="E682" s="3"/>
      <c r="F682" s="3"/>
      <c r="H682" s="2"/>
    </row>
    <row r="683">
      <c r="D683" s="2"/>
      <c r="E683" s="3"/>
      <c r="F683" s="3"/>
      <c r="H683" s="2"/>
    </row>
    <row r="684">
      <c r="D684" s="2"/>
      <c r="E684" s="3"/>
      <c r="F684" s="3"/>
      <c r="H684" s="2"/>
    </row>
    <row r="685">
      <c r="D685" s="2"/>
      <c r="E685" s="3"/>
      <c r="F685" s="3"/>
      <c r="H685" s="2"/>
    </row>
    <row r="686">
      <c r="D686" s="2"/>
      <c r="E686" s="3"/>
      <c r="F686" s="3"/>
      <c r="H686" s="2"/>
    </row>
    <row r="687">
      <c r="D687" s="2"/>
      <c r="E687" s="3"/>
      <c r="F687" s="3"/>
      <c r="H687" s="2"/>
    </row>
    <row r="688">
      <c r="D688" s="2"/>
      <c r="E688" s="3"/>
      <c r="F688" s="3"/>
      <c r="H688" s="2"/>
    </row>
    <row r="689">
      <c r="D689" s="2"/>
      <c r="E689" s="3"/>
      <c r="F689" s="3"/>
      <c r="H689" s="2"/>
    </row>
    <row r="690">
      <c r="D690" s="2"/>
      <c r="E690" s="3"/>
      <c r="F690" s="3"/>
      <c r="H690" s="2"/>
    </row>
    <row r="691">
      <c r="D691" s="2"/>
      <c r="E691" s="3"/>
      <c r="F691" s="3"/>
      <c r="H691" s="2"/>
    </row>
    <row r="692">
      <c r="D692" s="2"/>
      <c r="E692" s="3"/>
      <c r="F692" s="3"/>
      <c r="H692" s="2"/>
    </row>
    <row r="693">
      <c r="D693" s="2"/>
      <c r="E693" s="3"/>
      <c r="F693" s="3"/>
      <c r="H693" s="2"/>
    </row>
    <row r="694">
      <c r="D694" s="2"/>
      <c r="E694" s="3"/>
      <c r="F694" s="3"/>
      <c r="H694" s="2"/>
    </row>
    <row r="695">
      <c r="D695" s="2"/>
      <c r="E695" s="3"/>
      <c r="F695" s="3"/>
      <c r="H695" s="2"/>
    </row>
    <row r="696">
      <c r="D696" s="2"/>
      <c r="E696" s="3"/>
      <c r="F696" s="3"/>
      <c r="H696" s="2"/>
    </row>
    <row r="697">
      <c r="D697" s="2"/>
      <c r="E697" s="3"/>
      <c r="F697" s="3"/>
      <c r="H697" s="2"/>
    </row>
    <row r="698">
      <c r="D698" s="2"/>
      <c r="E698" s="3"/>
      <c r="F698" s="3"/>
      <c r="H698" s="2"/>
    </row>
    <row r="699">
      <c r="D699" s="2"/>
      <c r="E699" s="3"/>
      <c r="F699" s="3"/>
      <c r="H699" s="2"/>
    </row>
    <row r="700">
      <c r="D700" s="2"/>
      <c r="E700" s="3"/>
      <c r="F700" s="3"/>
      <c r="H700" s="2"/>
    </row>
    <row r="701">
      <c r="D701" s="2"/>
      <c r="E701" s="3"/>
      <c r="F701" s="3"/>
      <c r="H701" s="2"/>
    </row>
    <row r="702">
      <c r="D702" s="2"/>
      <c r="E702" s="3"/>
      <c r="F702" s="3"/>
      <c r="H702" s="2"/>
    </row>
    <row r="703">
      <c r="D703" s="2"/>
      <c r="E703" s="3"/>
      <c r="F703" s="3"/>
      <c r="H703" s="2"/>
    </row>
    <row r="704">
      <c r="D704" s="2"/>
      <c r="E704" s="3"/>
      <c r="F704" s="3"/>
      <c r="H704" s="2"/>
    </row>
    <row r="705">
      <c r="D705" s="2"/>
      <c r="E705" s="3"/>
      <c r="F705" s="3"/>
      <c r="H705" s="2"/>
    </row>
    <row r="706">
      <c r="D706" s="2"/>
      <c r="E706" s="3"/>
      <c r="F706" s="3"/>
      <c r="H706" s="2"/>
    </row>
    <row r="707">
      <c r="D707" s="2"/>
      <c r="E707" s="3"/>
      <c r="F707" s="3"/>
      <c r="H707" s="2"/>
    </row>
    <row r="708">
      <c r="D708" s="2"/>
      <c r="E708" s="3"/>
      <c r="F708" s="3"/>
      <c r="H708" s="2"/>
    </row>
    <row r="709">
      <c r="D709" s="2"/>
      <c r="E709" s="3"/>
      <c r="F709" s="3"/>
      <c r="H709" s="2"/>
    </row>
    <row r="710">
      <c r="D710" s="2"/>
      <c r="E710" s="3"/>
      <c r="F710" s="3"/>
      <c r="H710" s="2"/>
    </row>
    <row r="711">
      <c r="D711" s="2"/>
      <c r="E711" s="3"/>
      <c r="F711" s="3"/>
      <c r="H711" s="2"/>
    </row>
    <row r="712">
      <c r="D712" s="2"/>
      <c r="E712" s="3"/>
      <c r="F712" s="3"/>
      <c r="H712" s="2"/>
    </row>
    <row r="713">
      <c r="D713" s="2"/>
      <c r="E713" s="3"/>
      <c r="F713" s="3"/>
      <c r="H713" s="2"/>
    </row>
    <row r="714">
      <c r="D714" s="2"/>
      <c r="E714" s="3"/>
      <c r="F714" s="3"/>
      <c r="H714" s="2"/>
    </row>
    <row r="715">
      <c r="D715" s="2"/>
      <c r="E715" s="3"/>
      <c r="F715" s="3"/>
      <c r="H715" s="2"/>
    </row>
    <row r="716">
      <c r="D716" s="2"/>
      <c r="E716" s="3"/>
      <c r="F716" s="3"/>
      <c r="H716" s="2"/>
    </row>
    <row r="717">
      <c r="D717" s="2"/>
      <c r="E717" s="3"/>
      <c r="F717" s="3"/>
      <c r="H717" s="2"/>
    </row>
    <row r="718">
      <c r="D718" s="2"/>
      <c r="E718" s="3"/>
      <c r="F718" s="3"/>
      <c r="H718" s="2"/>
    </row>
    <row r="719">
      <c r="D719" s="2"/>
      <c r="E719" s="3"/>
      <c r="F719" s="3"/>
      <c r="H719" s="2"/>
    </row>
    <row r="720">
      <c r="D720" s="2"/>
      <c r="E720" s="3"/>
      <c r="F720" s="3"/>
      <c r="H720" s="2"/>
    </row>
    <row r="721">
      <c r="D721" s="2"/>
      <c r="E721" s="3"/>
      <c r="F721" s="3"/>
      <c r="H721" s="2"/>
    </row>
    <row r="722">
      <c r="D722" s="2"/>
      <c r="E722" s="3"/>
      <c r="F722" s="3"/>
      <c r="H722" s="2"/>
    </row>
    <row r="723">
      <c r="D723" s="2"/>
      <c r="E723" s="3"/>
      <c r="F723" s="3"/>
      <c r="H723" s="2"/>
    </row>
    <row r="724">
      <c r="D724" s="2"/>
      <c r="E724" s="3"/>
      <c r="F724" s="3"/>
      <c r="H724" s="2"/>
    </row>
    <row r="725">
      <c r="D725" s="2"/>
      <c r="E725" s="3"/>
      <c r="F725" s="3"/>
      <c r="H725" s="2"/>
    </row>
    <row r="726">
      <c r="D726" s="2"/>
      <c r="E726" s="3"/>
      <c r="F726" s="3"/>
      <c r="H726" s="2"/>
    </row>
    <row r="727">
      <c r="D727" s="2"/>
      <c r="E727" s="3"/>
      <c r="F727" s="3"/>
      <c r="H727" s="2"/>
    </row>
    <row r="728">
      <c r="D728" s="2"/>
      <c r="E728" s="3"/>
      <c r="F728" s="3"/>
      <c r="H728" s="2"/>
    </row>
    <row r="729">
      <c r="D729" s="2"/>
      <c r="E729" s="3"/>
      <c r="F729" s="3"/>
      <c r="H729" s="2"/>
    </row>
    <row r="730">
      <c r="D730" s="2"/>
      <c r="E730" s="3"/>
      <c r="F730" s="3"/>
      <c r="H730" s="2"/>
    </row>
    <row r="731">
      <c r="D731" s="2"/>
      <c r="E731" s="3"/>
      <c r="F731" s="3"/>
      <c r="H731" s="2"/>
    </row>
    <row r="732">
      <c r="D732" s="2"/>
      <c r="E732" s="3"/>
      <c r="F732" s="3"/>
      <c r="H732" s="2"/>
    </row>
    <row r="733">
      <c r="D733" s="2"/>
      <c r="E733" s="3"/>
      <c r="F733" s="3"/>
      <c r="H733" s="2"/>
    </row>
    <row r="734">
      <c r="D734" s="2"/>
      <c r="E734" s="3"/>
      <c r="F734" s="3"/>
      <c r="H734" s="2"/>
    </row>
    <row r="735">
      <c r="D735" s="2"/>
      <c r="E735" s="3"/>
      <c r="F735" s="3"/>
      <c r="H735" s="2"/>
    </row>
    <row r="736">
      <c r="D736" s="2"/>
      <c r="E736" s="3"/>
      <c r="F736" s="3"/>
      <c r="H736" s="2"/>
    </row>
    <row r="737">
      <c r="D737" s="2"/>
      <c r="E737" s="3"/>
      <c r="F737" s="3"/>
      <c r="H737" s="2"/>
    </row>
    <row r="738">
      <c r="D738" s="2"/>
      <c r="E738" s="3"/>
      <c r="F738" s="3"/>
      <c r="H738" s="2"/>
    </row>
    <row r="739">
      <c r="D739" s="2"/>
      <c r="E739" s="3"/>
      <c r="F739" s="3"/>
      <c r="H739" s="2"/>
    </row>
    <row r="740">
      <c r="D740" s="2"/>
      <c r="E740" s="3"/>
      <c r="F740" s="3"/>
      <c r="H740" s="2"/>
    </row>
    <row r="741">
      <c r="D741" s="2"/>
      <c r="E741" s="3"/>
      <c r="F741" s="3"/>
      <c r="H741" s="2"/>
    </row>
    <row r="742">
      <c r="D742" s="2"/>
      <c r="E742" s="3"/>
      <c r="F742" s="3"/>
      <c r="H742" s="2"/>
    </row>
    <row r="743">
      <c r="D743" s="2"/>
      <c r="E743" s="3"/>
      <c r="F743" s="3"/>
      <c r="H743" s="2"/>
    </row>
    <row r="744">
      <c r="D744" s="2"/>
      <c r="E744" s="3"/>
      <c r="F744" s="3"/>
      <c r="H744" s="2"/>
    </row>
    <row r="745">
      <c r="D745" s="2"/>
      <c r="E745" s="3"/>
      <c r="F745" s="3"/>
      <c r="H745" s="2"/>
    </row>
    <row r="746">
      <c r="D746" s="2"/>
      <c r="E746" s="3"/>
      <c r="F746" s="3"/>
      <c r="H746" s="2"/>
    </row>
    <row r="747">
      <c r="D747" s="2"/>
      <c r="E747" s="3"/>
      <c r="F747" s="3"/>
      <c r="H747" s="2"/>
    </row>
    <row r="748">
      <c r="D748" s="2"/>
      <c r="E748" s="3"/>
      <c r="F748" s="3"/>
      <c r="H748" s="2"/>
    </row>
    <row r="749">
      <c r="D749" s="2"/>
      <c r="E749" s="3"/>
      <c r="F749" s="3"/>
      <c r="H749" s="2"/>
    </row>
    <row r="750">
      <c r="D750" s="2"/>
      <c r="E750" s="3"/>
      <c r="F750" s="3"/>
      <c r="H750" s="2"/>
    </row>
    <row r="751">
      <c r="D751" s="2"/>
      <c r="E751" s="3"/>
      <c r="F751" s="3"/>
      <c r="H751" s="2"/>
    </row>
    <row r="752">
      <c r="D752" s="2"/>
      <c r="E752" s="3"/>
      <c r="F752" s="3"/>
      <c r="H752" s="2"/>
    </row>
    <row r="753">
      <c r="D753" s="2"/>
      <c r="E753" s="3"/>
      <c r="F753" s="3"/>
      <c r="H753" s="2"/>
    </row>
    <row r="754">
      <c r="D754" s="2"/>
      <c r="E754" s="3"/>
      <c r="F754" s="3"/>
      <c r="H754" s="2"/>
    </row>
    <row r="755">
      <c r="D755" s="2"/>
      <c r="E755" s="3"/>
      <c r="F755" s="3"/>
      <c r="H755" s="2"/>
    </row>
    <row r="756">
      <c r="D756" s="2"/>
      <c r="E756" s="3"/>
      <c r="F756" s="3"/>
      <c r="H756" s="2"/>
    </row>
    <row r="757">
      <c r="D757" s="2"/>
      <c r="E757" s="3"/>
      <c r="F757" s="3"/>
      <c r="H757" s="2"/>
    </row>
    <row r="758">
      <c r="D758" s="2"/>
      <c r="E758" s="3"/>
      <c r="F758" s="3"/>
      <c r="H758" s="2"/>
    </row>
    <row r="759">
      <c r="D759" s="2"/>
      <c r="E759" s="3"/>
      <c r="F759" s="3"/>
      <c r="H759" s="2"/>
    </row>
    <row r="760">
      <c r="D760" s="2"/>
      <c r="E760" s="3"/>
      <c r="F760" s="3"/>
      <c r="H760" s="2"/>
    </row>
    <row r="761">
      <c r="D761" s="2"/>
      <c r="E761" s="3"/>
      <c r="F761" s="3"/>
      <c r="H761" s="2"/>
    </row>
    <row r="762">
      <c r="D762" s="2"/>
      <c r="E762" s="3"/>
      <c r="F762" s="3"/>
      <c r="H762" s="2"/>
    </row>
    <row r="763">
      <c r="D763" s="2"/>
      <c r="E763" s="3"/>
      <c r="F763" s="3"/>
      <c r="H763" s="2"/>
    </row>
    <row r="764">
      <c r="D764" s="2"/>
      <c r="E764" s="3"/>
      <c r="F764" s="3"/>
      <c r="H764" s="2"/>
    </row>
    <row r="765">
      <c r="D765" s="2"/>
      <c r="E765" s="3"/>
      <c r="F765" s="3"/>
      <c r="H765" s="2"/>
    </row>
    <row r="766">
      <c r="D766" s="2"/>
      <c r="E766" s="3"/>
      <c r="F766" s="3"/>
      <c r="H766" s="2"/>
    </row>
    <row r="767">
      <c r="D767" s="2"/>
      <c r="E767" s="3"/>
      <c r="F767" s="3"/>
      <c r="H767" s="2"/>
    </row>
    <row r="768">
      <c r="D768" s="2"/>
      <c r="E768" s="3"/>
      <c r="F768" s="3"/>
      <c r="H768" s="2"/>
    </row>
    <row r="769">
      <c r="D769" s="2"/>
      <c r="E769" s="3"/>
      <c r="F769" s="3"/>
      <c r="H769" s="2"/>
    </row>
    <row r="770">
      <c r="D770" s="2"/>
      <c r="E770" s="3"/>
      <c r="F770" s="3"/>
      <c r="H770" s="2"/>
    </row>
    <row r="771">
      <c r="D771" s="2"/>
      <c r="E771" s="3"/>
      <c r="F771" s="3"/>
      <c r="H771" s="2"/>
    </row>
    <row r="772">
      <c r="D772" s="2"/>
      <c r="E772" s="3"/>
      <c r="F772" s="3"/>
      <c r="H772" s="2"/>
    </row>
    <row r="773">
      <c r="D773" s="2"/>
      <c r="E773" s="3"/>
      <c r="F773" s="3"/>
      <c r="H773" s="2"/>
    </row>
    <row r="774">
      <c r="D774" s="2"/>
      <c r="E774" s="3"/>
      <c r="F774" s="3"/>
      <c r="H774" s="2"/>
    </row>
    <row r="775">
      <c r="D775" s="2"/>
      <c r="E775" s="3"/>
      <c r="F775" s="3"/>
      <c r="H775" s="2"/>
    </row>
    <row r="776">
      <c r="D776" s="2"/>
      <c r="E776" s="3"/>
      <c r="F776" s="3"/>
      <c r="H776" s="2"/>
    </row>
    <row r="777">
      <c r="D777" s="2"/>
      <c r="E777" s="3"/>
      <c r="F777" s="3"/>
      <c r="H777" s="2"/>
    </row>
    <row r="778">
      <c r="D778" s="2"/>
      <c r="E778" s="3"/>
      <c r="F778" s="3"/>
      <c r="H778" s="2"/>
    </row>
    <row r="779">
      <c r="D779" s="2"/>
      <c r="E779" s="3"/>
      <c r="F779" s="3"/>
      <c r="H779" s="2"/>
    </row>
    <row r="780">
      <c r="D780" s="2"/>
      <c r="E780" s="3"/>
      <c r="F780" s="3"/>
      <c r="H780" s="2"/>
    </row>
    <row r="781">
      <c r="D781" s="2"/>
      <c r="E781" s="3"/>
      <c r="F781" s="3"/>
      <c r="H781" s="2"/>
    </row>
    <row r="782">
      <c r="D782" s="2"/>
      <c r="E782" s="3"/>
      <c r="F782" s="3"/>
      <c r="H782" s="2"/>
    </row>
    <row r="783">
      <c r="D783" s="2"/>
      <c r="E783" s="3"/>
      <c r="F783" s="3"/>
      <c r="H783" s="2"/>
    </row>
    <row r="784">
      <c r="D784" s="2"/>
      <c r="E784" s="3"/>
      <c r="F784" s="3"/>
      <c r="H784" s="2"/>
    </row>
    <row r="785">
      <c r="D785" s="2"/>
      <c r="E785" s="3"/>
      <c r="F785" s="3"/>
      <c r="H785" s="2"/>
    </row>
    <row r="786">
      <c r="D786" s="2"/>
      <c r="E786" s="3"/>
      <c r="F786" s="3"/>
      <c r="H786" s="2"/>
    </row>
    <row r="787">
      <c r="D787" s="2"/>
      <c r="E787" s="3"/>
      <c r="F787" s="3"/>
      <c r="H787" s="2"/>
    </row>
    <row r="788">
      <c r="D788" s="2"/>
      <c r="E788" s="3"/>
      <c r="F788" s="3"/>
      <c r="H788" s="2"/>
    </row>
    <row r="789">
      <c r="D789" s="2"/>
      <c r="E789" s="3"/>
      <c r="F789" s="3"/>
      <c r="H789" s="2"/>
    </row>
    <row r="790">
      <c r="D790" s="2"/>
      <c r="E790" s="3"/>
      <c r="F790" s="3"/>
      <c r="H790" s="2"/>
    </row>
    <row r="791">
      <c r="D791" s="2"/>
      <c r="E791" s="3"/>
      <c r="F791" s="3"/>
      <c r="H791" s="2"/>
    </row>
    <row r="792">
      <c r="D792" s="2"/>
      <c r="E792" s="3"/>
      <c r="F792" s="3"/>
      <c r="H792" s="2"/>
    </row>
    <row r="793">
      <c r="D793" s="2"/>
      <c r="E793" s="3"/>
      <c r="F793" s="3"/>
      <c r="H793" s="2"/>
    </row>
    <row r="794">
      <c r="D794" s="2"/>
      <c r="E794" s="3"/>
      <c r="F794" s="3"/>
      <c r="H794" s="2"/>
    </row>
    <row r="795">
      <c r="D795" s="2"/>
      <c r="E795" s="3"/>
      <c r="F795" s="3"/>
      <c r="H795" s="2"/>
    </row>
    <row r="796">
      <c r="D796" s="2"/>
      <c r="E796" s="3"/>
      <c r="F796" s="3"/>
      <c r="H796" s="2"/>
    </row>
    <row r="797">
      <c r="D797" s="2"/>
      <c r="E797" s="3"/>
      <c r="F797" s="3"/>
      <c r="H797" s="2"/>
    </row>
    <row r="798">
      <c r="D798" s="2"/>
      <c r="E798" s="3"/>
      <c r="F798" s="3"/>
      <c r="H798" s="2"/>
    </row>
    <row r="799">
      <c r="D799" s="2"/>
      <c r="E799" s="3"/>
      <c r="F799" s="3"/>
      <c r="H799" s="2"/>
    </row>
    <row r="800">
      <c r="D800" s="2"/>
      <c r="E800" s="3"/>
      <c r="F800" s="3"/>
      <c r="H800" s="2"/>
    </row>
    <row r="801">
      <c r="D801" s="2"/>
      <c r="E801" s="3"/>
      <c r="F801" s="3"/>
      <c r="H801" s="2"/>
    </row>
    <row r="802">
      <c r="D802" s="2"/>
      <c r="E802" s="3"/>
      <c r="F802" s="3"/>
      <c r="H802" s="2"/>
    </row>
    <row r="803">
      <c r="D803" s="2"/>
      <c r="E803" s="3"/>
      <c r="F803" s="3"/>
      <c r="H803" s="2"/>
    </row>
    <row r="804">
      <c r="D804" s="2"/>
      <c r="E804" s="3"/>
      <c r="F804" s="3"/>
      <c r="H804" s="2"/>
    </row>
    <row r="805">
      <c r="D805" s="2"/>
      <c r="E805" s="3"/>
      <c r="F805" s="3"/>
      <c r="H805" s="2"/>
    </row>
    <row r="806">
      <c r="D806" s="2"/>
      <c r="E806" s="3"/>
      <c r="F806" s="3"/>
      <c r="H806" s="2"/>
    </row>
    <row r="807">
      <c r="D807" s="2"/>
      <c r="E807" s="3"/>
      <c r="F807" s="3"/>
      <c r="H807" s="2"/>
    </row>
    <row r="808">
      <c r="D808" s="2"/>
      <c r="E808" s="3"/>
      <c r="F808" s="3"/>
      <c r="H808" s="2"/>
    </row>
    <row r="809">
      <c r="D809" s="2"/>
      <c r="E809" s="3"/>
      <c r="F809" s="3"/>
      <c r="H809" s="2"/>
    </row>
    <row r="810">
      <c r="D810" s="2"/>
      <c r="E810" s="3"/>
      <c r="F810" s="3"/>
      <c r="H810" s="2"/>
    </row>
    <row r="811">
      <c r="D811" s="2"/>
      <c r="E811" s="3"/>
      <c r="F811" s="3"/>
      <c r="H811" s="2"/>
    </row>
    <row r="812">
      <c r="D812" s="2"/>
      <c r="E812" s="3"/>
      <c r="F812" s="3"/>
      <c r="H812" s="2"/>
    </row>
    <row r="813">
      <c r="D813" s="2"/>
      <c r="E813" s="3"/>
      <c r="F813" s="3"/>
      <c r="H813" s="2"/>
    </row>
    <row r="814">
      <c r="D814" s="2"/>
      <c r="E814" s="3"/>
      <c r="F814" s="3"/>
      <c r="H814" s="2"/>
    </row>
    <row r="815">
      <c r="D815" s="2"/>
      <c r="E815" s="3"/>
      <c r="F815" s="3"/>
      <c r="H815" s="2"/>
    </row>
    <row r="816">
      <c r="D816" s="2"/>
      <c r="E816" s="3"/>
      <c r="F816" s="3"/>
      <c r="H816" s="2"/>
    </row>
    <row r="817">
      <c r="D817" s="2"/>
      <c r="E817" s="3"/>
      <c r="F817" s="3"/>
      <c r="H817" s="2"/>
    </row>
    <row r="818">
      <c r="D818" s="2"/>
      <c r="E818" s="3"/>
      <c r="F818" s="3"/>
      <c r="H818" s="2"/>
    </row>
    <row r="819">
      <c r="D819" s="2"/>
      <c r="E819" s="3"/>
      <c r="F819" s="3"/>
      <c r="H819" s="2"/>
    </row>
    <row r="820">
      <c r="D820" s="2"/>
      <c r="E820" s="3"/>
      <c r="F820" s="3"/>
      <c r="H820" s="2"/>
    </row>
    <row r="821">
      <c r="D821" s="2"/>
      <c r="E821" s="3"/>
      <c r="F821" s="3"/>
      <c r="H821" s="2"/>
    </row>
    <row r="822">
      <c r="D822" s="2"/>
      <c r="E822" s="3"/>
      <c r="F822" s="3"/>
      <c r="H822" s="2"/>
    </row>
    <row r="823">
      <c r="D823" s="2"/>
      <c r="E823" s="3"/>
      <c r="F823" s="3"/>
      <c r="H823" s="2"/>
    </row>
    <row r="824">
      <c r="D824" s="2"/>
      <c r="E824" s="3"/>
      <c r="F824" s="3"/>
      <c r="H824" s="2"/>
    </row>
    <row r="825">
      <c r="D825" s="2"/>
      <c r="E825" s="3"/>
      <c r="F825" s="3"/>
      <c r="H825" s="2"/>
    </row>
    <row r="826">
      <c r="D826" s="2"/>
      <c r="E826" s="3"/>
      <c r="F826" s="3"/>
      <c r="H826" s="2"/>
    </row>
    <row r="827">
      <c r="D827" s="2"/>
      <c r="E827" s="3"/>
      <c r="F827" s="3"/>
      <c r="H827" s="2"/>
    </row>
    <row r="828">
      <c r="D828" s="2"/>
      <c r="E828" s="3"/>
      <c r="F828" s="3"/>
      <c r="H828" s="2"/>
    </row>
    <row r="829">
      <c r="D829" s="2"/>
      <c r="E829" s="3"/>
      <c r="F829" s="3"/>
      <c r="H829" s="2"/>
    </row>
    <row r="830">
      <c r="D830" s="2"/>
      <c r="E830" s="3"/>
      <c r="F830" s="3"/>
      <c r="H830" s="2"/>
    </row>
    <row r="831">
      <c r="D831" s="2"/>
      <c r="E831" s="3"/>
      <c r="F831" s="3"/>
      <c r="H831" s="2"/>
    </row>
    <row r="832">
      <c r="D832" s="2"/>
      <c r="E832" s="3"/>
      <c r="F832" s="3"/>
      <c r="H832" s="2"/>
    </row>
    <row r="833">
      <c r="D833" s="2"/>
      <c r="E833" s="3"/>
      <c r="F833" s="3"/>
      <c r="H833" s="2"/>
    </row>
    <row r="834">
      <c r="D834" s="2"/>
      <c r="E834" s="3"/>
      <c r="F834" s="3"/>
      <c r="H834" s="2"/>
    </row>
    <row r="835">
      <c r="D835" s="2"/>
      <c r="E835" s="3"/>
      <c r="F835" s="3"/>
      <c r="H835" s="2"/>
    </row>
    <row r="836">
      <c r="D836" s="2"/>
      <c r="E836" s="3"/>
      <c r="F836" s="3"/>
      <c r="H836" s="2"/>
    </row>
    <row r="837">
      <c r="D837" s="2"/>
      <c r="E837" s="3"/>
      <c r="F837" s="3"/>
      <c r="H837" s="2"/>
    </row>
    <row r="838">
      <c r="D838" s="2"/>
      <c r="E838" s="3"/>
      <c r="F838" s="3"/>
      <c r="H838" s="2"/>
    </row>
    <row r="839">
      <c r="D839" s="2"/>
      <c r="E839" s="3"/>
      <c r="F839" s="3"/>
      <c r="H839" s="2"/>
    </row>
    <row r="840">
      <c r="D840" s="2"/>
      <c r="E840" s="3"/>
      <c r="F840" s="3"/>
      <c r="H840" s="2"/>
    </row>
    <row r="841">
      <c r="D841" s="2"/>
      <c r="E841" s="3"/>
      <c r="F841" s="3"/>
      <c r="H841" s="2"/>
    </row>
    <row r="842">
      <c r="D842" s="2"/>
      <c r="E842" s="3"/>
      <c r="F842" s="3"/>
      <c r="H842" s="2"/>
    </row>
    <row r="843">
      <c r="D843" s="2"/>
      <c r="E843" s="3"/>
      <c r="F843" s="3"/>
      <c r="H843" s="2"/>
    </row>
    <row r="844">
      <c r="D844" s="2"/>
      <c r="E844" s="3"/>
      <c r="F844" s="3"/>
      <c r="H844" s="2"/>
    </row>
    <row r="845">
      <c r="D845" s="2"/>
      <c r="E845" s="3"/>
      <c r="F845" s="3"/>
      <c r="H845" s="2"/>
    </row>
    <row r="846">
      <c r="D846" s="2"/>
      <c r="E846" s="3"/>
      <c r="F846" s="3"/>
      <c r="H846" s="2"/>
    </row>
    <row r="847">
      <c r="D847" s="2"/>
      <c r="E847" s="3"/>
      <c r="F847" s="3"/>
      <c r="H847" s="2"/>
    </row>
    <row r="848">
      <c r="D848" s="2"/>
      <c r="E848" s="3"/>
      <c r="F848" s="3"/>
      <c r="H848" s="2"/>
    </row>
    <row r="849">
      <c r="D849" s="2"/>
      <c r="E849" s="3"/>
      <c r="F849" s="3"/>
      <c r="H849" s="2"/>
    </row>
    <row r="850">
      <c r="D850" s="2"/>
      <c r="E850" s="3"/>
      <c r="F850" s="3"/>
      <c r="H850" s="2"/>
    </row>
    <row r="851">
      <c r="D851" s="2"/>
      <c r="E851" s="3"/>
      <c r="F851" s="3"/>
      <c r="H851" s="2"/>
    </row>
    <row r="852">
      <c r="D852" s="2"/>
      <c r="E852" s="3"/>
      <c r="F852" s="3"/>
      <c r="H852" s="2"/>
    </row>
    <row r="853">
      <c r="D853" s="2"/>
      <c r="E853" s="3"/>
      <c r="F853" s="3"/>
      <c r="H853" s="2"/>
    </row>
    <row r="854">
      <c r="D854" s="2"/>
      <c r="E854" s="3"/>
      <c r="F854" s="3"/>
      <c r="H854" s="2"/>
    </row>
    <row r="855">
      <c r="D855" s="2"/>
      <c r="E855" s="3"/>
      <c r="F855" s="3"/>
      <c r="H855" s="2"/>
    </row>
    <row r="856">
      <c r="D856" s="2"/>
      <c r="E856" s="3"/>
      <c r="F856" s="3"/>
      <c r="H856" s="2"/>
    </row>
    <row r="857">
      <c r="D857" s="2"/>
      <c r="E857" s="3"/>
      <c r="F857" s="3"/>
      <c r="H857" s="2"/>
    </row>
    <row r="858">
      <c r="D858" s="2"/>
      <c r="E858" s="3"/>
      <c r="F858" s="3"/>
      <c r="H858" s="2"/>
    </row>
    <row r="859">
      <c r="D859" s="2"/>
      <c r="E859" s="3"/>
      <c r="F859" s="3"/>
      <c r="H859" s="2"/>
    </row>
    <row r="860">
      <c r="D860" s="2"/>
      <c r="E860" s="3"/>
      <c r="F860" s="3"/>
      <c r="H860" s="2"/>
    </row>
    <row r="861">
      <c r="D861" s="2"/>
      <c r="E861" s="3"/>
      <c r="F861" s="3"/>
      <c r="H861" s="2"/>
    </row>
    <row r="862">
      <c r="D862" s="2"/>
      <c r="E862" s="3"/>
      <c r="F862" s="3"/>
      <c r="H862" s="2"/>
    </row>
    <row r="863">
      <c r="D863" s="2"/>
      <c r="E863" s="3"/>
      <c r="F863" s="3"/>
      <c r="H863" s="2"/>
    </row>
    <row r="864">
      <c r="D864" s="2"/>
      <c r="E864" s="3"/>
      <c r="F864" s="3"/>
      <c r="H864" s="2"/>
    </row>
    <row r="865">
      <c r="D865" s="2"/>
      <c r="E865" s="3"/>
      <c r="F865" s="3"/>
      <c r="H865" s="2"/>
    </row>
    <row r="866">
      <c r="D866" s="2"/>
      <c r="E866" s="3"/>
      <c r="F866" s="3"/>
      <c r="H866" s="2"/>
    </row>
    <row r="867">
      <c r="D867" s="2"/>
      <c r="E867" s="3"/>
      <c r="F867" s="3"/>
      <c r="H867" s="2"/>
    </row>
    <row r="868">
      <c r="D868" s="2"/>
      <c r="E868" s="3"/>
      <c r="F868" s="3"/>
      <c r="H868" s="2"/>
    </row>
    <row r="869">
      <c r="D869" s="2"/>
      <c r="E869" s="3"/>
      <c r="F869" s="3"/>
      <c r="H869" s="2"/>
    </row>
    <row r="870">
      <c r="D870" s="2"/>
      <c r="E870" s="3"/>
      <c r="F870" s="3"/>
      <c r="H870" s="2"/>
    </row>
    <row r="871">
      <c r="D871" s="2"/>
      <c r="E871" s="3"/>
      <c r="F871" s="3"/>
      <c r="H871" s="2"/>
    </row>
    <row r="872">
      <c r="D872" s="2"/>
      <c r="E872" s="3"/>
      <c r="F872" s="3"/>
      <c r="H872" s="2"/>
    </row>
    <row r="873">
      <c r="D873" s="2"/>
      <c r="E873" s="3"/>
      <c r="F873" s="3"/>
      <c r="H873" s="2"/>
    </row>
    <row r="874">
      <c r="D874" s="2"/>
      <c r="E874" s="3"/>
      <c r="F874" s="3"/>
      <c r="H874" s="2"/>
    </row>
    <row r="875">
      <c r="D875" s="2"/>
      <c r="E875" s="3"/>
      <c r="F875" s="3"/>
      <c r="H875" s="2"/>
    </row>
    <row r="876">
      <c r="D876" s="2"/>
      <c r="E876" s="3"/>
      <c r="F876" s="3"/>
      <c r="H876" s="2"/>
    </row>
    <row r="877">
      <c r="D877" s="2"/>
      <c r="E877" s="3"/>
      <c r="F877" s="3"/>
      <c r="H877" s="2"/>
    </row>
    <row r="878">
      <c r="D878" s="2"/>
      <c r="E878" s="3"/>
      <c r="F878" s="3"/>
      <c r="H878" s="2"/>
    </row>
    <row r="879">
      <c r="D879" s="2"/>
      <c r="E879" s="3"/>
      <c r="F879" s="3"/>
      <c r="H879" s="2"/>
    </row>
    <row r="880">
      <c r="D880" s="2"/>
      <c r="E880" s="3"/>
      <c r="F880" s="3"/>
      <c r="H880" s="2"/>
    </row>
    <row r="881">
      <c r="D881" s="2"/>
      <c r="E881" s="3"/>
      <c r="F881" s="3"/>
      <c r="H881" s="2"/>
    </row>
    <row r="882">
      <c r="D882" s="2"/>
      <c r="E882" s="3"/>
      <c r="F882" s="3"/>
      <c r="H882" s="2"/>
    </row>
    <row r="883">
      <c r="D883" s="2"/>
      <c r="E883" s="3"/>
      <c r="F883" s="3"/>
      <c r="H883" s="2"/>
    </row>
    <row r="884">
      <c r="D884" s="2"/>
      <c r="E884" s="3"/>
      <c r="F884" s="3"/>
      <c r="H884" s="2"/>
    </row>
    <row r="885">
      <c r="D885" s="2"/>
      <c r="E885" s="3"/>
      <c r="F885" s="3"/>
      <c r="H885" s="2"/>
    </row>
    <row r="886">
      <c r="D886" s="2"/>
      <c r="E886" s="3"/>
      <c r="F886" s="3"/>
      <c r="H886" s="2"/>
    </row>
    <row r="887">
      <c r="D887" s="2"/>
      <c r="E887" s="3"/>
      <c r="F887" s="3"/>
      <c r="H887" s="2"/>
    </row>
    <row r="888">
      <c r="D888" s="2"/>
      <c r="E888" s="3"/>
      <c r="F888" s="3"/>
      <c r="H888" s="2"/>
    </row>
    <row r="889">
      <c r="D889" s="2"/>
      <c r="E889" s="3"/>
      <c r="F889" s="3"/>
      <c r="H889" s="2"/>
    </row>
    <row r="890">
      <c r="D890" s="2"/>
      <c r="E890" s="3"/>
      <c r="F890" s="3"/>
      <c r="H890" s="2"/>
    </row>
    <row r="891">
      <c r="D891" s="2"/>
      <c r="E891" s="3"/>
      <c r="F891" s="3"/>
      <c r="H891" s="2"/>
    </row>
    <row r="892">
      <c r="D892" s="2"/>
      <c r="E892" s="3"/>
      <c r="F892" s="3"/>
      <c r="H892" s="2"/>
    </row>
    <row r="893">
      <c r="D893" s="2"/>
      <c r="E893" s="3"/>
      <c r="F893" s="3"/>
      <c r="H893" s="2"/>
    </row>
    <row r="894">
      <c r="D894" s="2"/>
      <c r="E894" s="3"/>
      <c r="F894" s="3"/>
      <c r="H894" s="2"/>
    </row>
    <row r="895">
      <c r="D895" s="2"/>
      <c r="E895" s="3"/>
      <c r="F895" s="3"/>
      <c r="H895" s="2"/>
    </row>
    <row r="896">
      <c r="D896" s="2"/>
      <c r="E896" s="3"/>
      <c r="F896" s="3"/>
      <c r="H896" s="2"/>
    </row>
    <row r="897">
      <c r="D897" s="2"/>
      <c r="E897" s="3"/>
      <c r="F897" s="3"/>
      <c r="H897" s="2"/>
    </row>
    <row r="898">
      <c r="D898" s="2"/>
      <c r="E898" s="3"/>
      <c r="F898" s="3"/>
      <c r="H898" s="2"/>
    </row>
    <row r="899">
      <c r="D899" s="2"/>
      <c r="E899" s="3"/>
      <c r="F899" s="3"/>
      <c r="H899" s="2"/>
    </row>
    <row r="900">
      <c r="D900" s="2"/>
      <c r="E900" s="3"/>
      <c r="F900" s="3"/>
      <c r="H900" s="2"/>
    </row>
    <row r="901">
      <c r="D901" s="2"/>
      <c r="E901" s="3"/>
      <c r="F901" s="3"/>
      <c r="H901" s="2"/>
    </row>
    <row r="902">
      <c r="D902" s="2"/>
      <c r="E902" s="3"/>
      <c r="F902" s="3"/>
      <c r="H902" s="2"/>
    </row>
    <row r="903">
      <c r="D903" s="2"/>
      <c r="E903" s="3"/>
      <c r="F903" s="3"/>
      <c r="H903" s="2"/>
    </row>
    <row r="904">
      <c r="D904" s="2"/>
      <c r="E904" s="3"/>
      <c r="F904" s="3"/>
      <c r="H904" s="2"/>
    </row>
    <row r="905">
      <c r="D905" s="2"/>
      <c r="E905" s="3"/>
      <c r="F905" s="3"/>
      <c r="H905" s="2"/>
    </row>
    <row r="906">
      <c r="D906" s="2"/>
      <c r="E906" s="3"/>
      <c r="F906" s="3"/>
      <c r="H906" s="2"/>
    </row>
    <row r="907">
      <c r="D907" s="2"/>
      <c r="E907" s="3"/>
      <c r="F907" s="3"/>
      <c r="H907" s="2"/>
    </row>
    <row r="908">
      <c r="D908" s="2"/>
      <c r="E908" s="3"/>
      <c r="F908" s="3"/>
      <c r="H908" s="2"/>
    </row>
    <row r="909">
      <c r="D909" s="2"/>
      <c r="E909" s="3"/>
      <c r="F909" s="3"/>
      <c r="H909" s="2"/>
    </row>
    <row r="910">
      <c r="D910" s="2"/>
      <c r="E910" s="3"/>
      <c r="F910" s="3"/>
      <c r="H910" s="2"/>
    </row>
    <row r="911">
      <c r="D911" s="2"/>
      <c r="E911" s="3"/>
      <c r="F911" s="3"/>
      <c r="H911" s="2"/>
    </row>
    <row r="912">
      <c r="D912" s="2"/>
      <c r="E912" s="3"/>
      <c r="F912" s="3"/>
      <c r="H912" s="2"/>
    </row>
    <row r="913">
      <c r="D913" s="2"/>
      <c r="E913" s="3"/>
      <c r="F913" s="3"/>
      <c r="H913" s="2"/>
    </row>
    <row r="914">
      <c r="D914" s="2"/>
      <c r="E914" s="3"/>
      <c r="F914" s="3"/>
      <c r="H914" s="2"/>
    </row>
    <row r="915">
      <c r="D915" s="2"/>
      <c r="E915" s="3"/>
      <c r="F915" s="3"/>
      <c r="H915" s="2"/>
    </row>
    <row r="916">
      <c r="D916" s="2"/>
      <c r="E916" s="3"/>
      <c r="F916" s="3"/>
      <c r="H916" s="2"/>
    </row>
    <row r="917">
      <c r="D917" s="2"/>
      <c r="E917" s="3"/>
      <c r="F917" s="3"/>
      <c r="H917" s="2"/>
    </row>
    <row r="918">
      <c r="D918" s="2"/>
      <c r="E918" s="3"/>
      <c r="F918" s="3"/>
      <c r="H918" s="2"/>
    </row>
    <row r="919">
      <c r="D919" s="2"/>
      <c r="E919" s="3"/>
      <c r="F919" s="3"/>
      <c r="H919" s="2"/>
    </row>
    <row r="920">
      <c r="D920" s="2"/>
      <c r="E920" s="3"/>
      <c r="F920" s="3"/>
      <c r="H920" s="2"/>
    </row>
    <row r="921">
      <c r="D921" s="2"/>
      <c r="E921" s="3"/>
      <c r="F921" s="3"/>
      <c r="H921" s="2"/>
    </row>
    <row r="922">
      <c r="D922" s="2"/>
      <c r="E922" s="3"/>
      <c r="F922" s="3"/>
      <c r="H922" s="2"/>
    </row>
    <row r="923">
      <c r="D923" s="2"/>
      <c r="E923" s="3"/>
      <c r="F923" s="3"/>
      <c r="H923" s="2"/>
    </row>
    <row r="924">
      <c r="D924" s="2"/>
      <c r="E924" s="3"/>
      <c r="F924" s="3"/>
      <c r="H924" s="2"/>
    </row>
    <row r="925">
      <c r="D925" s="2"/>
      <c r="E925" s="3"/>
      <c r="F925" s="3"/>
      <c r="H925" s="2"/>
    </row>
    <row r="926">
      <c r="D926" s="2"/>
      <c r="E926" s="3"/>
      <c r="F926" s="3"/>
      <c r="H926" s="2"/>
    </row>
    <row r="927">
      <c r="D927" s="2"/>
      <c r="E927" s="3"/>
      <c r="F927" s="3"/>
      <c r="H927" s="2"/>
    </row>
    <row r="928">
      <c r="D928" s="2"/>
      <c r="E928" s="3"/>
      <c r="F928" s="3"/>
      <c r="H928" s="2"/>
    </row>
    <row r="929">
      <c r="D929" s="2"/>
      <c r="E929" s="3"/>
      <c r="F929" s="3"/>
      <c r="H929" s="2"/>
    </row>
    <row r="930">
      <c r="D930" s="2"/>
      <c r="E930" s="3"/>
      <c r="F930" s="3"/>
      <c r="H930" s="2"/>
    </row>
    <row r="931">
      <c r="D931" s="2"/>
      <c r="E931" s="3"/>
      <c r="F931" s="3"/>
      <c r="H931" s="2"/>
    </row>
    <row r="932">
      <c r="D932" s="2"/>
      <c r="E932" s="3"/>
      <c r="F932" s="3"/>
      <c r="H932" s="2"/>
    </row>
    <row r="933">
      <c r="D933" s="2"/>
      <c r="E933" s="3"/>
      <c r="F933" s="3"/>
      <c r="H933" s="2"/>
    </row>
    <row r="934">
      <c r="D934" s="2"/>
      <c r="E934" s="3"/>
      <c r="F934" s="3"/>
      <c r="H934" s="2"/>
    </row>
    <row r="935">
      <c r="D935" s="2"/>
      <c r="E935" s="3"/>
      <c r="F935" s="3"/>
      <c r="H935" s="2"/>
    </row>
    <row r="936">
      <c r="D936" s="2"/>
      <c r="E936" s="3"/>
      <c r="F936" s="3"/>
      <c r="H936" s="2"/>
    </row>
    <row r="937">
      <c r="D937" s="2"/>
      <c r="E937" s="3"/>
      <c r="F937" s="3"/>
      <c r="H937" s="2"/>
    </row>
    <row r="938">
      <c r="D938" s="2"/>
      <c r="E938" s="3"/>
      <c r="F938" s="3"/>
      <c r="H938" s="2"/>
    </row>
    <row r="939">
      <c r="D939" s="2"/>
      <c r="E939" s="3"/>
      <c r="F939" s="3"/>
      <c r="H939" s="2"/>
    </row>
    <row r="940">
      <c r="D940" s="2"/>
      <c r="E940" s="3"/>
      <c r="F940" s="3"/>
      <c r="H940" s="2"/>
    </row>
    <row r="941">
      <c r="D941" s="2"/>
      <c r="E941" s="3"/>
      <c r="F941" s="3"/>
      <c r="H941" s="2"/>
    </row>
    <row r="942">
      <c r="D942" s="2"/>
      <c r="E942" s="3"/>
      <c r="F942" s="3"/>
      <c r="H942" s="2"/>
    </row>
    <row r="943">
      <c r="D943" s="2"/>
      <c r="E943" s="3"/>
      <c r="F943" s="3"/>
      <c r="H943" s="2"/>
    </row>
    <row r="944">
      <c r="D944" s="2"/>
      <c r="E944" s="3"/>
      <c r="F944" s="3"/>
      <c r="H944" s="2"/>
    </row>
    <row r="945">
      <c r="D945" s="2"/>
      <c r="E945" s="3"/>
      <c r="F945" s="3"/>
      <c r="H945" s="2"/>
    </row>
    <row r="946">
      <c r="D946" s="2"/>
      <c r="E946" s="3"/>
      <c r="F946" s="3"/>
      <c r="H946" s="2"/>
    </row>
    <row r="947">
      <c r="D947" s="2"/>
      <c r="E947" s="3"/>
      <c r="F947" s="3"/>
      <c r="H947" s="2"/>
    </row>
    <row r="948">
      <c r="D948" s="2"/>
      <c r="E948" s="3"/>
      <c r="F948" s="3"/>
      <c r="H948" s="2"/>
    </row>
    <row r="949">
      <c r="D949" s="2"/>
      <c r="E949" s="3"/>
      <c r="F949" s="3"/>
      <c r="H949" s="2"/>
    </row>
    <row r="950">
      <c r="D950" s="2"/>
      <c r="E950" s="3"/>
      <c r="F950" s="3"/>
      <c r="H950" s="2"/>
    </row>
    <row r="951">
      <c r="D951" s="2"/>
      <c r="E951" s="3"/>
      <c r="F951" s="3"/>
      <c r="H951" s="2"/>
    </row>
    <row r="952">
      <c r="D952" s="2"/>
      <c r="E952" s="3"/>
      <c r="F952" s="3"/>
      <c r="H952" s="2"/>
    </row>
    <row r="953">
      <c r="D953" s="2"/>
      <c r="E953" s="3"/>
      <c r="F953" s="3"/>
      <c r="H953" s="2"/>
    </row>
    <row r="954">
      <c r="D954" s="2"/>
      <c r="E954" s="3"/>
      <c r="F954" s="3"/>
      <c r="H954" s="2"/>
    </row>
    <row r="955">
      <c r="D955" s="2"/>
      <c r="E955" s="3"/>
      <c r="F955" s="3"/>
      <c r="H955" s="2"/>
    </row>
    <row r="956">
      <c r="D956" s="2"/>
      <c r="E956" s="3"/>
      <c r="F956" s="3"/>
      <c r="H956" s="2"/>
    </row>
    <row r="957">
      <c r="D957" s="2"/>
      <c r="E957" s="3"/>
      <c r="F957" s="3"/>
      <c r="H957" s="2"/>
    </row>
    <row r="958">
      <c r="D958" s="2"/>
      <c r="E958" s="3"/>
      <c r="F958" s="3"/>
      <c r="H958" s="2"/>
    </row>
    <row r="959">
      <c r="D959" s="2"/>
      <c r="E959" s="3"/>
      <c r="F959" s="3"/>
      <c r="H959" s="2"/>
    </row>
    <row r="960">
      <c r="D960" s="2"/>
      <c r="E960" s="3"/>
      <c r="F960" s="3"/>
      <c r="H960" s="2"/>
    </row>
    <row r="961">
      <c r="D961" s="2"/>
      <c r="E961" s="3"/>
      <c r="F961" s="3"/>
      <c r="H961" s="2"/>
    </row>
    <row r="962">
      <c r="D962" s="2"/>
      <c r="E962" s="3"/>
      <c r="F962" s="3"/>
      <c r="H962" s="2"/>
    </row>
    <row r="963">
      <c r="D963" s="2"/>
      <c r="E963" s="3"/>
      <c r="F963" s="3"/>
      <c r="H963" s="2"/>
    </row>
    <row r="964">
      <c r="D964" s="2"/>
      <c r="E964" s="3"/>
      <c r="F964" s="3"/>
      <c r="H964" s="2"/>
    </row>
    <row r="965">
      <c r="D965" s="2"/>
      <c r="E965" s="3"/>
      <c r="F965" s="3"/>
      <c r="H965" s="2"/>
    </row>
    <row r="966">
      <c r="D966" s="2"/>
      <c r="E966" s="3"/>
      <c r="F966" s="3"/>
      <c r="H966" s="2"/>
    </row>
    <row r="967">
      <c r="D967" s="2"/>
      <c r="E967" s="3"/>
      <c r="F967" s="3"/>
      <c r="H967" s="2"/>
    </row>
    <row r="968">
      <c r="D968" s="2"/>
      <c r="E968" s="3"/>
      <c r="F968" s="3"/>
      <c r="H968" s="2"/>
    </row>
    <row r="969">
      <c r="D969" s="2"/>
      <c r="E969" s="3"/>
      <c r="F969" s="3"/>
      <c r="H969" s="2"/>
    </row>
    <row r="970">
      <c r="D970" s="2"/>
      <c r="E970" s="3"/>
      <c r="F970" s="3"/>
      <c r="H970" s="2"/>
    </row>
    <row r="971">
      <c r="D971" s="2"/>
      <c r="E971" s="3"/>
      <c r="F971" s="3"/>
      <c r="H971" s="2"/>
    </row>
    <row r="972">
      <c r="D972" s="2"/>
      <c r="E972" s="3"/>
      <c r="F972" s="3"/>
      <c r="H972" s="2"/>
    </row>
    <row r="973">
      <c r="D973" s="2"/>
      <c r="E973" s="3"/>
      <c r="F973" s="3"/>
      <c r="H973" s="2"/>
    </row>
    <row r="974">
      <c r="D974" s="2"/>
      <c r="E974" s="3"/>
      <c r="F974" s="3"/>
      <c r="H974" s="2"/>
    </row>
    <row r="975">
      <c r="D975" s="2"/>
      <c r="E975" s="3"/>
      <c r="F975" s="3"/>
      <c r="H975" s="2"/>
    </row>
    <row r="976">
      <c r="D976" s="2"/>
      <c r="E976" s="3"/>
      <c r="F976" s="3"/>
      <c r="H976" s="2"/>
    </row>
    <row r="977">
      <c r="D977" s="2"/>
      <c r="E977" s="3"/>
      <c r="F977" s="3"/>
      <c r="H977" s="2"/>
    </row>
    <row r="978">
      <c r="D978" s="2"/>
      <c r="E978" s="3"/>
      <c r="F978" s="3"/>
      <c r="H978" s="2"/>
    </row>
    <row r="979">
      <c r="D979" s="2"/>
      <c r="E979" s="3"/>
      <c r="F979" s="3"/>
      <c r="H979" s="2"/>
    </row>
    <row r="980">
      <c r="D980" s="2"/>
      <c r="E980" s="3"/>
      <c r="F980" s="3"/>
      <c r="H980" s="2"/>
    </row>
    <row r="981">
      <c r="D981" s="2"/>
      <c r="E981" s="3"/>
      <c r="F981" s="3"/>
      <c r="H981" s="2"/>
    </row>
    <row r="982">
      <c r="D982" s="2"/>
      <c r="E982" s="3"/>
      <c r="F982" s="3"/>
      <c r="H982" s="2"/>
    </row>
    <row r="983">
      <c r="D983" s="2"/>
      <c r="E983" s="3"/>
      <c r="F983" s="3"/>
      <c r="H983" s="2"/>
    </row>
    <row r="984">
      <c r="D984" s="2"/>
      <c r="E984" s="3"/>
      <c r="F984" s="3"/>
      <c r="H984" s="2"/>
    </row>
    <row r="985">
      <c r="D985" s="2"/>
      <c r="E985" s="3"/>
      <c r="F985" s="3"/>
      <c r="H985" s="2"/>
    </row>
    <row r="986">
      <c r="D986" s="2"/>
      <c r="E986" s="3"/>
      <c r="F986" s="3"/>
      <c r="H986" s="2"/>
    </row>
    <row r="987">
      <c r="D987" s="2"/>
      <c r="E987" s="3"/>
      <c r="F987" s="3"/>
      <c r="H987" s="2"/>
    </row>
    <row r="988">
      <c r="D988" s="2"/>
      <c r="E988" s="3"/>
      <c r="F988" s="3"/>
      <c r="H988" s="2"/>
    </row>
    <row r="989">
      <c r="D989" s="2"/>
      <c r="E989" s="3"/>
      <c r="F989" s="3"/>
      <c r="H989" s="2"/>
    </row>
    <row r="990">
      <c r="D990" s="2"/>
      <c r="E990" s="3"/>
      <c r="F990" s="3"/>
      <c r="H990" s="2"/>
    </row>
    <row r="991">
      <c r="D991" s="2"/>
      <c r="E991" s="3"/>
      <c r="F991" s="3"/>
      <c r="H991" s="2"/>
    </row>
    <row r="992">
      <c r="D992" s="2"/>
      <c r="E992" s="3"/>
      <c r="F992" s="3"/>
      <c r="H992" s="2"/>
    </row>
    <row r="993">
      <c r="D993" s="2"/>
      <c r="E993" s="3"/>
      <c r="F993" s="3"/>
      <c r="H993" s="2"/>
    </row>
    <row r="994">
      <c r="D994" s="2"/>
      <c r="E994" s="3"/>
      <c r="F994" s="3"/>
      <c r="H994" s="2"/>
    </row>
    <row r="995">
      <c r="D995" s="2"/>
      <c r="E995" s="3"/>
      <c r="F995" s="3"/>
      <c r="H995" s="2"/>
    </row>
    <row r="996">
      <c r="D996" s="2"/>
      <c r="E996" s="3"/>
      <c r="F996" s="3"/>
      <c r="H996" s="2"/>
    </row>
    <row r="997">
      <c r="D997" s="2"/>
      <c r="E997" s="3"/>
      <c r="F997" s="3"/>
      <c r="H997" s="2"/>
    </row>
    <row r="998">
      <c r="D998" s="2"/>
      <c r="E998" s="3"/>
      <c r="F998" s="3"/>
      <c r="H998" s="2"/>
    </row>
    <row r="999">
      <c r="D999" s="2"/>
      <c r="E999" s="3"/>
      <c r="F999" s="3"/>
      <c r="H999" s="2"/>
    </row>
    <row r="1000">
      <c r="D1000" s="2"/>
      <c r="E1000" s="3"/>
      <c r="F1000" s="3"/>
      <c r="H1000" s="2"/>
    </row>
  </sheetData>
  <hyperlinks>
    <hyperlink r:id="rId1" ref="B5"/>
    <hyperlink r:id="rId2" ref="G5"/>
    <hyperlink r:id="rId3" ref="B6"/>
    <hyperlink r:id="rId4" ref="B7"/>
    <hyperlink r:id="rId5" ref="B8"/>
    <hyperlink r:id="rId6" ref="B9"/>
    <hyperlink r:id="rId7" ref="B10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6.29"/>
    <col customWidth="1" min="6" max="6" width="19.0"/>
    <col customWidth="1" min="7" max="7" width="21.29"/>
    <col customWidth="1" min="8" max="8" width="20.29"/>
    <col customWidth="1" min="9" max="10" width="16.29"/>
    <col customWidth="1" min="11" max="11" width="20.71"/>
    <col customWidth="1" min="12" max="13" width="16.29"/>
  </cols>
  <sheetData>
    <row r="1">
      <c r="A1" s="1" t="s">
        <v>12</v>
      </c>
    </row>
    <row r="3">
      <c r="B3" s="9"/>
      <c r="C3" s="1" t="s">
        <v>13</v>
      </c>
    </row>
    <row r="4">
      <c r="A4" s="6"/>
      <c r="B4" s="10" t="s">
        <v>14</v>
      </c>
      <c r="C4" s="5" t="s">
        <v>15</v>
      </c>
      <c r="D4" s="5" t="s">
        <v>16</v>
      </c>
      <c r="E4" s="5" t="s">
        <v>17</v>
      </c>
      <c r="F4" s="5" t="s">
        <v>18</v>
      </c>
      <c r="G4" s="5" t="s">
        <v>19</v>
      </c>
      <c r="H4" s="5" t="s">
        <v>20</v>
      </c>
      <c r="I4" s="5" t="s">
        <v>21</v>
      </c>
      <c r="J4" s="5" t="s">
        <v>22</v>
      </c>
      <c r="K4" s="5" t="s">
        <v>24</v>
      </c>
      <c r="L4" s="5" t="s">
        <v>25</v>
      </c>
      <c r="M4" s="12" t="s">
        <v>26</v>
      </c>
      <c r="N4" s="1" t="s">
        <v>29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>
      <c r="A5" s="13" t="s">
        <v>41</v>
      </c>
      <c r="B5" s="14" t="s">
        <v>49</v>
      </c>
      <c r="C5" s="24" t="str">
        <f>HYPERLINK("http://aclweb.org/anthology/P/P17/P17-2067.pdf","LIAR")</f>
        <v>LIAR</v>
      </c>
      <c r="D5" s="24" t="str">
        <f>HYPERLINK("https://arxiv.org/pdf/1809.01286.pdf","FakeNewsNet")</f>
        <v>FakeNewsNet</v>
      </c>
      <c r="E5" s="24" t="str">
        <f>HYPERLINK("http://aclweb.org/anthology/P/P17/P17-2102.pdf","LIWC")</f>
        <v>LIWC</v>
      </c>
      <c r="F5" s="24" t="str">
        <f>HYPERLINK("https://arxiv.org/pdf/1607.06520.pdf","De-bias Embedding")</f>
        <v>De-bias Embedding</v>
      </c>
      <c r="G5" s="24" t="str">
        <f>HYPERLINK("http://anthology.aclweb.org/C/C14/C14-1008.pdf","Character Embedding")</f>
        <v>Character Embedding</v>
      </c>
      <c r="H5" s="32" t="str">
        <f>HYPERLINK("http://www.aclweb.org/anthology/P12-2034 ","Syntactic Stylometry")</f>
        <v>Syntactic Stylometry</v>
      </c>
      <c r="I5" s="32" t="str">
        <f>HYPERLINK("https://core.ac.uk/download/pdf/143481049.pdf","Computer Mediated Deception")</f>
        <v>Computer Mediated Deception</v>
      </c>
      <c r="J5" s="32" t="str">
        <f>HYPERLINK("http://www.emnlp2015.org/proceedings/EMNLP/pdf/EMNLP133.pdf","Open Domain Deception")</f>
        <v>Open Domain Deception</v>
      </c>
      <c r="K5" s="13" t="s">
        <v>90</v>
      </c>
      <c r="L5" s="32" t="str">
        <f>HYPERLINK("http://www.cs.cmu.edu/~ark/TweetNLP/","CMU -- Tools")</f>
        <v>CMU -- Tools</v>
      </c>
      <c r="M5" s="35" t="str">
        <f>HYPERLINK("https://arxiv.org/pdf/1707.00075.pdf","Adversarially Learning")</f>
        <v>Adversarially Learning</v>
      </c>
      <c r="N5" s="35" t="str">
        <f>HYPERLINK("https://homes.cs.washington.edu/~eunsol/papers/factcheck_emnlp17.pdf","Truth of Varying Shades")</f>
        <v>Truth of Varying Shades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19" t="s">
        <v>92</v>
      </c>
      <c r="B6" s="10" t="s">
        <v>60</v>
      </c>
      <c r="C6" s="12" t="s">
        <v>60</v>
      </c>
      <c r="D6" s="12" t="s">
        <v>60</v>
      </c>
      <c r="E6" s="12" t="s">
        <v>60</v>
      </c>
      <c r="F6" s="3"/>
      <c r="G6" s="3"/>
      <c r="H6" s="3"/>
      <c r="I6" s="3"/>
      <c r="J6" s="3"/>
      <c r="K6" s="3"/>
      <c r="L6" s="12"/>
      <c r="M6" s="12"/>
      <c r="N6" s="12" t="s">
        <v>60</v>
      </c>
      <c r="O6" s="3"/>
      <c r="P6" s="3"/>
    </row>
    <row r="7">
      <c r="A7" s="19" t="s">
        <v>93</v>
      </c>
      <c r="B7" s="10" t="s">
        <v>60</v>
      </c>
      <c r="C7" s="12" t="s">
        <v>60</v>
      </c>
      <c r="D7" s="12" t="s">
        <v>60</v>
      </c>
      <c r="E7" s="3"/>
      <c r="F7" s="3"/>
      <c r="G7" s="3"/>
      <c r="H7" s="3"/>
      <c r="I7" s="3"/>
      <c r="J7" s="3"/>
      <c r="K7" s="3"/>
      <c r="L7" s="12"/>
      <c r="M7" s="12"/>
      <c r="N7" s="3"/>
      <c r="O7" s="3"/>
      <c r="P7" s="3"/>
    </row>
    <row r="8">
      <c r="A8" s="19" t="s">
        <v>96</v>
      </c>
      <c r="B8" s="10" t="s">
        <v>97</v>
      </c>
      <c r="C8" s="3"/>
      <c r="D8" s="12" t="s">
        <v>60</v>
      </c>
      <c r="E8" s="12" t="s">
        <v>60</v>
      </c>
      <c r="F8" s="3"/>
      <c r="G8" s="3"/>
      <c r="H8" s="12" t="s">
        <v>60</v>
      </c>
      <c r="I8" s="12" t="s">
        <v>60</v>
      </c>
      <c r="J8" s="3"/>
      <c r="K8" s="3"/>
      <c r="L8" s="12"/>
      <c r="M8" s="12"/>
      <c r="N8" s="3"/>
      <c r="O8" s="3"/>
      <c r="P8" s="3"/>
    </row>
    <row r="9">
      <c r="A9" s="19" t="s">
        <v>98</v>
      </c>
      <c r="B9" s="10" t="s">
        <v>60</v>
      </c>
      <c r="C9" s="3"/>
      <c r="D9" s="12" t="s">
        <v>60</v>
      </c>
      <c r="E9" s="12" t="s">
        <v>60</v>
      </c>
      <c r="F9" s="3"/>
      <c r="G9" s="3"/>
      <c r="H9" s="12" t="s">
        <v>60</v>
      </c>
      <c r="I9" s="3"/>
      <c r="J9" s="3"/>
      <c r="K9" s="3"/>
      <c r="L9" s="12"/>
      <c r="M9" s="12"/>
      <c r="N9" s="3"/>
      <c r="O9" s="3"/>
      <c r="P9" s="3"/>
    </row>
    <row r="10">
      <c r="A10" s="19" t="s">
        <v>99</v>
      </c>
      <c r="B10" s="10"/>
      <c r="C10" s="12" t="s">
        <v>60</v>
      </c>
      <c r="D10" s="12" t="s">
        <v>60</v>
      </c>
      <c r="E10" s="3"/>
      <c r="F10" s="3"/>
      <c r="G10" s="3"/>
      <c r="H10" s="3"/>
      <c r="I10" s="12" t="s">
        <v>60</v>
      </c>
      <c r="J10" s="12" t="s">
        <v>60</v>
      </c>
      <c r="K10" s="12"/>
      <c r="L10" s="12"/>
      <c r="M10" s="12"/>
      <c r="N10" s="3"/>
      <c r="O10" s="3"/>
      <c r="P10" s="3"/>
    </row>
    <row r="11">
      <c r="A11" s="19" t="s">
        <v>101</v>
      </c>
      <c r="B11" s="10" t="s">
        <v>60</v>
      </c>
      <c r="C11" s="12" t="s">
        <v>60</v>
      </c>
      <c r="D11" s="12"/>
      <c r="E11" s="3"/>
      <c r="F11" s="3"/>
      <c r="G11" s="3"/>
      <c r="H11" s="3"/>
      <c r="I11" s="12" t="s">
        <v>60</v>
      </c>
      <c r="J11" s="12" t="s">
        <v>60</v>
      </c>
      <c r="K11" s="12"/>
      <c r="L11" s="12"/>
      <c r="M11" s="12"/>
      <c r="N11" s="3"/>
      <c r="O11" s="3"/>
      <c r="P11" s="3"/>
    </row>
    <row r="12">
      <c r="A12" s="19" t="s">
        <v>102</v>
      </c>
      <c r="B12" s="10" t="s">
        <v>60</v>
      </c>
      <c r="C12" s="3"/>
      <c r="D12" s="12" t="s">
        <v>60</v>
      </c>
      <c r="E12" s="3"/>
      <c r="F12" s="3"/>
      <c r="G12" s="3"/>
      <c r="H12" s="3"/>
      <c r="I12" s="3"/>
      <c r="J12" s="3"/>
      <c r="K12" s="3"/>
      <c r="L12" s="12"/>
      <c r="M12" s="12"/>
      <c r="N12" s="3"/>
      <c r="O12" s="3"/>
      <c r="P12" s="3"/>
    </row>
    <row r="13">
      <c r="A13" s="19" t="s">
        <v>103</v>
      </c>
      <c r="B13" s="10" t="s">
        <v>97</v>
      </c>
      <c r="C13" s="3"/>
      <c r="D13" s="3"/>
      <c r="E13" s="12"/>
      <c r="F13" s="3"/>
      <c r="G13" s="3"/>
      <c r="H13" s="3"/>
      <c r="I13" s="3"/>
      <c r="J13" s="3"/>
      <c r="K13" s="3"/>
      <c r="L13" s="12"/>
      <c r="M13" s="12"/>
      <c r="N13" s="3"/>
      <c r="O13" s="3"/>
      <c r="P13" s="3"/>
    </row>
    <row r="14">
      <c r="A14" s="19" t="s">
        <v>104</v>
      </c>
      <c r="B14" s="10" t="s">
        <v>97</v>
      </c>
      <c r="C14" s="3"/>
      <c r="D14" s="3"/>
      <c r="E14" s="12"/>
      <c r="F14" s="3"/>
      <c r="G14" s="3"/>
      <c r="H14" s="3"/>
      <c r="I14" s="3"/>
      <c r="J14" s="3"/>
      <c r="K14" s="3"/>
      <c r="L14" s="12"/>
      <c r="M14" s="12"/>
      <c r="N14" s="3"/>
      <c r="O14" s="3"/>
      <c r="P14" s="3"/>
    </row>
    <row r="15">
      <c r="A15" s="19" t="s">
        <v>105</v>
      </c>
      <c r="B15" s="10" t="s">
        <v>60</v>
      </c>
      <c r="C15" s="12" t="s">
        <v>60</v>
      </c>
      <c r="D15" s="3"/>
      <c r="E15" s="12" t="s">
        <v>60</v>
      </c>
      <c r="F15" s="3"/>
      <c r="G15" s="3"/>
      <c r="H15" s="3"/>
      <c r="I15" s="3"/>
      <c r="J15" s="3"/>
      <c r="K15" s="3"/>
      <c r="L15" s="12"/>
      <c r="M15" s="12"/>
      <c r="N15" s="3"/>
      <c r="O15" s="3"/>
      <c r="P15" s="3"/>
    </row>
    <row r="16">
      <c r="A16" s="19" t="s">
        <v>106</v>
      </c>
      <c r="B16" s="10" t="s">
        <v>60</v>
      </c>
      <c r="C16" s="12" t="s">
        <v>60</v>
      </c>
      <c r="D16" s="12" t="s">
        <v>60</v>
      </c>
      <c r="E16" s="3"/>
      <c r="F16" s="3"/>
      <c r="G16" s="3"/>
      <c r="H16" s="12" t="s">
        <v>60</v>
      </c>
      <c r="I16" s="12" t="s">
        <v>60</v>
      </c>
      <c r="J16" s="12" t="s">
        <v>60</v>
      </c>
      <c r="K16" s="12" t="s">
        <v>60</v>
      </c>
      <c r="L16" s="12"/>
      <c r="M16" s="12"/>
      <c r="N16" s="3"/>
      <c r="O16" s="3"/>
      <c r="P16" s="3"/>
    </row>
    <row r="17">
      <c r="A17" s="19" t="s">
        <v>108</v>
      </c>
      <c r="B17" s="10" t="s">
        <v>60</v>
      </c>
      <c r="C17" s="12" t="s">
        <v>60</v>
      </c>
      <c r="D17" s="3"/>
      <c r="E17" s="12" t="s">
        <v>60</v>
      </c>
      <c r="F17" s="3"/>
      <c r="G17" s="3"/>
      <c r="H17" s="3"/>
      <c r="I17" s="3"/>
      <c r="J17" s="3"/>
      <c r="K17" s="3"/>
      <c r="L17" s="12"/>
      <c r="M17" s="12"/>
      <c r="N17" s="3"/>
      <c r="O17" s="3"/>
      <c r="P17" s="3"/>
    </row>
    <row r="18">
      <c r="A18" s="19" t="s">
        <v>109</v>
      </c>
      <c r="B18" s="10" t="s">
        <v>97</v>
      </c>
      <c r="C18" s="3"/>
      <c r="D18" s="3"/>
      <c r="E18" s="12" t="s">
        <v>60</v>
      </c>
      <c r="F18" s="3"/>
      <c r="G18" s="3"/>
      <c r="H18" s="3"/>
      <c r="I18" s="3"/>
      <c r="J18" s="3"/>
      <c r="K18" s="3"/>
      <c r="L18" s="12"/>
      <c r="M18" s="12"/>
      <c r="N18" s="3"/>
      <c r="O18" s="3"/>
      <c r="P18" s="3"/>
    </row>
    <row r="19">
      <c r="A19" s="19" t="s">
        <v>110</v>
      </c>
      <c r="B19" s="10" t="s">
        <v>60</v>
      </c>
      <c r="C19" s="3"/>
      <c r="D19" s="3"/>
      <c r="E19" s="12" t="s">
        <v>60</v>
      </c>
      <c r="F19" s="3"/>
      <c r="G19" s="3"/>
      <c r="H19" s="3"/>
      <c r="I19" s="3"/>
      <c r="J19" s="3"/>
      <c r="K19" s="3"/>
      <c r="L19" s="12"/>
      <c r="M19" s="12"/>
      <c r="N19" s="12" t="s">
        <v>60</v>
      </c>
      <c r="O19" s="3"/>
      <c r="P19" s="3"/>
    </row>
    <row r="20">
      <c r="A20" s="19" t="s">
        <v>111</v>
      </c>
      <c r="B20" s="10" t="s">
        <v>97</v>
      </c>
      <c r="C20" s="12" t="s">
        <v>60</v>
      </c>
      <c r="D20" s="3"/>
      <c r="E20" s="3"/>
      <c r="F20" s="3"/>
      <c r="G20" s="12" t="s">
        <v>60</v>
      </c>
      <c r="H20" s="3"/>
      <c r="I20" s="3"/>
      <c r="J20" s="3"/>
      <c r="K20" s="3"/>
      <c r="L20" s="12"/>
      <c r="M20" s="12"/>
      <c r="N20" s="3"/>
      <c r="O20" s="3"/>
      <c r="P20" s="3"/>
    </row>
    <row r="21">
      <c r="A21" s="19" t="s">
        <v>112</v>
      </c>
      <c r="B21" s="10" t="s">
        <v>113</v>
      </c>
      <c r="C21" s="12" t="s">
        <v>60</v>
      </c>
      <c r="D21" s="3"/>
      <c r="E21" s="3"/>
      <c r="F21" s="3"/>
      <c r="G21" s="3"/>
      <c r="H21" s="3"/>
      <c r="I21" s="3"/>
      <c r="J21" s="3"/>
      <c r="K21" s="3"/>
      <c r="L21" s="12"/>
      <c r="M21" s="12"/>
      <c r="N21" s="3"/>
      <c r="O21" s="3"/>
      <c r="P21" s="3"/>
    </row>
    <row r="22">
      <c r="A22" s="19" t="s">
        <v>115</v>
      </c>
      <c r="B22" s="10" t="s">
        <v>60</v>
      </c>
      <c r="C22" s="3"/>
      <c r="D22" s="3"/>
      <c r="E22" s="12" t="s">
        <v>60</v>
      </c>
      <c r="F22" s="3"/>
      <c r="G22" s="3"/>
      <c r="H22" s="3"/>
      <c r="I22" s="3"/>
      <c r="J22" s="3"/>
      <c r="K22" s="3"/>
      <c r="L22" s="12"/>
      <c r="M22" s="12"/>
      <c r="N22" s="3"/>
      <c r="O22" s="3"/>
      <c r="P22" s="3"/>
    </row>
    <row r="23">
      <c r="A23" s="19" t="s">
        <v>117</v>
      </c>
      <c r="B23" s="10" t="s">
        <v>60</v>
      </c>
      <c r="C23" s="3"/>
      <c r="D23" s="3"/>
      <c r="E23" s="12" t="s">
        <v>60</v>
      </c>
      <c r="F23" s="3"/>
      <c r="G23" s="3"/>
      <c r="H23" s="3"/>
      <c r="I23" s="12" t="s">
        <v>60</v>
      </c>
      <c r="J23" s="12" t="s">
        <v>60</v>
      </c>
      <c r="K23" s="12" t="s">
        <v>60</v>
      </c>
      <c r="L23" s="12"/>
      <c r="M23" s="12"/>
      <c r="N23" s="12" t="s">
        <v>60</v>
      </c>
      <c r="O23" s="3"/>
      <c r="P23" s="3"/>
    </row>
    <row r="24">
      <c r="A24" s="19" t="s">
        <v>118</v>
      </c>
      <c r="B24" s="10"/>
      <c r="C24" s="12"/>
      <c r="D24" s="12"/>
      <c r="E24" s="12"/>
      <c r="F24" s="3"/>
      <c r="G24" s="12" t="s">
        <v>60</v>
      </c>
      <c r="H24" s="12"/>
      <c r="I24" s="3"/>
      <c r="J24" s="12"/>
      <c r="K24" s="12"/>
      <c r="L24" s="12"/>
      <c r="M24" s="12"/>
      <c r="N24" s="12" t="s">
        <v>60</v>
      </c>
      <c r="O24" s="3"/>
      <c r="P24" s="3"/>
    </row>
    <row r="25">
      <c r="A25" s="19" t="s">
        <v>119</v>
      </c>
      <c r="B25" s="10"/>
      <c r="C25" s="12"/>
      <c r="D25" s="12"/>
      <c r="E25" s="12"/>
      <c r="F25" s="3"/>
      <c r="G25" s="3"/>
      <c r="H25" s="12" t="s">
        <v>60</v>
      </c>
      <c r="I25" s="3"/>
      <c r="J25" s="12" t="s">
        <v>60</v>
      </c>
      <c r="K25" s="12"/>
      <c r="L25" s="12"/>
      <c r="M25" s="12"/>
      <c r="N25" s="3"/>
      <c r="O25" s="3"/>
      <c r="P25" s="3"/>
    </row>
    <row r="26">
      <c r="A26" s="19" t="s">
        <v>120</v>
      </c>
      <c r="B26" s="10" t="s">
        <v>121</v>
      </c>
      <c r="C26" s="12" t="s">
        <v>60</v>
      </c>
      <c r="D26" s="12" t="s">
        <v>60</v>
      </c>
      <c r="E26" s="12" t="s">
        <v>60</v>
      </c>
      <c r="F26" s="3"/>
      <c r="G26" s="12"/>
      <c r="H26" s="3"/>
      <c r="I26" s="3"/>
      <c r="J26" s="3"/>
      <c r="K26" s="3"/>
      <c r="L26" s="12"/>
      <c r="M26" s="12"/>
      <c r="N26" s="3"/>
      <c r="O26" s="3"/>
      <c r="P26" s="3"/>
    </row>
    <row r="27">
      <c r="A27" s="19" t="s">
        <v>122</v>
      </c>
      <c r="B27" s="10"/>
      <c r="C27" s="3"/>
      <c r="D27" s="12" t="s">
        <v>60</v>
      </c>
      <c r="E27" s="12" t="s">
        <v>60</v>
      </c>
      <c r="F27" s="3"/>
      <c r="G27" s="3"/>
      <c r="H27" s="3"/>
      <c r="I27" s="3"/>
      <c r="J27" s="3"/>
      <c r="K27" s="3"/>
      <c r="L27" s="12"/>
      <c r="M27" s="12"/>
      <c r="N27" s="3"/>
      <c r="O27" s="3"/>
      <c r="P27" s="3"/>
    </row>
    <row r="28">
      <c r="A28" s="19" t="s">
        <v>123</v>
      </c>
      <c r="B28" s="10" t="s">
        <v>113</v>
      </c>
      <c r="C28" s="3"/>
      <c r="D28" s="3"/>
      <c r="E28" s="3"/>
      <c r="F28" s="3"/>
      <c r="G28" s="3"/>
      <c r="H28" s="3"/>
      <c r="I28" s="3"/>
      <c r="J28" s="3"/>
      <c r="K28" s="3"/>
      <c r="L28" s="12"/>
      <c r="M28" s="12"/>
      <c r="N28" s="3"/>
      <c r="O28" s="3"/>
      <c r="P28" s="3"/>
    </row>
    <row r="29">
      <c r="A29" s="19" t="s">
        <v>124</v>
      </c>
      <c r="B29" s="10" t="s">
        <v>60</v>
      </c>
      <c r="C29" s="12" t="s">
        <v>60</v>
      </c>
      <c r="D29" s="3"/>
      <c r="E29" s="12"/>
      <c r="F29" s="3"/>
      <c r="G29" s="3"/>
      <c r="H29" s="3"/>
      <c r="I29" s="3"/>
      <c r="J29" s="3"/>
      <c r="K29" s="3"/>
      <c r="L29" s="12"/>
      <c r="M29" s="12"/>
      <c r="N29" s="3"/>
      <c r="O29" s="3"/>
      <c r="P29" s="3"/>
    </row>
    <row r="30">
      <c r="A30" s="19" t="s">
        <v>126</v>
      </c>
      <c r="B30" s="10" t="s">
        <v>60</v>
      </c>
      <c r="C30" s="12" t="s">
        <v>60</v>
      </c>
      <c r="D30" s="12" t="s">
        <v>60</v>
      </c>
      <c r="E30" s="12" t="s">
        <v>60</v>
      </c>
      <c r="F30" s="3"/>
      <c r="G30" s="3"/>
      <c r="H30" s="3"/>
      <c r="I30" s="12" t="s">
        <v>60</v>
      </c>
      <c r="J30" s="3"/>
      <c r="K30" s="3"/>
      <c r="L30" s="12"/>
      <c r="M30" s="12"/>
      <c r="N30" s="3"/>
      <c r="O30" s="3"/>
      <c r="P30" s="3"/>
    </row>
    <row r="31">
      <c r="A31" s="19" t="s">
        <v>127</v>
      </c>
      <c r="B31" s="10" t="s">
        <v>97</v>
      </c>
      <c r="C31" s="3"/>
      <c r="D31" s="12" t="s">
        <v>60</v>
      </c>
      <c r="E31" s="3"/>
      <c r="F31" s="3"/>
      <c r="G31" s="3"/>
      <c r="H31" s="3"/>
      <c r="I31" s="3"/>
      <c r="J31" s="3"/>
      <c r="K31" s="3"/>
      <c r="L31" s="12"/>
      <c r="M31" s="12"/>
      <c r="N31" s="3"/>
      <c r="O31" s="3"/>
      <c r="P31" s="3"/>
    </row>
    <row r="32">
      <c r="A32" s="19" t="s">
        <v>128</v>
      </c>
      <c r="B32" s="10"/>
      <c r="C32" s="12" t="s">
        <v>60</v>
      </c>
      <c r="D32" s="12" t="s">
        <v>60</v>
      </c>
      <c r="E32" s="12"/>
      <c r="F32" s="3"/>
      <c r="G32" s="3"/>
      <c r="H32" s="3"/>
      <c r="J32" s="12" t="s">
        <v>60</v>
      </c>
      <c r="K32" s="12"/>
      <c r="L32" s="12"/>
      <c r="M32" s="12"/>
      <c r="N32" s="3"/>
      <c r="O32" s="3"/>
      <c r="P32" s="3"/>
    </row>
    <row r="33">
      <c r="A33" s="19" t="s">
        <v>129</v>
      </c>
      <c r="B33" s="10" t="s">
        <v>60</v>
      </c>
      <c r="C33" s="12" t="s">
        <v>60</v>
      </c>
      <c r="D33" s="12" t="s">
        <v>60</v>
      </c>
      <c r="E33" s="12" t="s">
        <v>60</v>
      </c>
      <c r="F33" s="3"/>
      <c r="G33" s="3"/>
      <c r="H33" s="3"/>
      <c r="I33" s="3"/>
      <c r="J33" s="3"/>
      <c r="K33" s="3"/>
      <c r="L33" s="12"/>
      <c r="M33" s="12"/>
      <c r="N33" s="3"/>
      <c r="O33" s="3"/>
      <c r="P33" s="3"/>
    </row>
    <row r="34">
      <c r="A34" s="19" t="s">
        <v>130</v>
      </c>
      <c r="B34" s="10" t="s">
        <v>60</v>
      </c>
      <c r="C34" s="12" t="s">
        <v>60</v>
      </c>
      <c r="D34" s="3"/>
      <c r="E34" s="12" t="s">
        <v>60</v>
      </c>
      <c r="F34" s="3"/>
      <c r="G34" s="3"/>
      <c r="H34" s="3"/>
      <c r="I34" s="3"/>
      <c r="J34" s="3"/>
      <c r="K34" s="3"/>
      <c r="L34" s="12"/>
      <c r="M34" s="12"/>
      <c r="N34" s="12" t="s">
        <v>60</v>
      </c>
      <c r="O34" s="3"/>
      <c r="P34" s="3"/>
    </row>
    <row r="35">
      <c r="A35" s="19" t="s">
        <v>131</v>
      </c>
      <c r="B35" s="10" t="s">
        <v>97</v>
      </c>
      <c r="C35" s="12"/>
      <c r="D35" s="12"/>
      <c r="E35" s="12"/>
      <c r="F35" s="3"/>
      <c r="G35" s="3"/>
      <c r="H35" s="3"/>
      <c r="I35" s="3"/>
      <c r="J35" s="3"/>
      <c r="K35" s="3"/>
      <c r="L35" s="12"/>
      <c r="M35" s="12"/>
      <c r="N35" s="3"/>
      <c r="O35" s="3"/>
      <c r="P35" s="3"/>
    </row>
    <row r="36">
      <c r="A36" s="19" t="s">
        <v>132</v>
      </c>
      <c r="B36" s="10" t="s">
        <v>97</v>
      </c>
      <c r="C36" s="12" t="s">
        <v>60</v>
      </c>
      <c r="D36" s="12" t="s">
        <v>60</v>
      </c>
      <c r="E36" s="12"/>
      <c r="F36" s="3"/>
      <c r="G36" s="3"/>
      <c r="H36" s="3"/>
      <c r="I36" s="3"/>
      <c r="J36" s="3"/>
      <c r="K36" s="3"/>
      <c r="L36" s="12"/>
      <c r="M36" s="12"/>
      <c r="N36" s="3"/>
      <c r="O36" s="3"/>
      <c r="P36" s="3"/>
    </row>
    <row r="37">
      <c r="A37" s="19" t="s">
        <v>133</v>
      </c>
      <c r="B37" s="10" t="s">
        <v>60</v>
      </c>
      <c r="C37" s="12" t="s">
        <v>60</v>
      </c>
      <c r="D37" s="3"/>
      <c r="E37" s="3"/>
      <c r="F37" s="3"/>
      <c r="G37" s="3"/>
      <c r="H37" s="3"/>
      <c r="I37" s="3"/>
      <c r="J37" s="3"/>
      <c r="K37" s="3"/>
      <c r="L37" s="12"/>
      <c r="M37" s="12"/>
      <c r="N37" s="3"/>
      <c r="O37" s="3"/>
      <c r="P37" s="3"/>
    </row>
    <row r="38">
      <c r="A38" s="19" t="s">
        <v>134</v>
      </c>
      <c r="B38" s="10" t="s">
        <v>60</v>
      </c>
      <c r="C38" s="12" t="s">
        <v>60</v>
      </c>
      <c r="D38" s="12" t="s">
        <v>60</v>
      </c>
      <c r="E38" s="12" t="s">
        <v>60</v>
      </c>
      <c r="F38" s="3"/>
      <c r="G38" s="3"/>
      <c r="H38" s="12" t="s">
        <v>60</v>
      </c>
      <c r="I38" s="3"/>
      <c r="J38" s="12" t="s">
        <v>60</v>
      </c>
      <c r="K38" s="3"/>
      <c r="L38" s="12"/>
      <c r="M38" s="12"/>
      <c r="N38" s="3"/>
      <c r="O38" s="3"/>
      <c r="P38" s="3"/>
    </row>
    <row r="39">
      <c r="A39" s="19" t="s">
        <v>135</v>
      </c>
      <c r="B39" s="10" t="s">
        <v>60</v>
      </c>
      <c r="C39" s="3"/>
      <c r="D39" s="12" t="s">
        <v>60</v>
      </c>
      <c r="E39" s="12" t="s">
        <v>60</v>
      </c>
      <c r="F39" s="3"/>
      <c r="G39" s="3"/>
      <c r="H39" s="3"/>
      <c r="I39" s="3"/>
      <c r="J39" s="3"/>
      <c r="K39" s="3"/>
      <c r="L39" s="12"/>
      <c r="M39" s="12"/>
      <c r="N39" s="3"/>
      <c r="O39" s="3"/>
      <c r="P39" s="3"/>
    </row>
    <row r="40">
      <c r="A40" s="19" t="s">
        <v>136</v>
      </c>
      <c r="B40" s="10" t="s">
        <v>60</v>
      </c>
      <c r="C40" s="3"/>
      <c r="D40" s="3"/>
      <c r="E40" s="12" t="s">
        <v>60</v>
      </c>
      <c r="F40" s="3"/>
      <c r="G40" s="3"/>
      <c r="H40" s="3"/>
      <c r="I40" s="3"/>
      <c r="J40" s="3"/>
      <c r="K40" s="3"/>
      <c r="L40" s="12"/>
      <c r="M40" s="12"/>
      <c r="N40" s="3"/>
      <c r="O40" s="3"/>
      <c r="P40" s="3"/>
    </row>
    <row r="41">
      <c r="A41" s="19" t="s">
        <v>138</v>
      </c>
      <c r="B41" s="10" t="s">
        <v>60</v>
      </c>
      <c r="C41" s="3"/>
      <c r="D41" s="3"/>
      <c r="E41" s="12" t="s">
        <v>60</v>
      </c>
      <c r="F41" s="3"/>
      <c r="G41" s="3"/>
      <c r="H41" s="3"/>
      <c r="I41" s="3"/>
      <c r="J41" s="3"/>
      <c r="K41" s="3"/>
      <c r="L41" s="12"/>
      <c r="M41" s="12"/>
      <c r="N41" s="3"/>
      <c r="O41" s="3"/>
      <c r="P41" s="3"/>
    </row>
    <row r="42">
      <c r="A42" s="19" t="s">
        <v>139</v>
      </c>
      <c r="B42" s="10">
        <v>2.0</v>
      </c>
      <c r="C42" s="12">
        <v>6.0</v>
      </c>
      <c r="D42" s="12">
        <v>2.0</v>
      </c>
      <c r="E42" s="12" t="s">
        <v>140</v>
      </c>
      <c r="F42" s="3"/>
      <c r="G42" s="3"/>
      <c r="H42" s="12">
        <v>2.0</v>
      </c>
      <c r="I42" s="3"/>
      <c r="J42" s="3"/>
      <c r="K42" s="3"/>
      <c r="L42" s="12"/>
      <c r="M42" s="12"/>
      <c r="N42" s="3"/>
      <c r="O42" s="3"/>
      <c r="P42" s="3"/>
    </row>
    <row r="43">
      <c r="A43" s="19" t="s">
        <v>141</v>
      </c>
      <c r="B43" s="10"/>
      <c r="C43" s="12">
        <v>0.274</v>
      </c>
      <c r="D43" s="12" t="s">
        <v>143</v>
      </c>
      <c r="E43" s="12">
        <v>0.95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1.14"/>
    <col customWidth="1" min="3" max="3" width="26.14"/>
    <col customWidth="1" min="4" max="4" width="26.43"/>
    <col customWidth="1" min="10" max="10" width="26.71"/>
    <col customWidth="1" min="11" max="11" width="26.43"/>
    <col hidden="1" min="15" max="16" width="14.43"/>
    <col customWidth="1" hidden="1" min="17" max="17" width="26.71"/>
    <col customWidth="1" hidden="1" min="18" max="18" width="26.43"/>
    <col hidden="1" min="19" max="20" width="14.43"/>
    <col customWidth="1" min="24" max="24" width="26.71"/>
    <col customWidth="1" min="25" max="25" width="26.43"/>
    <col customWidth="1" min="27" max="27" width="4.14"/>
    <col customWidth="1" min="30" max="30" width="11.43"/>
    <col customWidth="1" min="31" max="31" width="11.57"/>
    <col customWidth="1" min="32" max="32" width="6.14"/>
    <col customWidth="1" min="33" max="33" width="5.29"/>
    <col customWidth="1" min="36" max="36" width="14.0"/>
    <col customWidth="1" min="37" max="37" width="13.86"/>
    <col customWidth="1" min="39" max="39" width="13.57"/>
    <col customWidth="1" min="42" max="42" width="11.43"/>
    <col customWidth="1" min="43" max="46" width="11.57"/>
  </cols>
  <sheetData>
    <row r="1">
      <c r="A1" s="8" t="s">
        <v>226</v>
      </c>
      <c r="E1" s="64"/>
      <c r="H1" s="3"/>
      <c r="L1" s="64"/>
      <c r="O1" s="3"/>
      <c r="V1" s="3"/>
      <c r="AF1" s="65"/>
      <c r="AG1" s="3"/>
      <c r="AH1" s="3"/>
    </row>
    <row r="2">
      <c r="A2" s="66" t="s">
        <v>227</v>
      </c>
      <c r="E2" s="64"/>
      <c r="H2" s="3"/>
      <c r="L2" s="64"/>
      <c r="O2" s="3"/>
      <c r="V2" s="3"/>
      <c r="AF2" s="65"/>
      <c r="AG2" s="67"/>
      <c r="AH2" s="67" t="s">
        <v>228</v>
      </c>
    </row>
    <row r="3">
      <c r="A3" s="68"/>
      <c r="E3" s="64"/>
      <c r="H3" s="3"/>
      <c r="L3" s="64"/>
      <c r="O3" s="3"/>
      <c r="V3" s="3"/>
      <c r="AF3" s="65"/>
      <c r="AG3" s="3"/>
      <c r="AH3" s="3"/>
    </row>
    <row r="4">
      <c r="B4" s="6"/>
      <c r="C4" s="6"/>
      <c r="D4" s="6"/>
      <c r="E4" s="64"/>
      <c r="F4" s="6"/>
      <c r="G4" s="6"/>
      <c r="H4" s="3"/>
      <c r="I4" s="6"/>
      <c r="J4" s="6"/>
      <c r="K4" s="6"/>
      <c r="L4" s="64"/>
      <c r="M4" s="6"/>
      <c r="N4" s="6"/>
      <c r="O4" s="64"/>
      <c r="P4" s="6"/>
      <c r="Q4" s="6"/>
      <c r="R4" s="6"/>
      <c r="S4" s="6"/>
      <c r="T4" s="6"/>
      <c r="U4" s="6"/>
      <c r="V4" s="64"/>
      <c r="W4" s="6"/>
      <c r="X4" s="6"/>
      <c r="Y4" s="6"/>
      <c r="Z4" s="6"/>
      <c r="AA4" s="6"/>
      <c r="AB4" s="6"/>
      <c r="AC4" s="6"/>
      <c r="AD4" s="6"/>
      <c r="AE4" s="6"/>
      <c r="AF4" s="69"/>
      <c r="AG4" s="64"/>
      <c r="AH4" s="64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>
      <c r="B5" s="8" t="s">
        <v>229</v>
      </c>
      <c r="E5" s="64"/>
      <c r="H5" s="3"/>
      <c r="I5" s="1" t="s">
        <v>230</v>
      </c>
      <c r="L5" s="64"/>
      <c r="O5" s="3"/>
      <c r="P5" s="70" t="s">
        <v>231</v>
      </c>
      <c r="V5" s="3"/>
      <c r="W5" s="70" t="s">
        <v>232</v>
      </c>
      <c r="AB5" s="1" t="s">
        <v>233</v>
      </c>
      <c r="AF5" s="65"/>
      <c r="AG5" s="3"/>
      <c r="AH5" s="3"/>
      <c r="AI5" s="70" t="s">
        <v>232</v>
      </c>
      <c r="AN5" s="5" t="s">
        <v>233</v>
      </c>
      <c r="AR5" s="5"/>
      <c r="AS5" s="5"/>
      <c r="AT5" s="5"/>
    </row>
    <row r="6">
      <c r="A6" s="3"/>
      <c r="E6" s="64"/>
      <c r="H6" s="3"/>
      <c r="L6" s="64"/>
      <c r="O6" s="3"/>
      <c r="V6" s="3"/>
      <c r="AB6" s="1" t="s">
        <v>234</v>
      </c>
      <c r="AD6" s="1" t="s">
        <v>235</v>
      </c>
      <c r="AF6" s="65"/>
      <c r="AG6" s="3"/>
      <c r="AH6" s="3"/>
      <c r="AJ6" s="12" t="s">
        <v>236</v>
      </c>
      <c r="AN6" s="5" t="s">
        <v>237</v>
      </c>
      <c r="AP6" s="1" t="s">
        <v>235</v>
      </c>
    </row>
    <row r="7">
      <c r="A7" s="71" t="s">
        <v>238</v>
      </c>
      <c r="B7" s="72" t="s">
        <v>239</v>
      </c>
      <c r="C7" s="72" t="s">
        <v>240</v>
      </c>
      <c r="D7" s="72" t="s">
        <v>241</v>
      </c>
      <c r="E7" s="5" t="s">
        <v>242</v>
      </c>
      <c r="H7" s="71" t="s">
        <v>238</v>
      </c>
      <c r="I7" s="72" t="s">
        <v>239</v>
      </c>
      <c r="J7" s="72" t="s">
        <v>240</v>
      </c>
      <c r="K7" s="72" t="s">
        <v>241</v>
      </c>
      <c r="L7" s="5" t="s">
        <v>242</v>
      </c>
      <c r="O7" s="71" t="s">
        <v>238</v>
      </c>
      <c r="P7" s="72" t="s">
        <v>239</v>
      </c>
      <c r="Q7" s="72" t="s">
        <v>240</v>
      </c>
      <c r="R7" s="72" t="s">
        <v>241</v>
      </c>
      <c r="S7" s="5" t="s">
        <v>242</v>
      </c>
      <c r="V7" s="71" t="s">
        <v>238</v>
      </c>
      <c r="W7" s="72" t="s">
        <v>239</v>
      </c>
      <c r="X7" s="72" t="s">
        <v>240</v>
      </c>
      <c r="Y7" s="72" t="s">
        <v>241</v>
      </c>
      <c r="Z7" s="5" t="s">
        <v>242</v>
      </c>
      <c r="AB7" s="72" t="s">
        <v>240</v>
      </c>
      <c r="AC7" s="72" t="s">
        <v>241</v>
      </c>
      <c r="AD7" s="5" t="s">
        <v>243</v>
      </c>
      <c r="AE7" s="5" t="b">
        <v>1</v>
      </c>
      <c r="AF7" s="65"/>
      <c r="AG7" s="73"/>
      <c r="AH7" s="71" t="s">
        <v>238</v>
      </c>
      <c r="AI7" s="71" t="s">
        <v>239</v>
      </c>
      <c r="AJ7" s="71" t="s">
        <v>244</v>
      </c>
      <c r="AK7" s="71" t="s">
        <v>245</v>
      </c>
      <c r="AL7" s="5" t="s">
        <v>242</v>
      </c>
      <c r="AN7" s="71" t="s">
        <v>244</v>
      </c>
      <c r="AO7" s="71" t="s">
        <v>245</v>
      </c>
      <c r="AP7" s="5" t="s">
        <v>243</v>
      </c>
      <c r="AQ7" s="5" t="b">
        <v>1</v>
      </c>
      <c r="AR7" s="5"/>
      <c r="AS7" s="5"/>
      <c r="AT7" s="5"/>
    </row>
    <row r="8">
      <c r="A8" s="74">
        <v>0.0</v>
      </c>
      <c r="B8" s="75" t="s">
        <v>246</v>
      </c>
      <c r="C8" s="76">
        <v>-4.85055502550766</v>
      </c>
      <c r="D8" s="76">
        <v>-4.59121613665411</v>
      </c>
      <c r="E8" s="77">
        <f t="shared" ref="E8:E141" si="2">C8-D8</f>
        <v>-0.2593388889</v>
      </c>
      <c r="H8" s="74">
        <v>0.0</v>
      </c>
      <c r="I8" s="75" t="s">
        <v>246</v>
      </c>
      <c r="J8" s="76">
        <v>-3.71156248443178</v>
      </c>
      <c r="K8" s="76">
        <v>-3.49479888954286</v>
      </c>
      <c r="L8" s="77">
        <f t="shared" ref="L8:L158" si="3">J8-K8</f>
        <v>-0.2167635949</v>
      </c>
      <c r="O8" s="74">
        <v>0.0</v>
      </c>
      <c r="P8" s="75" t="s">
        <v>246</v>
      </c>
      <c r="Q8" s="75">
        <v>-4.60510580995279</v>
      </c>
      <c r="R8" s="75">
        <v>-5.19164951062469</v>
      </c>
      <c r="S8" s="77">
        <f t="shared" ref="S8:S141" si="4">Q8-R8</f>
        <v>0.5865437007</v>
      </c>
      <c r="V8" s="74">
        <v>0.0</v>
      </c>
      <c r="W8" s="75" t="s">
        <v>246</v>
      </c>
      <c r="X8" s="76">
        <v>-3.50898379495422</v>
      </c>
      <c r="Y8" s="76">
        <v>-3.86787358747008</v>
      </c>
      <c r="Z8" s="77">
        <f t="shared" ref="Z8:Z160" si="5">X8-Y8</f>
        <v>0.3588897925</v>
      </c>
      <c r="AB8" s="78">
        <f t="shared" ref="AB8:AB78" si="6">VLOOKUP(W8,$I$8:$K$78,2, false)</f>
        <v>-3.711562484</v>
      </c>
      <c r="AC8" s="78">
        <f t="shared" ref="AC8:AC78" si="7">VLOOKUP(W8,$I$8:$K$78,3, false)</f>
        <v>-3.49479889</v>
      </c>
      <c r="AD8" s="78">
        <f t="shared" ref="AD8:AE8" si="1">X8-AB8</f>
        <v>0.2025786895</v>
      </c>
      <c r="AE8" s="78">
        <f t="shared" si="1"/>
        <v>-0.3730746979</v>
      </c>
      <c r="AF8" s="65"/>
      <c r="AG8" s="73"/>
      <c r="AH8" s="74">
        <v>0.0</v>
      </c>
      <c r="AI8" s="75" t="s">
        <v>246</v>
      </c>
      <c r="AJ8" s="76">
        <v>-3.50898379495422</v>
      </c>
      <c r="AK8" s="76">
        <v>-3.86787358747008</v>
      </c>
      <c r="AL8" s="77">
        <v>0.35888979251586006</v>
      </c>
      <c r="AN8" s="79">
        <v>-3.71156248443178</v>
      </c>
      <c r="AO8" s="79">
        <v>-3.49479888954286</v>
      </c>
      <c r="AP8" s="79">
        <v>0.20257868947755986</v>
      </c>
      <c r="AQ8" s="79">
        <v>-0.3730746979272199</v>
      </c>
      <c r="AR8" s="79"/>
      <c r="AS8" s="79"/>
      <c r="AT8" s="79"/>
    </row>
    <row r="9">
      <c r="A9" s="74">
        <v>0.0</v>
      </c>
      <c r="B9" s="75" t="s">
        <v>247</v>
      </c>
      <c r="C9" s="76">
        <v>-5.45627385004066</v>
      </c>
      <c r="D9" s="76">
        <v>-6.90784844537372</v>
      </c>
      <c r="E9" s="77">
        <f t="shared" si="2"/>
        <v>1.451574595</v>
      </c>
      <c r="H9" s="74">
        <v>0.0</v>
      </c>
      <c r="I9" s="75" t="s">
        <v>248</v>
      </c>
      <c r="J9" s="76">
        <v>-3.72322642455769</v>
      </c>
      <c r="K9" s="76">
        <v>-8.14314124739616</v>
      </c>
      <c r="L9" s="77">
        <f t="shared" si="3"/>
        <v>4.419914823</v>
      </c>
      <c r="M9" s="19" t="s">
        <v>249</v>
      </c>
      <c r="O9" s="74">
        <v>0.0</v>
      </c>
      <c r="P9" s="75" t="s">
        <v>247</v>
      </c>
      <c r="Q9" s="75">
        <v>-5.49143326060612</v>
      </c>
      <c r="R9" s="75">
        <v>-7.36190557307951</v>
      </c>
      <c r="S9" s="77">
        <f t="shared" si="4"/>
        <v>1.870472312</v>
      </c>
      <c r="V9" s="74">
        <v>0.0</v>
      </c>
      <c r="W9" s="75" t="s">
        <v>248</v>
      </c>
      <c r="X9" s="76">
        <v>-3.87994664633062</v>
      </c>
      <c r="Y9" s="76">
        <v>-9.33487831953627</v>
      </c>
      <c r="Z9" s="77">
        <f t="shared" si="5"/>
        <v>5.454931673</v>
      </c>
      <c r="AB9" s="78">
        <f t="shared" si="6"/>
        <v>-3.723226425</v>
      </c>
      <c r="AC9" s="78">
        <f t="shared" si="7"/>
        <v>-8.143141247</v>
      </c>
      <c r="AD9" s="78">
        <f t="shared" ref="AD9:AE9" si="8">X9-AB9</f>
        <v>-0.1567202218</v>
      </c>
      <c r="AE9" s="78">
        <f t="shared" si="8"/>
        <v>-1.191737072</v>
      </c>
      <c r="AF9" s="65"/>
      <c r="AG9" s="73"/>
      <c r="AH9" s="74">
        <v>0.0</v>
      </c>
      <c r="AI9" s="75" t="s">
        <v>248</v>
      </c>
      <c r="AJ9" s="76">
        <v>-3.87994664633062</v>
      </c>
      <c r="AK9" s="76">
        <v>-9.33487831953627</v>
      </c>
      <c r="AL9" s="77">
        <v>5.45493167320565</v>
      </c>
      <c r="AN9" s="79">
        <v>-3.72322642455769</v>
      </c>
      <c r="AO9" s="79">
        <v>-8.14314124739616</v>
      </c>
      <c r="AP9" s="79">
        <v>-0.1567202217729302</v>
      </c>
      <c r="AQ9" s="79">
        <v>-1.1917370721401088</v>
      </c>
      <c r="AR9" s="79"/>
      <c r="AS9" s="79"/>
      <c r="AT9" s="79"/>
    </row>
    <row r="10">
      <c r="A10" s="74">
        <v>0.0</v>
      </c>
      <c r="B10" s="75" t="s">
        <v>250</v>
      </c>
      <c r="C10" s="76">
        <v>-5.75320269240102</v>
      </c>
      <c r="D10" s="76">
        <v>-6.23839437707106</v>
      </c>
      <c r="E10" s="77">
        <f t="shared" si="2"/>
        <v>0.4851916847</v>
      </c>
      <c r="H10" s="74">
        <v>0.0</v>
      </c>
      <c r="I10" s="75" t="s">
        <v>251</v>
      </c>
      <c r="J10" s="76">
        <v>-4.63653105107756</v>
      </c>
      <c r="K10" s="76">
        <v>-7.39283565299626</v>
      </c>
      <c r="L10" s="77">
        <f t="shared" si="3"/>
        <v>2.756304602</v>
      </c>
      <c r="M10" s="19" t="s">
        <v>252</v>
      </c>
      <c r="O10" s="74">
        <v>0.0</v>
      </c>
      <c r="P10" s="75" t="s">
        <v>253</v>
      </c>
      <c r="Q10" s="75">
        <v>-5.6125558002461</v>
      </c>
      <c r="R10" s="75">
        <v>-5.64124474481447</v>
      </c>
      <c r="S10" s="77">
        <f t="shared" si="4"/>
        <v>0.02868894457</v>
      </c>
      <c r="V10" s="74">
        <v>0.0</v>
      </c>
      <c r="W10" s="75" t="s">
        <v>254</v>
      </c>
      <c r="X10" s="76">
        <v>-5.28008525256185</v>
      </c>
      <c r="Y10" s="76">
        <v>-5.39087226825507</v>
      </c>
      <c r="Z10" s="77">
        <f t="shared" si="5"/>
        <v>0.1107870157</v>
      </c>
      <c r="AB10" s="78">
        <f t="shared" si="6"/>
        <v>-5.625034939</v>
      </c>
      <c r="AC10" s="78">
        <f t="shared" si="7"/>
        <v>-5.683049767</v>
      </c>
      <c r="AD10" s="78">
        <f t="shared" ref="AD10:AE10" si="9">X10-AB10</f>
        <v>0.3449496863</v>
      </c>
      <c r="AE10" s="78">
        <f t="shared" si="9"/>
        <v>0.2921774985</v>
      </c>
      <c r="AF10" s="65"/>
      <c r="AG10" s="73"/>
      <c r="AH10" s="74">
        <v>0.0</v>
      </c>
      <c r="AI10" s="75" t="s">
        <v>255</v>
      </c>
      <c r="AJ10" s="76">
        <v>-5.3051806724144</v>
      </c>
      <c r="AK10" s="76">
        <v>-8.9719728258469</v>
      </c>
      <c r="AL10" s="77">
        <v>3.6667921534324996</v>
      </c>
      <c r="AN10" s="79">
        <v>-5.15927760047811</v>
      </c>
      <c r="AO10" s="79">
        <v>-8.89691304977254</v>
      </c>
      <c r="AP10" s="79">
        <v>-0.14590307193628949</v>
      </c>
      <c r="AQ10" s="79">
        <v>-0.07505977607435987</v>
      </c>
      <c r="AR10" s="79"/>
      <c r="AS10" s="79"/>
      <c r="AT10" s="79"/>
    </row>
    <row r="11">
      <c r="A11" s="74">
        <v>0.0</v>
      </c>
      <c r="B11" s="75" t="s">
        <v>256</v>
      </c>
      <c r="C11" s="76">
        <v>-5.83604496471104</v>
      </c>
      <c r="D11" s="76">
        <v>-6.41434267986868</v>
      </c>
      <c r="E11" s="77">
        <f t="shared" si="2"/>
        <v>0.5782977152</v>
      </c>
      <c r="H11" s="74">
        <v>0.0</v>
      </c>
      <c r="I11" s="75" t="s">
        <v>257</v>
      </c>
      <c r="J11" s="76">
        <v>-4.84346494845441</v>
      </c>
      <c r="K11" s="76">
        <v>-4.63071823062378</v>
      </c>
      <c r="L11" s="77">
        <f t="shared" si="3"/>
        <v>-0.2127467178</v>
      </c>
      <c r="O11" s="74">
        <v>0.0</v>
      </c>
      <c r="P11" s="75" t="s">
        <v>250</v>
      </c>
      <c r="Q11" s="75">
        <v>-5.84159887307863</v>
      </c>
      <c r="R11" s="75">
        <v>-6.16402205361819</v>
      </c>
      <c r="S11" s="77">
        <f t="shared" si="4"/>
        <v>0.3224231805</v>
      </c>
      <c r="V11" s="74">
        <v>0.0</v>
      </c>
      <c r="W11" s="75" t="s">
        <v>255</v>
      </c>
      <c r="X11" s="76">
        <v>-5.3051806724144</v>
      </c>
      <c r="Y11" s="76">
        <v>-8.9719728258469</v>
      </c>
      <c r="Z11" s="77">
        <f t="shared" si="5"/>
        <v>3.666792153</v>
      </c>
      <c r="AB11" s="78">
        <f t="shared" si="6"/>
        <v>-5.1592776</v>
      </c>
      <c r="AC11" s="78">
        <f t="shared" si="7"/>
        <v>-8.89691305</v>
      </c>
      <c r="AD11" s="78">
        <f t="shared" ref="AD11:AE11" si="10">X11-AB11</f>
        <v>-0.1459030719</v>
      </c>
      <c r="AE11" s="78">
        <f t="shared" si="10"/>
        <v>-0.07505977607</v>
      </c>
      <c r="AF11" s="65"/>
      <c r="AG11" s="73"/>
      <c r="AH11" s="74">
        <v>0.0</v>
      </c>
      <c r="AI11" s="75" t="s">
        <v>258</v>
      </c>
      <c r="AJ11" s="76">
        <v>-5.4223285857884</v>
      </c>
      <c r="AK11" s="76">
        <v>-9.16302806260961</v>
      </c>
      <c r="AL11" s="77">
        <v>3.7406994768212103</v>
      </c>
      <c r="AN11" s="79">
        <v>-5.60068061489063</v>
      </c>
      <c r="AO11" s="79">
        <v>-8.77913001411616</v>
      </c>
      <c r="AP11" s="79">
        <v>0.17835202910222936</v>
      </c>
      <c r="AQ11" s="79">
        <v>-0.3838980484934513</v>
      </c>
      <c r="AR11" s="79"/>
      <c r="AS11" s="79"/>
      <c r="AT11" s="79"/>
    </row>
    <row r="12">
      <c r="A12" s="74">
        <v>0.0</v>
      </c>
      <c r="B12" s="75" t="s">
        <v>259</v>
      </c>
      <c r="C12" s="76">
        <v>-5.84788281862995</v>
      </c>
      <c r="D12" s="76">
        <v>-6.24164641245744</v>
      </c>
      <c r="E12" s="77">
        <f t="shared" si="2"/>
        <v>0.3937635938</v>
      </c>
      <c r="H12" s="74">
        <v>0.0</v>
      </c>
      <c r="I12" s="75" t="s">
        <v>255</v>
      </c>
      <c r="J12" s="76">
        <v>-5.15927760047811</v>
      </c>
      <c r="K12" s="76">
        <v>-8.89691304977254</v>
      </c>
      <c r="L12" s="77">
        <f t="shared" si="3"/>
        <v>3.737635449</v>
      </c>
      <c r="M12" s="19" t="s">
        <v>260</v>
      </c>
      <c r="O12" s="74">
        <v>0.0</v>
      </c>
      <c r="P12" s="75" t="s">
        <v>261</v>
      </c>
      <c r="Q12" s="75">
        <v>-5.98638663888096</v>
      </c>
      <c r="R12" s="75">
        <v>-6.91354364170587</v>
      </c>
      <c r="S12" s="77">
        <f t="shared" si="4"/>
        <v>0.9271570028</v>
      </c>
      <c r="V12" s="74">
        <v>0.0</v>
      </c>
      <c r="W12" s="75" t="s">
        <v>258</v>
      </c>
      <c r="X12" s="76">
        <v>-5.4223285857884</v>
      </c>
      <c r="Y12" s="76">
        <v>-9.16302806260961</v>
      </c>
      <c r="Z12" s="77">
        <f t="shared" si="5"/>
        <v>3.740699477</v>
      </c>
      <c r="AB12" s="78">
        <f t="shared" si="6"/>
        <v>-5.600680615</v>
      </c>
      <c r="AC12" s="78">
        <f t="shared" si="7"/>
        <v>-8.779130014</v>
      </c>
      <c r="AD12" s="78">
        <f t="shared" ref="AD12:AE12" si="11">X12-AB12</f>
        <v>0.1783520291</v>
      </c>
      <c r="AE12" s="78">
        <f t="shared" si="11"/>
        <v>-0.3838980485</v>
      </c>
      <c r="AF12" s="65"/>
      <c r="AG12" s="73"/>
      <c r="AH12" s="74">
        <v>0.0</v>
      </c>
      <c r="AI12" s="75" t="s">
        <v>253</v>
      </c>
      <c r="AJ12" s="76">
        <v>-5.42662351007128</v>
      </c>
      <c r="AK12" s="76">
        <v>-6.11850562488618</v>
      </c>
      <c r="AL12" s="77">
        <v>0.6918821148149004</v>
      </c>
      <c r="AN12" s="79">
        <v>-6.13176009556112</v>
      </c>
      <c r="AO12" s="79">
        <v>-6.15607302584734</v>
      </c>
      <c r="AP12" s="79">
        <v>0.7051365854898402</v>
      </c>
      <c r="AQ12" s="79">
        <v>0.0375674009611604</v>
      </c>
      <c r="AR12" s="79"/>
      <c r="AS12" s="79"/>
      <c r="AT12" s="79"/>
    </row>
    <row r="13">
      <c r="A13" s="74">
        <v>0.0</v>
      </c>
      <c r="B13" s="75" t="s">
        <v>262</v>
      </c>
      <c r="C13" s="76">
        <v>-5.85425411154079</v>
      </c>
      <c r="D13" s="76">
        <v>-6.18183276687961</v>
      </c>
      <c r="E13" s="77">
        <f t="shared" si="2"/>
        <v>0.3275786553</v>
      </c>
      <c r="H13" s="74">
        <v>0.0</v>
      </c>
      <c r="I13" s="75" t="s">
        <v>263</v>
      </c>
      <c r="J13" s="76">
        <v>-5.42970133470061</v>
      </c>
      <c r="K13" s="76">
        <v>-4.56289563428502</v>
      </c>
      <c r="L13" s="77">
        <f t="shared" si="3"/>
        <v>-0.8668057004</v>
      </c>
      <c r="O13" s="74">
        <v>0.0</v>
      </c>
      <c r="P13" s="75" t="s">
        <v>256</v>
      </c>
      <c r="Q13" s="75">
        <v>-5.99063292976241</v>
      </c>
      <c r="R13" s="75">
        <v>-6.23627838978136</v>
      </c>
      <c r="S13" s="77">
        <f t="shared" si="4"/>
        <v>0.24564546</v>
      </c>
      <c r="V13" s="74">
        <v>0.0</v>
      </c>
      <c r="W13" s="75" t="s">
        <v>253</v>
      </c>
      <c r="X13" s="76">
        <v>-5.42662351007128</v>
      </c>
      <c r="Y13" s="76">
        <v>-6.11850562488618</v>
      </c>
      <c r="Z13" s="77">
        <f t="shared" si="5"/>
        <v>0.6918821148</v>
      </c>
      <c r="AB13" s="78">
        <f t="shared" si="6"/>
        <v>-6.131760096</v>
      </c>
      <c r="AC13" s="78">
        <f t="shared" si="7"/>
        <v>-6.156073026</v>
      </c>
      <c r="AD13" s="78">
        <f t="shared" ref="AD13:AE13" si="12">X13-AB13</f>
        <v>0.7051365855</v>
      </c>
      <c r="AE13" s="78">
        <f t="shared" si="12"/>
        <v>0.03756740096</v>
      </c>
      <c r="AF13" s="65"/>
      <c r="AG13" s="73"/>
      <c r="AH13" s="74">
        <v>0.0</v>
      </c>
      <c r="AI13" s="75" t="s">
        <v>257</v>
      </c>
      <c r="AJ13" s="76">
        <v>-5.49183179155537</v>
      </c>
      <c r="AK13" s="76">
        <v>-7.53275606327266</v>
      </c>
      <c r="AL13" s="77">
        <v>2.04092427171729</v>
      </c>
      <c r="AN13" s="79">
        <v>-4.84346494845441</v>
      </c>
      <c r="AO13" s="79">
        <v>-4.63071823062378</v>
      </c>
      <c r="AP13" s="79">
        <v>-0.6483668431009599</v>
      </c>
      <c r="AQ13" s="79">
        <v>-2.9020378326488796</v>
      </c>
      <c r="AR13" s="79"/>
      <c r="AS13" s="79"/>
      <c r="AT13" s="79"/>
    </row>
    <row r="14">
      <c r="A14" s="74">
        <v>0.0</v>
      </c>
      <c r="B14" s="75" t="s">
        <v>264</v>
      </c>
      <c r="C14" s="76">
        <v>-5.89843189020234</v>
      </c>
      <c r="D14" s="76">
        <v>-6.81120877279656</v>
      </c>
      <c r="E14" s="77">
        <f t="shared" si="2"/>
        <v>0.9127768826</v>
      </c>
      <c r="H14" s="74">
        <v>0.0</v>
      </c>
      <c r="I14" s="75" t="s">
        <v>258</v>
      </c>
      <c r="J14" s="76">
        <v>-5.60068061489063</v>
      </c>
      <c r="K14" s="76">
        <v>-8.77913001411616</v>
      </c>
      <c r="L14" s="77">
        <f t="shared" si="3"/>
        <v>3.178449399</v>
      </c>
      <c r="M14" s="19" t="s">
        <v>265</v>
      </c>
      <c r="O14" s="74">
        <v>0.0</v>
      </c>
      <c r="P14" s="75" t="s">
        <v>264</v>
      </c>
      <c r="Q14" s="75">
        <v>-6.00247916853958</v>
      </c>
      <c r="R14" s="75">
        <v>-6.74495506556493</v>
      </c>
      <c r="S14" s="77">
        <f t="shared" si="4"/>
        <v>0.742475897</v>
      </c>
      <c r="V14" s="74">
        <v>0.0</v>
      </c>
      <c r="W14" s="75" t="s">
        <v>257</v>
      </c>
      <c r="X14" s="76">
        <v>-5.49183179155537</v>
      </c>
      <c r="Y14" s="76">
        <v>-7.53275606327266</v>
      </c>
      <c r="Z14" s="77">
        <f t="shared" si="5"/>
        <v>2.040924272</v>
      </c>
      <c r="AB14" s="78">
        <f t="shared" si="6"/>
        <v>-4.843464948</v>
      </c>
      <c r="AC14" s="78">
        <f t="shared" si="7"/>
        <v>-4.630718231</v>
      </c>
      <c r="AD14" s="78">
        <f t="shared" ref="AD14:AE14" si="13">X14-AB14</f>
        <v>-0.6483668431</v>
      </c>
      <c r="AE14" s="78">
        <f t="shared" si="13"/>
        <v>-2.902037833</v>
      </c>
      <c r="AF14" s="65"/>
      <c r="AG14" s="73"/>
      <c r="AH14" s="74">
        <v>0.0</v>
      </c>
      <c r="AI14" s="75" t="s">
        <v>247</v>
      </c>
      <c r="AJ14" s="76">
        <v>-5.73313307566103</v>
      </c>
      <c r="AK14" s="76">
        <v>-9.33487831953627</v>
      </c>
      <c r="AL14" s="77">
        <v>3.6017452438752393</v>
      </c>
      <c r="AN14" s="79">
        <v>-5.65952111491356</v>
      </c>
      <c r="AO14" s="79">
        <v>-8.89691304977254</v>
      </c>
      <c r="AP14" s="79">
        <v>-0.07361196074746967</v>
      </c>
      <c r="AQ14" s="79">
        <v>-0.43796526976372974</v>
      </c>
      <c r="AR14" s="79"/>
      <c r="AS14" s="79"/>
      <c r="AT14" s="79"/>
    </row>
    <row r="15">
      <c r="A15" s="74">
        <v>0.0</v>
      </c>
      <c r="B15" s="75" t="s">
        <v>263</v>
      </c>
      <c r="C15" s="76">
        <v>-5.90781303668133</v>
      </c>
      <c r="D15" s="76">
        <v>-5.50846933251017</v>
      </c>
      <c r="E15" s="77">
        <f t="shared" si="2"/>
        <v>-0.3993437042</v>
      </c>
      <c r="H15" s="74">
        <v>0.0</v>
      </c>
      <c r="I15" s="75" t="s">
        <v>254</v>
      </c>
      <c r="J15" s="76">
        <v>-5.6250349388424</v>
      </c>
      <c r="K15" s="76">
        <v>-5.68304976672788</v>
      </c>
      <c r="L15" s="77">
        <f t="shared" si="3"/>
        <v>0.05801482789</v>
      </c>
      <c r="O15" s="74">
        <v>0.0</v>
      </c>
      <c r="P15" s="75" t="s">
        <v>262</v>
      </c>
      <c r="Q15" s="75">
        <v>-6.0224039743387</v>
      </c>
      <c r="R15" s="75">
        <v>-6.70225026142647</v>
      </c>
      <c r="S15" s="77">
        <f t="shared" si="4"/>
        <v>0.6798462871</v>
      </c>
      <c r="V15" s="74">
        <v>0.0</v>
      </c>
      <c r="W15" s="75" t="s">
        <v>247</v>
      </c>
      <c r="X15" s="76">
        <v>-5.73313307566103</v>
      </c>
      <c r="Y15" s="76">
        <v>-9.33487831953627</v>
      </c>
      <c r="Z15" s="77">
        <f t="shared" si="5"/>
        <v>3.601745244</v>
      </c>
      <c r="AB15" s="78">
        <f t="shared" si="6"/>
        <v>-5.659521115</v>
      </c>
      <c r="AC15" s="78">
        <f t="shared" si="7"/>
        <v>-8.89691305</v>
      </c>
      <c r="AD15" s="78">
        <f t="shared" ref="AD15:AE15" si="14">X15-AB15</f>
        <v>-0.07361196075</v>
      </c>
      <c r="AE15" s="78">
        <f t="shared" si="14"/>
        <v>-0.4379652698</v>
      </c>
      <c r="AF15" s="65"/>
      <c r="AG15" s="73"/>
      <c r="AH15" s="74">
        <v>0.0</v>
      </c>
      <c r="AI15" s="75" t="s">
        <v>266</v>
      </c>
      <c r="AJ15" s="76">
        <v>-5.77900352972713</v>
      </c>
      <c r="AK15" s="76">
        <v>-7.72544040710217</v>
      </c>
      <c r="AL15" s="77">
        <v>1.9464368773750396</v>
      </c>
      <c r="AN15" s="79">
        <v>-6.24253450106303</v>
      </c>
      <c r="AO15" s="79">
        <v>-7.26278252474807</v>
      </c>
      <c r="AP15" s="79">
        <v>0.46353097133590015</v>
      </c>
      <c r="AQ15" s="79">
        <v>-0.4626578823540992</v>
      </c>
      <c r="AR15" s="79"/>
      <c r="AS15" s="79"/>
      <c r="AT15" s="79"/>
    </row>
    <row r="16">
      <c r="A16" s="74">
        <v>0.0</v>
      </c>
      <c r="B16" s="75" t="s">
        <v>261</v>
      </c>
      <c r="C16" s="76">
        <v>-5.93444814772764</v>
      </c>
      <c r="D16" s="76">
        <v>-6.79277911558893</v>
      </c>
      <c r="E16" s="77">
        <f t="shared" si="2"/>
        <v>0.8583309679</v>
      </c>
      <c r="H16" s="74">
        <v>0.0</v>
      </c>
      <c r="I16" s="75" t="s">
        <v>247</v>
      </c>
      <c r="J16" s="76">
        <v>-5.65952111491356</v>
      </c>
      <c r="K16" s="76">
        <v>-8.89691304977254</v>
      </c>
      <c r="L16" s="77">
        <f t="shared" si="3"/>
        <v>3.237391935</v>
      </c>
      <c r="M16" s="19" t="s">
        <v>267</v>
      </c>
      <c r="O16" s="74">
        <v>0.0</v>
      </c>
      <c r="P16" s="75" t="s">
        <v>259</v>
      </c>
      <c r="Q16" s="75">
        <v>-6.04806497884829</v>
      </c>
      <c r="R16" s="75">
        <v>-6.85522181389374</v>
      </c>
      <c r="S16" s="77">
        <f t="shared" si="4"/>
        <v>0.807156835</v>
      </c>
      <c r="V16" s="74">
        <v>0.0</v>
      </c>
      <c r="W16" s="75" t="s">
        <v>266</v>
      </c>
      <c r="X16" s="76">
        <v>-5.77900352972713</v>
      </c>
      <c r="Y16" s="76">
        <v>-7.72544040710217</v>
      </c>
      <c r="Z16" s="77">
        <f t="shared" si="5"/>
        <v>1.946436877</v>
      </c>
      <c r="AB16" s="78">
        <f t="shared" si="6"/>
        <v>-6.242534501</v>
      </c>
      <c r="AC16" s="78">
        <f t="shared" si="7"/>
        <v>-7.262782525</v>
      </c>
      <c r="AD16" s="78">
        <f t="shared" ref="AD16:AE16" si="15">X16-AB16</f>
        <v>0.4635309713</v>
      </c>
      <c r="AE16" s="78">
        <f t="shared" si="15"/>
        <v>-0.4626578824</v>
      </c>
      <c r="AF16" s="65"/>
      <c r="AG16" s="73"/>
      <c r="AH16" s="74">
        <v>0.0</v>
      </c>
      <c r="AI16" s="75" t="s">
        <v>268</v>
      </c>
      <c r="AJ16" s="76">
        <v>-5.86638603308955</v>
      </c>
      <c r="AK16" s="76">
        <v>-8.13717512822392</v>
      </c>
      <c r="AL16" s="77">
        <v>2.2707890951343694</v>
      </c>
      <c r="AN16" s="79">
        <v>-6.12158189064536</v>
      </c>
      <c r="AO16" s="79">
        <v>-7.68051772544805</v>
      </c>
      <c r="AP16" s="79">
        <v>0.25519585755581</v>
      </c>
      <c r="AQ16" s="79">
        <v>-0.4566574027758694</v>
      </c>
      <c r="AR16" s="79"/>
      <c r="AS16" s="79"/>
      <c r="AT16" s="79"/>
    </row>
    <row r="17">
      <c r="A17" s="74">
        <v>0.0</v>
      </c>
      <c r="B17" s="75" t="s">
        <v>269</v>
      </c>
      <c r="C17" s="76">
        <v>-5.942586946555</v>
      </c>
      <c r="D17" s="76">
        <v>-6.22204523906953</v>
      </c>
      <c r="E17" s="77">
        <f t="shared" si="2"/>
        <v>0.2794582925</v>
      </c>
      <c r="H17" s="74">
        <v>0.0</v>
      </c>
      <c r="I17" s="75" t="s">
        <v>270</v>
      </c>
      <c r="J17" s="76">
        <v>-5.75132866416669</v>
      </c>
      <c r="K17" s="76">
        <v>-7.28747513733844</v>
      </c>
      <c r="L17" s="77">
        <f t="shared" si="3"/>
        <v>1.536146473</v>
      </c>
      <c r="M17" s="19" t="s">
        <v>271</v>
      </c>
      <c r="O17" s="74">
        <v>0.0</v>
      </c>
      <c r="P17" s="75" t="s">
        <v>269</v>
      </c>
      <c r="Q17" s="75">
        <v>-6.05701381995425</v>
      </c>
      <c r="R17" s="75">
        <v>-6.30955500222748</v>
      </c>
      <c r="S17" s="77">
        <f t="shared" si="4"/>
        <v>0.2525411823</v>
      </c>
      <c r="V17" s="74">
        <v>0.0</v>
      </c>
      <c r="W17" s="75" t="s">
        <v>272</v>
      </c>
      <c r="X17" s="76">
        <v>-5.79754165072604</v>
      </c>
      <c r="Y17" s="76">
        <v>-5.40182794691604</v>
      </c>
      <c r="Z17" s="77">
        <f t="shared" si="5"/>
        <v>-0.3957137038</v>
      </c>
      <c r="AB17" s="78">
        <f t="shared" si="6"/>
        <v>-6.039010737</v>
      </c>
      <c r="AC17" s="78">
        <f t="shared" si="7"/>
        <v>-5.698239932</v>
      </c>
      <c r="AD17" s="78">
        <f t="shared" ref="AD17:AE17" si="16">X17-AB17</f>
        <v>0.2414690859</v>
      </c>
      <c r="AE17" s="78">
        <f t="shared" si="16"/>
        <v>0.2964119853</v>
      </c>
      <c r="AF17" s="65"/>
      <c r="AG17" s="73"/>
      <c r="AH17" s="74">
        <v>0.0</v>
      </c>
      <c r="AI17" s="75" t="s">
        <v>259</v>
      </c>
      <c r="AJ17" s="76">
        <v>-6.12986450380044</v>
      </c>
      <c r="AK17" s="76">
        <v>-8.74017121178957</v>
      </c>
      <c r="AL17" s="77">
        <v>2.610306707989129</v>
      </c>
      <c r="AN17" s="79">
        <v>-5.8719566519553</v>
      </c>
      <c r="AO17" s="79">
        <v>-8.08598283355621</v>
      </c>
      <c r="AP17" s="79">
        <v>-0.25790785184513965</v>
      </c>
      <c r="AQ17" s="79">
        <v>-0.6541883782333588</v>
      </c>
      <c r="AR17" s="79"/>
      <c r="AS17" s="79"/>
      <c r="AT17" s="79"/>
    </row>
    <row r="18">
      <c r="A18" s="74">
        <v>0.0</v>
      </c>
      <c r="B18" s="75" t="s">
        <v>273</v>
      </c>
      <c r="C18" s="76">
        <v>-5.95359623206337</v>
      </c>
      <c r="D18" s="76">
        <v>-6.34753603602385</v>
      </c>
      <c r="E18" s="77">
        <f t="shared" si="2"/>
        <v>0.393939804</v>
      </c>
      <c r="H18" s="74">
        <v>0.0</v>
      </c>
      <c r="I18" s="75" t="s">
        <v>274</v>
      </c>
      <c r="J18" s="76">
        <v>-5.76896580565279</v>
      </c>
      <c r="K18" s="76">
        <v>-8.41140523399084</v>
      </c>
      <c r="L18" s="77">
        <f t="shared" si="3"/>
        <v>2.642439428</v>
      </c>
      <c r="M18" s="19" t="s">
        <v>275</v>
      </c>
      <c r="O18" s="74">
        <v>0.0</v>
      </c>
      <c r="P18" s="75" t="s">
        <v>276</v>
      </c>
      <c r="Q18" s="75">
        <v>-6.06220918762818</v>
      </c>
      <c r="R18" s="75">
        <v>-6.63447802687145</v>
      </c>
      <c r="S18" s="77">
        <f t="shared" si="4"/>
        <v>0.5722688392</v>
      </c>
      <c r="V18" s="74">
        <v>0.0</v>
      </c>
      <c r="W18" s="75" t="s">
        <v>276</v>
      </c>
      <c r="X18" s="76">
        <v>-5.83568186674557</v>
      </c>
      <c r="Y18" s="76">
        <v>-6.84477685287116</v>
      </c>
      <c r="Z18" s="77">
        <f t="shared" si="5"/>
        <v>1.009094986</v>
      </c>
      <c r="AB18" s="78">
        <f t="shared" si="6"/>
        <v>-5.881867536</v>
      </c>
      <c r="AC18" s="78">
        <f t="shared" si="7"/>
        <v>-7.006062678</v>
      </c>
      <c r="AD18" s="78">
        <f t="shared" ref="AD18:AE18" si="17">X18-AB18</f>
        <v>0.04618566911</v>
      </c>
      <c r="AE18" s="78">
        <f t="shared" si="17"/>
        <v>0.161285825</v>
      </c>
      <c r="AF18" s="65"/>
      <c r="AG18" s="73"/>
      <c r="AH18" s="74">
        <v>0.0</v>
      </c>
      <c r="AI18" s="75" t="s">
        <v>251</v>
      </c>
      <c r="AJ18" s="76">
        <v>-6.1562977608686</v>
      </c>
      <c r="AK18" s="76">
        <v>-9.54251768431451</v>
      </c>
      <c r="AL18" s="77">
        <v>3.3862199234459096</v>
      </c>
      <c r="AN18" s="79">
        <v>-4.63653105107756</v>
      </c>
      <c r="AO18" s="79">
        <v>-7.39283565299626</v>
      </c>
      <c r="AP18" s="79">
        <v>-1.51976670979104</v>
      </c>
      <c r="AQ18" s="79">
        <v>-2.1496820313182488</v>
      </c>
      <c r="AR18" s="79"/>
      <c r="AS18" s="79"/>
      <c r="AT18" s="79"/>
    </row>
    <row r="19">
      <c r="A19" s="74">
        <v>0.0</v>
      </c>
      <c r="B19" s="75" t="s">
        <v>276</v>
      </c>
      <c r="C19" s="76">
        <v>-5.96928092582513</v>
      </c>
      <c r="D19" s="76">
        <v>-6.56373993422751</v>
      </c>
      <c r="E19" s="77">
        <f t="shared" si="2"/>
        <v>0.5944590084</v>
      </c>
      <c r="H19" s="74">
        <v>0.0</v>
      </c>
      <c r="I19" s="75" t="s">
        <v>277</v>
      </c>
      <c r="J19" s="76">
        <v>-5.869986207968</v>
      </c>
      <c r="K19" s="76">
        <v>-6.00654129187637</v>
      </c>
      <c r="L19" s="77">
        <f t="shared" si="3"/>
        <v>0.1365550839</v>
      </c>
      <c r="O19" s="74">
        <v>0.0</v>
      </c>
      <c r="P19" s="75" t="s">
        <v>278</v>
      </c>
      <c r="Q19" s="75">
        <v>-6.08261367560647</v>
      </c>
      <c r="R19" s="75">
        <v>-5.97058639948028</v>
      </c>
      <c r="S19" s="77">
        <f t="shared" si="4"/>
        <v>-0.1120272761</v>
      </c>
      <c r="V19" s="74">
        <v>0.0</v>
      </c>
      <c r="W19" s="75" t="s">
        <v>268</v>
      </c>
      <c r="X19" s="76">
        <v>-5.86638603308955</v>
      </c>
      <c r="Y19" s="76">
        <v>-8.13717512822392</v>
      </c>
      <c r="Z19" s="77">
        <f t="shared" si="5"/>
        <v>2.270789095</v>
      </c>
      <c r="AB19" s="78">
        <f t="shared" si="6"/>
        <v>-6.121581891</v>
      </c>
      <c r="AC19" s="78">
        <f t="shared" si="7"/>
        <v>-7.680517725</v>
      </c>
      <c r="AD19" s="78">
        <f t="shared" ref="AD19:AE19" si="18">X19-AB19</f>
        <v>0.2551958576</v>
      </c>
      <c r="AE19" s="78">
        <f t="shared" si="18"/>
        <v>-0.4566574028</v>
      </c>
      <c r="AF19" s="65"/>
      <c r="AG19" s="73"/>
      <c r="AH19" s="74">
        <v>0.0</v>
      </c>
      <c r="AI19" s="75" t="s">
        <v>279</v>
      </c>
      <c r="AJ19" s="76">
        <v>-6.17129054545474</v>
      </c>
      <c r="AK19" s="76">
        <v>-8.49654912913182</v>
      </c>
      <c r="AL19" s="77">
        <v>2.32525858367708</v>
      </c>
      <c r="AN19" s="79" t="e">
        <v>#N/A</v>
      </c>
      <c r="AO19" s="79" t="e">
        <v>#N/A</v>
      </c>
      <c r="AP19" s="79" t="e">
        <v>#N/A</v>
      </c>
      <c r="AQ19" s="79" t="e">
        <v>#N/A</v>
      </c>
      <c r="AR19" s="79"/>
      <c r="AS19" s="79"/>
      <c r="AT19" s="79"/>
    </row>
    <row r="20">
      <c r="A20" s="74">
        <v>0.0</v>
      </c>
      <c r="B20" s="75" t="s">
        <v>277</v>
      </c>
      <c r="C20" s="76">
        <v>-5.97410021226108</v>
      </c>
      <c r="D20" s="76">
        <v>-5.82430852591899</v>
      </c>
      <c r="E20" s="77">
        <f t="shared" si="2"/>
        <v>-0.1497916863</v>
      </c>
      <c r="H20" s="74">
        <v>0.0</v>
      </c>
      <c r="I20" s="75" t="s">
        <v>259</v>
      </c>
      <c r="J20" s="76">
        <v>-5.8719566519553</v>
      </c>
      <c r="K20" s="76">
        <v>-8.08598283355621</v>
      </c>
      <c r="L20" s="77">
        <f t="shared" si="3"/>
        <v>2.214026182</v>
      </c>
      <c r="M20" s="19" t="s">
        <v>280</v>
      </c>
      <c r="O20" s="74">
        <v>0.0</v>
      </c>
      <c r="P20" s="75" t="s">
        <v>277</v>
      </c>
      <c r="Q20" s="75">
        <v>-6.1033324216627</v>
      </c>
      <c r="R20" s="75">
        <v>-5.76061233773368</v>
      </c>
      <c r="S20" s="77">
        <f t="shared" si="4"/>
        <v>-0.3427200839</v>
      </c>
      <c r="V20" s="74">
        <v>0.0</v>
      </c>
      <c r="W20" s="75" t="s">
        <v>281</v>
      </c>
      <c r="X20" s="76">
        <v>-6.01240358120853</v>
      </c>
      <c r="Y20" s="76">
        <v>-5.86136027629448</v>
      </c>
      <c r="Z20" s="77">
        <f t="shared" si="5"/>
        <v>-0.1510433049</v>
      </c>
      <c r="AB20" s="78">
        <f t="shared" si="6"/>
        <v>-6.208823444</v>
      </c>
      <c r="AC20" s="78">
        <f t="shared" si="7"/>
        <v>-5.25932689</v>
      </c>
      <c r="AD20" s="78">
        <f t="shared" ref="AD20:AE20" si="19">X20-AB20</f>
        <v>0.1964198625</v>
      </c>
      <c r="AE20" s="78">
        <f t="shared" si="19"/>
        <v>-0.6020333862</v>
      </c>
      <c r="AF20" s="65"/>
      <c r="AG20" s="73"/>
      <c r="AH20" s="74">
        <v>0.0</v>
      </c>
      <c r="AI20" s="75" t="s">
        <v>282</v>
      </c>
      <c r="AJ20" s="76">
        <v>-6.24982381887942</v>
      </c>
      <c r="AK20" s="76">
        <v>-8.77526253160084</v>
      </c>
      <c r="AL20" s="77">
        <v>2.525438712721419</v>
      </c>
      <c r="AN20" s="79">
        <v>-6.43750717541054</v>
      </c>
      <c r="AO20" s="79">
        <v>-9.36691667901828</v>
      </c>
      <c r="AP20" s="79">
        <v>0.18768335653112</v>
      </c>
      <c r="AQ20" s="79">
        <v>0.5916541474174402</v>
      </c>
      <c r="AR20" s="79"/>
      <c r="AS20" s="79"/>
      <c r="AT20" s="79"/>
    </row>
    <row r="21">
      <c r="A21" s="74">
        <v>0.0</v>
      </c>
      <c r="B21" s="75" t="s">
        <v>278</v>
      </c>
      <c r="C21" s="76">
        <v>-6.0470310657015</v>
      </c>
      <c r="D21" s="76">
        <v>-6.22820668801358</v>
      </c>
      <c r="E21" s="77">
        <f t="shared" si="2"/>
        <v>0.1811756223</v>
      </c>
      <c r="H21" s="74">
        <v>0.0</v>
      </c>
      <c r="I21" s="75" t="s">
        <v>276</v>
      </c>
      <c r="J21" s="76">
        <v>-5.88186753585476</v>
      </c>
      <c r="K21" s="76">
        <v>-7.00606267790025</v>
      </c>
      <c r="L21" s="77">
        <f t="shared" si="3"/>
        <v>1.124195142</v>
      </c>
      <c r="O21" s="74">
        <v>0.0</v>
      </c>
      <c r="P21" s="75" t="s">
        <v>283</v>
      </c>
      <c r="Q21" s="75">
        <v>-6.10766167302673</v>
      </c>
      <c r="R21" s="75">
        <v>-6.66656498476321</v>
      </c>
      <c r="S21" s="77">
        <f t="shared" si="4"/>
        <v>0.5589033117</v>
      </c>
      <c r="V21" s="74">
        <v>0.0</v>
      </c>
      <c r="W21" s="75" t="s">
        <v>284</v>
      </c>
      <c r="X21" s="76">
        <v>-6.05990591519353</v>
      </c>
      <c r="Y21" s="76">
        <v>-6.89253128416706</v>
      </c>
      <c r="Z21" s="77">
        <f t="shared" si="5"/>
        <v>0.832625369</v>
      </c>
      <c r="AB21" s="78">
        <f t="shared" si="6"/>
        <v>-6.502045697</v>
      </c>
      <c r="AC21" s="78">
        <f t="shared" si="7"/>
        <v>-7.262782525</v>
      </c>
      <c r="AD21" s="78">
        <f t="shared" ref="AD21:AE21" si="20">X21-AB21</f>
        <v>0.4421397814</v>
      </c>
      <c r="AE21" s="78">
        <f t="shared" si="20"/>
        <v>0.3702512406</v>
      </c>
      <c r="AF21" s="65"/>
      <c r="AG21" s="73"/>
      <c r="AH21" s="74">
        <v>0.0</v>
      </c>
      <c r="AI21" s="75" t="s">
        <v>285</v>
      </c>
      <c r="AJ21" s="76">
        <v>-6.26629865608292</v>
      </c>
      <c r="AK21" s="76">
        <v>-9.91024246443983</v>
      </c>
      <c r="AL21" s="77">
        <v>3.6439438083569105</v>
      </c>
      <c r="AN21" s="79">
        <v>-6.03901073661847</v>
      </c>
      <c r="AO21" s="79">
        <v>-10.2832074108924</v>
      </c>
      <c r="AP21" s="79">
        <v>-0.22728791946444993</v>
      </c>
      <c r="AQ21" s="79">
        <v>0.3729649464525693</v>
      </c>
      <c r="AR21" s="79"/>
      <c r="AS21" s="79"/>
      <c r="AT21" s="79"/>
    </row>
    <row r="22">
      <c r="A22" s="74">
        <v>0.0</v>
      </c>
      <c r="B22" s="75" t="s">
        <v>286</v>
      </c>
      <c r="C22" s="76">
        <v>-6.05730027776003</v>
      </c>
      <c r="D22" s="76">
        <v>-6.1063938759429</v>
      </c>
      <c r="E22" s="77">
        <f t="shared" si="2"/>
        <v>0.04909359818</v>
      </c>
      <c r="H22" s="74">
        <v>0.0</v>
      </c>
      <c r="I22" s="75" t="s">
        <v>287</v>
      </c>
      <c r="J22" s="76">
        <v>-5.91425903164599</v>
      </c>
      <c r="K22" s="76">
        <v>-8.41140523399084</v>
      </c>
      <c r="L22" s="77">
        <f t="shared" si="3"/>
        <v>2.497146202</v>
      </c>
      <c r="M22" s="19" t="s">
        <v>288</v>
      </c>
      <c r="O22" s="74">
        <v>0.0</v>
      </c>
      <c r="P22" s="75" t="s">
        <v>286</v>
      </c>
      <c r="Q22" s="75">
        <v>-6.10855204592918</v>
      </c>
      <c r="R22" s="75">
        <v>-6.17657616122138</v>
      </c>
      <c r="S22" s="77">
        <f t="shared" si="4"/>
        <v>0.06802411529</v>
      </c>
      <c r="V22" s="74">
        <v>0.0</v>
      </c>
      <c r="W22" s="75" t="s">
        <v>289</v>
      </c>
      <c r="X22" s="76">
        <v>-6.07900608656695</v>
      </c>
      <c r="Y22" s="76">
        <v>-5.59423693086374</v>
      </c>
      <c r="Z22" s="77">
        <f t="shared" si="5"/>
        <v>-0.4847691557</v>
      </c>
      <c r="AB22" s="78">
        <f t="shared" si="6"/>
        <v>-6.034359565</v>
      </c>
      <c r="AC22" s="78">
        <f t="shared" si="7"/>
        <v>-5.663148612</v>
      </c>
      <c r="AD22" s="78">
        <f t="shared" ref="AD22:AE22" si="21">X22-AB22</f>
        <v>-0.04464652112</v>
      </c>
      <c r="AE22" s="78">
        <f t="shared" si="21"/>
        <v>0.06891168155</v>
      </c>
      <c r="AF22" s="65"/>
      <c r="AG22" s="73"/>
      <c r="AH22" s="74">
        <v>0.0</v>
      </c>
      <c r="AI22" s="75" t="s">
        <v>290</v>
      </c>
      <c r="AJ22" s="76">
        <v>-6.31392670507218</v>
      </c>
      <c r="AK22" s="76">
        <v>-8.74017121178957</v>
      </c>
      <c r="AL22" s="77">
        <v>2.4262445067173894</v>
      </c>
      <c r="AN22" s="79" t="e">
        <v>#N/A</v>
      </c>
      <c r="AO22" s="79" t="e">
        <v>#N/A</v>
      </c>
      <c r="AP22" s="79" t="e">
        <v>#N/A</v>
      </c>
      <c r="AQ22" s="79" t="e">
        <v>#N/A</v>
      </c>
      <c r="AR22" s="79"/>
      <c r="AS22" s="79"/>
      <c r="AT22" s="79"/>
    </row>
    <row r="23">
      <c r="A23" s="74">
        <v>0.0</v>
      </c>
      <c r="B23" s="75" t="s">
        <v>283</v>
      </c>
      <c r="C23" s="76">
        <v>-6.07272382597411</v>
      </c>
      <c r="D23" s="76">
        <v>-6.61336031845294</v>
      </c>
      <c r="E23" s="77">
        <f t="shared" si="2"/>
        <v>0.5406364925</v>
      </c>
      <c r="H23" s="74">
        <v>0.0</v>
      </c>
      <c r="I23" s="75" t="s">
        <v>291</v>
      </c>
      <c r="J23" s="76">
        <v>-5.94773496084238</v>
      </c>
      <c r="K23" s="76">
        <v>-8.89691304977254</v>
      </c>
      <c r="L23" s="77">
        <f t="shared" si="3"/>
        <v>2.949178089</v>
      </c>
      <c r="M23" s="19" t="s">
        <v>292</v>
      </c>
      <c r="O23" s="74">
        <v>0.0</v>
      </c>
      <c r="P23" s="75" t="s">
        <v>293</v>
      </c>
      <c r="Q23" s="75">
        <v>-6.13004856892091</v>
      </c>
      <c r="R23" s="75">
        <v>-5.98652041105997</v>
      </c>
      <c r="S23" s="77">
        <f t="shared" si="4"/>
        <v>-0.1435281579</v>
      </c>
      <c r="V23" s="74">
        <v>0.0</v>
      </c>
      <c r="W23" s="75" t="s">
        <v>259</v>
      </c>
      <c r="X23" s="76">
        <v>-6.12986450380044</v>
      </c>
      <c r="Y23" s="76">
        <v>-8.74017121178957</v>
      </c>
      <c r="Z23" s="77">
        <f t="shared" si="5"/>
        <v>2.610306708</v>
      </c>
      <c r="AB23" s="78">
        <f t="shared" si="6"/>
        <v>-5.871956652</v>
      </c>
      <c r="AC23" s="78">
        <f t="shared" si="7"/>
        <v>-8.085982834</v>
      </c>
      <c r="AD23" s="78">
        <f t="shared" ref="AD23:AE23" si="22">X23-AB23</f>
        <v>-0.2579078518</v>
      </c>
      <c r="AE23" s="78">
        <f t="shared" si="22"/>
        <v>-0.6541883782</v>
      </c>
      <c r="AF23" s="65"/>
      <c r="AG23" s="73"/>
      <c r="AH23" s="74">
        <v>0.0</v>
      </c>
      <c r="AI23" s="75" t="s">
        <v>291</v>
      </c>
      <c r="AJ23" s="76">
        <v>-6.31741711001195</v>
      </c>
      <c r="AK23" s="76">
        <v>-11.4143198612161</v>
      </c>
      <c r="AL23" s="77">
        <v>5.0969027512041505</v>
      </c>
      <c r="AN23" s="79">
        <v>-5.94773496084238</v>
      </c>
      <c r="AO23" s="79">
        <v>-8.89691304977254</v>
      </c>
      <c r="AP23" s="79">
        <v>-0.3696821491695692</v>
      </c>
      <c r="AQ23" s="79">
        <v>-2.5174068114435606</v>
      </c>
      <c r="AR23" s="79"/>
      <c r="AS23" s="79"/>
      <c r="AT23" s="79"/>
    </row>
    <row r="24">
      <c r="A24" s="74">
        <v>0.0</v>
      </c>
      <c r="B24" s="75" t="s">
        <v>253</v>
      </c>
      <c r="C24" s="76">
        <v>-6.08591362923444</v>
      </c>
      <c r="D24" s="76">
        <v>-5.74668130906508</v>
      </c>
      <c r="E24" s="77">
        <f t="shared" si="2"/>
        <v>-0.3392323202</v>
      </c>
      <c r="H24" s="74">
        <v>0.0</v>
      </c>
      <c r="I24" s="75" t="s">
        <v>294</v>
      </c>
      <c r="J24" s="76">
        <v>-6.029729927544</v>
      </c>
      <c r="K24" s="76">
        <v>-7.54236738696723</v>
      </c>
      <c r="L24" s="77">
        <f t="shared" si="3"/>
        <v>1.512637459</v>
      </c>
      <c r="O24" s="74">
        <v>0.0</v>
      </c>
      <c r="P24" s="75" t="s">
        <v>295</v>
      </c>
      <c r="Q24" s="75">
        <v>-6.14679784197335</v>
      </c>
      <c r="R24" s="75">
        <v>-5.70219012350428</v>
      </c>
      <c r="S24" s="77">
        <f t="shared" si="4"/>
        <v>-0.4446077185</v>
      </c>
      <c r="V24" s="74">
        <v>0.0</v>
      </c>
      <c r="W24" s="75" t="s">
        <v>296</v>
      </c>
      <c r="X24" s="76">
        <v>-6.15332599047944</v>
      </c>
      <c r="Y24" s="76">
        <v>-6.59001414531134</v>
      </c>
      <c r="Z24" s="77">
        <f t="shared" si="5"/>
        <v>0.4366881548</v>
      </c>
      <c r="AB24" s="78">
        <f t="shared" si="6"/>
        <v>-6.111506239</v>
      </c>
      <c r="AC24" s="78">
        <f t="shared" si="7"/>
        <v>-6.443755098</v>
      </c>
      <c r="AD24" s="78">
        <f t="shared" ref="AD24:AE24" si="23">X24-AB24</f>
        <v>-0.04181975182</v>
      </c>
      <c r="AE24" s="78">
        <f t="shared" si="23"/>
        <v>-0.146259047</v>
      </c>
      <c r="AF24" s="65"/>
      <c r="AG24" s="73"/>
      <c r="AH24" s="74">
        <v>0.0</v>
      </c>
      <c r="AI24" s="75" t="s">
        <v>297</v>
      </c>
      <c r="AJ24" s="76">
        <v>-6.35663782316523</v>
      </c>
      <c r="AK24" s="76">
        <v>-5.31176126660253</v>
      </c>
      <c r="AL24" s="77">
        <v>-1.0448765565627003</v>
      </c>
      <c r="AN24" s="79" t="e">
        <v>#N/A</v>
      </c>
      <c r="AO24" s="79" t="e">
        <v>#N/A</v>
      </c>
      <c r="AP24" s="79" t="e">
        <v>#N/A</v>
      </c>
      <c r="AQ24" s="79" t="e">
        <v>#N/A</v>
      </c>
      <c r="AR24" s="79"/>
      <c r="AS24" s="79"/>
      <c r="AT24" s="79"/>
    </row>
    <row r="25">
      <c r="A25" s="74">
        <v>0.0</v>
      </c>
      <c r="B25" s="75" t="s">
        <v>298</v>
      </c>
      <c r="C25" s="76">
        <v>-6.09133071083738</v>
      </c>
      <c r="D25" s="76">
        <v>-7.07756683001435</v>
      </c>
      <c r="E25" s="77">
        <f t="shared" si="2"/>
        <v>0.9862361192</v>
      </c>
      <c r="H25" s="74">
        <v>0.0</v>
      </c>
      <c r="I25" s="75" t="s">
        <v>289</v>
      </c>
      <c r="J25" s="76">
        <v>-6.03435956544274</v>
      </c>
      <c r="K25" s="76">
        <v>-5.66314861241059</v>
      </c>
      <c r="L25" s="77">
        <f t="shared" si="3"/>
        <v>-0.371210953</v>
      </c>
      <c r="O25" s="74">
        <v>0.0</v>
      </c>
      <c r="P25" s="75" t="s">
        <v>273</v>
      </c>
      <c r="Q25" s="75">
        <v>-6.15224997542569</v>
      </c>
      <c r="R25" s="75">
        <v>-6.52320640916235</v>
      </c>
      <c r="S25" s="77">
        <f t="shared" si="4"/>
        <v>0.3709564337</v>
      </c>
      <c r="V25" s="74">
        <v>0.0</v>
      </c>
      <c r="W25" s="75" t="s">
        <v>251</v>
      </c>
      <c r="X25" s="76">
        <v>-6.1562977608686</v>
      </c>
      <c r="Y25" s="76">
        <v>-9.54251768431451</v>
      </c>
      <c r="Z25" s="77">
        <f t="shared" si="5"/>
        <v>3.386219923</v>
      </c>
      <c r="AB25" s="78">
        <f t="shared" si="6"/>
        <v>-4.636531051</v>
      </c>
      <c r="AC25" s="78">
        <f t="shared" si="7"/>
        <v>-7.392835653</v>
      </c>
      <c r="AD25" s="78">
        <f t="shared" ref="AD25:AE25" si="24">X25-AB25</f>
        <v>-1.51976671</v>
      </c>
      <c r="AE25" s="78">
        <f t="shared" si="24"/>
        <v>-2.149682031</v>
      </c>
      <c r="AF25" s="65"/>
      <c r="AG25" s="73"/>
      <c r="AH25" s="74">
        <v>0.0</v>
      </c>
      <c r="AI25" s="75" t="s">
        <v>299</v>
      </c>
      <c r="AJ25" s="76">
        <v>-6.44795598170002</v>
      </c>
      <c r="AK25" s="76">
        <v>-10.0280255000962</v>
      </c>
      <c r="AL25" s="77">
        <v>3.58006951839618</v>
      </c>
      <c r="AN25" s="79" t="e">
        <v>#N/A</v>
      </c>
      <c r="AO25" s="79" t="e">
        <v>#N/A</v>
      </c>
      <c r="AP25" s="79" t="e">
        <v>#N/A</v>
      </c>
      <c r="AQ25" s="79" t="e">
        <v>#N/A</v>
      </c>
      <c r="AR25" s="79"/>
      <c r="AS25" s="79"/>
      <c r="AT25" s="79"/>
    </row>
    <row r="26">
      <c r="A26" s="74">
        <v>0.0</v>
      </c>
      <c r="B26" s="75" t="s">
        <v>258</v>
      </c>
      <c r="C26" s="76">
        <v>-6.12885152550161</v>
      </c>
      <c r="D26" s="76">
        <v>-7.34805650192575</v>
      </c>
      <c r="E26" s="77">
        <f t="shared" si="2"/>
        <v>1.219204976</v>
      </c>
      <c r="H26" s="74">
        <v>0.0</v>
      </c>
      <c r="I26" s="75" t="s">
        <v>285</v>
      </c>
      <c r="J26" s="76">
        <v>-6.03901073661847</v>
      </c>
      <c r="K26" s="76">
        <v>-10.2832074108924</v>
      </c>
      <c r="L26" s="77">
        <f t="shared" si="3"/>
        <v>4.244196674</v>
      </c>
      <c r="M26" s="19" t="s">
        <v>300</v>
      </c>
      <c r="O26" s="74">
        <v>0.0</v>
      </c>
      <c r="P26" s="75" t="s">
        <v>298</v>
      </c>
      <c r="Q26" s="75">
        <v>-6.16512769963045</v>
      </c>
      <c r="R26" s="75">
        <v>-7.07486953721587</v>
      </c>
      <c r="S26" s="77">
        <f t="shared" si="4"/>
        <v>0.9097418376</v>
      </c>
      <c r="V26" s="74">
        <v>0.0</v>
      </c>
      <c r="W26" s="75" t="s">
        <v>277</v>
      </c>
      <c r="X26" s="76">
        <v>-6.1562977608686</v>
      </c>
      <c r="Y26" s="76">
        <v>-5.75832805039625</v>
      </c>
      <c r="Z26" s="77">
        <f t="shared" si="5"/>
        <v>-0.3979697105</v>
      </c>
      <c r="AB26" s="78">
        <f t="shared" si="6"/>
        <v>-5.869986208</v>
      </c>
      <c r="AC26" s="78">
        <f t="shared" si="7"/>
        <v>-6.006541292</v>
      </c>
      <c r="AD26" s="78">
        <f t="shared" ref="AD26:AE26" si="25">X26-AB26</f>
        <v>-0.2863115529</v>
      </c>
      <c r="AE26" s="78">
        <f t="shared" si="25"/>
        <v>0.2482132415</v>
      </c>
      <c r="AF26" s="65"/>
      <c r="AG26" s="73"/>
      <c r="AH26" s="74">
        <v>0.0</v>
      </c>
      <c r="AI26" s="75" t="s">
        <v>270</v>
      </c>
      <c r="AJ26" s="76">
        <v>-6.50113824716033</v>
      </c>
      <c r="AK26" s="76">
        <v>-9.11173476822206</v>
      </c>
      <c r="AL26" s="77">
        <v>2.610596521061731</v>
      </c>
      <c r="AN26" s="79">
        <v>-5.75132866416669</v>
      </c>
      <c r="AO26" s="79">
        <v>-7.28747513733844</v>
      </c>
      <c r="AP26" s="79">
        <v>-0.74980958299364</v>
      </c>
      <c r="AQ26" s="79">
        <v>-1.8242596308836205</v>
      </c>
      <c r="AR26" s="79"/>
      <c r="AS26" s="79"/>
      <c r="AT26" s="79"/>
    </row>
    <row r="27">
      <c r="A27" s="74">
        <v>0.0</v>
      </c>
      <c r="B27" s="75" t="s">
        <v>293</v>
      </c>
      <c r="C27" s="76">
        <v>-6.14474857977542</v>
      </c>
      <c r="D27" s="76">
        <v>-6.34364389877794</v>
      </c>
      <c r="E27" s="77">
        <f t="shared" si="2"/>
        <v>0.198895319</v>
      </c>
      <c r="H27" s="74">
        <v>0.0</v>
      </c>
      <c r="I27" s="75" t="s">
        <v>272</v>
      </c>
      <c r="J27" s="76">
        <v>-6.03901073661847</v>
      </c>
      <c r="K27" s="76">
        <v>-5.69823993222186</v>
      </c>
      <c r="L27" s="77">
        <f t="shared" si="3"/>
        <v>-0.3407708044</v>
      </c>
      <c r="O27" s="74">
        <v>0.0</v>
      </c>
      <c r="P27" s="75" t="s">
        <v>301</v>
      </c>
      <c r="Q27" s="75">
        <v>-6.19575576662749</v>
      </c>
      <c r="R27" s="75">
        <v>-7.00270218278742</v>
      </c>
      <c r="S27" s="77">
        <f t="shared" si="4"/>
        <v>0.8069464162</v>
      </c>
      <c r="V27" s="74">
        <v>0.0</v>
      </c>
      <c r="W27" s="75" t="s">
        <v>279</v>
      </c>
      <c r="X27" s="76">
        <v>-6.17129054545474</v>
      </c>
      <c r="Y27" s="76">
        <v>-8.49654912913182</v>
      </c>
      <c r="Z27" s="77">
        <f t="shared" si="5"/>
        <v>2.325258584</v>
      </c>
      <c r="AB27" t="str">
        <f t="shared" si="6"/>
        <v>#N/A</v>
      </c>
      <c r="AC27" t="str">
        <f t="shared" si="7"/>
        <v>#N/A</v>
      </c>
      <c r="AD27" t="str">
        <f t="shared" ref="AD27:AE27" si="26">X27-AB27</f>
        <v>#N/A</v>
      </c>
      <c r="AE27" t="str">
        <f t="shared" si="26"/>
        <v>#N/A</v>
      </c>
      <c r="AF27" s="65"/>
      <c r="AG27" s="73"/>
      <c r="AH27" s="74">
        <v>0.0</v>
      </c>
      <c r="AI27" s="75" t="s">
        <v>274</v>
      </c>
      <c r="AJ27" s="76">
        <v>-6.57524621931405</v>
      </c>
      <c r="AK27" s="76">
        <v>-8.9719728258469</v>
      </c>
      <c r="AL27" s="77">
        <v>2.396726606532849</v>
      </c>
      <c r="AN27" s="79">
        <v>-5.76896580565279</v>
      </c>
      <c r="AO27" s="79">
        <v>-8.41140523399084</v>
      </c>
      <c r="AP27" s="79">
        <v>-0.80628041366126</v>
      </c>
      <c r="AQ27" s="79">
        <v>-0.56056759185606</v>
      </c>
      <c r="AR27" s="79"/>
      <c r="AS27" s="79"/>
      <c r="AT27" s="79"/>
    </row>
    <row r="28">
      <c r="A28" s="74">
        <v>0.0</v>
      </c>
      <c r="B28" s="75" t="s">
        <v>302</v>
      </c>
      <c r="C28" s="76">
        <v>-6.16337291735751</v>
      </c>
      <c r="D28" s="76">
        <v>-6.70421097996258</v>
      </c>
      <c r="E28" s="77">
        <f t="shared" si="2"/>
        <v>0.5408380626</v>
      </c>
      <c r="H28" s="74">
        <v>0.0</v>
      </c>
      <c r="I28" s="75" t="s">
        <v>296</v>
      </c>
      <c r="J28" s="76">
        <v>-6.11150623865662</v>
      </c>
      <c r="K28" s="76">
        <v>-6.44375509829912</v>
      </c>
      <c r="L28" s="77">
        <f t="shared" si="3"/>
        <v>0.3322488596</v>
      </c>
      <c r="O28" s="74">
        <v>0.0</v>
      </c>
      <c r="P28" s="75" t="s">
        <v>258</v>
      </c>
      <c r="Q28" s="75">
        <v>-6.20368408772061</v>
      </c>
      <c r="R28" s="75">
        <v>-7.57183279036418</v>
      </c>
      <c r="S28" s="77">
        <f t="shared" si="4"/>
        <v>1.368148703</v>
      </c>
      <c r="V28" s="74">
        <v>0.0</v>
      </c>
      <c r="W28" s="75" t="s">
        <v>282</v>
      </c>
      <c r="X28" s="76">
        <v>-6.24982381887942</v>
      </c>
      <c r="Y28" s="76">
        <v>-8.77526253160084</v>
      </c>
      <c r="Z28" s="77">
        <f t="shared" si="5"/>
        <v>2.525438713</v>
      </c>
      <c r="AB28" s="78">
        <f t="shared" si="6"/>
        <v>-6.437507175</v>
      </c>
      <c r="AC28" s="78">
        <f t="shared" si="7"/>
        <v>-9.366916679</v>
      </c>
      <c r="AD28" s="78">
        <f t="shared" ref="AD28:AE28" si="27">X28-AB28</f>
        <v>0.1876833565</v>
      </c>
      <c r="AE28" s="78">
        <f t="shared" si="27"/>
        <v>0.5916541474</v>
      </c>
      <c r="AF28" s="65"/>
      <c r="AG28" s="73"/>
      <c r="AH28" s="74">
        <v>0.0</v>
      </c>
      <c r="AI28" s="75" t="s">
        <v>303</v>
      </c>
      <c r="AJ28" s="76">
        <v>-6.63107466886699</v>
      </c>
      <c r="AK28" s="76">
        <v>-8.23626603086816</v>
      </c>
      <c r="AL28" s="77">
        <v>1.60519136200117</v>
      </c>
      <c r="AN28" s="79">
        <v>-6.31050748464923</v>
      </c>
      <c r="AO28" s="79">
        <v>-8.26830439035016</v>
      </c>
      <c r="AP28" s="79">
        <v>-0.32056718421775976</v>
      </c>
      <c r="AQ28" s="79">
        <v>0.032038359481999734</v>
      </c>
      <c r="AR28" s="79"/>
      <c r="AS28" s="79"/>
      <c r="AT28" s="79"/>
    </row>
    <row r="29">
      <c r="A29" s="74">
        <v>0.0</v>
      </c>
      <c r="B29" s="75" t="s">
        <v>304</v>
      </c>
      <c r="C29" s="76">
        <v>-6.16674259348949</v>
      </c>
      <c r="D29" s="76">
        <v>-6.83541434723337</v>
      </c>
      <c r="E29" s="77">
        <f t="shared" si="2"/>
        <v>0.6686717537</v>
      </c>
      <c r="H29" s="74">
        <v>0.0</v>
      </c>
      <c r="I29" s="75" t="s">
        <v>268</v>
      </c>
      <c r="J29" s="76">
        <v>-6.12158189064536</v>
      </c>
      <c r="K29" s="76">
        <v>-7.68051772544805</v>
      </c>
      <c r="L29" s="77">
        <f t="shared" si="3"/>
        <v>1.558935835</v>
      </c>
      <c r="M29" s="19" t="s">
        <v>305</v>
      </c>
      <c r="O29" s="74">
        <v>0.0</v>
      </c>
      <c r="P29" s="75" t="s">
        <v>296</v>
      </c>
      <c r="Q29" s="75">
        <v>-6.24162225361832</v>
      </c>
      <c r="R29" s="75">
        <v>-6.53692373691203</v>
      </c>
      <c r="S29" s="77">
        <f t="shared" si="4"/>
        <v>0.2953014833</v>
      </c>
      <c r="V29" s="74">
        <v>0.0</v>
      </c>
      <c r="W29" s="75" t="s">
        <v>285</v>
      </c>
      <c r="X29" s="76">
        <v>-6.26629865608292</v>
      </c>
      <c r="Y29" s="76">
        <v>-9.91024246443983</v>
      </c>
      <c r="Z29" s="77">
        <f t="shared" si="5"/>
        <v>3.643943808</v>
      </c>
      <c r="AB29" s="78">
        <f t="shared" si="6"/>
        <v>-6.039010737</v>
      </c>
      <c r="AC29" s="78">
        <f t="shared" si="7"/>
        <v>-10.28320741</v>
      </c>
      <c r="AD29" s="78">
        <f t="shared" ref="AD29:AE29" si="28">X29-AB29</f>
        <v>-0.2272879195</v>
      </c>
      <c r="AE29" s="78">
        <f t="shared" si="28"/>
        <v>0.3729649465</v>
      </c>
      <c r="AF29" s="65"/>
      <c r="AG29" s="73"/>
      <c r="AH29" s="74">
        <v>0.0</v>
      </c>
      <c r="AI29" s="75" t="s">
        <v>263</v>
      </c>
      <c r="AJ29" s="76">
        <v>-6.63587084113048</v>
      </c>
      <c r="AK29" s="76">
        <v>-8.23626603086816</v>
      </c>
      <c r="AL29" s="77">
        <v>1.6003951897376805</v>
      </c>
      <c r="AN29" s="79">
        <v>-5.42970133470061</v>
      </c>
      <c r="AO29" s="79">
        <v>-4.56289563428502</v>
      </c>
      <c r="AP29" s="79">
        <v>-1.2061695064298696</v>
      </c>
      <c r="AQ29" s="79">
        <v>-3.67337039658314</v>
      </c>
      <c r="AR29" s="79"/>
      <c r="AS29" s="79"/>
      <c r="AT29" s="79"/>
    </row>
    <row r="30">
      <c r="A30" s="74">
        <v>0.0</v>
      </c>
      <c r="B30" s="75" t="s">
        <v>251</v>
      </c>
      <c r="C30" s="76">
        <v>-6.18994222800625</v>
      </c>
      <c r="D30" s="76">
        <v>-6.84682218256155</v>
      </c>
      <c r="E30" s="77">
        <f t="shared" si="2"/>
        <v>0.6568799546</v>
      </c>
      <c r="H30" s="74">
        <v>0.0</v>
      </c>
      <c r="I30" s="75" t="s">
        <v>253</v>
      </c>
      <c r="J30" s="76">
        <v>-6.13176009556112</v>
      </c>
      <c r="K30" s="76">
        <v>-6.15607302584734</v>
      </c>
      <c r="L30" s="77">
        <f t="shared" si="3"/>
        <v>0.02431293029</v>
      </c>
      <c r="O30" s="74">
        <v>0.0</v>
      </c>
      <c r="P30" s="75" t="s">
        <v>302</v>
      </c>
      <c r="Q30" s="75">
        <v>-6.24761831674455</v>
      </c>
      <c r="R30" s="75">
        <v>-6.50068144225417</v>
      </c>
      <c r="S30" s="77">
        <f t="shared" si="4"/>
        <v>0.2530631255</v>
      </c>
      <c r="V30" s="74">
        <v>0.0</v>
      </c>
      <c r="W30" s="75" t="s">
        <v>261</v>
      </c>
      <c r="X30" s="76">
        <v>-6.28304946650774</v>
      </c>
      <c r="Y30" s="76">
        <v>-7.91781229974962</v>
      </c>
      <c r="Z30" s="77">
        <f t="shared" si="5"/>
        <v>1.634762833</v>
      </c>
      <c r="AB30" s="78">
        <f t="shared" si="6"/>
        <v>-6.181573801</v>
      </c>
      <c r="AC30" s="78">
        <f t="shared" si="7"/>
        <v>-7.718258053</v>
      </c>
      <c r="AD30" s="78">
        <f t="shared" ref="AD30:AE30" si="29">X30-AB30</f>
        <v>-0.1014756652</v>
      </c>
      <c r="AE30" s="78">
        <f t="shared" si="29"/>
        <v>-0.1995542463</v>
      </c>
      <c r="AF30" s="65"/>
      <c r="AG30" s="73"/>
      <c r="AH30" s="74">
        <v>0.0</v>
      </c>
      <c r="AI30" s="75" t="s">
        <v>306</v>
      </c>
      <c r="AJ30" s="76">
        <v>-6.71591354880402</v>
      </c>
      <c r="AK30" s="76">
        <v>-9.06294460405262</v>
      </c>
      <c r="AL30" s="77">
        <v>2.3470310552486</v>
      </c>
      <c r="AN30" s="79">
        <v>-6.61982873220449</v>
      </c>
      <c r="AO30" s="79">
        <v>-7.57515720979022</v>
      </c>
      <c r="AP30" s="79">
        <v>-0.09608481659952961</v>
      </c>
      <c r="AQ30" s="79">
        <v>-1.4877873942623996</v>
      </c>
      <c r="AR30" s="79"/>
      <c r="AS30" s="79"/>
      <c r="AT30" s="79"/>
    </row>
    <row r="31">
      <c r="A31" s="74">
        <v>0.0</v>
      </c>
      <c r="B31" s="75" t="s">
        <v>296</v>
      </c>
      <c r="C31" s="76">
        <v>-6.20602287359107</v>
      </c>
      <c r="D31" s="76">
        <v>-6.53746304274241</v>
      </c>
      <c r="E31" s="77">
        <f t="shared" si="2"/>
        <v>0.3314401692</v>
      </c>
      <c r="H31" s="74">
        <v>0.0</v>
      </c>
      <c r="I31" s="75" t="s">
        <v>307</v>
      </c>
      <c r="J31" s="76">
        <v>-6.15766828041978</v>
      </c>
      <c r="K31" s="76">
        <v>-8.26830439035016</v>
      </c>
      <c r="L31" s="77">
        <f t="shared" si="3"/>
        <v>2.11063611</v>
      </c>
      <c r="M31" s="19" t="s">
        <v>308</v>
      </c>
      <c r="O31" s="74">
        <v>0.0</v>
      </c>
      <c r="P31" s="75" t="s">
        <v>254</v>
      </c>
      <c r="Q31" s="75">
        <v>-6.25648669952543</v>
      </c>
      <c r="R31" s="75">
        <v>-5.97026515562131</v>
      </c>
      <c r="S31" s="77">
        <f t="shared" si="4"/>
        <v>-0.2862215439</v>
      </c>
      <c r="V31" s="74">
        <v>0.0</v>
      </c>
      <c r="W31" s="75" t="s">
        <v>309</v>
      </c>
      <c r="X31" s="76">
        <v>-6.30352799785128</v>
      </c>
      <c r="Y31" s="76">
        <v>-5.25946176719968</v>
      </c>
      <c r="Z31" s="77">
        <f t="shared" si="5"/>
        <v>-1.044066231</v>
      </c>
      <c r="AB31" t="str">
        <f t="shared" si="6"/>
        <v>#N/A</v>
      </c>
      <c r="AC31" t="str">
        <f t="shared" si="7"/>
        <v>#N/A</v>
      </c>
      <c r="AD31" t="str">
        <f t="shared" ref="AD31:AE31" si="30">X31-AB31</f>
        <v>#N/A</v>
      </c>
      <c r="AE31" t="str">
        <f t="shared" si="30"/>
        <v>#N/A</v>
      </c>
      <c r="AF31" s="65"/>
      <c r="AG31" s="73"/>
      <c r="AH31" s="74">
        <v>1.0</v>
      </c>
      <c r="AI31" s="75" t="s">
        <v>310</v>
      </c>
      <c r="AJ31" s="76">
        <v>-7.5545683130352</v>
      </c>
      <c r="AK31" s="76">
        <v>-5.34589427297199</v>
      </c>
      <c r="AL31" s="77">
        <v>-2.20867404006321</v>
      </c>
      <c r="AN31" s="79" t="e">
        <v>#N/A</v>
      </c>
      <c r="AO31" s="79" t="e">
        <v>#N/A</v>
      </c>
      <c r="AP31" s="79" t="e">
        <v>#N/A</v>
      </c>
      <c r="AQ31" s="79" t="e">
        <v>#N/A</v>
      </c>
      <c r="AR31" s="79"/>
      <c r="AS31" s="79"/>
      <c r="AT31" s="79"/>
    </row>
    <row r="32">
      <c r="A32" s="74">
        <v>0.0</v>
      </c>
      <c r="B32" s="75" t="s">
        <v>270</v>
      </c>
      <c r="C32" s="76">
        <v>-6.2116141078713</v>
      </c>
      <c r="D32" s="76">
        <v>-6.40308997007493</v>
      </c>
      <c r="E32" s="77">
        <f t="shared" si="2"/>
        <v>0.1914758622</v>
      </c>
      <c r="H32" s="74">
        <v>0.0</v>
      </c>
      <c r="I32" s="75" t="s">
        <v>261</v>
      </c>
      <c r="J32" s="76">
        <v>-6.18157380127334</v>
      </c>
      <c r="K32" s="76">
        <v>-7.71825805343089</v>
      </c>
      <c r="L32" s="77">
        <f t="shared" si="3"/>
        <v>1.536684252</v>
      </c>
      <c r="O32" s="74">
        <v>0.0</v>
      </c>
      <c r="P32" s="75" t="s">
        <v>270</v>
      </c>
      <c r="Q32" s="75">
        <v>-6.2646531847325</v>
      </c>
      <c r="R32" s="75">
        <v>-6.76069014716883</v>
      </c>
      <c r="S32" s="77">
        <f t="shared" si="4"/>
        <v>0.4960369624</v>
      </c>
      <c r="V32" s="74">
        <v>0.0</v>
      </c>
      <c r="W32" s="75" t="s">
        <v>290</v>
      </c>
      <c r="X32" s="76">
        <v>-6.31392670507218</v>
      </c>
      <c r="Y32" s="76">
        <v>-8.74017121178957</v>
      </c>
      <c r="Z32" s="77">
        <f t="shared" si="5"/>
        <v>2.426244507</v>
      </c>
      <c r="AB32" t="str">
        <f t="shared" si="6"/>
        <v>#N/A</v>
      </c>
      <c r="AC32" t="str">
        <f t="shared" si="7"/>
        <v>#N/A</v>
      </c>
      <c r="AD32" t="str">
        <f t="shared" ref="AD32:AE32" si="31">X32-AB32</f>
        <v>#N/A</v>
      </c>
      <c r="AE32" t="str">
        <f t="shared" si="31"/>
        <v>#N/A</v>
      </c>
      <c r="AF32" s="65"/>
      <c r="AG32" s="73"/>
      <c r="AH32" s="74">
        <v>1.0</v>
      </c>
      <c r="AI32" s="75" t="s">
        <v>311</v>
      </c>
      <c r="AJ32" s="76">
        <v>-8.53942171634666</v>
      </c>
      <c r="AK32" s="76">
        <v>-5.57077544418474</v>
      </c>
      <c r="AL32" s="77">
        <v>-2.9686462721619193</v>
      </c>
      <c r="AN32" s="79">
        <v>-8.88159183067828</v>
      </c>
      <c r="AO32" s="79">
        <v>-6.43305980918237</v>
      </c>
      <c r="AP32" s="79">
        <v>0.3421701143316209</v>
      </c>
      <c r="AQ32" s="79">
        <v>0.8622843649976302</v>
      </c>
      <c r="AR32" s="79"/>
      <c r="AS32" s="79"/>
      <c r="AT32" s="79"/>
    </row>
    <row r="33">
      <c r="A33" s="74">
        <v>0.0</v>
      </c>
      <c r="B33" s="75" t="s">
        <v>295</v>
      </c>
      <c r="C33" s="76">
        <v>-6.2142132672074</v>
      </c>
      <c r="D33" s="76">
        <v>-5.95346333799117</v>
      </c>
      <c r="E33" s="77">
        <f t="shared" si="2"/>
        <v>-0.2607499292</v>
      </c>
      <c r="H33" s="74">
        <v>0.0</v>
      </c>
      <c r="I33" s="75" t="s">
        <v>281</v>
      </c>
      <c r="J33" s="76">
        <v>-6.20882344372071</v>
      </c>
      <c r="K33" s="76">
        <v>-5.25932689004615</v>
      </c>
      <c r="L33" s="77">
        <f t="shared" si="3"/>
        <v>-0.9494965537</v>
      </c>
      <c r="O33" s="74">
        <v>0.0</v>
      </c>
      <c r="P33" s="75" t="s">
        <v>266</v>
      </c>
      <c r="Q33" s="75">
        <v>-6.29263442162433</v>
      </c>
      <c r="R33" s="75">
        <v>-7.22273909285112</v>
      </c>
      <c r="S33" s="77">
        <f t="shared" si="4"/>
        <v>0.9301046712</v>
      </c>
      <c r="V33" s="74">
        <v>0.0</v>
      </c>
      <c r="W33" s="75" t="s">
        <v>291</v>
      </c>
      <c r="X33" s="76">
        <v>-6.31741711001195</v>
      </c>
      <c r="Y33" s="76">
        <v>-11.4143198612161</v>
      </c>
      <c r="Z33" s="77">
        <f t="shared" si="5"/>
        <v>5.096902751</v>
      </c>
      <c r="AB33" s="78">
        <f t="shared" si="6"/>
        <v>-5.947734961</v>
      </c>
      <c r="AC33" s="78">
        <f t="shared" si="7"/>
        <v>-8.89691305</v>
      </c>
      <c r="AD33" s="78">
        <f t="shared" ref="AD33:AE33" si="32">X33-AB33</f>
        <v>-0.3696821492</v>
      </c>
      <c r="AE33" s="78">
        <f t="shared" si="32"/>
        <v>-2.517406811</v>
      </c>
      <c r="AF33" s="65"/>
      <c r="AG33" s="73"/>
      <c r="AH33" s="74">
        <v>1.0</v>
      </c>
      <c r="AI33" s="75" t="s">
        <v>312</v>
      </c>
      <c r="AJ33" s="76">
        <v>-7.46254941431495</v>
      </c>
      <c r="AK33" s="76">
        <v>-5.75832805039625</v>
      </c>
      <c r="AL33" s="77">
        <v>-1.7042213639186992</v>
      </c>
      <c r="AN33" s="79">
        <v>-7.92608038565085</v>
      </c>
      <c r="AO33" s="79">
        <v>-5.73460757639273</v>
      </c>
      <c r="AP33" s="79">
        <v>0.46353097133590015</v>
      </c>
      <c r="AQ33" s="79">
        <v>-0.023720474003519953</v>
      </c>
      <c r="AR33" s="79"/>
      <c r="AS33" s="79"/>
      <c r="AT33" s="79"/>
    </row>
    <row r="34">
      <c r="A34" s="74">
        <v>0.0</v>
      </c>
      <c r="B34" s="75" t="s">
        <v>257</v>
      </c>
      <c r="C34" s="76">
        <v>-6.21838602519193</v>
      </c>
      <c r="D34" s="76">
        <v>-5.83977918297415</v>
      </c>
      <c r="E34" s="77">
        <f t="shared" si="2"/>
        <v>-0.3786068422</v>
      </c>
      <c r="H34" s="74">
        <v>0.0</v>
      </c>
      <c r="I34" s="75" t="s">
        <v>266</v>
      </c>
      <c r="J34" s="76">
        <v>-6.24253450106303</v>
      </c>
      <c r="K34" s="76">
        <v>-7.26278252474807</v>
      </c>
      <c r="L34" s="77">
        <f t="shared" si="3"/>
        <v>1.020248024</v>
      </c>
      <c r="O34" s="74">
        <v>0.0</v>
      </c>
      <c r="P34" s="75" t="s">
        <v>268</v>
      </c>
      <c r="Q34" s="75">
        <v>-6.29638928724022</v>
      </c>
      <c r="R34" s="75">
        <v>-7.00396560683419</v>
      </c>
      <c r="S34" s="77">
        <f t="shared" si="4"/>
        <v>0.7075763196</v>
      </c>
      <c r="V34" s="74">
        <v>0.0</v>
      </c>
      <c r="W34" s="75" t="s">
        <v>287</v>
      </c>
      <c r="X34" s="76">
        <v>-6.33505425149805</v>
      </c>
      <c r="Y34" s="76">
        <v>-9.62256039198805</v>
      </c>
      <c r="Z34" s="77">
        <f t="shared" si="5"/>
        <v>3.28750614</v>
      </c>
      <c r="AB34" s="78">
        <f t="shared" si="6"/>
        <v>-5.914259032</v>
      </c>
      <c r="AC34" s="78">
        <f t="shared" si="7"/>
        <v>-8.411405234</v>
      </c>
      <c r="AD34" s="78">
        <f t="shared" ref="AD34:AE34" si="33">X34-AB34</f>
        <v>-0.4207952199</v>
      </c>
      <c r="AE34" s="78">
        <f t="shared" si="33"/>
        <v>-1.211155158</v>
      </c>
      <c r="AF34" s="65"/>
      <c r="AG34" s="73"/>
      <c r="AH34" s="74">
        <v>1.0</v>
      </c>
      <c r="AI34" s="75" t="s">
        <v>313</v>
      </c>
      <c r="AJ34" s="76">
        <v>-7.5545683130352</v>
      </c>
      <c r="AK34" s="76">
        <v>-5.78849892802961</v>
      </c>
      <c r="AL34" s="77">
        <v>-1.76606938500559</v>
      </c>
      <c r="AN34" s="79">
        <v>-7.94158457218681</v>
      </c>
      <c r="AO34" s="79">
        <v>-6.75684688627627</v>
      </c>
      <c r="AP34" s="79">
        <v>0.38701625915160953</v>
      </c>
      <c r="AQ34" s="79">
        <v>0.9683479582466594</v>
      </c>
      <c r="AR34" s="79"/>
      <c r="AS34" s="79"/>
      <c r="AT34" s="79"/>
    </row>
    <row r="35">
      <c r="A35" s="74">
        <v>0.0</v>
      </c>
      <c r="B35" s="75" t="s">
        <v>314</v>
      </c>
      <c r="C35" s="76">
        <v>-6.22079326901491</v>
      </c>
      <c r="D35" s="76">
        <v>-7.23364615074801</v>
      </c>
      <c r="E35" s="77">
        <f t="shared" si="2"/>
        <v>1.012852882</v>
      </c>
      <c r="H35" s="74">
        <v>0.0</v>
      </c>
      <c r="I35" s="75" t="s">
        <v>315</v>
      </c>
      <c r="J35" s="76">
        <v>-6.28633712372142</v>
      </c>
      <c r="K35" s="76">
        <v>-7.28747513733844</v>
      </c>
      <c r="L35" s="77">
        <f t="shared" si="3"/>
        <v>1.001138014</v>
      </c>
      <c r="O35" s="74">
        <v>0.0</v>
      </c>
      <c r="P35" s="75" t="s">
        <v>316</v>
      </c>
      <c r="Q35" s="75">
        <v>-6.30002345235444</v>
      </c>
      <c r="R35" s="75">
        <v>-6.5864727080921</v>
      </c>
      <c r="S35" s="77">
        <f t="shared" si="4"/>
        <v>0.2864492557</v>
      </c>
      <c r="V35" s="74">
        <v>0.0</v>
      </c>
      <c r="W35" s="75" t="s">
        <v>317</v>
      </c>
      <c r="X35" s="76">
        <v>-6.34578780714116</v>
      </c>
      <c r="Y35" s="76">
        <v>-8.11848299521177</v>
      </c>
      <c r="Z35" s="77">
        <f t="shared" si="5"/>
        <v>1.772695188</v>
      </c>
      <c r="AB35" s="78">
        <f t="shared" si="6"/>
        <v>-6.451493417</v>
      </c>
      <c r="AC35" s="78">
        <f t="shared" si="7"/>
        <v>-7.980622318</v>
      </c>
      <c r="AD35" s="78">
        <f t="shared" ref="AD35:AE35" si="34">X35-AB35</f>
        <v>0.1057056102</v>
      </c>
      <c r="AE35" s="78">
        <f t="shared" si="34"/>
        <v>-0.1378606773</v>
      </c>
      <c r="AF35" s="65"/>
      <c r="AG35" s="73"/>
      <c r="AH35" s="74">
        <v>1.0</v>
      </c>
      <c r="AI35" s="75" t="s">
        <v>318</v>
      </c>
      <c r="AJ35" s="76">
        <v>-10.0274987717764</v>
      </c>
      <c r="AK35" s="76">
        <v>-5.79210904025371</v>
      </c>
      <c r="AL35" s="77">
        <v>-4.235389731522691</v>
      </c>
      <c r="AN35" s="79" t="e">
        <v>#N/A</v>
      </c>
      <c r="AO35" s="79" t="e">
        <v>#N/A</v>
      </c>
      <c r="AP35" s="79" t="e">
        <v>#N/A</v>
      </c>
      <c r="AQ35" s="79" t="e">
        <v>#N/A</v>
      </c>
      <c r="AR35" s="79"/>
      <c r="AS35" s="79"/>
      <c r="AT35" s="79"/>
    </row>
    <row r="36">
      <c r="A36" s="74">
        <v>0.0</v>
      </c>
      <c r="B36" s="75" t="s">
        <v>316</v>
      </c>
      <c r="C36" s="76">
        <v>-6.22530937184354</v>
      </c>
      <c r="D36" s="76">
        <v>-6.66863951417771</v>
      </c>
      <c r="E36" s="77">
        <f t="shared" si="2"/>
        <v>0.4433301423</v>
      </c>
      <c r="H36" s="74">
        <v>0.0</v>
      </c>
      <c r="I36" s="75" t="s">
        <v>319</v>
      </c>
      <c r="J36" s="76">
        <v>-6.28932666256978</v>
      </c>
      <c r="K36" s="76">
        <v>-5.62449645797631</v>
      </c>
      <c r="L36" s="77">
        <f t="shared" si="3"/>
        <v>-0.6648302046</v>
      </c>
      <c r="O36" s="74">
        <v>0.0</v>
      </c>
      <c r="P36" s="75" t="s">
        <v>304</v>
      </c>
      <c r="Q36" s="75">
        <v>-6.33641107355173</v>
      </c>
      <c r="R36" s="75">
        <v>-6.95446188460201</v>
      </c>
      <c r="S36" s="77">
        <f t="shared" si="4"/>
        <v>0.6180508111</v>
      </c>
      <c r="V36" s="74">
        <v>0.0</v>
      </c>
      <c r="W36" s="75" t="s">
        <v>294</v>
      </c>
      <c r="X36" s="76">
        <v>-6.35663782316523</v>
      </c>
      <c r="Y36" s="76">
        <v>-8.13717512822392</v>
      </c>
      <c r="Z36" s="77">
        <f t="shared" si="5"/>
        <v>1.780537305</v>
      </c>
      <c r="AB36" s="78">
        <f t="shared" si="6"/>
        <v>-6.029729928</v>
      </c>
      <c r="AC36" s="78">
        <f t="shared" si="7"/>
        <v>-7.542367387</v>
      </c>
      <c r="AD36" s="78">
        <f t="shared" ref="AD36:AE36" si="35">X36-AB36</f>
        <v>-0.3269078956</v>
      </c>
      <c r="AE36" s="78">
        <f t="shared" si="35"/>
        <v>-0.5948077413</v>
      </c>
      <c r="AF36" s="65"/>
      <c r="AG36" s="73"/>
      <c r="AH36" s="74">
        <v>1.0</v>
      </c>
      <c r="AI36" s="75" t="s">
        <v>320</v>
      </c>
      <c r="AJ36" s="76">
        <v>-8.92888648310838</v>
      </c>
      <c r="AK36" s="76">
        <v>-5.97190215069431</v>
      </c>
      <c r="AL36" s="77">
        <v>-2.95698433241407</v>
      </c>
      <c r="AN36" s="79">
        <v>-7.55717287327648</v>
      </c>
      <c r="AO36" s="79">
        <v>-6.8174715080927</v>
      </c>
      <c r="AP36" s="79">
        <v>-1.3717136098319003</v>
      </c>
      <c r="AQ36" s="79">
        <v>0.8455693573983893</v>
      </c>
      <c r="AR36" s="79"/>
      <c r="AS36" s="79"/>
      <c r="AT36" s="79"/>
    </row>
    <row r="37">
      <c r="A37" s="74">
        <v>0.0</v>
      </c>
      <c r="B37" s="75" t="s">
        <v>301</v>
      </c>
      <c r="C37" s="76">
        <v>-6.2555515654385</v>
      </c>
      <c r="D37" s="76">
        <v>-6.93654907936163</v>
      </c>
      <c r="E37" s="77">
        <f t="shared" si="2"/>
        <v>0.6809975139</v>
      </c>
      <c r="H37" s="74">
        <v>0.0</v>
      </c>
      <c r="I37" s="75" t="s">
        <v>303</v>
      </c>
      <c r="J37" s="76">
        <v>-6.31050748464923</v>
      </c>
      <c r="K37" s="76">
        <v>-8.26830439035016</v>
      </c>
      <c r="L37" s="77">
        <f t="shared" si="3"/>
        <v>1.957796906</v>
      </c>
      <c r="M37" s="19" t="s">
        <v>321</v>
      </c>
      <c r="O37" s="74">
        <v>0.0</v>
      </c>
      <c r="P37" s="75" t="s">
        <v>322</v>
      </c>
      <c r="Q37" s="75">
        <v>-6.33893137732209</v>
      </c>
      <c r="R37" s="75">
        <v>-8.09699481031101</v>
      </c>
      <c r="S37" s="77">
        <f t="shared" si="4"/>
        <v>1.758063433</v>
      </c>
      <c r="V37" s="74">
        <v>0.0</v>
      </c>
      <c r="W37" s="75" t="s">
        <v>297</v>
      </c>
      <c r="X37" s="76">
        <v>-6.35663782316523</v>
      </c>
      <c r="Y37" s="76">
        <v>-5.31176126660253</v>
      </c>
      <c r="Z37" s="77">
        <f t="shared" si="5"/>
        <v>-1.044876557</v>
      </c>
      <c r="AB37" t="str">
        <f t="shared" si="6"/>
        <v>#N/A</v>
      </c>
      <c r="AC37" t="str">
        <f t="shared" si="7"/>
        <v>#N/A</v>
      </c>
      <c r="AD37" t="str">
        <f t="shared" ref="AD37:AE37" si="36">X37-AB37</f>
        <v>#N/A</v>
      </c>
      <c r="AE37" t="str">
        <f t="shared" si="36"/>
        <v>#N/A</v>
      </c>
      <c r="AF37" s="65"/>
      <c r="AG37" s="73"/>
      <c r="AH37" s="74">
        <v>1.0</v>
      </c>
      <c r="AI37" s="75" t="s">
        <v>323</v>
      </c>
      <c r="AJ37" s="76">
        <v>-7.8790643586097</v>
      </c>
      <c r="AK37" s="76">
        <v>-5.97190215069431</v>
      </c>
      <c r="AL37" s="77">
        <v>-1.9071622079153894</v>
      </c>
      <c r="AN37" s="79">
        <v>-8.25032005383643</v>
      </c>
      <c r="AO37" s="79">
        <v>-6.44375509829912</v>
      </c>
      <c r="AP37" s="79">
        <v>0.37125569522673096</v>
      </c>
      <c r="AQ37" s="79">
        <v>0.4718529476048099</v>
      </c>
      <c r="AR37" s="79"/>
      <c r="AS37" s="79"/>
      <c r="AT37" s="79"/>
    </row>
    <row r="38">
      <c r="A38" s="74">
        <v>0.0</v>
      </c>
      <c r="B38" s="75" t="s">
        <v>268</v>
      </c>
      <c r="C38" s="76">
        <v>-6.27571663228233</v>
      </c>
      <c r="D38" s="76">
        <v>-6.68568098003256</v>
      </c>
      <c r="E38" s="77">
        <f t="shared" si="2"/>
        <v>0.4099643478</v>
      </c>
      <c r="H38" s="74">
        <v>0.0</v>
      </c>
      <c r="I38" s="75" t="s">
        <v>324</v>
      </c>
      <c r="J38" s="76">
        <v>-6.31664247321675</v>
      </c>
      <c r="K38" s="76">
        <v>-5.8230629969546</v>
      </c>
      <c r="L38" s="77">
        <f t="shared" si="3"/>
        <v>-0.4935794763</v>
      </c>
      <c r="O38" s="74">
        <v>0.0</v>
      </c>
      <c r="P38" s="75" t="s">
        <v>314</v>
      </c>
      <c r="Q38" s="75">
        <v>-6.37402770405543</v>
      </c>
      <c r="R38" s="75">
        <v>-7.55258018370764</v>
      </c>
      <c r="S38" s="77">
        <f t="shared" si="4"/>
        <v>1.17855248</v>
      </c>
      <c r="V38" s="74">
        <v>0.0</v>
      </c>
      <c r="W38" s="75" t="s">
        <v>325</v>
      </c>
      <c r="X38" s="76">
        <v>-6.37869754122996</v>
      </c>
      <c r="Y38" s="76">
        <v>-9.16302806260961</v>
      </c>
      <c r="Z38" s="77">
        <f t="shared" si="5"/>
        <v>2.784330521</v>
      </c>
      <c r="AB38" s="78">
        <f t="shared" si="6"/>
        <v>-6.583014759</v>
      </c>
      <c r="AC38" s="78">
        <f t="shared" si="7"/>
        <v>-8.89691305</v>
      </c>
      <c r="AD38" s="78">
        <f t="shared" ref="AD38:AE38" si="37">X38-AB38</f>
        <v>0.2043172179</v>
      </c>
      <c r="AE38" s="78">
        <f t="shared" si="37"/>
        <v>-0.2661150128</v>
      </c>
      <c r="AF38" s="65"/>
      <c r="AG38" s="73"/>
      <c r="AH38" s="74">
        <v>1.0</v>
      </c>
      <c r="AI38" s="75" t="s">
        <v>326</v>
      </c>
      <c r="AJ38" s="76">
        <v>-8.67757205482747</v>
      </c>
      <c r="AK38" s="76">
        <v>-6.01389727173091</v>
      </c>
      <c r="AL38" s="77">
        <v>-2.6636747830965604</v>
      </c>
      <c r="AN38" s="79" t="e">
        <v>#N/A</v>
      </c>
      <c r="AO38" s="79" t="e">
        <v>#N/A</v>
      </c>
      <c r="AP38" s="79" t="e">
        <v>#N/A</v>
      </c>
      <c r="AQ38" s="79" t="e">
        <v>#N/A</v>
      </c>
      <c r="AR38" s="79"/>
      <c r="AS38" s="79"/>
      <c r="AT38" s="79"/>
    </row>
    <row r="39">
      <c r="A39" s="74">
        <v>0.0</v>
      </c>
      <c r="B39" s="75" t="s">
        <v>327</v>
      </c>
      <c r="C39" s="76">
        <v>-6.30880540380463</v>
      </c>
      <c r="D39" s="76">
        <v>-6.14567587353039</v>
      </c>
      <c r="E39" s="77">
        <f t="shared" si="2"/>
        <v>-0.1631295303</v>
      </c>
      <c r="H39" s="74">
        <v>0.0</v>
      </c>
      <c r="I39" s="75" t="s">
        <v>328</v>
      </c>
      <c r="J39" s="76">
        <v>-6.36712637864874</v>
      </c>
      <c r="K39" s="76">
        <v>-9.87774230278427</v>
      </c>
      <c r="L39" s="77">
        <f t="shared" si="3"/>
        <v>3.510615924</v>
      </c>
      <c r="M39" s="19" t="s">
        <v>329</v>
      </c>
      <c r="O39" s="74">
        <v>0.0</v>
      </c>
      <c r="P39" s="75" t="s">
        <v>327</v>
      </c>
      <c r="Q39" s="75">
        <v>-6.38600564451456</v>
      </c>
      <c r="R39" s="75">
        <v>-5.91704015074895</v>
      </c>
      <c r="S39" s="77">
        <f t="shared" si="4"/>
        <v>-0.4689654938</v>
      </c>
      <c r="V39" s="74">
        <v>0.0</v>
      </c>
      <c r="W39" s="75" t="s">
        <v>330</v>
      </c>
      <c r="X39" s="76">
        <v>-6.38616026243155</v>
      </c>
      <c r="Y39" s="76">
        <v>-7.61883067204391</v>
      </c>
      <c r="Z39" s="77">
        <f t="shared" si="5"/>
        <v>1.23267041</v>
      </c>
      <c r="AB39" s="78">
        <f t="shared" si="6"/>
        <v>-6.393357391</v>
      </c>
      <c r="AC39" s="78">
        <f t="shared" si="7"/>
        <v>-7.238684973</v>
      </c>
      <c r="AD39" s="78">
        <f t="shared" ref="AD39:AE39" si="38">X39-AB39</f>
        <v>0.007197128366</v>
      </c>
      <c r="AE39" s="78">
        <f t="shared" si="38"/>
        <v>-0.3801456989</v>
      </c>
      <c r="AF39" s="65"/>
      <c r="AG39" s="73"/>
      <c r="AH39" s="74">
        <v>1.0</v>
      </c>
      <c r="AI39" s="75" t="s">
        <v>331</v>
      </c>
      <c r="AJ39" s="76">
        <v>-11.9734089208318</v>
      </c>
      <c r="AK39" s="76">
        <v>-6.07438081997724</v>
      </c>
      <c r="AL39" s="77">
        <v>-5.899028100854559</v>
      </c>
      <c r="AN39" s="79" t="e">
        <v>#N/A</v>
      </c>
      <c r="AO39" s="79" t="e">
        <v>#N/A</v>
      </c>
      <c r="AP39" s="79" t="e">
        <v>#N/A</v>
      </c>
      <c r="AQ39" s="79" t="e">
        <v>#N/A</v>
      </c>
      <c r="AR39" s="79"/>
      <c r="AS39" s="79"/>
      <c r="AT39" s="79"/>
    </row>
    <row r="40">
      <c r="A40" s="74">
        <v>0.0</v>
      </c>
      <c r="B40" s="75" t="s">
        <v>332</v>
      </c>
      <c r="C40" s="76">
        <v>-6.36396666141443</v>
      </c>
      <c r="D40" s="76">
        <v>-7.07525736016568</v>
      </c>
      <c r="E40" s="77">
        <f t="shared" si="2"/>
        <v>0.7112906988</v>
      </c>
      <c r="H40" s="74">
        <v>0.0</v>
      </c>
      <c r="I40" s="75" t="s">
        <v>330</v>
      </c>
      <c r="J40" s="76">
        <v>-6.39335739079761</v>
      </c>
      <c r="K40" s="76">
        <v>-7.23868497316901</v>
      </c>
      <c r="L40" s="77">
        <f t="shared" si="3"/>
        <v>0.8453275824</v>
      </c>
      <c r="O40" s="74">
        <v>0.0</v>
      </c>
      <c r="P40" s="75" t="s">
        <v>325</v>
      </c>
      <c r="Q40" s="75">
        <v>-6.40499449574226</v>
      </c>
      <c r="R40" s="75">
        <v>-8.05067073863677</v>
      </c>
      <c r="S40" s="77">
        <f t="shared" si="4"/>
        <v>1.645676243</v>
      </c>
      <c r="V40" s="74">
        <v>0.0</v>
      </c>
      <c r="W40" s="75" t="s">
        <v>333</v>
      </c>
      <c r="X40" s="76">
        <v>-6.3899126120501</v>
      </c>
      <c r="Y40" s="76">
        <v>-6.20756968819355</v>
      </c>
      <c r="Z40" s="77">
        <f t="shared" si="5"/>
        <v>-0.1823429239</v>
      </c>
      <c r="AB40" s="78">
        <f t="shared" si="6"/>
        <v>-6.688821604</v>
      </c>
      <c r="AC40" s="78">
        <f t="shared" si="7"/>
        <v>-6.594327957</v>
      </c>
      <c r="AD40" s="78">
        <f t="shared" ref="AD40:AE40" si="39">X40-AB40</f>
        <v>0.2989089916</v>
      </c>
      <c r="AE40" s="78">
        <f t="shared" si="39"/>
        <v>0.3867582686</v>
      </c>
      <c r="AF40" s="65"/>
      <c r="AG40" s="73"/>
      <c r="AH40" s="74">
        <v>1.0</v>
      </c>
      <c r="AI40" s="75" t="s">
        <v>334</v>
      </c>
      <c r="AJ40" s="76">
        <v>-8.28452946671786</v>
      </c>
      <c r="AK40" s="76">
        <v>-6.32364185944631</v>
      </c>
      <c r="AL40" s="77">
        <v>-1.96088760727155</v>
      </c>
      <c r="AN40" s="79" t="e">
        <v>#N/A</v>
      </c>
      <c r="AO40" s="79" t="e">
        <v>#N/A</v>
      </c>
      <c r="AP40" s="79" t="e">
        <v>#N/A</v>
      </c>
      <c r="AQ40" s="79" t="e">
        <v>#N/A</v>
      </c>
      <c r="AR40" s="79"/>
      <c r="AS40" s="79"/>
      <c r="AT40" s="79"/>
    </row>
    <row r="41">
      <c r="A41" s="74">
        <v>0.0</v>
      </c>
      <c r="B41" s="75" t="s">
        <v>254</v>
      </c>
      <c r="C41" s="76">
        <v>-6.3693013006418</v>
      </c>
      <c r="D41" s="76">
        <v>-6.28073684093853</v>
      </c>
      <c r="E41" s="77">
        <f t="shared" si="2"/>
        <v>-0.0885644597</v>
      </c>
      <c r="H41" s="74">
        <v>0.0</v>
      </c>
      <c r="I41" s="75" t="s">
        <v>262</v>
      </c>
      <c r="J41" s="76">
        <v>-6.41010820122243</v>
      </c>
      <c r="K41" s="76">
        <v>-8.49144794166438</v>
      </c>
      <c r="L41" s="77">
        <f t="shared" si="3"/>
        <v>2.08133974</v>
      </c>
      <c r="M41" s="19" t="s">
        <v>335</v>
      </c>
      <c r="O41" s="74">
        <v>0.0</v>
      </c>
      <c r="P41" s="75" t="s">
        <v>257</v>
      </c>
      <c r="Q41" s="75">
        <v>-6.46613407714575</v>
      </c>
      <c r="R41" s="75">
        <v>-7.47907526031863</v>
      </c>
      <c r="S41" s="77">
        <f t="shared" si="4"/>
        <v>1.012941183</v>
      </c>
      <c r="V41" s="74">
        <v>0.0</v>
      </c>
      <c r="W41" s="75" t="s">
        <v>299</v>
      </c>
      <c r="X41" s="76">
        <v>-6.44795598170002</v>
      </c>
      <c r="Y41" s="76">
        <v>-10.0280255000962</v>
      </c>
      <c r="Z41" s="77">
        <f t="shared" si="5"/>
        <v>3.580069518</v>
      </c>
      <c r="AB41" t="str">
        <f t="shared" si="6"/>
        <v>#N/A</v>
      </c>
      <c r="AC41" t="str">
        <f t="shared" si="7"/>
        <v>#N/A</v>
      </c>
      <c r="AD41" t="str">
        <f t="shared" ref="AD41:AE41" si="40">X41-AB41</f>
        <v>#N/A</v>
      </c>
      <c r="AE41" t="str">
        <f t="shared" si="40"/>
        <v>#N/A</v>
      </c>
      <c r="AF41" s="65"/>
      <c r="AG41" s="73"/>
      <c r="AH41" s="74">
        <v>1.0</v>
      </c>
      <c r="AI41" s="75" t="s">
        <v>336</v>
      </c>
      <c r="AJ41" s="76">
        <v>-11.9734089208318</v>
      </c>
      <c r="AK41" s="76">
        <v>-6.39704002440118</v>
      </c>
      <c r="AL41" s="77">
        <v>-5.576368896430619</v>
      </c>
      <c r="AN41" s="79">
        <v>-12.1004676555464</v>
      </c>
      <c r="AO41" s="79">
        <v>-6.19723109834085</v>
      </c>
      <c r="AP41" s="79">
        <v>0.12705873471460016</v>
      </c>
      <c r="AQ41" s="79">
        <v>-0.19980892606033063</v>
      </c>
      <c r="AR41" s="79"/>
      <c r="AS41" s="79"/>
      <c r="AT41" s="79"/>
    </row>
    <row r="42">
      <c r="A42" s="74">
        <v>0.0</v>
      </c>
      <c r="B42" s="75" t="s">
        <v>337</v>
      </c>
      <c r="C42" s="76">
        <v>-6.37735700147402</v>
      </c>
      <c r="D42" s="76">
        <v>-7.00403705966916</v>
      </c>
      <c r="E42" s="77">
        <f t="shared" si="2"/>
        <v>0.6266800582</v>
      </c>
      <c r="H42" s="74">
        <v>0.0</v>
      </c>
      <c r="I42" s="75" t="s">
        <v>338</v>
      </c>
      <c r="J42" s="76">
        <v>-6.41010820122243</v>
      </c>
      <c r="K42" s="76">
        <v>-8.41140523399084</v>
      </c>
      <c r="L42" s="77">
        <f t="shared" si="3"/>
        <v>2.001297033</v>
      </c>
      <c r="M42" s="19" t="s">
        <v>339</v>
      </c>
      <c r="O42" s="74">
        <v>0.0</v>
      </c>
      <c r="P42" s="75" t="s">
        <v>340</v>
      </c>
      <c r="Q42" s="75">
        <v>-6.48040514433057</v>
      </c>
      <c r="R42" s="75">
        <v>-6.22031396991058</v>
      </c>
      <c r="S42" s="77">
        <f t="shared" si="4"/>
        <v>-0.2600911744</v>
      </c>
      <c r="V42" s="74">
        <v>0.0</v>
      </c>
      <c r="W42" s="75" t="s">
        <v>262</v>
      </c>
      <c r="X42" s="76">
        <v>-6.45595602436709</v>
      </c>
      <c r="Y42" s="76">
        <v>-9.16302806260961</v>
      </c>
      <c r="Z42" s="77">
        <f t="shared" si="5"/>
        <v>2.707072038</v>
      </c>
      <c r="AB42" s="78">
        <f t="shared" si="6"/>
        <v>-6.410108201</v>
      </c>
      <c r="AC42" s="78">
        <f t="shared" si="7"/>
        <v>-8.491447942</v>
      </c>
      <c r="AD42" s="78">
        <f t="shared" ref="AD42:AE42" si="41">X42-AB42</f>
        <v>-0.04584782314</v>
      </c>
      <c r="AE42" s="78">
        <f t="shared" si="41"/>
        <v>-0.6715801209</v>
      </c>
      <c r="AF42" s="65"/>
      <c r="AG42" s="73"/>
      <c r="AH42" s="74">
        <v>1.0</v>
      </c>
      <c r="AI42" s="75" t="s">
        <v>341</v>
      </c>
      <c r="AJ42" s="76">
        <v>-9.67082382783775</v>
      </c>
      <c r="AK42" s="76">
        <v>-6.40368456711985</v>
      </c>
      <c r="AL42" s="77">
        <v>-3.267139260717901</v>
      </c>
      <c r="AN42" s="79" t="e">
        <v>#N/A</v>
      </c>
      <c r="AO42" s="79" t="e">
        <v>#N/A</v>
      </c>
      <c r="AP42" s="79" t="e">
        <v>#N/A</v>
      </c>
      <c r="AQ42" s="79" t="e">
        <v>#N/A</v>
      </c>
      <c r="AR42" s="79"/>
      <c r="AS42" s="79"/>
      <c r="AT42" s="79"/>
    </row>
    <row r="43">
      <c r="A43" s="74">
        <v>0.0</v>
      </c>
      <c r="B43" s="75" t="s">
        <v>342</v>
      </c>
      <c r="C43" s="76">
        <v>-6.44556236799836</v>
      </c>
      <c r="D43" s="76">
        <v>-7.06550118522032</v>
      </c>
      <c r="E43" s="77">
        <f t="shared" si="2"/>
        <v>0.6199388172</v>
      </c>
      <c r="H43" s="74">
        <v>0.0</v>
      </c>
      <c r="I43" s="75" t="s">
        <v>343</v>
      </c>
      <c r="J43" s="76">
        <v>-6.41010820122243</v>
      </c>
      <c r="K43" s="76">
        <v>-4.7225257798769</v>
      </c>
      <c r="L43" s="77">
        <f t="shared" si="3"/>
        <v>-1.687582421</v>
      </c>
      <c r="O43" s="74">
        <v>0.0</v>
      </c>
      <c r="P43" s="75" t="s">
        <v>281</v>
      </c>
      <c r="Q43" s="75">
        <v>-6.48347833720624</v>
      </c>
      <c r="R43" s="75">
        <v>-6.82396448141577</v>
      </c>
      <c r="S43" s="77">
        <f t="shared" si="4"/>
        <v>0.3404861442</v>
      </c>
      <c r="V43" s="74">
        <v>0.0</v>
      </c>
      <c r="W43" s="75" t="s">
        <v>315</v>
      </c>
      <c r="X43" s="76">
        <v>-6.46807738489944</v>
      </c>
      <c r="Y43" s="76">
        <v>-6.95417544727827</v>
      </c>
      <c r="Z43" s="77">
        <f t="shared" si="5"/>
        <v>0.4860980624</v>
      </c>
      <c r="AB43" s="78">
        <f t="shared" si="6"/>
        <v>-6.286337124</v>
      </c>
      <c r="AC43" s="78">
        <f t="shared" si="7"/>
        <v>-7.287475137</v>
      </c>
      <c r="AD43" s="78">
        <f t="shared" ref="AD43:AE43" si="42">X43-AB43</f>
        <v>-0.1817402612</v>
      </c>
      <c r="AE43" s="78">
        <f t="shared" si="42"/>
        <v>0.3332996901</v>
      </c>
      <c r="AF43" s="65"/>
      <c r="AG43" s="73"/>
      <c r="AH43" s="74">
        <v>1.0</v>
      </c>
      <c r="AI43" s="75" t="s">
        <v>344</v>
      </c>
      <c r="AJ43" s="76">
        <v>-8.08158862272117</v>
      </c>
      <c r="AK43" s="76">
        <v>-6.41037355527064</v>
      </c>
      <c r="AL43" s="77">
        <v>-1.6712150674505306</v>
      </c>
      <c r="AN43" s="79" t="e">
        <v>#N/A</v>
      </c>
      <c r="AO43" s="79" t="e">
        <v>#N/A</v>
      </c>
      <c r="AP43" s="79" t="e">
        <v>#N/A</v>
      </c>
      <c r="AQ43" s="79" t="e">
        <v>#N/A</v>
      </c>
      <c r="AR43" s="79"/>
      <c r="AS43" s="79"/>
      <c r="AT43" s="79"/>
    </row>
    <row r="44">
      <c r="A44" s="74">
        <v>0.0</v>
      </c>
      <c r="B44" s="75" t="s">
        <v>340</v>
      </c>
      <c r="C44" s="76">
        <v>-6.44569357576605</v>
      </c>
      <c r="D44" s="76">
        <v>-6.28204045212561</v>
      </c>
      <c r="E44" s="77">
        <f t="shared" si="2"/>
        <v>-0.1636531236</v>
      </c>
      <c r="H44" s="74">
        <v>0.0</v>
      </c>
      <c r="I44" s="75" t="s">
        <v>345</v>
      </c>
      <c r="J44" s="76">
        <v>-6.43404096743405</v>
      </c>
      <c r="K44" s="76">
        <v>-6.46549508493552</v>
      </c>
      <c r="L44" s="77">
        <f t="shared" si="3"/>
        <v>0.0314541175</v>
      </c>
      <c r="O44" s="74">
        <v>0.0</v>
      </c>
      <c r="P44" s="75" t="s">
        <v>346</v>
      </c>
      <c r="Q44" s="75">
        <v>-6.48802453759999</v>
      </c>
      <c r="R44" s="75">
        <v>-7.13850372394648</v>
      </c>
      <c r="S44" s="77">
        <f t="shared" si="4"/>
        <v>0.6504791863</v>
      </c>
      <c r="V44" s="74">
        <v>0.0</v>
      </c>
      <c r="W44" s="75" t="s">
        <v>347</v>
      </c>
      <c r="X44" s="76">
        <v>-6.49694536890029</v>
      </c>
      <c r="Y44" s="76">
        <v>-7.81700760062766</v>
      </c>
      <c r="Z44" s="77">
        <f t="shared" si="5"/>
        <v>1.320062232</v>
      </c>
      <c r="AB44" t="str">
        <f t="shared" si="6"/>
        <v>#N/A</v>
      </c>
      <c r="AC44" t="str">
        <f t="shared" si="7"/>
        <v>#N/A</v>
      </c>
      <c r="AD44" t="str">
        <f t="shared" ref="AD44:AE44" si="43">X44-AB44</f>
        <v>#N/A</v>
      </c>
      <c r="AE44" t="str">
        <f t="shared" si="43"/>
        <v>#N/A</v>
      </c>
      <c r="AF44" s="65"/>
      <c r="AG44" s="73"/>
      <c r="AH44" s="74">
        <v>1.0</v>
      </c>
      <c r="AI44" s="75" t="s">
        <v>348</v>
      </c>
      <c r="AJ44" s="76">
        <v>-8.36249100818758</v>
      </c>
      <c r="AK44" s="76">
        <v>-6.43071323950776</v>
      </c>
      <c r="AL44" s="77">
        <v>-1.9317777686798205</v>
      </c>
      <c r="AN44" s="79" t="e">
        <v>#N/A</v>
      </c>
      <c r="AO44" s="79" t="e">
        <v>#N/A</v>
      </c>
      <c r="AP44" s="79" t="e">
        <v>#N/A</v>
      </c>
      <c r="AQ44" s="79" t="e">
        <v>#N/A</v>
      </c>
      <c r="AR44" s="79"/>
      <c r="AS44" s="79"/>
      <c r="AT44" s="79"/>
    </row>
    <row r="45">
      <c r="A45" s="74">
        <v>0.0</v>
      </c>
      <c r="B45" s="75" t="s">
        <v>349</v>
      </c>
      <c r="C45" s="76">
        <v>-6.47986212053544</v>
      </c>
      <c r="D45" s="76">
        <v>-10.1639956650391</v>
      </c>
      <c r="E45" s="77">
        <f t="shared" si="2"/>
        <v>3.684133545</v>
      </c>
      <c r="F45" s="19" t="s">
        <v>350</v>
      </c>
      <c r="H45" s="74">
        <v>0.0</v>
      </c>
      <c r="I45" s="75" t="s">
        <v>282</v>
      </c>
      <c r="J45" s="76">
        <v>-6.43750717541054</v>
      </c>
      <c r="K45" s="76">
        <v>-9.36691667901828</v>
      </c>
      <c r="L45" s="77">
        <f t="shared" si="3"/>
        <v>2.929409504</v>
      </c>
      <c r="M45" s="19" t="s">
        <v>351</v>
      </c>
      <c r="O45" s="74">
        <v>0.0</v>
      </c>
      <c r="P45" s="75" t="s">
        <v>309</v>
      </c>
      <c r="Q45" s="75">
        <v>-6.49210118409376</v>
      </c>
      <c r="R45" s="75">
        <v>-6.24435720170908</v>
      </c>
      <c r="S45" s="77">
        <f t="shared" si="4"/>
        <v>-0.2477439824</v>
      </c>
      <c r="V45" s="74">
        <v>0.0</v>
      </c>
      <c r="W45" s="75" t="s">
        <v>270</v>
      </c>
      <c r="X45" s="76">
        <v>-6.50113824716033</v>
      </c>
      <c r="Y45" s="76">
        <v>-9.11173476822206</v>
      </c>
      <c r="Z45" s="77">
        <f t="shared" si="5"/>
        <v>2.610596521</v>
      </c>
      <c r="AB45" s="78">
        <f t="shared" si="6"/>
        <v>-5.751328664</v>
      </c>
      <c r="AC45" s="78">
        <f t="shared" si="7"/>
        <v>-7.287475137</v>
      </c>
      <c r="AD45" s="78">
        <f t="shared" ref="AD45:AE45" si="44">X45-AB45</f>
        <v>-0.749809583</v>
      </c>
      <c r="AE45" s="78">
        <f t="shared" si="44"/>
        <v>-1.824259631</v>
      </c>
      <c r="AF45" s="65"/>
      <c r="AG45" s="73"/>
      <c r="AH45" s="74">
        <v>1.0</v>
      </c>
      <c r="AI45" s="75" t="s">
        <v>352</v>
      </c>
      <c r="AJ45" s="76">
        <v>-8.83791470490265</v>
      </c>
      <c r="AK45" s="76">
        <v>-6.4445065616401</v>
      </c>
      <c r="AL45" s="77">
        <v>-2.3934081432625494</v>
      </c>
      <c r="AN45" s="79" t="e">
        <v>#N/A</v>
      </c>
      <c r="AO45" s="79" t="e">
        <v>#N/A</v>
      </c>
      <c r="AP45" s="79" t="e">
        <v>#N/A</v>
      </c>
      <c r="AQ45" s="79" t="e">
        <v>#N/A</v>
      </c>
      <c r="AR45" s="79"/>
      <c r="AS45" s="79"/>
      <c r="AT45" s="79"/>
    </row>
    <row r="46">
      <c r="A46" s="74">
        <v>0.0</v>
      </c>
      <c r="B46" s="75" t="s">
        <v>353</v>
      </c>
      <c r="C46" s="76">
        <v>-6.48258136082419</v>
      </c>
      <c r="D46" s="76">
        <v>-7.49993703321847</v>
      </c>
      <c r="E46" s="77">
        <f t="shared" si="2"/>
        <v>1.017355672</v>
      </c>
      <c r="H46" s="74">
        <v>0.0</v>
      </c>
      <c r="I46" s="75" t="s">
        <v>354</v>
      </c>
      <c r="J46" s="76">
        <v>-6.45149341738528</v>
      </c>
      <c r="K46" s="76">
        <v>-5.9524740706061</v>
      </c>
      <c r="L46" s="77">
        <f t="shared" si="3"/>
        <v>-0.4990193468</v>
      </c>
      <c r="O46" s="74">
        <v>0.0</v>
      </c>
      <c r="P46" s="75" t="s">
        <v>289</v>
      </c>
      <c r="Q46" s="75">
        <v>-6.50129363227792</v>
      </c>
      <c r="R46" s="75">
        <v>-6.28329743033194</v>
      </c>
      <c r="S46" s="77">
        <f t="shared" si="4"/>
        <v>-0.2179962019</v>
      </c>
      <c r="V46" s="74">
        <v>0.0</v>
      </c>
      <c r="W46" s="75" t="s">
        <v>355</v>
      </c>
      <c r="X46" s="76">
        <v>-6.51382340668764</v>
      </c>
      <c r="Y46" s="76">
        <v>-6.28738411142368</v>
      </c>
      <c r="Z46" s="77">
        <f t="shared" si="5"/>
        <v>-0.2264392953</v>
      </c>
      <c r="AB46" t="str">
        <f t="shared" si="6"/>
        <v>#N/A</v>
      </c>
      <c r="AC46" t="str">
        <f t="shared" si="7"/>
        <v>#N/A</v>
      </c>
      <c r="AD46" t="str">
        <f t="shared" ref="AD46:AE46" si="45">X46-AB46</f>
        <v>#N/A</v>
      </c>
      <c r="AE46" t="str">
        <f t="shared" si="45"/>
        <v>#N/A</v>
      </c>
      <c r="AF46" s="65"/>
      <c r="AG46" s="73"/>
      <c r="AH46" s="74">
        <v>1.0</v>
      </c>
      <c r="AI46" s="75" t="s">
        <v>356</v>
      </c>
      <c r="AJ46" s="76">
        <v>-11.9734089208318</v>
      </c>
      <c r="AK46" s="76">
        <v>-6.45849280361484</v>
      </c>
      <c r="AL46" s="77">
        <v>-5.514916117216959</v>
      </c>
      <c r="AN46" s="79" t="e">
        <v>#N/A</v>
      </c>
      <c r="AO46" s="79" t="e">
        <v>#N/A</v>
      </c>
      <c r="AP46" s="79" t="e">
        <v>#N/A</v>
      </c>
      <c r="AQ46" s="79" t="e">
        <v>#N/A</v>
      </c>
      <c r="AR46" s="79"/>
      <c r="AS46" s="79"/>
      <c r="AT46" s="79"/>
    </row>
    <row r="47">
      <c r="A47" s="74">
        <v>0.0</v>
      </c>
      <c r="B47" s="75" t="s">
        <v>294</v>
      </c>
      <c r="C47" s="76">
        <v>-6.48790524207694</v>
      </c>
      <c r="D47" s="76">
        <v>-7.32484317954597</v>
      </c>
      <c r="E47" s="77">
        <f t="shared" si="2"/>
        <v>0.8369379375</v>
      </c>
      <c r="H47" s="74">
        <v>0.0</v>
      </c>
      <c r="I47" s="75" t="s">
        <v>317</v>
      </c>
      <c r="J47" s="76">
        <v>-6.45149341738528</v>
      </c>
      <c r="K47" s="76">
        <v>-7.98062231789838</v>
      </c>
      <c r="L47" s="77">
        <f t="shared" si="3"/>
        <v>1.529128901</v>
      </c>
      <c r="O47" s="74">
        <v>0.0</v>
      </c>
      <c r="P47" s="75" t="s">
        <v>337</v>
      </c>
      <c r="Q47" s="75">
        <v>-6.52634085918771</v>
      </c>
      <c r="R47" s="75">
        <v>-7.14326711702694</v>
      </c>
      <c r="S47" s="77">
        <f t="shared" si="4"/>
        <v>0.6169262578</v>
      </c>
      <c r="V47" s="74">
        <v>0.0</v>
      </c>
      <c r="W47" s="75" t="s">
        <v>274</v>
      </c>
      <c r="X47" s="76">
        <v>-6.57524621931405</v>
      </c>
      <c r="Y47" s="76">
        <v>-8.9719728258469</v>
      </c>
      <c r="Z47" s="77">
        <f t="shared" si="5"/>
        <v>2.396726607</v>
      </c>
      <c r="AB47" s="78">
        <f t="shared" si="6"/>
        <v>-5.768965806</v>
      </c>
      <c r="AC47" s="78">
        <f t="shared" si="7"/>
        <v>-8.411405234</v>
      </c>
      <c r="AD47" s="78">
        <f t="shared" ref="AD47:AE47" si="46">X47-AB47</f>
        <v>-0.8062804137</v>
      </c>
      <c r="AE47" s="78">
        <f t="shared" si="46"/>
        <v>-0.5605675919</v>
      </c>
      <c r="AF47" s="65"/>
      <c r="AG47" s="73"/>
      <c r="AH47" s="74">
        <v>1.0</v>
      </c>
      <c r="AI47" s="75" t="s">
        <v>357</v>
      </c>
      <c r="AJ47" s="76">
        <v>-10.8747966321636</v>
      </c>
      <c r="AK47" s="76">
        <v>-6.54294663445335</v>
      </c>
      <c r="AL47" s="77">
        <v>-4.33184999771025</v>
      </c>
      <c r="AN47" s="79" t="e">
        <v>#N/A</v>
      </c>
      <c r="AO47" s="79" t="e">
        <v>#N/A</v>
      </c>
      <c r="AP47" s="79" t="e">
        <v>#N/A</v>
      </c>
      <c r="AQ47" s="79" t="e">
        <v>#N/A</v>
      </c>
      <c r="AR47" s="79"/>
      <c r="AS47" s="79"/>
      <c r="AT47" s="79"/>
    </row>
    <row r="48">
      <c r="A48" s="74">
        <v>0.0</v>
      </c>
      <c r="B48" s="75" t="s">
        <v>358</v>
      </c>
      <c r="C48" s="76">
        <v>-6.49573764213129</v>
      </c>
      <c r="D48" s="76">
        <v>-5.76798498600194</v>
      </c>
      <c r="E48" s="77">
        <f t="shared" si="2"/>
        <v>-0.7277526561</v>
      </c>
      <c r="H48" s="74">
        <v>0.0</v>
      </c>
      <c r="I48" s="75" t="s">
        <v>273</v>
      </c>
      <c r="J48" s="76">
        <v>-6.46925587372512</v>
      </c>
      <c r="K48" s="76">
        <v>-7.14771319496328</v>
      </c>
      <c r="L48" s="77">
        <f t="shared" si="3"/>
        <v>0.6784573212</v>
      </c>
      <c r="O48" s="74">
        <v>0.0</v>
      </c>
      <c r="P48" s="75" t="s">
        <v>272</v>
      </c>
      <c r="Q48" s="75">
        <v>-6.53431985067427</v>
      </c>
      <c r="R48" s="75">
        <v>-6.34938917912444</v>
      </c>
      <c r="S48" s="77">
        <f t="shared" si="4"/>
        <v>-0.1849306715</v>
      </c>
      <c r="V48" s="74">
        <v>0.0</v>
      </c>
      <c r="W48" s="75" t="s">
        <v>322</v>
      </c>
      <c r="X48" s="76">
        <v>-6.58891385804271</v>
      </c>
      <c r="Y48" s="76">
        <v>-7.12386042006771</v>
      </c>
      <c r="Z48" s="77">
        <f t="shared" si="5"/>
        <v>0.534946562</v>
      </c>
      <c r="AB48" t="str">
        <f t="shared" si="6"/>
        <v>#N/A</v>
      </c>
      <c r="AC48" t="str">
        <f t="shared" si="7"/>
        <v>#N/A</v>
      </c>
      <c r="AD48" t="str">
        <f t="shared" ref="AD48:AE48" si="47">X48-AB48</f>
        <v>#N/A</v>
      </c>
      <c r="AE48" t="str">
        <f t="shared" si="47"/>
        <v>#N/A</v>
      </c>
      <c r="AF48" s="65"/>
      <c r="AG48" s="73"/>
      <c r="AH48" s="74">
        <v>1.0</v>
      </c>
      <c r="AI48" s="75" t="s">
        <v>359</v>
      </c>
      <c r="AJ48" s="76">
        <v>-10.0274987717764</v>
      </c>
      <c r="AK48" s="76">
        <v>-6.58201410264426</v>
      </c>
      <c r="AL48" s="77">
        <v>-3.4454846691321404</v>
      </c>
      <c r="AN48" s="79" t="e">
        <v>#N/A</v>
      </c>
      <c r="AO48" s="79" t="e">
        <v>#N/A</v>
      </c>
      <c r="AP48" s="79" t="e">
        <v>#N/A</v>
      </c>
      <c r="AQ48" s="79" t="e">
        <v>#N/A</v>
      </c>
      <c r="AR48" s="79"/>
      <c r="AS48" s="79"/>
      <c r="AT48" s="79"/>
    </row>
    <row r="49">
      <c r="A49" s="74">
        <v>0.0</v>
      </c>
      <c r="B49" s="75" t="s">
        <v>360</v>
      </c>
      <c r="C49" s="76">
        <v>-6.51214969340387</v>
      </c>
      <c r="D49" s="76">
        <v>-6.48401646039548</v>
      </c>
      <c r="E49" s="77">
        <f t="shared" si="2"/>
        <v>-0.02813323301</v>
      </c>
      <c r="H49" s="74">
        <v>0.0</v>
      </c>
      <c r="I49" s="75" t="s">
        <v>361</v>
      </c>
      <c r="J49" s="76">
        <v>-6.49834883466678</v>
      </c>
      <c r="K49" s="76">
        <v>-6.07107981301395</v>
      </c>
      <c r="L49" s="77">
        <f t="shared" si="3"/>
        <v>-0.4272690217</v>
      </c>
      <c r="O49" s="74">
        <v>0.0</v>
      </c>
      <c r="P49" s="75" t="s">
        <v>332</v>
      </c>
      <c r="Q49" s="75">
        <v>-6.54563296413407</v>
      </c>
      <c r="R49" s="75">
        <v>-7.21557220887102</v>
      </c>
      <c r="S49" s="77">
        <f t="shared" si="4"/>
        <v>0.6699392447</v>
      </c>
      <c r="V49" s="74">
        <v>0.0</v>
      </c>
      <c r="W49" s="75" t="s">
        <v>343</v>
      </c>
      <c r="X49" s="76">
        <v>-6.59813051314763</v>
      </c>
      <c r="Y49" s="76">
        <v>-4.29833164365551</v>
      </c>
      <c r="Z49" s="77">
        <f t="shared" si="5"/>
        <v>-2.299798869</v>
      </c>
      <c r="AB49" s="78">
        <f t="shared" si="6"/>
        <v>-6.410108201</v>
      </c>
      <c r="AC49" s="78">
        <f t="shared" si="7"/>
        <v>-4.72252578</v>
      </c>
      <c r="AD49" s="78">
        <f t="shared" ref="AD49:AE49" si="48">X49-AB49</f>
        <v>-0.1880223119</v>
      </c>
      <c r="AE49" s="78">
        <f t="shared" si="48"/>
        <v>0.4241941362</v>
      </c>
      <c r="AF49" s="65"/>
      <c r="AG49" s="73"/>
      <c r="AH49" s="74">
        <v>1.0</v>
      </c>
      <c r="AI49" s="75" t="s">
        <v>362</v>
      </c>
      <c r="AJ49" s="76">
        <v>-9.20082019859202</v>
      </c>
      <c r="AK49" s="76">
        <v>-6.64788152763189</v>
      </c>
      <c r="AL49" s="77">
        <v>-2.5529386709601294</v>
      </c>
      <c r="AN49" s="79" t="e">
        <v>#N/A</v>
      </c>
      <c r="AO49" s="79" t="e">
        <v>#N/A</v>
      </c>
      <c r="AP49" s="79" t="e">
        <v>#N/A</v>
      </c>
      <c r="AQ49" s="79" t="e">
        <v>#N/A</v>
      </c>
      <c r="AR49" s="79"/>
      <c r="AS49" s="79"/>
      <c r="AT49" s="79"/>
    </row>
    <row r="50">
      <c r="A50" s="74">
        <v>0.0</v>
      </c>
      <c r="B50" s="75" t="s">
        <v>272</v>
      </c>
      <c r="C50" s="76">
        <v>-6.51439593890822</v>
      </c>
      <c r="D50" s="76">
        <v>-6.43449676856283</v>
      </c>
      <c r="E50" s="77">
        <f t="shared" si="2"/>
        <v>-0.07989917035</v>
      </c>
      <c r="H50" s="74">
        <v>0.0</v>
      </c>
      <c r="I50" s="75" t="s">
        <v>284</v>
      </c>
      <c r="J50" s="76">
        <v>-6.50204569654811</v>
      </c>
      <c r="K50" s="76">
        <v>-7.26278252474807</v>
      </c>
      <c r="L50" s="77">
        <f t="shared" si="3"/>
        <v>0.7607368282</v>
      </c>
      <c r="O50" s="74">
        <v>0.0</v>
      </c>
      <c r="P50" s="75" t="s">
        <v>363</v>
      </c>
      <c r="Q50" s="75">
        <v>-6.56337255976513</v>
      </c>
      <c r="R50" s="75">
        <v>-7.02587628799926</v>
      </c>
      <c r="S50" s="77">
        <f t="shared" si="4"/>
        <v>0.4625037282</v>
      </c>
      <c r="V50" s="74">
        <v>0.0</v>
      </c>
      <c r="W50" s="75" t="s">
        <v>303</v>
      </c>
      <c r="X50" s="76">
        <v>-6.63107466886699</v>
      </c>
      <c r="Y50" s="76">
        <v>-8.23626603086816</v>
      </c>
      <c r="Z50" s="77">
        <f t="shared" si="5"/>
        <v>1.605191362</v>
      </c>
      <c r="AB50" s="78">
        <f t="shared" si="6"/>
        <v>-6.310507485</v>
      </c>
      <c r="AC50" s="78">
        <f t="shared" si="7"/>
        <v>-8.26830439</v>
      </c>
      <c r="AD50" s="78">
        <f t="shared" ref="AD50:AE50" si="49">X50-AB50</f>
        <v>-0.3205671842</v>
      </c>
      <c r="AE50" s="78">
        <f t="shared" si="49"/>
        <v>0.03203835948</v>
      </c>
      <c r="AF50" s="65"/>
      <c r="AG50" s="73"/>
      <c r="AH50" s="74">
        <v>1.0</v>
      </c>
      <c r="AI50" s="75" t="s">
        <v>364</v>
      </c>
      <c r="AJ50" s="76">
        <v>-9.77618434349558</v>
      </c>
      <c r="AK50" s="76">
        <v>-6.68251702429464</v>
      </c>
      <c r="AL50" s="77">
        <v>-3.0936673192009394</v>
      </c>
      <c r="AN50" s="79" t="e">
        <v>#N/A</v>
      </c>
      <c r="AO50" s="79" t="e">
        <v>#N/A</v>
      </c>
      <c r="AP50" s="79" t="e">
        <v>#N/A</v>
      </c>
      <c r="AQ50" s="79" t="e">
        <v>#N/A</v>
      </c>
      <c r="AR50" s="79"/>
      <c r="AS50" s="79"/>
      <c r="AT50" s="79"/>
    </row>
    <row r="51">
      <c r="A51" s="74">
        <v>0.0</v>
      </c>
      <c r="B51" s="75" t="s">
        <v>324</v>
      </c>
      <c r="C51" s="76">
        <v>-6.53541645440205</v>
      </c>
      <c r="D51" s="76">
        <v>-5.95666153467828</v>
      </c>
      <c r="E51" s="77">
        <f t="shared" si="2"/>
        <v>-0.5787549197</v>
      </c>
      <c r="H51" s="74">
        <v>0.0</v>
      </c>
      <c r="I51" s="75" t="s">
        <v>304</v>
      </c>
      <c r="J51" s="76">
        <v>-6.50204569654811</v>
      </c>
      <c r="K51" s="76">
        <v>-7.14771319496328</v>
      </c>
      <c r="L51" s="77">
        <f t="shared" si="3"/>
        <v>0.6456674984</v>
      </c>
      <c r="O51" s="74">
        <v>0.0</v>
      </c>
      <c r="P51" s="75" t="s">
        <v>294</v>
      </c>
      <c r="Q51" s="75">
        <v>-6.58018265214323</v>
      </c>
      <c r="R51" s="75">
        <v>-7.45100927154526</v>
      </c>
      <c r="S51" s="77">
        <f t="shared" si="4"/>
        <v>0.8708266194</v>
      </c>
      <c r="V51" s="74">
        <v>0.0</v>
      </c>
      <c r="W51" s="75" t="s">
        <v>283</v>
      </c>
      <c r="X51" s="76">
        <v>-6.63107466886699</v>
      </c>
      <c r="Y51" s="76">
        <v>-8.9719728258469</v>
      </c>
      <c r="Z51" s="77">
        <f t="shared" si="5"/>
        <v>2.340898157</v>
      </c>
      <c r="AB51" s="78">
        <f t="shared" si="6"/>
        <v>-6.758133404</v>
      </c>
      <c r="AC51" s="78">
        <f t="shared" si="7"/>
        <v>-8.89691305</v>
      </c>
      <c r="AD51" s="78">
        <f t="shared" ref="AD51:AE51" si="50">X51-AB51</f>
        <v>0.1270587347</v>
      </c>
      <c r="AE51" s="78">
        <f t="shared" si="50"/>
        <v>-0.07505977607</v>
      </c>
      <c r="AF51" s="65"/>
      <c r="AG51" s="73"/>
      <c r="AH51" s="74">
        <v>1.0</v>
      </c>
      <c r="AI51" s="75" t="s">
        <v>365</v>
      </c>
      <c r="AJ51" s="76">
        <v>-9.20082019859202</v>
      </c>
      <c r="AK51" s="76">
        <v>-6.70029527031593</v>
      </c>
      <c r="AL51" s="77">
        <v>-2.5005249282760893</v>
      </c>
      <c r="AN51" s="79" t="e">
        <v>#N/A</v>
      </c>
      <c r="AO51" s="79" t="e">
        <v>#N/A</v>
      </c>
      <c r="AP51" s="79" t="e">
        <v>#N/A</v>
      </c>
      <c r="AQ51" s="79" t="e">
        <v>#N/A</v>
      </c>
      <c r="AR51" s="79"/>
      <c r="AS51" s="79"/>
      <c r="AT51" s="79"/>
    </row>
    <row r="52">
      <c r="A52" s="74">
        <v>0.0</v>
      </c>
      <c r="B52" s="75" t="s">
        <v>346</v>
      </c>
      <c r="C52" s="76">
        <v>-6.54045279859667</v>
      </c>
      <c r="D52" s="76">
        <v>-7.15505980450946</v>
      </c>
      <c r="E52" s="77">
        <f t="shared" si="2"/>
        <v>0.6146070059</v>
      </c>
      <c r="H52" s="74">
        <v>0.0</v>
      </c>
      <c r="I52" s="75" t="s">
        <v>366</v>
      </c>
      <c r="J52" s="76">
        <v>-6.50948067503563</v>
      </c>
      <c r="K52" s="76">
        <v>-6.77166197206141</v>
      </c>
      <c r="L52" s="77">
        <f t="shared" si="3"/>
        <v>0.262181297</v>
      </c>
      <c r="O52" s="74">
        <v>0.0</v>
      </c>
      <c r="P52" s="75" t="s">
        <v>284</v>
      </c>
      <c r="Q52" s="75">
        <v>-6.58036111203485</v>
      </c>
      <c r="R52" s="75">
        <v>-7.47791415714029</v>
      </c>
      <c r="S52" s="77">
        <f t="shared" si="4"/>
        <v>0.8975530451</v>
      </c>
      <c r="V52" s="74">
        <v>0.0</v>
      </c>
      <c r="W52" s="75" t="s">
        <v>263</v>
      </c>
      <c r="X52" s="76">
        <v>-6.63587084113048</v>
      </c>
      <c r="Y52" s="76">
        <v>-8.23626603086816</v>
      </c>
      <c r="Z52" s="77">
        <f t="shared" si="5"/>
        <v>1.60039519</v>
      </c>
      <c r="AB52" s="78">
        <f t="shared" si="6"/>
        <v>-5.429701335</v>
      </c>
      <c r="AC52" s="78">
        <f t="shared" si="7"/>
        <v>-4.562895634</v>
      </c>
      <c r="AD52" s="78">
        <f t="shared" ref="AD52:AE52" si="51">X52-AB52</f>
        <v>-1.206169506</v>
      </c>
      <c r="AE52" s="78">
        <f t="shared" si="51"/>
        <v>-3.673370397</v>
      </c>
      <c r="AF52" s="65"/>
      <c r="AG52" s="73"/>
      <c r="AH52" s="3"/>
    </row>
    <row r="53">
      <c r="A53" s="74">
        <v>0.0</v>
      </c>
      <c r="B53" s="75" t="s">
        <v>367</v>
      </c>
      <c r="C53" s="76">
        <v>-6.55279057031111</v>
      </c>
      <c r="D53" s="76">
        <v>-7.25068233790058</v>
      </c>
      <c r="E53" s="77">
        <f t="shared" si="2"/>
        <v>0.6978917676</v>
      </c>
      <c r="H53" s="74">
        <v>0.0</v>
      </c>
      <c r="I53" s="75" t="s">
        <v>264</v>
      </c>
      <c r="J53" s="76">
        <v>-6.52073782956026</v>
      </c>
      <c r="K53" s="76">
        <v>-7.93183215372895</v>
      </c>
      <c r="L53" s="77">
        <f t="shared" si="3"/>
        <v>1.411094324</v>
      </c>
      <c r="O53" s="74">
        <v>0.0</v>
      </c>
      <c r="P53" s="75" t="s">
        <v>353</v>
      </c>
      <c r="Q53" s="75">
        <v>-6.60292320977711</v>
      </c>
      <c r="R53" s="75">
        <v>-7.6868710304552</v>
      </c>
      <c r="S53" s="77">
        <f t="shared" si="4"/>
        <v>1.083947821</v>
      </c>
      <c r="V53" s="74">
        <v>0.0</v>
      </c>
      <c r="W53" s="75" t="s">
        <v>256</v>
      </c>
      <c r="X53" s="76">
        <v>-6.64069012756643</v>
      </c>
      <c r="Y53" s="76">
        <v>-7.63013022729784</v>
      </c>
      <c r="Z53" s="77">
        <f t="shared" si="5"/>
        <v>0.9894400997</v>
      </c>
      <c r="AB53" s="78">
        <f t="shared" si="6"/>
        <v>-6.528313623</v>
      </c>
      <c r="AC53" s="78">
        <f t="shared" si="7"/>
        <v>-8.26830439</v>
      </c>
      <c r="AD53" s="78">
        <f t="shared" ref="AD53:AE53" si="52">X53-AB53</f>
        <v>-0.1123765042</v>
      </c>
      <c r="AE53" s="78">
        <f t="shared" si="52"/>
        <v>0.6381741631</v>
      </c>
      <c r="AF53" s="65"/>
      <c r="AG53" s="80"/>
      <c r="AH53" s="80"/>
      <c r="AI53" s="65"/>
      <c r="AJ53" s="65"/>
      <c r="AK53" s="65"/>
      <c r="AL53" s="65"/>
      <c r="AM53" s="65"/>
      <c r="AN53" s="65"/>
      <c r="AO53" s="65"/>
      <c r="AP53" s="65"/>
      <c r="AQ53" s="65"/>
      <c r="AR53" s="65"/>
    </row>
    <row r="54">
      <c r="A54" s="74">
        <v>0.0</v>
      </c>
      <c r="B54" s="75" t="s">
        <v>363</v>
      </c>
      <c r="C54" s="76">
        <v>-6.55395964833407</v>
      </c>
      <c r="D54" s="76">
        <v>-6.92954554898429</v>
      </c>
      <c r="E54" s="77">
        <f t="shared" si="2"/>
        <v>0.3755859007</v>
      </c>
      <c r="H54" s="74">
        <v>0.0</v>
      </c>
      <c r="I54" s="75" t="s">
        <v>256</v>
      </c>
      <c r="J54" s="76">
        <v>-6.52831362336872</v>
      </c>
      <c r="K54" s="76">
        <v>-8.26830439035016</v>
      </c>
      <c r="L54" s="77">
        <f t="shared" si="3"/>
        <v>1.739990767</v>
      </c>
      <c r="O54" s="74">
        <v>0.0</v>
      </c>
      <c r="P54" s="75" t="s">
        <v>368</v>
      </c>
      <c r="Q54" s="75">
        <v>-6.62227686887131</v>
      </c>
      <c r="R54" s="75">
        <v>-6.68569249524112</v>
      </c>
      <c r="S54" s="77">
        <f t="shared" si="4"/>
        <v>0.06341562637</v>
      </c>
      <c r="V54" s="74">
        <v>0.0</v>
      </c>
      <c r="W54" s="75" t="s">
        <v>369</v>
      </c>
      <c r="X54" s="76">
        <v>-6.64553275204222</v>
      </c>
      <c r="Y54" s="76">
        <v>-8.70626966011389</v>
      </c>
      <c r="Z54" s="77">
        <f t="shared" si="5"/>
        <v>2.060736908</v>
      </c>
      <c r="AB54" t="str">
        <f t="shared" si="6"/>
        <v>#N/A</v>
      </c>
      <c r="AC54" t="str">
        <f t="shared" si="7"/>
        <v>#N/A</v>
      </c>
      <c r="AD54" t="str">
        <f t="shared" ref="AD54:AE54" si="53">X54-AB54</f>
        <v>#N/A</v>
      </c>
      <c r="AE54" t="str">
        <f t="shared" si="53"/>
        <v>#N/A</v>
      </c>
      <c r="AF54" s="65"/>
      <c r="AG54" s="3"/>
      <c r="AH54" s="3"/>
    </row>
    <row r="55">
      <c r="A55" s="74">
        <v>0.0</v>
      </c>
      <c r="B55" s="75" t="s">
        <v>370</v>
      </c>
      <c r="C55" s="76">
        <v>-6.55967855826797</v>
      </c>
      <c r="D55" s="76">
        <v>-6.54049897018806</v>
      </c>
      <c r="E55" s="77">
        <f t="shared" si="2"/>
        <v>-0.01917958808</v>
      </c>
      <c r="H55" s="74">
        <v>0.0</v>
      </c>
      <c r="I55" s="75" t="s">
        <v>325</v>
      </c>
      <c r="J55" s="76">
        <v>-6.58301475908178</v>
      </c>
      <c r="K55" s="76">
        <v>-8.89691304977254</v>
      </c>
      <c r="L55" s="77">
        <f t="shared" si="3"/>
        <v>2.313898291</v>
      </c>
      <c r="M55" s="19" t="s">
        <v>371</v>
      </c>
      <c r="O55" s="74">
        <v>0.0</v>
      </c>
      <c r="P55" s="75" t="s">
        <v>342</v>
      </c>
      <c r="Q55" s="75">
        <v>-6.63106279322625</v>
      </c>
      <c r="R55" s="75">
        <v>-6.98890886065508</v>
      </c>
      <c r="S55" s="77">
        <f t="shared" si="4"/>
        <v>0.3578460674</v>
      </c>
      <c r="V55" s="74">
        <v>0.0</v>
      </c>
      <c r="W55" s="75" t="s">
        <v>372</v>
      </c>
      <c r="X55" s="76">
        <v>-6.65039894169339</v>
      </c>
      <c r="Y55" s="76">
        <v>-7.10352073583059</v>
      </c>
      <c r="Z55" s="77">
        <f t="shared" si="5"/>
        <v>0.4531217941</v>
      </c>
      <c r="AB55" t="str">
        <f t="shared" si="6"/>
        <v>#N/A</v>
      </c>
      <c r="AC55" t="str">
        <f t="shared" si="7"/>
        <v>#N/A</v>
      </c>
      <c r="AD55" t="str">
        <f t="shared" ref="AD55:AE55" si="54">X55-AB55</f>
        <v>#N/A</v>
      </c>
      <c r="AE55" t="str">
        <f t="shared" si="54"/>
        <v>#N/A</v>
      </c>
      <c r="AF55" s="65"/>
      <c r="AG55" s="3"/>
      <c r="AH55" s="3"/>
      <c r="AJ55" s="5" t="s">
        <v>233</v>
      </c>
    </row>
    <row r="56">
      <c r="A56" s="74">
        <v>0.0</v>
      </c>
      <c r="B56" s="75" t="s">
        <v>325</v>
      </c>
      <c r="C56" s="76">
        <v>-6.56041412284692</v>
      </c>
      <c r="D56" s="76">
        <v>-8.13985276355554</v>
      </c>
      <c r="E56" s="77">
        <f t="shared" si="2"/>
        <v>1.579438641</v>
      </c>
      <c r="H56" s="74">
        <v>0.0</v>
      </c>
      <c r="I56" s="75" t="s">
        <v>250</v>
      </c>
      <c r="J56" s="76">
        <v>-6.59107931891851</v>
      </c>
      <c r="K56" s="76">
        <v>-9.03044444239706</v>
      </c>
      <c r="L56" s="77">
        <f t="shared" si="3"/>
        <v>2.439365123</v>
      </c>
      <c r="M56" s="19" t="s">
        <v>373</v>
      </c>
      <c r="O56" s="74">
        <v>0.0</v>
      </c>
      <c r="P56" s="75" t="s">
        <v>370</v>
      </c>
      <c r="Q56" s="75">
        <v>-6.67305113295249</v>
      </c>
      <c r="R56" s="75">
        <v>-6.55785912373123</v>
      </c>
      <c r="S56" s="77">
        <f t="shared" si="4"/>
        <v>-0.1151920092</v>
      </c>
      <c r="V56" s="74">
        <v>0.0</v>
      </c>
      <c r="W56" s="75" t="s">
        <v>319</v>
      </c>
      <c r="X56" s="76">
        <v>-6.65528892698758</v>
      </c>
      <c r="Y56" s="76">
        <v>-5.9399505508877</v>
      </c>
      <c r="Z56" s="77">
        <f t="shared" si="5"/>
        <v>-0.7153383761</v>
      </c>
      <c r="AB56" s="78">
        <f t="shared" si="6"/>
        <v>-6.289326663</v>
      </c>
      <c r="AC56" s="78">
        <f t="shared" si="7"/>
        <v>-5.624496458</v>
      </c>
      <c r="AD56" s="78">
        <f t="shared" ref="AD56:AE56" si="55">X56-AB56</f>
        <v>-0.3659622644</v>
      </c>
      <c r="AE56" s="78">
        <f t="shared" si="55"/>
        <v>-0.3154540929</v>
      </c>
      <c r="AF56" s="65"/>
      <c r="AG56" s="3"/>
      <c r="AH56" s="3"/>
      <c r="AI56" s="3"/>
      <c r="AJ56" s="70" t="s">
        <v>230</v>
      </c>
      <c r="AL56" s="70" t="s">
        <v>232</v>
      </c>
    </row>
    <row r="57">
      <c r="A57" s="74">
        <v>0.0</v>
      </c>
      <c r="B57" s="75" t="s">
        <v>289</v>
      </c>
      <c r="C57" s="76">
        <v>-6.574344401459</v>
      </c>
      <c r="D57" s="76">
        <v>-5.91441602020866</v>
      </c>
      <c r="E57" s="77">
        <f t="shared" si="2"/>
        <v>-0.6599283813</v>
      </c>
      <c r="H57" s="74">
        <v>0.0</v>
      </c>
      <c r="I57" s="75" t="s">
        <v>374</v>
      </c>
      <c r="J57" s="76">
        <v>-6.59513611961412</v>
      </c>
      <c r="K57" s="76">
        <v>-6.28500670922323</v>
      </c>
      <c r="L57" s="77">
        <f t="shared" si="3"/>
        <v>-0.3101294104</v>
      </c>
      <c r="O57" s="74">
        <v>0.0</v>
      </c>
      <c r="P57" s="75" t="s">
        <v>360</v>
      </c>
      <c r="Q57" s="75">
        <v>-6.67736825111747</v>
      </c>
      <c r="R57" s="75">
        <v>-6.60399385714213</v>
      </c>
      <c r="S57" s="77">
        <f t="shared" si="4"/>
        <v>-0.07337439398</v>
      </c>
      <c r="V57" s="74">
        <v>0.0</v>
      </c>
      <c r="W57" s="75" t="s">
        <v>375</v>
      </c>
      <c r="X57" s="76">
        <v>-6.66020294179001</v>
      </c>
      <c r="Y57" s="76">
        <v>-7.34529310697829</v>
      </c>
      <c r="Z57" s="77">
        <f t="shared" si="5"/>
        <v>0.6850901652</v>
      </c>
      <c r="AB57" s="78">
        <f t="shared" si="6"/>
        <v>-6.792199958</v>
      </c>
      <c r="AC57" s="78">
        <f t="shared" si="7"/>
        <v>-6.672289498</v>
      </c>
      <c r="AD57" s="78">
        <f t="shared" ref="AD57:AE57" si="56">X57-AB57</f>
        <v>0.1319970164</v>
      </c>
      <c r="AE57" s="78">
        <f t="shared" si="56"/>
        <v>-0.6730036087</v>
      </c>
      <c r="AF57" s="65"/>
      <c r="AG57" s="3"/>
      <c r="AH57" s="3"/>
      <c r="AO57" s="5"/>
      <c r="AR57" s="5"/>
    </row>
    <row r="58">
      <c r="A58" s="74">
        <v>0.0</v>
      </c>
      <c r="B58" s="75" t="s">
        <v>368</v>
      </c>
      <c r="C58" s="76">
        <v>-6.5770341819211</v>
      </c>
      <c r="D58" s="76">
        <v>-6.88948156850364</v>
      </c>
      <c r="E58" s="77">
        <f t="shared" si="2"/>
        <v>0.3124473866</v>
      </c>
      <c r="H58" s="74">
        <v>0.0</v>
      </c>
      <c r="I58" s="75" t="s">
        <v>376</v>
      </c>
      <c r="J58" s="76">
        <v>-6.59920944500176</v>
      </c>
      <c r="K58" s="76">
        <v>-8.67376949845833</v>
      </c>
      <c r="L58" s="77">
        <f t="shared" si="3"/>
        <v>2.074560053</v>
      </c>
      <c r="M58" s="19" t="s">
        <v>377</v>
      </c>
      <c r="O58" s="74">
        <v>0.0</v>
      </c>
      <c r="P58" s="75" t="s">
        <v>378</v>
      </c>
      <c r="Q58" s="75">
        <v>-6.70447774464824</v>
      </c>
      <c r="R58" s="75">
        <v>-10.9226933578647</v>
      </c>
      <c r="S58" s="77">
        <f t="shared" si="4"/>
        <v>4.218215613</v>
      </c>
      <c r="V58" s="74">
        <v>0.0</v>
      </c>
      <c r="W58" s="75" t="s">
        <v>379</v>
      </c>
      <c r="X58" s="76">
        <v>-6.67010401277272</v>
      </c>
      <c r="Y58" s="76">
        <v>-6.81920001108151</v>
      </c>
      <c r="Z58" s="77">
        <f t="shared" si="5"/>
        <v>0.1490959983</v>
      </c>
      <c r="AB58" t="str">
        <f t="shared" si="6"/>
        <v>#N/A</v>
      </c>
      <c r="AC58" t="str">
        <f t="shared" si="7"/>
        <v>#N/A</v>
      </c>
      <c r="AD58" t="str">
        <f t="shared" ref="AD58:AE58" si="57">X58-AB58</f>
        <v>#N/A</v>
      </c>
      <c r="AE58" t="str">
        <f t="shared" si="57"/>
        <v>#N/A</v>
      </c>
      <c r="AF58" s="65"/>
      <c r="AG58" s="3"/>
      <c r="AH58" s="3"/>
      <c r="AJ58" s="5" t="s">
        <v>380</v>
      </c>
      <c r="AL58" s="5" t="s">
        <v>381</v>
      </c>
      <c r="AP58" s="5" t="s">
        <v>235</v>
      </c>
    </row>
    <row r="59">
      <c r="A59" s="74">
        <v>0.0</v>
      </c>
      <c r="B59" s="75" t="s">
        <v>382</v>
      </c>
      <c r="C59" s="76">
        <v>-6.61718305274816</v>
      </c>
      <c r="D59" s="76">
        <v>-9.85131229038195</v>
      </c>
      <c r="E59" s="77">
        <f t="shared" si="2"/>
        <v>3.234129238</v>
      </c>
      <c r="F59" s="19" t="s">
        <v>383</v>
      </c>
      <c r="H59" s="74">
        <v>0.0</v>
      </c>
      <c r="I59" s="75" t="s">
        <v>384</v>
      </c>
      <c r="J59" s="76">
        <v>-6.60740621220594</v>
      </c>
      <c r="K59" s="76">
        <v>-5.25932689004615</v>
      </c>
      <c r="L59" s="77">
        <f t="shared" si="3"/>
        <v>-1.348079322</v>
      </c>
      <c r="O59" s="74">
        <v>0.0</v>
      </c>
      <c r="P59" s="75" t="s">
        <v>385</v>
      </c>
      <c r="Q59" s="75">
        <v>-6.70569084629317</v>
      </c>
      <c r="R59" s="75">
        <v>-7.59537087528685</v>
      </c>
      <c r="S59" s="77">
        <f t="shared" si="4"/>
        <v>0.889680029</v>
      </c>
      <c r="V59" s="74">
        <v>0.0</v>
      </c>
      <c r="W59" s="75" t="s">
        <v>307</v>
      </c>
      <c r="X59" s="76">
        <v>-6.68010409610731</v>
      </c>
      <c r="Y59" s="76">
        <v>-8.64173113897632</v>
      </c>
      <c r="Z59" s="77">
        <f t="shared" si="5"/>
        <v>1.961627043</v>
      </c>
      <c r="AB59" s="78">
        <f t="shared" si="6"/>
        <v>-6.15766828</v>
      </c>
      <c r="AC59" s="78">
        <f t="shared" si="7"/>
        <v>-8.26830439</v>
      </c>
      <c r="AD59" s="78">
        <f t="shared" ref="AD59:AE59" si="58">X59-AB59</f>
        <v>-0.5224358157</v>
      </c>
      <c r="AE59" s="78">
        <f t="shared" si="58"/>
        <v>-0.3734267486</v>
      </c>
      <c r="AF59" s="65"/>
      <c r="AG59" s="3"/>
      <c r="AH59" s="71" t="s">
        <v>238</v>
      </c>
      <c r="AI59" s="71" t="s">
        <v>239</v>
      </c>
      <c r="AJ59" s="71" t="s">
        <v>386</v>
      </c>
      <c r="AK59" s="71" t="s">
        <v>387</v>
      </c>
      <c r="AL59" s="71" t="s">
        <v>388</v>
      </c>
      <c r="AM59" s="71" t="s">
        <v>389</v>
      </c>
      <c r="AN59" s="5" t="s">
        <v>390</v>
      </c>
      <c r="AP59" s="5" t="s">
        <v>243</v>
      </c>
      <c r="AQ59" s="5" t="b">
        <v>1</v>
      </c>
      <c r="AR59" s="5"/>
    </row>
    <row r="60">
      <c r="A60" s="74">
        <v>0.0</v>
      </c>
      <c r="B60" s="75" t="s">
        <v>391</v>
      </c>
      <c r="C60" s="76">
        <v>-6.63541681789445</v>
      </c>
      <c r="D60" s="76">
        <v>-7.43672213901141</v>
      </c>
      <c r="E60" s="77">
        <f t="shared" si="2"/>
        <v>0.8013053211</v>
      </c>
      <c r="H60" s="74">
        <v>0.0</v>
      </c>
      <c r="I60" s="75" t="s">
        <v>306</v>
      </c>
      <c r="J60" s="76">
        <v>-6.61982873220449</v>
      </c>
      <c r="K60" s="76">
        <v>-7.57515720979022</v>
      </c>
      <c r="L60" s="77">
        <f t="shared" si="3"/>
        <v>0.9553284776</v>
      </c>
      <c r="O60" s="74">
        <v>0.0</v>
      </c>
      <c r="P60" s="75" t="s">
        <v>367</v>
      </c>
      <c r="Q60" s="75">
        <v>-6.70771595836639</v>
      </c>
      <c r="R60" s="75">
        <v>-7.19088503933137</v>
      </c>
      <c r="S60" s="77">
        <f t="shared" si="4"/>
        <v>0.483169081</v>
      </c>
      <c r="V60" s="74">
        <v>0.0</v>
      </c>
      <c r="W60" s="75" t="s">
        <v>392</v>
      </c>
      <c r="X60" s="76">
        <v>-6.69020519209381</v>
      </c>
      <c r="Y60" s="76">
        <v>-6.30233207285956</v>
      </c>
      <c r="Z60" s="77">
        <f t="shared" si="5"/>
        <v>-0.3878731192</v>
      </c>
      <c r="AB60" t="str">
        <f t="shared" si="6"/>
        <v>#N/A</v>
      </c>
      <c r="AC60" t="str">
        <f t="shared" si="7"/>
        <v>#N/A</v>
      </c>
      <c r="AD60" t="str">
        <f t="shared" ref="AD60:AE60" si="59">X60-AB60</f>
        <v>#N/A</v>
      </c>
      <c r="AE60" t="str">
        <f t="shared" si="59"/>
        <v>#N/A</v>
      </c>
      <c r="AF60" s="65"/>
      <c r="AG60" s="3"/>
      <c r="AH60" s="74">
        <v>0.0</v>
      </c>
      <c r="AI60" s="75" t="s">
        <v>246</v>
      </c>
      <c r="AJ60" s="79">
        <v>-3.71156248443178</v>
      </c>
      <c r="AK60" s="79">
        <v>-3.49479888954286</v>
      </c>
      <c r="AL60" s="76">
        <v>-3.50898379495422</v>
      </c>
      <c r="AM60" s="76">
        <v>-3.86787358747008</v>
      </c>
      <c r="AN60" s="77">
        <v>0.35888979251586006</v>
      </c>
      <c r="AP60" s="79">
        <v>0.20257868947755986</v>
      </c>
      <c r="AQ60" s="79">
        <v>-0.3730746979272199</v>
      </c>
      <c r="AR60" s="79"/>
    </row>
    <row r="61">
      <c r="A61" s="74">
        <v>0.0</v>
      </c>
      <c r="B61" s="75" t="s">
        <v>384</v>
      </c>
      <c r="C61" s="76">
        <v>-6.64546074449813</v>
      </c>
      <c r="D61" s="76">
        <v>-5.45674883039991</v>
      </c>
      <c r="E61" s="77">
        <f t="shared" si="2"/>
        <v>-1.188711914</v>
      </c>
      <c r="H61" s="74">
        <v>0.0</v>
      </c>
      <c r="I61" s="75" t="s">
        <v>393</v>
      </c>
      <c r="J61" s="76">
        <v>-6.64088214140233</v>
      </c>
      <c r="K61" s="76">
        <v>-7.98062231789838</v>
      </c>
      <c r="L61" s="77">
        <f t="shared" si="3"/>
        <v>1.339740176</v>
      </c>
      <c r="O61" s="74">
        <v>0.0</v>
      </c>
      <c r="P61" s="75" t="s">
        <v>394</v>
      </c>
      <c r="Q61" s="75">
        <v>-6.71524473540797</v>
      </c>
      <c r="R61" s="75">
        <v>-8.51411158796999</v>
      </c>
      <c r="S61" s="77">
        <f t="shared" si="4"/>
        <v>1.798866853</v>
      </c>
      <c r="V61" s="74">
        <v>0.0</v>
      </c>
      <c r="W61" s="75" t="s">
        <v>250</v>
      </c>
      <c r="X61" s="76">
        <v>-6.69529426160128</v>
      </c>
      <c r="Y61" s="76">
        <v>-8.81163017577172</v>
      </c>
      <c r="Z61" s="77">
        <f t="shared" si="5"/>
        <v>2.116335914</v>
      </c>
      <c r="AB61" s="78">
        <f t="shared" si="6"/>
        <v>-6.591079319</v>
      </c>
      <c r="AC61" s="78">
        <f t="shared" si="7"/>
        <v>-9.030444442</v>
      </c>
      <c r="AD61" s="78">
        <f t="shared" ref="AD61:AE61" si="60">X61-AB61</f>
        <v>-0.1042149427</v>
      </c>
      <c r="AE61" s="78">
        <f t="shared" si="60"/>
        <v>0.2188142666</v>
      </c>
      <c r="AF61" s="65"/>
      <c r="AG61" s="3"/>
      <c r="AH61" s="74">
        <v>0.0</v>
      </c>
      <c r="AI61" s="75" t="s">
        <v>248</v>
      </c>
      <c r="AJ61" s="79">
        <v>-3.72322642455769</v>
      </c>
      <c r="AK61" s="79">
        <v>-8.14314124739616</v>
      </c>
      <c r="AL61" s="76">
        <v>-3.87994664633062</v>
      </c>
      <c r="AM61" s="76">
        <v>-9.33487831953627</v>
      </c>
      <c r="AN61" s="77">
        <v>5.45493167320565</v>
      </c>
      <c r="AP61" s="79">
        <v>-0.1567202217729302</v>
      </c>
      <c r="AQ61" s="79">
        <v>-1.1917370721401088</v>
      </c>
      <c r="AR61" s="79"/>
    </row>
    <row r="62">
      <c r="A62" s="74">
        <v>0.0</v>
      </c>
      <c r="B62" s="75" t="s">
        <v>394</v>
      </c>
      <c r="C62" s="76">
        <v>-6.6567402711111</v>
      </c>
      <c r="D62" s="76">
        <v>-8.29511889246666</v>
      </c>
      <c r="E62" s="77">
        <f t="shared" si="2"/>
        <v>1.638378621</v>
      </c>
      <c r="H62" s="74">
        <v>0.0</v>
      </c>
      <c r="I62" s="75" t="s">
        <v>394</v>
      </c>
      <c r="J62" s="76">
        <v>-6.64942920198079</v>
      </c>
      <c r="K62" s="76">
        <v>-10.2832074108924</v>
      </c>
      <c r="L62" s="77">
        <f t="shared" si="3"/>
        <v>3.633778209</v>
      </c>
      <c r="M62" s="19" t="s">
        <v>395</v>
      </c>
      <c r="O62" s="74">
        <v>0.0</v>
      </c>
      <c r="P62" s="75" t="s">
        <v>396</v>
      </c>
      <c r="Q62" s="75">
        <v>-6.73421437640026</v>
      </c>
      <c r="R62" s="75">
        <v>-7.60553656374868</v>
      </c>
      <c r="S62" s="77">
        <f t="shared" si="4"/>
        <v>0.8713221873</v>
      </c>
      <c r="V62" s="74">
        <v>0.0</v>
      </c>
      <c r="W62" s="75" t="s">
        <v>397</v>
      </c>
      <c r="X62" s="76">
        <v>-6.69529426160128</v>
      </c>
      <c r="Y62" s="76">
        <v>-6.86044296961556</v>
      </c>
      <c r="Z62" s="77">
        <f t="shared" si="5"/>
        <v>0.165148708</v>
      </c>
      <c r="AB62" t="str">
        <f t="shared" si="6"/>
        <v>#N/A</v>
      </c>
      <c r="AC62" t="str">
        <f t="shared" si="7"/>
        <v>#N/A</v>
      </c>
      <c r="AD62" t="str">
        <f t="shared" ref="AD62:AE62" si="61">X62-AB62</f>
        <v>#N/A</v>
      </c>
      <c r="AE62" t="str">
        <f t="shared" si="61"/>
        <v>#N/A</v>
      </c>
      <c r="AF62" s="65"/>
      <c r="AG62" s="3"/>
      <c r="AH62" s="74">
        <v>0.0</v>
      </c>
      <c r="AI62" s="75" t="s">
        <v>255</v>
      </c>
      <c r="AJ62" s="79">
        <v>-5.15927760047811</v>
      </c>
      <c r="AK62" s="79">
        <v>-8.89691304977254</v>
      </c>
      <c r="AL62" s="76">
        <v>-5.3051806724144</v>
      </c>
      <c r="AM62" s="76">
        <v>-8.9719728258469</v>
      </c>
      <c r="AN62" s="77">
        <v>3.6667921534324996</v>
      </c>
      <c r="AP62" s="79">
        <v>-0.14590307193628949</v>
      </c>
      <c r="AQ62" s="79">
        <v>-0.07505977607435987</v>
      </c>
      <c r="AR62" s="79"/>
    </row>
    <row r="63">
      <c r="A63" s="74">
        <v>0.0</v>
      </c>
      <c r="B63" s="75" t="s">
        <v>398</v>
      </c>
      <c r="C63" s="76">
        <v>-6.6668380767824</v>
      </c>
      <c r="D63" s="76">
        <v>-6.39663265383063</v>
      </c>
      <c r="E63" s="77">
        <f t="shared" si="2"/>
        <v>-0.270205423</v>
      </c>
      <c r="H63" s="74">
        <v>0.0</v>
      </c>
      <c r="I63" s="75" t="s">
        <v>399</v>
      </c>
      <c r="J63" s="76">
        <v>-6.65804994502469</v>
      </c>
      <c r="K63" s="76">
        <v>-6.18886284867033</v>
      </c>
      <c r="L63" s="77">
        <f t="shared" si="3"/>
        <v>-0.4691870964</v>
      </c>
      <c r="O63" s="74">
        <v>0.0</v>
      </c>
      <c r="P63" s="75" t="s">
        <v>400</v>
      </c>
      <c r="Q63" s="75">
        <v>-6.74257562912494</v>
      </c>
      <c r="R63" s="75">
        <v>-6.73207489304052</v>
      </c>
      <c r="S63" s="77">
        <f t="shared" si="4"/>
        <v>-0.01050073608</v>
      </c>
      <c r="V63" s="74">
        <v>0.0</v>
      </c>
      <c r="W63" s="75" t="s">
        <v>306</v>
      </c>
      <c r="X63" s="76">
        <v>-6.71591354880402</v>
      </c>
      <c r="Y63" s="76">
        <v>-9.06294460405262</v>
      </c>
      <c r="Z63" s="77">
        <f t="shared" si="5"/>
        <v>2.347031055</v>
      </c>
      <c r="AB63" s="78">
        <f t="shared" si="6"/>
        <v>-6.619828732</v>
      </c>
      <c r="AC63" s="78">
        <f t="shared" si="7"/>
        <v>-7.57515721</v>
      </c>
      <c r="AD63" s="78">
        <f t="shared" ref="AD63:AE63" si="62">X63-AB63</f>
        <v>-0.0960848166</v>
      </c>
      <c r="AE63" s="78">
        <f t="shared" si="62"/>
        <v>-1.487787394</v>
      </c>
      <c r="AF63" s="65"/>
      <c r="AG63" s="3"/>
      <c r="AH63" s="74">
        <v>0.0</v>
      </c>
      <c r="AI63" s="75" t="s">
        <v>258</v>
      </c>
      <c r="AJ63" s="79">
        <v>-5.60068061489063</v>
      </c>
      <c r="AK63" s="79">
        <v>-8.77913001411616</v>
      </c>
      <c r="AL63" s="76">
        <v>-5.4223285857884</v>
      </c>
      <c r="AM63" s="76">
        <v>-9.16302806260961</v>
      </c>
      <c r="AN63" s="77">
        <v>3.7406994768212103</v>
      </c>
      <c r="AP63" s="79">
        <v>0.17835202910222936</v>
      </c>
      <c r="AQ63" s="79">
        <v>-0.3838980484934513</v>
      </c>
      <c r="AR63" s="79"/>
    </row>
    <row r="64">
      <c r="A64" s="74">
        <v>0.0</v>
      </c>
      <c r="B64" s="75" t="s">
        <v>401</v>
      </c>
      <c r="C64" s="76">
        <v>-6.68051772974192</v>
      </c>
      <c r="D64" s="76">
        <v>-7.70798348125086</v>
      </c>
      <c r="E64" s="77">
        <f t="shared" si="2"/>
        <v>1.027465752</v>
      </c>
      <c r="H64" s="74">
        <v>0.0</v>
      </c>
      <c r="I64" s="75" t="s">
        <v>316</v>
      </c>
      <c r="J64" s="76">
        <v>-6.67112202659204</v>
      </c>
      <c r="K64" s="76">
        <v>-6.52200729519887</v>
      </c>
      <c r="L64" s="77">
        <f t="shared" si="3"/>
        <v>-0.1491147314</v>
      </c>
      <c r="O64" s="74">
        <v>0.0</v>
      </c>
      <c r="P64" s="75" t="s">
        <v>391</v>
      </c>
      <c r="Q64" s="75">
        <v>-6.76314681365031</v>
      </c>
      <c r="R64" s="75">
        <v>-7.31522117838614</v>
      </c>
      <c r="S64" s="77">
        <f t="shared" si="4"/>
        <v>0.5520743647</v>
      </c>
      <c r="V64" s="74">
        <v>0.0</v>
      </c>
      <c r="W64" s="75" t="s">
        <v>402</v>
      </c>
      <c r="X64" s="76">
        <v>-6.73166190577216</v>
      </c>
      <c r="Y64" s="76">
        <v>-7.34529310697829</v>
      </c>
      <c r="Z64" s="77">
        <f t="shared" si="5"/>
        <v>0.6136312012</v>
      </c>
      <c r="AB64" s="78">
        <f t="shared" si="6"/>
        <v>-6.729829627</v>
      </c>
      <c r="AC64" s="78">
        <f t="shared" si="7"/>
        <v>-7.42100653</v>
      </c>
      <c r="AD64" s="78">
        <f t="shared" ref="AD64:AE64" si="63">X64-AB64</f>
        <v>-0.001832278353</v>
      </c>
      <c r="AE64" s="78">
        <f t="shared" si="63"/>
        <v>0.07571342298</v>
      </c>
      <c r="AF64" s="65"/>
      <c r="AG64" s="3"/>
      <c r="AH64" s="74">
        <v>0.0</v>
      </c>
      <c r="AI64" s="75" t="s">
        <v>257</v>
      </c>
      <c r="AJ64" s="79">
        <v>-4.84346494845441</v>
      </c>
      <c r="AK64" s="79">
        <v>-4.63071823062378</v>
      </c>
      <c r="AL64" s="76">
        <v>-5.49183179155537</v>
      </c>
      <c r="AM64" s="76">
        <v>-7.53275606327266</v>
      </c>
      <c r="AN64" s="77">
        <v>2.04092427171729</v>
      </c>
      <c r="AP64" s="79">
        <v>-0.6483668431009599</v>
      </c>
      <c r="AQ64" s="79">
        <v>-2.9020378326488796</v>
      </c>
      <c r="AR64" s="79"/>
    </row>
    <row r="65">
      <c r="A65" s="74">
        <v>0.0</v>
      </c>
      <c r="B65" s="75" t="s">
        <v>385</v>
      </c>
      <c r="C65" s="76">
        <v>-6.69927874901975</v>
      </c>
      <c r="D65" s="76">
        <v>-7.26731473794972</v>
      </c>
      <c r="E65" s="77">
        <f t="shared" si="2"/>
        <v>0.5680359889</v>
      </c>
      <c r="H65" s="74">
        <v>0.0</v>
      </c>
      <c r="I65" s="75" t="s">
        <v>333</v>
      </c>
      <c r="J65" s="76">
        <v>-6.68882160369145</v>
      </c>
      <c r="K65" s="76">
        <v>-6.59432795677849</v>
      </c>
      <c r="L65" s="77">
        <f t="shared" si="3"/>
        <v>-0.09449364691</v>
      </c>
      <c r="O65" s="74">
        <v>0.0</v>
      </c>
      <c r="P65" s="75" t="s">
        <v>403</v>
      </c>
      <c r="Q65" s="75">
        <v>-6.7758693572244</v>
      </c>
      <c r="R65" s="75">
        <v>-6.84839690761317</v>
      </c>
      <c r="S65" s="77">
        <f t="shared" si="4"/>
        <v>0.07252755039</v>
      </c>
      <c r="V65" s="74">
        <v>0.0</v>
      </c>
      <c r="W65" s="75" t="s">
        <v>404</v>
      </c>
      <c r="X65" s="76">
        <v>-6.73166190577216</v>
      </c>
      <c r="Y65" s="76">
        <v>-7.63013022729784</v>
      </c>
      <c r="Z65" s="77">
        <f t="shared" si="5"/>
        <v>0.8984683215</v>
      </c>
      <c r="AB65" t="str">
        <f t="shared" si="6"/>
        <v>#N/A</v>
      </c>
      <c r="AC65" t="str">
        <f t="shared" si="7"/>
        <v>#N/A</v>
      </c>
      <c r="AD65" t="str">
        <f t="shared" ref="AD65:AE65" si="64">X65-AB65</f>
        <v>#N/A</v>
      </c>
      <c r="AE65" t="str">
        <f t="shared" si="64"/>
        <v>#N/A</v>
      </c>
      <c r="AF65" s="65"/>
      <c r="AG65" s="3"/>
      <c r="AH65" s="74">
        <v>0.0</v>
      </c>
      <c r="AI65" s="75" t="s">
        <v>247</v>
      </c>
      <c r="AJ65" s="79">
        <v>-5.65952111491356</v>
      </c>
      <c r="AK65" s="79">
        <v>-8.89691304977254</v>
      </c>
      <c r="AL65" s="76">
        <v>-5.73313307566103</v>
      </c>
      <c r="AM65" s="76">
        <v>-9.33487831953627</v>
      </c>
      <c r="AN65" s="77">
        <v>3.6017452438752393</v>
      </c>
      <c r="AP65" s="79">
        <v>-0.07361196074746967</v>
      </c>
      <c r="AQ65" s="79">
        <v>-0.43796526976372974</v>
      </c>
      <c r="AR65" s="79"/>
    </row>
    <row r="66">
      <c r="A66" s="74">
        <v>0.0</v>
      </c>
      <c r="B66" s="75" t="s">
        <v>266</v>
      </c>
      <c r="C66" s="76">
        <v>-6.711014575526</v>
      </c>
      <c r="D66" s="76">
        <v>-7.16510383119479</v>
      </c>
      <c r="E66" s="77">
        <f t="shared" si="2"/>
        <v>0.4540892557</v>
      </c>
      <c r="H66" s="74">
        <v>0.0</v>
      </c>
      <c r="I66" s="75" t="s">
        <v>405</v>
      </c>
      <c r="J66" s="76">
        <v>-6.69779027367421</v>
      </c>
      <c r="K66" s="76">
        <v>-7.6090587614659</v>
      </c>
      <c r="L66" s="77">
        <f t="shared" si="3"/>
        <v>0.9112684878</v>
      </c>
      <c r="O66" s="74">
        <v>0.0</v>
      </c>
      <c r="P66" s="75" t="s">
        <v>333</v>
      </c>
      <c r="Q66" s="75">
        <v>-6.79515128677385</v>
      </c>
      <c r="R66" s="75">
        <v>-6.56272644125559</v>
      </c>
      <c r="S66" s="77">
        <f t="shared" si="4"/>
        <v>-0.2324248455</v>
      </c>
      <c r="V66" s="74">
        <v>0.0</v>
      </c>
      <c r="W66" s="75" t="s">
        <v>304</v>
      </c>
      <c r="X66" s="76">
        <v>-6.73166190577216</v>
      </c>
      <c r="Y66" s="76">
        <v>-7.3625349134128</v>
      </c>
      <c r="Z66" s="77">
        <f t="shared" si="5"/>
        <v>0.6308730076</v>
      </c>
      <c r="AB66" s="78">
        <f t="shared" si="6"/>
        <v>-6.502045697</v>
      </c>
      <c r="AC66" s="78">
        <f t="shared" si="7"/>
        <v>-7.147713195</v>
      </c>
      <c r="AD66" s="78">
        <f t="shared" ref="AD66:AE66" si="65">X66-AB66</f>
        <v>-0.2296162092</v>
      </c>
      <c r="AE66" s="78">
        <f t="shared" si="65"/>
        <v>-0.2148217184</v>
      </c>
      <c r="AF66" s="65"/>
      <c r="AG66" s="3"/>
      <c r="AH66" s="74">
        <v>0.0</v>
      </c>
      <c r="AI66" s="75" t="s">
        <v>266</v>
      </c>
      <c r="AJ66" s="79">
        <v>-6.24253450106303</v>
      </c>
      <c r="AK66" s="79">
        <v>-7.26278252474807</v>
      </c>
      <c r="AL66" s="76">
        <v>-5.77900352972713</v>
      </c>
      <c r="AM66" s="76">
        <v>-7.72544040710217</v>
      </c>
      <c r="AN66" s="77">
        <v>1.9464368773750396</v>
      </c>
      <c r="AP66" s="79">
        <v>0.46353097133590015</v>
      </c>
      <c r="AQ66" s="79">
        <v>-0.4626578823540992</v>
      </c>
      <c r="AR66" s="79"/>
    </row>
    <row r="67">
      <c r="A67" s="74">
        <v>0.0</v>
      </c>
      <c r="B67" s="75" t="s">
        <v>307</v>
      </c>
      <c r="C67" s="76">
        <v>-6.71667642474199</v>
      </c>
      <c r="D67" s="76">
        <v>-7.65614744600874</v>
      </c>
      <c r="E67" s="77">
        <f t="shared" si="2"/>
        <v>0.9394710213</v>
      </c>
      <c r="H67" s="74">
        <v>0.0</v>
      </c>
      <c r="I67" s="75" t="s">
        <v>406</v>
      </c>
      <c r="J67" s="76">
        <v>-6.72057030200603</v>
      </c>
      <c r="K67" s="76">
        <v>-7.33876843172599</v>
      </c>
      <c r="L67" s="77">
        <f t="shared" si="3"/>
        <v>0.6181981297</v>
      </c>
      <c r="O67" s="74">
        <v>0.0</v>
      </c>
      <c r="P67" s="75" t="s">
        <v>398</v>
      </c>
      <c r="Q67" s="75">
        <v>-6.79847538955769</v>
      </c>
      <c r="R67" s="75">
        <v>-6.48089808259511</v>
      </c>
      <c r="S67" s="77">
        <f t="shared" si="4"/>
        <v>-0.317577307</v>
      </c>
      <c r="V67" s="74">
        <v>0.0</v>
      </c>
      <c r="W67" s="75" t="s">
        <v>407</v>
      </c>
      <c r="X67" s="76">
        <v>-6.76392276799038</v>
      </c>
      <c r="Y67" s="76">
        <v>-7.48249422849178</v>
      </c>
      <c r="Z67" s="77">
        <f t="shared" si="5"/>
        <v>0.7185714605</v>
      </c>
      <c r="AB67" t="str">
        <f t="shared" si="6"/>
        <v>#N/A</v>
      </c>
      <c r="AC67" t="str">
        <f t="shared" si="7"/>
        <v>#N/A</v>
      </c>
      <c r="AD67" t="str">
        <f t="shared" ref="AD67:AE67" si="66">X67-AB67</f>
        <v>#N/A</v>
      </c>
      <c r="AE67" t="str">
        <f t="shared" si="66"/>
        <v>#N/A</v>
      </c>
      <c r="AF67" s="65"/>
      <c r="AG67" s="3"/>
      <c r="AH67" s="74">
        <v>0.0</v>
      </c>
      <c r="AI67" s="75" t="s">
        <v>268</v>
      </c>
      <c r="AJ67" s="79">
        <v>-6.12158189064536</v>
      </c>
      <c r="AK67" s="79">
        <v>-7.68051772544805</v>
      </c>
      <c r="AL67" s="76">
        <v>-5.86638603308955</v>
      </c>
      <c r="AM67" s="76">
        <v>-8.13717512822392</v>
      </c>
      <c r="AN67" s="77">
        <v>2.2707890951343694</v>
      </c>
      <c r="AP67" s="79">
        <v>0.25519585755581</v>
      </c>
      <c r="AQ67" s="79">
        <v>-0.4566574027758694</v>
      </c>
      <c r="AR67" s="79"/>
    </row>
    <row r="68">
      <c r="A68" s="74">
        <v>0.0</v>
      </c>
      <c r="B68" s="75" t="s">
        <v>408</v>
      </c>
      <c r="C68" s="76">
        <v>-6.73368186664145</v>
      </c>
      <c r="D68" s="76">
        <v>-7.83025540426531</v>
      </c>
      <c r="E68" s="77">
        <f t="shared" si="2"/>
        <v>1.096573538</v>
      </c>
      <c r="H68" s="74">
        <v>0.0</v>
      </c>
      <c r="I68" s="75" t="s">
        <v>402</v>
      </c>
      <c r="J68" s="76">
        <v>-6.72982962741882</v>
      </c>
      <c r="K68" s="76">
        <v>-7.42100652996296</v>
      </c>
      <c r="L68" s="77">
        <f t="shared" si="3"/>
        <v>0.6911769025</v>
      </c>
      <c r="O68" s="74">
        <v>0.0</v>
      </c>
      <c r="P68" s="75" t="s">
        <v>263</v>
      </c>
      <c r="Q68" s="75">
        <v>-6.80717012720003</v>
      </c>
      <c r="R68" s="75">
        <v>-8.51985166113105</v>
      </c>
      <c r="S68" s="77">
        <f t="shared" si="4"/>
        <v>1.712681534</v>
      </c>
      <c r="V68" s="74">
        <v>0.0</v>
      </c>
      <c r="W68" s="75" t="s">
        <v>409</v>
      </c>
      <c r="X68" s="76">
        <v>-6.80292492579365</v>
      </c>
      <c r="Y68" s="76">
        <v>-9.16302806260961</v>
      </c>
      <c r="Z68" s="77">
        <f t="shared" si="5"/>
        <v>2.360103137</v>
      </c>
      <c r="AB68" t="str">
        <f t="shared" si="6"/>
        <v>#N/A</v>
      </c>
      <c r="AC68" t="str">
        <f t="shared" si="7"/>
        <v>#N/A</v>
      </c>
      <c r="AD68" t="str">
        <f t="shared" ref="AD68:AE68" si="67">X68-AB68</f>
        <v>#N/A</v>
      </c>
      <c r="AE68" t="str">
        <f t="shared" si="67"/>
        <v>#N/A</v>
      </c>
      <c r="AF68" s="65"/>
      <c r="AG68" s="3"/>
      <c r="AH68" s="74">
        <v>0.0</v>
      </c>
      <c r="AI68" s="75" t="s">
        <v>259</v>
      </c>
      <c r="AJ68" s="79">
        <v>-5.8719566519553</v>
      </c>
      <c r="AK68" s="79">
        <v>-8.08598283355621</v>
      </c>
      <c r="AL68" s="76">
        <v>-6.12986450380044</v>
      </c>
      <c r="AM68" s="76">
        <v>-8.74017121178957</v>
      </c>
      <c r="AN68" s="77">
        <v>2.610306707989129</v>
      </c>
      <c r="AP68" s="79">
        <v>-0.25790785184513965</v>
      </c>
      <c r="AQ68" s="79">
        <v>-0.6541883782333588</v>
      </c>
      <c r="AR68" s="79"/>
    </row>
    <row r="69">
      <c r="A69" s="74">
        <v>0.0</v>
      </c>
      <c r="B69" s="75" t="s">
        <v>281</v>
      </c>
      <c r="C69" s="76">
        <v>-6.73613499560953</v>
      </c>
      <c r="D69" s="76">
        <v>-6.55102717067844</v>
      </c>
      <c r="E69" s="77">
        <f t="shared" si="2"/>
        <v>-0.1851078249</v>
      </c>
      <c r="H69" s="74">
        <v>0.0</v>
      </c>
      <c r="I69" s="75" t="s">
        <v>358</v>
      </c>
      <c r="J69" s="76">
        <v>-6.72982962741882</v>
      </c>
      <c r="K69" s="76">
        <v>-5.97914231768826</v>
      </c>
      <c r="L69" s="77">
        <f t="shared" si="3"/>
        <v>-0.7506873097</v>
      </c>
      <c r="O69" s="74">
        <v>0.0</v>
      </c>
      <c r="P69" s="75" t="s">
        <v>347</v>
      </c>
      <c r="Q69" s="75">
        <v>-6.82433405353091</v>
      </c>
      <c r="R69" s="75">
        <v>-7.0372010168461</v>
      </c>
      <c r="S69" s="77">
        <f t="shared" si="4"/>
        <v>0.2128669633</v>
      </c>
      <c r="V69" s="74">
        <v>0.0</v>
      </c>
      <c r="W69" s="75" t="s">
        <v>410</v>
      </c>
      <c r="X69" s="76">
        <v>-6.80292492579365</v>
      </c>
      <c r="Y69" s="76">
        <v>-12.107467041776</v>
      </c>
      <c r="Z69" s="77">
        <f t="shared" si="5"/>
        <v>5.304542116</v>
      </c>
      <c r="AB69" t="str">
        <f t="shared" si="6"/>
        <v>#N/A</v>
      </c>
      <c r="AC69" t="str">
        <f t="shared" si="7"/>
        <v>#N/A</v>
      </c>
      <c r="AD69" t="str">
        <f t="shared" ref="AD69:AE69" si="68">X69-AB69</f>
        <v>#N/A</v>
      </c>
      <c r="AE69" t="str">
        <f t="shared" si="68"/>
        <v>#N/A</v>
      </c>
      <c r="AF69" s="65"/>
      <c r="AG69" s="3"/>
      <c r="AH69" s="74">
        <v>0.0</v>
      </c>
      <c r="AI69" s="75" t="s">
        <v>251</v>
      </c>
      <c r="AJ69" s="79">
        <v>-4.63653105107756</v>
      </c>
      <c r="AK69" s="79">
        <v>-7.39283565299626</v>
      </c>
      <c r="AL69" s="76">
        <v>-6.1562977608686</v>
      </c>
      <c r="AM69" s="76">
        <v>-9.54251768431451</v>
      </c>
      <c r="AN69" s="77">
        <v>3.3862199234459096</v>
      </c>
      <c r="AP69" s="79">
        <v>-1.51976670979104</v>
      </c>
      <c r="AQ69" s="79">
        <v>-2.1496820313182488</v>
      </c>
      <c r="AR69" s="79"/>
    </row>
    <row r="70">
      <c r="A70" s="74">
        <v>0.0</v>
      </c>
      <c r="B70" s="75" t="s">
        <v>411</v>
      </c>
      <c r="C70" s="76">
        <v>-6.74035441115224</v>
      </c>
      <c r="D70" s="76">
        <v>-7.07352875126507</v>
      </c>
      <c r="E70" s="77">
        <f t="shared" si="2"/>
        <v>0.3331743401</v>
      </c>
      <c r="H70" s="74">
        <v>0.0</v>
      </c>
      <c r="I70" s="75" t="s">
        <v>412</v>
      </c>
      <c r="J70" s="76">
        <v>-6.73449164052463</v>
      </c>
      <c r="K70" s="76">
        <v>-8.49144794166438</v>
      </c>
      <c r="L70" s="77">
        <f t="shared" si="3"/>
        <v>1.756956301</v>
      </c>
      <c r="O70" s="74">
        <v>0.0</v>
      </c>
      <c r="P70" s="75" t="s">
        <v>413</v>
      </c>
      <c r="Q70" s="75">
        <v>-6.83210907554728</v>
      </c>
      <c r="R70" s="75">
        <v>-7.75721830972366</v>
      </c>
      <c r="S70" s="77">
        <f t="shared" si="4"/>
        <v>0.9251092342</v>
      </c>
      <c r="V70" s="74">
        <v>0.0</v>
      </c>
      <c r="W70" s="75" t="s">
        <v>273</v>
      </c>
      <c r="X70" s="76">
        <v>-6.82011732633402</v>
      </c>
      <c r="Y70" s="76">
        <v>-6.90346035469925</v>
      </c>
      <c r="Z70" s="77">
        <f t="shared" si="5"/>
        <v>0.08334302837</v>
      </c>
      <c r="AB70" s="78">
        <f t="shared" si="6"/>
        <v>-6.469255874</v>
      </c>
      <c r="AC70" s="78">
        <f t="shared" si="7"/>
        <v>-7.147713195</v>
      </c>
      <c r="AD70" s="78">
        <f t="shared" ref="AD70:AE70" si="69">X70-AB70</f>
        <v>-0.3508614526</v>
      </c>
      <c r="AE70" s="78">
        <f t="shared" si="69"/>
        <v>0.2442528403</v>
      </c>
      <c r="AF70" s="65"/>
      <c r="AG70" s="3"/>
      <c r="AH70" s="74">
        <v>0.0</v>
      </c>
      <c r="AI70" s="75" t="s">
        <v>297</v>
      </c>
      <c r="AJ70" s="81">
        <v>-7.568</v>
      </c>
      <c r="AK70" s="81">
        <v>-6.534</v>
      </c>
      <c r="AL70" s="76">
        <v>-6.35663782316523</v>
      </c>
      <c r="AM70" s="76">
        <v>-5.31176126660253</v>
      </c>
      <c r="AN70" s="77">
        <v>-1.0448765565627003</v>
      </c>
      <c r="AP70" s="79" t="e">
        <v>#N/A</v>
      </c>
      <c r="AQ70" s="79" t="e">
        <v>#N/A</v>
      </c>
      <c r="AR70" s="79"/>
    </row>
    <row r="71">
      <c r="A71" s="74">
        <v>0.0</v>
      </c>
      <c r="B71" s="75" t="s">
        <v>400</v>
      </c>
      <c r="C71" s="76">
        <v>-6.75133769251034</v>
      </c>
      <c r="D71" s="76">
        <v>-7.01646629290185</v>
      </c>
      <c r="E71" s="77">
        <f t="shared" si="2"/>
        <v>0.2651286004</v>
      </c>
      <c r="H71" s="74">
        <v>0.0</v>
      </c>
      <c r="I71" s="75" t="s">
        <v>396</v>
      </c>
      <c r="J71" s="76">
        <v>-6.74860952207042</v>
      </c>
      <c r="K71" s="76">
        <v>-7.68051772544805</v>
      </c>
      <c r="L71" s="77">
        <f t="shared" si="3"/>
        <v>0.9319082034</v>
      </c>
      <c r="O71" s="74">
        <v>0.0</v>
      </c>
      <c r="P71" s="75" t="s">
        <v>414</v>
      </c>
      <c r="Q71" s="75">
        <v>-6.83256831780564</v>
      </c>
      <c r="R71" s="75">
        <v>-7.05604816349271</v>
      </c>
      <c r="S71" s="77">
        <f t="shared" si="4"/>
        <v>0.2234798457</v>
      </c>
      <c r="V71" s="74">
        <v>0.0</v>
      </c>
      <c r="W71" s="75" t="s">
        <v>342</v>
      </c>
      <c r="X71" s="76">
        <v>-6.82011732633402</v>
      </c>
      <c r="Y71" s="76">
        <v>-9.39941684067384</v>
      </c>
      <c r="Z71" s="77">
        <f t="shared" si="5"/>
        <v>2.579299514</v>
      </c>
      <c r="AB71" t="str">
        <f t="shared" si="6"/>
        <v>#N/A</v>
      </c>
      <c r="AC71" t="str">
        <f t="shared" si="7"/>
        <v>#N/A</v>
      </c>
      <c r="AD71" t="str">
        <f t="shared" ref="AD71:AE71" si="70">X71-AB71</f>
        <v>#N/A</v>
      </c>
      <c r="AE71" t="str">
        <f t="shared" si="70"/>
        <v>#N/A</v>
      </c>
      <c r="AF71" s="65"/>
      <c r="AG71" s="3"/>
      <c r="AH71" s="74">
        <v>0.0</v>
      </c>
      <c r="AI71" s="75" t="s">
        <v>270</v>
      </c>
      <c r="AJ71" s="79">
        <v>-5.75132866416669</v>
      </c>
      <c r="AK71" s="79">
        <v>-7.28747513733844</v>
      </c>
      <c r="AL71" s="76">
        <v>-6.50113824716033</v>
      </c>
      <c r="AM71" s="76">
        <v>-9.11173476822206</v>
      </c>
      <c r="AN71" s="77">
        <v>2.610596521061731</v>
      </c>
      <c r="AP71" s="79">
        <v>-0.74980958299364</v>
      </c>
      <c r="AQ71" s="79">
        <v>-1.8242596308836205</v>
      </c>
    </row>
    <row r="72">
      <c r="A72" s="74">
        <v>0.0</v>
      </c>
      <c r="B72" s="75" t="s">
        <v>414</v>
      </c>
      <c r="C72" s="76">
        <v>-6.75597972905532</v>
      </c>
      <c r="D72" s="76">
        <v>-6.96661503829784</v>
      </c>
      <c r="E72" s="77">
        <f t="shared" si="2"/>
        <v>0.2106353092</v>
      </c>
      <c r="H72" s="74">
        <v>0.0</v>
      </c>
      <c r="I72" s="75" t="s">
        <v>283</v>
      </c>
      <c r="J72" s="76">
        <v>-6.75813340358167</v>
      </c>
      <c r="K72" s="76">
        <v>-8.89691304977254</v>
      </c>
      <c r="L72" s="77">
        <f t="shared" si="3"/>
        <v>2.138779646</v>
      </c>
      <c r="O72" s="74">
        <v>0.0</v>
      </c>
      <c r="P72" s="75" t="s">
        <v>415</v>
      </c>
      <c r="Q72" s="75">
        <v>-6.85322109967435</v>
      </c>
      <c r="R72" s="75">
        <v>-7.67231886593717</v>
      </c>
      <c r="S72" s="77">
        <f t="shared" si="4"/>
        <v>0.8190977663</v>
      </c>
      <c r="V72" s="74">
        <v>0.0</v>
      </c>
      <c r="W72" s="75" t="s">
        <v>316</v>
      </c>
      <c r="X72" s="76">
        <v>-6.82591444401835</v>
      </c>
      <c r="Y72" s="76">
        <v>-6.23534925230063</v>
      </c>
      <c r="Z72" s="77">
        <f t="shared" si="5"/>
        <v>-0.5905651917</v>
      </c>
      <c r="AB72" s="78">
        <f t="shared" si="6"/>
        <v>-6.671122027</v>
      </c>
      <c r="AC72" s="78">
        <f t="shared" si="7"/>
        <v>-6.522007295</v>
      </c>
      <c r="AD72" s="78">
        <f t="shared" ref="AD72:AE72" si="71">X72-AB72</f>
        <v>-0.1547924174</v>
      </c>
      <c r="AE72" s="78">
        <f t="shared" si="71"/>
        <v>0.2866580429</v>
      </c>
      <c r="AF72" s="65"/>
      <c r="AG72" s="3"/>
      <c r="AH72" s="74">
        <v>0.0</v>
      </c>
      <c r="AI72" s="75" t="s">
        <v>263</v>
      </c>
      <c r="AJ72" s="79">
        <v>-5.42970133470061</v>
      </c>
      <c r="AK72" s="79">
        <v>-4.56289563428502</v>
      </c>
      <c r="AL72" s="76">
        <v>-6.63587084113048</v>
      </c>
      <c r="AM72" s="76">
        <v>-8.23626603086816</v>
      </c>
      <c r="AN72" s="77">
        <v>1.6003951897376805</v>
      </c>
      <c r="AP72" s="79">
        <v>-1.2061695064298696</v>
      </c>
      <c r="AQ72" s="79">
        <v>-3.67337039658314</v>
      </c>
    </row>
    <row r="73">
      <c r="A73" s="74">
        <v>0.0</v>
      </c>
      <c r="B73" s="75" t="s">
        <v>415</v>
      </c>
      <c r="C73" s="76">
        <v>-6.7651483326092</v>
      </c>
      <c r="D73" s="76">
        <v>-7.388247382509</v>
      </c>
      <c r="E73" s="77">
        <f t="shared" si="2"/>
        <v>0.6230990499</v>
      </c>
      <c r="H73" s="74">
        <v>0.0</v>
      </c>
      <c r="I73" s="75" t="s">
        <v>375</v>
      </c>
      <c r="J73" s="76">
        <v>-6.79219995814528</v>
      </c>
      <c r="K73" s="76">
        <v>-6.6722894982482</v>
      </c>
      <c r="L73" s="77">
        <f t="shared" si="3"/>
        <v>-0.1199104599</v>
      </c>
      <c r="O73" s="74">
        <v>0.0</v>
      </c>
      <c r="P73" s="75" t="s">
        <v>358</v>
      </c>
      <c r="Q73" s="75">
        <v>-6.85533352857865</v>
      </c>
      <c r="R73" s="75">
        <v>-6.03316479861682</v>
      </c>
      <c r="S73" s="77">
        <f t="shared" si="4"/>
        <v>-0.82216873</v>
      </c>
      <c r="V73" s="74">
        <v>0.0</v>
      </c>
      <c r="W73" s="75" t="s">
        <v>264</v>
      </c>
      <c r="X73" s="76">
        <v>-6.83174536432914</v>
      </c>
      <c r="Y73" s="76">
        <v>-7.66481578528573</v>
      </c>
      <c r="Z73" s="77">
        <f t="shared" si="5"/>
        <v>0.833070421</v>
      </c>
      <c r="AB73" s="78">
        <f t="shared" si="6"/>
        <v>-6.52073783</v>
      </c>
      <c r="AC73" s="78">
        <f t="shared" si="7"/>
        <v>-7.931832154</v>
      </c>
      <c r="AD73" s="78">
        <f t="shared" ref="AD73:AE73" si="72">X73-AB73</f>
        <v>-0.3110075348</v>
      </c>
      <c r="AE73" s="78">
        <f t="shared" si="72"/>
        <v>0.2670163684</v>
      </c>
      <c r="AF73" s="65"/>
      <c r="AG73" s="3"/>
      <c r="AH73" s="74">
        <v>1.0</v>
      </c>
      <c r="AI73" s="75" t="s">
        <v>311</v>
      </c>
      <c r="AJ73" s="79">
        <v>-8.88159183067828</v>
      </c>
      <c r="AK73" s="79">
        <v>-6.43305980918237</v>
      </c>
      <c r="AL73" s="76">
        <v>-8.53942171634666</v>
      </c>
      <c r="AM73" s="76">
        <v>-5.57077544418474</v>
      </c>
      <c r="AN73" s="77">
        <v>-2.9686462721619193</v>
      </c>
      <c r="AP73" s="79">
        <v>0.3421701143316209</v>
      </c>
      <c r="AQ73" s="79">
        <v>0.8622843649976302</v>
      </c>
    </row>
    <row r="74">
      <c r="A74" s="74">
        <v>0.0</v>
      </c>
      <c r="B74" s="75" t="s">
        <v>416</v>
      </c>
      <c r="C74" s="76">
        <v>-6.77896924728002</v>
      </c>
      <c r="D74" s="76">
        <v>-10.4730005069597</v>
      </c>
      <c r="E74" s="77">
        <f t="shared" si="2"/>
        <v>3.69403126</v>
      </c>
      <c r="F74" s="19" t="s">
        <v>417</v>
      </c>
      <c r="H74" s="74">
        <v>0.0</v>
      </c>
      <c r="I74" s="75" t="s">
        <v>418</v>
      </c>
      <c r="J74" s="76">
        <v>-6.79219995814528</v>
      </c>
      <c r="K74" s="76">
        <v>-10.9763545914523</v>
      </c>
      <c r="L74" s="77">
        <f t="shared" si="3"/>
        <v>4.184154633</v>
      </c>
      <c r="M74" s="19" t="s">
        <v>419</v>
      </c>
      <c r="O74" s="74">
        <v>0.0</v>
      </c>
      <c r="P74" s="75">
        <v>2017.0</v>
      </c>
      <c r="Q74" s="75">
        <v>-6.8560386643465</v>
      </c>
      <c r="R74" s="75">
        <v>-8.85928881509472</v>
      </c>
      <c r="S74" s="77">
        <f t="shared" si="4"/>
        <v>2.003250151</v>
      </c>
      <c r="V74" s="74">
        <v>0.0</v>
      </c>
      <c r="W74" s="75" t="s">
        <v>403</v>
      </c>
      <c r="X74" s="76">
        <v>-6.84351020590873</v>
      </c>
      <c r="Y74" s="76">
        <v>-6.84997166974826</v>
      </c>
      <c r="Z74" s="77">
        <f t="shared" si="5"/>
        <v>0.00646146384</v>
      </c>
      <c r="AB74" t="str">
        <f t="shared" si="6"/>
        <v>#N/A</v>
      </c>
      <c r="AC74" t="str">
        <f t="shared" si="7"/>
        <v>#N/A</v>
      </c>
      <c r="AD74" t="str">
        <f t="shared" ref="AD74:AE74" si="73">X74-AB74</f>
        <v>#N/A</v>
      </c>
      <c r="AE74" t="str">
        <f t="shared" si="73"/>
        <v>#N/A</v>
      </c>
      <c r="AF74" s="65"/>
      <c r="AG74" s="3"/>
      <c r="AH74" s="3"/>
    </row>
    <row r="75">
      <c r="A75" s="74">
        <v>1.0</v>
      </c>
      <c r="B75" s="75" t="s">
        <v>246</v>
      </c>
      <c r="C75" s="76">
        <v>-4.85055502550766</v>
      </c>
      <c r="D75" s="76">
        <v>-4.59121613665411</v>
      </c>
      <c r="E75" s="77">
        <f t="shared" si="2"/>
        <v>-0.2593388889</v>
      </c>
      <c r="H75" s="74">
        <v>0.0</v>
      </c>
      <c r="I75" s="75" t="s">
        <v>385</v>
      </c>
      <c r="J75" s="76">
        <v>-6.79716274748741</v>
      </c>
      <c r="K75" s="76">
        <v>-7.68051772544805</v>
      </c>
      <c r="L75" s="77">
        <f t="shared" si="3"/>
        <v>0.883354978</v>
      </c>
      <c r="O75" s="74">
        <v>1.0</v>
      </c>
      <c r="P75" s="75" t="s">
        <v>246</v>
      </c>
      <c r="Q75" s="75">
        <v>-4.60510580995279</v>
      </c>
      <c r="R75" s="75">
        <v>-5.19164951062469</v>
      </c>
      <c r="S75" s="77">
        <f t="shared" si="4"/>
        <v>0.5865437007</v>
      </c>
      <c r="V75" s="74">
        <v>0.0</v>
      </c>
      <c r="W75" s="75" t="s">
        <v>368</v>
      </c>
      <c r="X75" s="76">
        <v>-6.84351020590873</v>
      </c>
      <c r="Y75" s="76">
        <v>-7.11703445499731</v>
      </c>
      <c r="Z75" s="77">
        <f t="shared" si="5"/>
        <v>0.2735242491</v>
      </c>
      <c r="AB75" t="str">
        <f t="shared" si="6"/>
        <v>#N/A</v>
      </c>
      <c r="AC75" t="str">
        <f t="shared" si="7"/>
        <v>#N/A</v>
      </c>
      <c r="AD75" t="str">
        <f t="shared" ref="AD75:AE75" si="74">X75-AB75</f>
        <v>#N/A</v>
      </c>
      <c r="AE75" t="str">
        <f t="shared" si="74"/>
        <v>#N/A</v>
      </c>
      <c r="AF75" s="65"/>
      <c r="AG75" s="3"/>
      <c r="AH75" s="3"/>
    </row>
    <row r="76">
      <c r="A76" s="74">
        <v>1.0</v>
      </c>
      <c r="B76" s="75" t="s">
        <v>384</v>
      </c>
      <c r="C76" s="76">
        <v>-6.64546074449813</v>
      </c>
      <c r="D76" s="76">
        <v>-5.45674883039991</v>
      </c>
      <c r="E76" s="77">
        <f t="shared" si="2"/>
        <v>-1.188711914</v>
      </c>
      <c r="H76" s="74">
        <v>0.0</v>
      </c>
      <c r="I76" s="75" t="s">
        <v>420</v>
      </c>
      <c r="J76" s="76">
        <v>-6.79716274748741</v>
      </c>
      <c r="K76" s="76">
        <v>-7.54236738696723</v>
      </c>
      <c r="L76" s="77">
        <f t="shared" si="3"/>
        <v>0.7452046395</v>
      </c>
      <c r="O76" s="74">
        <v>1.0</v>
      </c>
      <c r="P76" s="75" t="s">
        <v>421</v>
      </c>
      <c r="Q76" s="75">
        <v>-10.1054730856995</v>
      </c>
      <c r="R76" s="75">
        <v>-5.61186368859229</v>
      </c>
      <c r="S76" s="77">
        <f t="shared" si="4"/>
        <v>-4.493609397</v>
      </c>
      <c r="V76" s="74">
        <v>0.0</v>
      </c>
      <c r="W76" s="75" t="s">
        <v>406</v>
      </c>
      <c r="X76" s="76">
        <v>-6.84944494142854</v>
      </c>
      <c r="Y76" s="76">
        <v>-7.70074779451179</v>
      </c>
      <c r="Z76" s="77">
        <f t="shared" si="5"/>
        <v>0.8513028531</v>
      </c>
      <c r="AB76" s="78">
        <f t="shared" si="6"/>
        <v>-6.720570302</v>
      </c>
      <c r="AC76" s="78">
        <f t="shared" si="7"/>
        <v>-7.338768432</v>
      </c>
      <c r="AD76" s="78">
        <f t="shared" ref="AD76:AE76" si="75">X76-AB76</f>
        <v>-0.1288746394</v>
      </c>
      <c r="AE76" s="78">
        <f t="shared" si="75"/>
        <v>-0.3619793628</v>
      </c>
      <c r="AF76" s="65"/>
      <c r="AG76" s="3"/>
      <c r="AH76" s="3"/>
    </row>
    <row r="77">
      <c r="A77" s="74">
        <v>1.0</v>
      </c>
      <c r="B77" s="75" t="s">
        <v>263</v>
      </c>
      <c r="C77" s="76">
        <v>-5.90781303668133</v>
      </c>
      <c r="D77" s="76">
        <v>-5.50846933251017</v>
      </c>
      <c r="E77" s="77">
        <f t="shared" si="2"/>
        <v>-0.3993437042</v>
      </c>
      <c r="H77" s="74">
        <v>0.0</v>
      </c>
      <c r="I77" s="75" t="s">
        <v>314</v>
      </c>
      <c r="J77" s="76">
        <v>-6.80215028899845</v>
      </c>
      <c r="K77" s="76">
        <v>-9.18459512222432</v>
      </c>
      <c r="L77" s="77">
        <f t="shared" si="3"/>
        <v>2.382444833</v>
      </c>
      <c r="O77" s="74">
        <v>1.0</v>
      </c>
      <c r="P77" s="75" t="s">
        <v>253</v>
      </c>
      <c r="Q77" s="75">
        <v>-5.6125558002461</v>
      </c>
      <c r="R77" s="75">
        <v>-5.64124474481447</v>
      </c>
      <c r="S77" s="77">
        <f t="shared" si="4"/>
        <v>0.02868894457</v>
      </c>
      <c r="V77" s="74">
        <v>0.0</v>
      </c>
      <c r="W77" s="75" t="s">
        <v>422</v>
      </c>
      <c r="X77" s="76">
        <v>-6.86142113247526</v>
      </c>
      <c r="Y77" s="76">
        <v>-6.82426331303806</v>
      </c>
      <c r="Z77" s="77">
        <f t="shared" si="5"/>
        <v>-0.03715781944</v>
      </c>
      <c r="AB77" t="str">
        <f t="shared" si="6"/>
        <v>#N/A</v>
      </c>
      <c r="AC77" t="str">
        <f t="shared" si="7"/>
        <v>#N/A</v>
      </c>
      <c r="AD77" t="str">
        <f t="shared" ref="AD77:AE77" si="76">X77-AB77</f>
        <v>#N/A</v>
      </c>
      <c r="AE77" t="str">
        <f t="shared" si="76"/>
        <v>#N/A</v>
      </c>
      <c r="AF77" s="65"/>
      <c r="AG77" s="3"/>
      <c r="AH77" s="3"/>
    </row>
    <row r="78">
      <c r="A78" s="74">
        <v>1.0</v>
      </c>
      <c r="B78" s="75" t="s">
        <v>421</v>
      </c>
      <c r="C78" s="76">
        <v>-10.0613464702937</v>
      </c>
      <c r="D78" s="76">
        <v>-5.723431469533</v>
      </c>
      <c r="E78" s="77">
        <f t="shared" si="2"/>
        <v>-4.337915001</v>
      </c>
      <c r="F78" s="19" t="s">
        <v>423</v>
      </c>
      <c r="H78" s="74">
        <v>0.0</v>
      </c>
      <c r="I78" s="75" t="s">
        <v>286</v>
      </c>
      <c r="J78" s="76">
        <v>-6.80215028899845</v>
      </c>
      <c r="K78" s="76">
        <v>-6.61964576476278</v>
      </c>
      <c r="L78" s="77">
        <f t="shared" si="3"/>
        <v>-0.1825045242</v>
      </c>
      <c r="O78" s="74">
        <v>1.0</v>
      </c>
      <c r="P78" s="75" t="s">
        <v>295</v>
      </c>
      <c r="Q78" s="75">
        <v>-6.14679784197335</v>
      </c>
      <c r="R78" s="75">
        <v>-5.70219012350428</v>
      </c>
      <c r="S78" s="77">
        <f t="shared" si="4"/>
        <v>-0.4446077185</v>
      </c>
      <c r="V78" s="74">
        <v>0.0</v>
      </c>
      <c r="W78" s="75" t="s">
        <v>424</v>
      </c>
      <c r="X78" s="76">
        <v>-6.87965872002504</v>
      </c>
      <c r="Y78" s="76">
        <v>-7.64155892312146</v>
      </c>
      <c r="Z78" s="77">
        <f t="shared" si="5"/>
        <v>0.7619002031</v>
      </c>
      <c r="AB78" t="str">
        <f t="shared" si="6"/>
        <v>#N/A</v>
      </c>
      <c r="AC78" t="str">
        <f t="shared" si="7"/>
        <v>#N/A</v>
      </c>
      <c r="AD78" t="str">
        <f t="shared" ref="AD78:AE78" si="77">X78-AB78</f>
        <v>#N/A</v>
      </c>
      <c r="AE78" t="str">
        <f t="shared" si="77"/>
        <v>#N/A</v>
      </c>
      <c r="AF78" s="65"/>
      <c r="AG78" s="3"/>
      <c r="AH78" s="3"/>
    </row>
    <row r="79">
      <c r="A79" s="74">
        <v>1.0</v>
      </c>
      <c r="B79" s="75" t="s">
        <v>253</v>
      </c>
      <c r="C79" s="76">
        <v>-6.08591362923444</v>
      </c>
      <c r="D79" s="76">
        <v>-5.74668130906508</v>
      </c>
      <c r="E79" s="77">
        <f t="shared" si="2"/>
        <v>-0.3392323202</v>
      </c>
      <c r="H79" s="74">
        <v>1.0</v>
      </c>
      <c r="I79" s="75" t="s">
        <v>246</v>
      </c>
      <c r="J79" s="76">
        <v>-3.71156248443178</v>
      </c>
      <c r="K79" s="76">
        <v>-3.49479888954286</v>
      </c>
      <c r="L79" s="77">
        <f t="shared" si="3"/>
        <v>-0.2167635949</v>
      </c>
      <c r="O79" s="74">
        <v>1.0</v>
      </c>
      <c r="P79" s="75" t="s">
        <v>277</v>
      </c>
      <c r="Q79" s="75">
        <v>-6.1033324216627</v>
      </c>
      <c r="R79" s="75">
        <v>-5.76061233773368</v>
      </c>
      <c r="S79" s="77">
        <f t="shared" si="4"/>
        <v>-0.3427200839</v>
      </c>
      <c r="V79" s="74">
        <v>1.0</v>
      </c>
      <c r="W79" s="75" t="s">
        <v>246</v>
      </c>
      <c r="X79" s="76">
        <v>-3.50898379495422</v>
      </c>
      <c r="Y79" s="76">
        <v>-3.86787358747008</v>
      </c>
      <c r="Z79" s="77">
        <f t="shared" si="5"/>
        <v>0.3588897925</v>
      </c>
      <c r="AB79" s="78">
        <f t="shared" ref="AB79:AB160" si="79">VLOOKUP(W79,$I$79:$K$158,2, false)</f>
        <v>-3.711562484</v>
      </c>
      <c r="AC79" s="78">
        <f t="shared" ref="AC79:AC160" si="80">VLOOKUP(W79,$I$79:$K$158,3, false)</f>
        <v>-3.49479889</v>
      </c>
      <c r="AD79" s="78">
        <f t="shared" ref="AD79:AE79" si="78">X79-AB79</f>
        <v>0.2025786895</v>
      </c>
      <c r="AE79" s="78">
        <f t="shared" si="78"/>
        <v>-0.3730746979</v>
      </c>
      <c r="AF79" s="65"/>
      <c r="AG79" s="3"/>
      <c r="AH79" s="3"/>
    </row>
    <row r="80">
      <c r="A80" s="74">
        <v>1.0</v>
      </c>
      <c r="B80" s="75" t="s">
        <v>358</v>
      </c>
      <c r="C80" s="76">
        <v>-6.49573764213129</v>
      </c>
      <c r="D80" s="76">
        <v>-5.76798498600194</v>
      </c>
      <c r="E80" s="77">
        <f t="shared" si="2"/>
        <v>-0.7277526561</v>
      </c>
      <c r="H80" s="74">
        <v>1.0</v>
      </c>
      <c r="I80" s="75" t="s">
        <v>263</v>
      </c>
      <c r="J80" s="76">
        <v>-5.42970133470061</v>
      </c>
      <c r="K80" s="76">
        <v>-4.56289563428502</v>
      </c>
      <c r="L80" s="77">
        <f t="shared" si="3"/>
        <v>-0.8668057004</v>
      </c>
      <c r="O80" s="74">
        <v>1.0</v>
      </c>
      <c r="P80" s="75" t="s">
        <v>425</v>
      </c>
      <c r="Q80" s="75">
        <v>-6.88756742826131</v>
      </c>
      <c r="R80" s="75">
        <v>-5.84888410959271</v>
      </c>
      <c r="S80" s="77">
        <f t="shared" si="4"/>
        <v>-1.038683319</v>
      </c>
      <c r="V80" s="74">
        <v>1.0</v>
      </c>
      <c r="W80" s="75" t="s">
        <v>343</v>
      </c>
      <c r="X80" s="76">
        <v>-6.59813051314763</v>
      </c>
      <c r="Y80" s="76">
        <v>-4.29833164365551</v>
      </c>
      <c r="Z80" s="77">
        <f t="shared" si="5"/>
        <v>-2.299798869</v>
      </c>
      <c r="AB80" s="78">
        <f t="shared" si="79"/>
        <v>-6.410108201</v>
      </c>
      <c r="AC80" s="78">
        <f t="shared" si="80"/>
        <v>-4.72252578</v>
      </c>
      <c r="AD80" s="78">
        <f t="shared" ref="AD80:AE80" si="81">X80-AB80</f>
        <v>-0.1880223119</v>
      </c>
      <c r="AE80" s="78">
        <f t="shared" si="81"/>
        <v>0.4241941362</v>
      </c>
      <c r="AF80" s="65"/>
      <c r="AG80" s="3"/>
      <c r="AH80" s="3"/>
    </row>
    <row r="81">
      <c r="A81" s="74">
        <v>1.0</v>
      </c>
      <c r="B81" s="75" t="s">
        <v>277</v>
      </c>
      <c r="C81" s="76">
        <v>-5.97410021226108</v>
      </c>
      <c r="D81" s="76">
        <v>-5.82430852591899</v>
      </c>
      <c r="E81" s="77">
        <f t="shared" si="2"/>
        <v>-0.1497916863</v>
      </c>
      <c r="H81" s="74">
        <v>1.0</v>
      </c>
      <c r="I81" s="75" t="s">
        <v>257</v>
      </c>
      <c r="J81" s="76">
        <v>-4.84346494845441</v>
      </c>
      <c r="K81" s="76">
        <v>-4.63071823062378</v>
      </c>
      <c r="L81" s="77">
        <f t="shared" si="3"/>
        <v>-0.2127467178</v>
      </c>
      <c r="O81" s="74">
        <v>1.0</v>
      </c>
      <c r="P81" s="75" t="s">
        <v>327</v>
      </c>
      <c r="Q81" s="75">
        <v>-6.38600564451456</v>
      </c>
      <c r="R81" s="75">
        <v>-5.91704015074895</v>
      </c>
      <c r="S81" s="77">
        <f t="shared" si="4"/>
        <v>-0.4689654938</v>
      </c>
      <c r="V81" s="74">
        <v>1.0</v>
      </c>
      <c r="W81" s="75" t="s">
        <v>309</v>
      </c>
      <c r="X81" s="76">
        <v>-6.30352799785128</v>
      </c>
      <c r="Y81" s="76">
        <v>-5.25946176719968</v>
      </c>
      <c r="Z81" s="77">
        <f t="shared" si="5"/>
        <v>-1.044066231</v>
      </c>
      <c r="AB81" s="78">
        <f t="shared" si="79"/>
        <v>-6.827468097</v>
      </c>
      <c r="AC81" s="78">
        <f t="shared" si="80"/>
        <v>-4.743906575</v>
      </c>
      <c r="AD81" s="78">
        <f t="shared" ref="AD81:AE81" si="82">X81-AB81</f>
        <v>0.5239400991</v>
      </c>
      <c r="AE81" s="78">
        <f t="shared" si="82"/>
        <v>-0.5155551923</v>
      </c>
      <c r="AF81" s="65"/>
      <c r="AG81" s="3"/>
      <c r="AH81" s="3"/>
    </row>
    <row r="82">
      <c r="A82" s="74">
        <v>1.0</v>
      </c>
      <c r="B82" s="75" t="s">
        <v>257</v>
      </c>
      <c r="C82" s="76">
        <v>-6.21838602519193</v>
      </c>
      <c r="D82" s="76">
        <v>-5.83977918297415</v>
      </c>
      <c r="E82" s="77">
        <f t="shared" si="2"/>
        <v>-0.3786068422</v>
      </c>
      <c r="H82" s="74">
        <v>1.0</v>
      </c>
      <c r="I82" s="75" t="s">
        <v>343</v>
      </c>
      <c r="J82" s="76">
        <v>-6.41010820122243</v>
      </c>
      <c r="K82" s="76">
        <v>-4.7225257798769</v>
      </c>
      <c r="L82" s="77">
        <f t="shared" si="3"/>
        <v>-1.687582421</v>
      </c>
      <c r="O82" s="74">
        <v>1.0</v>
      </c>
      <c r="P82" s="75" t="s">
        <v>426</v>
      </c>
      <c r="Q82" s="75">
        <v>-7.06819180923269</v>
      </c>
      <c r="R82" s="75">
        <v>-5.92076250439863</v>
      </c>
      <c r="S82" s="77">
        <f t="shared" si="4"/>
        <v>-1.147429305</v>
      </c>
      <c r="V82" s="74">
        <v>1.0</v>
      </c>
      <c r="W82" s="75" t="s">
        <v>297</v>
      </c>
      <c r="X82" s="76">
        <v>-6.35663782316523</v>
      </c>
      <c r="Y82" s="76">
        <v>-5.31176126660253</v>
      </c>
      <c r="Z82" s="77">
        <f t="shared" si="5"/>
        <v>-1.044876557</v>
      </c>
      <c r="AB82" s="78">
        <f t="shared" si="79"/>
        <v>-7.567868162</v>
      </c>
      <c r="AC82" s="78">
        <f t="shared" si="80"/>
        <v>-6.533703335</v>
      </c>
      <c r="AD82" s="78">
        <f t="shared" ref="AD82:AE82" si="83">X82-AB82</f>
        <v>1.211230339</v>
      </c>
      <c r="AE82" s="78">
        <f t="shared" si="83"/>
        <v>1.221942068</v>
      </c>
      <c r="AF82" s="65"/>
      <c r="AG82" s="3"/>
      <c r="AH82" s="3"/>
    </row>
    <row r="83">
      <c r="A83" s="74">
        <v>1.0</v>
      </c>
      <c r="B83" s="75" t="s">
        <v>289</v>
      </c>
      <c r="C83" s="76">
        <v>-6.574344401459</v>
      </c>
      <c r="D83" s="76">
        <v>-5.91441602020866</v>
      </c>
      <c r="E83" s="77">
        <f t="shared" si="2"/>
        <v>-0.6599283813</v>
      </c>
      <c r="H83" s="74">
        <v>1.0</v>
      </c>
      <c r="I83" s="75" t="s">
        <v>309</v>
      </c>
      <c r="J83" s="76">
        <v>-6.82746809698274</v>
      </c>
      <c r="K83" s="76">
        <v>-4.74390657490185</v>
      </c>
      <c r="L83" s="77">
        <f t="shared" si="3"/>
        <v>-2.083561522</v>
      </c>
      <c r="M83" s="19" t="s">
        <v>427</v>
      </c>
      <c r="O83" s="74">
        <v>1.0</v>
      </c>
      <c r="P83" s="75" t="s">
        <v>254</v>
      </c>
      <c r="Q83" s="75">
        <v>-6.25648669952543</v>
      </c>
      <c r="R83" s="75">
        <v>-5.97026515562131</v>
      </c>
      <c r="S83" s="77">
        <f t="shared" si="4"/>
        <v>-0.2862215439</v>
      </c>
      <c r="V83" s="74">
        <v>1.0</v>
      </c>
      <c r="W83" s="75" t="s">
        <v>310</v>
      </c>
      <c r="X83" s="76">
        <v>-7.5545683130352</v>
      </c>
      <c r="Y83" s="76">
        <v>-5.34589427297199</v>
      </c>
      <c r="Z83" s="77">
        <f t="shared" si="5"/>
        <v>-2.20867404</v>
      </c>
      <c r="AB83" t="str">
        <f t="shared" si="79"/>
        <v>#N/A</v>
      </c>
      <c r="AC83" t="str">
        <f t="shared" si="80"/>
        <v>#N/A</v>
      </c>
      <c r="AD83" t="str">
        <f t="shared" ref="AD83:AE83" si="84">X83-AB83</f>
        <v>#N/A</v>
      </c>
      <c r="AE83" t="str">
        <f t="shared" si="84"/>
        <v>#N/A</v>
      </c>
      <c r="AF83" s="65"/>
      <c r="AG83" s="3"/>
      <c r="AH83" s="3"/>
    </row>
    <row r="84">
      <c r="A84" s="74">
        <v>1.0</v>
      </c>
      <c r="B84" s="75" t="s">
        <v>295</v>
      </c>
      <c r="C84" s="76">
        <v>-6.2142132672074</v>
      </c>
      <c r="D84" s="76">
        <v>-5.95346333799117</v>
      </c>
      <c r="E84" s="77">
        <f t="shared" si="2"/>
        <v>-0.2607499292</v>
      </c>
      <c r="H84" s="74">
        <v>1.0</v>
      </c>
      <c r="I84" s="75" t="s">
        <v>281</v>
      </c>
      <c r="J84" s="76">
        <v>-6.20882344372071</v>
      </c>
      <c r="K84" s="76">
        <v>-5.25932689004615</v>
      </c>
      <c r="L84" s="77">
        <f t="shared" si="3"/>
        <v>-0.9494965537</v>
      </c>
      <c r="O84" s="74">
        <v>1.0</v>
      </c>
      <c r="P84" s="75" t="s">
        <v>278</v>
      </c>
      <c r="Q84" s="75">
        <v>-6.08261367560647</v>
      </c>
      <c r="R84" s="75">
        <v>-5.97058639948028</v>
      </c>
      <c r="S84" s="77">
        <f t="shared" si="4"/>
        <v>-0.1120272761</v>
      </c>
      <c r="V84" s="74">
        <v>1.0</v>
      </c>
      <c r="W84" s="75" t="s">
        <v>428</v>
      </c>
      <c r="X84" s="76">
        <v>-7.69674280181574</v>
      </c>
      <c r="Y84" s="76">
        <v>-5.36458640598414</v>
      </c>
      <c r="Z84" s="77">
        <f t="shared" si="5"/>
        <v>-2.332156396</v>
      </c>
      <c r="AB84" s="78">
        <f t="shared" si="79"/>
        <v>-8.489549743</v>
      </c>
      <c r="AC84" s="78">
        <f t="shared" si="80"/>
        <v>-6.594327957</v>
      </c>
      <c r="AD84" s="78">
        <f t="shared" ref="AD84:AE84" si="85">X84-AB84</f>
        <v>0.7928069411</v>
      </c>
      <c r="AE84" s="78">
        <f t="shared" si="85"/>
        <v>1.229741551</v>
      </c>
      <c r="AF84" s="65"/>
      <c r="AG84" s="3"/>
      <c r="AH84" s="3"/>
    </row>
    <row r="85">
      <c r="A85" s="74">
        <v>1.0</v>
      </c>
      <c r="B85" s="75" t="s">
        <v>324</v>
      </c>
      <c r="C85" s="76">
        <v>-6.53541645440205</v>
      </c>
      <c r="D85" s="76">
        <v>-5.95666153467828</v>
      </c>
      <c r="E85" s="77">
        <f t="shared" si="2"/>
        <v>-0.5787549197</v>
      </c>
      <c r="H85" s="74">
        <v>1.0</v>
      </c>
      <c r="I85" s="75" t="s">
        <v>384</v>
      </c>
      <c r="J85" s="76">
        <v>-6.60740621220594</v>
      </c>
      <c r="K85" s="76">
        <v>-5.25932689004615</v>
      </c>
      <c r="L85" s="77">
        <f t="shared" si="3"/>
        <v>-1.348079322</v>
      </c>
      <c r="M85" s="19" t="s">
        <v>429</v>
      </c>
      <c r="O85" s="74">
        <v>1.0</v>
      </c>
      <c r="P85" s="75" t="s">
        <v>293</v>
      </c>
      <c r="Q85" s="75">
        <v>-6.13004856892091</v>
      </c>
      <c r="R85" s="75">
        <v>-5.98652041105997</v>
      </c>
      <c r="S85" s="77">
        <f t="shared" si="4"/>
        <v>-0.1435281579</v>
      </c>
      <c r="V85" s="74">
        <v>1.0</v>
      </c>
      <c r="W85" s="75" t="s">
        <v>254</v>
      </c>
      <c r="X85" s="76">
        <v>-5.28008525256185</v>
      </c>
      <c r="Y85" s="76">
        <v>-5.39087226825507</v>
      </c>
      <c r="Z85" s="77">
        <f t="shared" si="5"/>
        <v>0.1107870157</v>
      </c>
      <c r="AB85" s="78">
        <f t="shared" si="79"/>
        <v>-5.625034939</v>
      </c>
      <c r="AC85" s="78">
        <f t="shared" si="80"/>
        <v>-5.683049767</v>
      </c>
      <c r="AD85" s="78">
        <f t="shared" ref="AD85:AE85" si="86">X85-AB85</f>
        <v>0.3449496863</v>
      </c>
      <c r="AE85" s="78">
        <f t="shared" si="86"/>
        <v>0.2921774985</v>
      </c>
      <c r="AF85" s="65"/>
      <c r="AG85" s="3"/>
      <c r="AH85" s="3"/>
    </row>
    <row r="86">
      <c r="A86" s="74">
        <v>1.0</v>
      </c>
      <c r="B86" s="75" t="s">
        <v>430</v>
      </c>
      <c r="C86" s="76">
        <v>-7.13608900198527</v>
      </c>
      <c r="D86" s="76">
        <v>-6.01365370024267</v>
      </c>
      <c r="E86" s="77">
        <f t="shared" si="2"/>
        <v>-1.122435302</v>
      </c>
      <c r="H86" s="74">
        <v>1.0</v>
      </c>
      <c r="I86" s="75" t="s">
        <v>431</v>
      </c>
      <c r="J86" s="76">
        <v>-7.15882523293718</v>
      </c>
      <c r="K86" s="76">
        <v>-5.55581959218009</v>
      </c>
      <c r="L86" s="77">
        <f t="shared" si="3"/>
        <v>-1.603005641</v>
      </c>
      <c r="O86" s="74">
        <v>1.0</v>
      </c>
      <c r="P86" s="75" t="s">
        <v>358</v>
      </c>
      <c r="Q86" s="75">
        <v>-6.85533352857865</v>
      </c>
      <c r="R86" s="75">
        <v>-6.03316479861682</v>
      </c>
      <c r="S86" s="77">
        <f t="shared" si="4"/>
        <v>-0.82216873</v>
      </c>
      <c r="V86" s="74">
        <v>1.0</v>
      </c>
      <c r="W86" s="75" t="s">
        <v>272</v>
      </c>
      <c r="X86" s="76">
        <v>-5.79754165072604</v>
      </c>
      <c r="Y86" s="76">
        <v>-5.40182794691604</v>
      </c>
      <c r="Z86" s="77">
        <f t="shared" si="5"/>
        <v>-0.3957137038</v>
      </c>
      <c r="AB86" s="78">
        <f t="shared" si="79"/>
        <v>-6.039010737</v>
      </c>
      <c r="AC86" s="78">
        <f t="shared" si="80"/>
        <v>-5.698239932</v>
      </c>
      <c r="AD86" s="78">
        <f t="shared" ref="AD86:AE86" si="87">X86-AB86</f>
        <v>0.2414690859</v>
      </c>
      <c r="AE86" s="78">
        <f t="shared" si="87"/>
        <v>0.2964119853</v>
      </c>
      <c r="AF86" s="65"/>
      <c r="AG86" s="3"/>
      <c r="AH86" s="3"/>
    </row>
    <row r="87">
      <c r="A87" s="74">
        <v>1.0</v>
      </c>
      <c r="B87" s="75" t="s">
        <v>309</v>
      </c>
      <c r="C87" s="76">
        <v>-7.14107392638379</v>
      </c>
      <c r="D87" s="76">
        <v>-6.05561504961221</v>
      </c>
      <c r="E87" s="77">
        <f t="shared" si="2"/>
        <v>-1.085458877</v>
      </c>
      <c r="H87" s="74">
        <v>1.0</v>
      </c>
      <c r="I87" s="75" t="s">
        <v>319</v>
      </c>
      <c r="J87" s="76">
        <v>-6.28932666256978</v>
      </c>
      <c r="K87" s="76">
        <v>-5.62449645797631</v>
      </c>
      <c r="L87" s="77">
        <f t="shared" si="3"/>
        <v>-0.6648302046</v>
      </c>
      <c r="O87" s="74">
        <v>1.0</v>
      </c>
      <c r="P87" s="75" t="s">
        <v>250</v>
      </c>
      <c r="Q87" s="75">
        <v>-5.84159887307863</v>
      </c>
      <c r="R87" s="75">
        <v>-6.16402205361819</v>
      </c>
      <c r="S87" s="77">
        <f t="shared" si="4"/>
        <v>0.3224231805</v>
      </c>
      <c r="V87" s="74">
        <v>1.0</v>
      </c>
      <c r="W87" s="75" t="s">
        <v>311</v>
      </c>
      <c r="X87" s="76">
        <v>-8.53942171634666</v>
      </c>
      <c r="Y87" s="76">
        <v>-5.57077544418474</v>
      </c>
      <c r="Z87" s="77">
        <f t="shared" si="5"/>
        <v>-2.968646272</v>
      </c>
      <c r="AB87" s="78">
        <f t="shared" si="79"/>
        <v>-8.881591831</v>
      </c>
      <c r="AC87" s="78">
        <f t="shared" si="80"/>
        <v>-6.433059809</v>
      </c>
      <c r="AD87" s="78">
        <f t="shared" ref="AD87:AE87" si="88">X87-AB87</f>
        <v>0.3421701143</v>
      </c>
      <c r="AE87" s="78">
        <f t="shared" si="88"/>
        <v>0.862284365</v>
      </c>
      <c r="AF87" s="65"/>
      <c r="AG87" s="3"/>
      <c r="AH87" s="3"/>
    </row>
    <row r="88">
      <c r="A88" s="74">
        <v>1.0</v>
      </c>
      <c r="B88" s="75" t="s">
        <v>432</v>
      </c>
      <c r="C88" s="76">
        <v>-6.84383743271243</v>
      </c>
      <c r="D88" s="76">
        <v>-6.07409132577978</v>
      </c>
      <c r="E88" s="77">
        <f t="shared" si="2"/>
        <v>-0.7697461069</v>
      </c>
      <c r="H88" s="74">
        <v>1.0</v>
      </c>
      <c r="I88" s="75" t="s">
        <v>289</v>
      </c>
      <c r="J88" s="76">
        <v>-6.03435956544274</v>
      </c>
      <c r="K88" s="76">
        <v>-5.66314861241059</v>
      </c>
      <c r="L88" s="77">
        <f t="shared" si="3"/>
        <v>-0.371210953</v>
      </c>
      <c r="O88" s="74">
        <v>1.0</v>
      </c>
      <c r="P88" s="75" t="s">
        <v>286</v>
      </c>
      <c r="Q88" s="75">
        <v>-6.10855204592918</v>
      </c>
      <c r="R88" s="75">
        <v>-6.17657616122138</v>
      </c>
      <c r="S88" s="77">
        <f t="shared" si="4"/>
        <v>0.06802411529</v>
      </c>
      <c r="V88" s="74">
        <v>1.0</v>
      </c>
      <c r="W88" s="75" t="s">
        <v>289</v>
      </c>
      <c r="X88" s="76">
        <v>-6.07900608656695</v>
      </c>
      <c r="Y88" s="76">
        <v>-5.59423693086374</v>
      </c>
      <c r="Z88" s="77">
        <f t="shared" si="5"/>
        <v>-0.4847691557</v>
      </c>
      <c r="AB88" s="78">
        <f t="shared" si="79"/>
        <v>-6.034359565</v>
      </c>
      <c r="AC88" s="78">
        <f t="shared" si="80"/>
        <v>-5.663148612</v>
      </c>
      <c r="AD88" s="78">
        <f t="shared" ref="AD88:AE88" si="89">X88-AB88</f>
        <v>-0.04464652112</v>
      </c>
      <c r="AE88" s="78">
        <f t="shared" si="89"/>
        <v>0.06891168155</v>
      </c>
      <c r="AF88" s="65"/>
      <c r="AG88" s="3"/>
      <c r="AH88" s="3"/>
    </row>
    <row r="89">
      <c r="A89" s="74">
        <v>1.0</v>
      </c>
      <c r="B89" s="75" t="s">
        <v>286</v>
      </c>
      <c r="C89" s="76">
        <v>-6.05730027776003</v>
      </c>
      <c r="D89" s="76">
        <v>-6.1063938759429</v>
      </c>
      <c r="E89" s="77">
        <f t="shared" si="2"/>
        <v>0.04909359818</v>
      </c>
      <c r="H89" s="74">
        <v>1.0</v>
      </c>
      <c r="I89" s="75" t="s">
        <v>254</v>
      </c>
      <c r="J89" s="76">
        <v>-5.6250349388424</v>
      </c>
      <c r="K89" s="76">
        <v>-5.68304976672788</v>
      </c>
      <c r="L89" s="77">
        <f t="shared" si="3"/>
        <v>0.05801482789</v>
      </c>
      <c r="O89" s="74">
        <v>1.0</v>
      </c>
      <c r="P89" s="75" t="s">
        <v>433</v>
      </c>
      <c r="Q89" s="75">
        <v>-7.12531602393103</v>
      </c>
      <c r="R89" s="75">
        <v>-6.20850571462441</v>
      </c>
      <c r="S89" s="77">
        <f t="shared" si="4"/>
        <v>-0.9168103093</v>
      </c>
      <c r="V89" s="74">
        <v>1.0</v>
      </c>
      <c r="W89" s="75" t="s">
        <v>277</v>
      </c>
      <c r="X89" s="76">
        <v>-6.1562977608686</v>
      </c>
      <c r="Y89" s="76">
        <v>-5.75832805039625</v>
      </c>
      <c r="Z89" s="77">
        <f t="shared" si="5"/>
        <v>-0.3979697105</v>
      </c>
      <c r="AB89" s="78">
        <f t="shared" si="79"/>
        <v>-5.869986208</v>
      </c>
      <c r="AC89" s="78">
        <f t="shared" si="80"/>
        <v>-6.006541292</v>
      </c>
      <c r="AD89" s="78">
        <f t="shared" ref="AD89:AE89" si="90">X89-AB89</f>
        <v>-0.2863115529</v>
      </c>
      <c r="AE89" s="78">
        <f t="shared" si="90"/>
        <v>0.2482132415</v>
      </c>
      <c r="AF89" s="65"/>
      <c r="AG89" s="3"/>
      <c r="AH89" s="3"/>
    </row>
    <row r="90">
      <c r="A90" s="74">
        <v>1.0</v>
      </c>
      <c r="B90" s="75" t="s">
        <v>327</v>
      </c>
      <c r="C90" s="76">
        <v>-6.30880540380463</v>
      </c>
      <c r="D90" s="76">
        <v>-6.14567587353039</v>
      </c>
      <c r="E90" s="77">
        <f t="shared" si="2"/>
        <v>-0.1631295303</v>
      </c>
      <c r="H90" s="74">
        <v>1.0</v>
      </c>
      <c r="I90" s="75" t="s">
        <v>272</v>
      </c>
      <c r="J90" s="76">
        <v>-6.03901073661847</v>
      </c>
      <c r="K90" s="76">
        <v>-5.69823993222186</v>
      </c>
      <c r="L90" s="77">
        <f t="shared" si="3"/>
        <v>-0.3407708044</v>
      </c>
      <c r="O90" s="74">
        <v>1.0</v>
      </c>
      <c r="P90" s="75" t="s">
        <v>340</v>
      </c>
      <c r="Q90" s="75">
        <v>-6.48040514433057</v>
      </c>
      <c r="R90" s="75">
        <v>-6.22031396991058</v>
      </c>
      <c r="S90" s="77">
        <f t="shared" si="4"/>
        <v>-0.2600911744</v>
      </c>
      <c r="V90" s="74">
        <v>1.0</v>
      </c>
      <c r="W90" s="75" t="s">
        <v>312</v>
      </c>
      <c r="X90" s="76">
        <v>-7.46254941431495</v>
      </c>
      <c r="Y90" s="76">
        <v>-5.75832805039625</v>
      </c>
      <c r="Z90" s="77">
        <f t="shared" si="5"/>
        <v>-1.704221364</v>
      </c>
      <c r="AB90" s="78">
        <f t="shared" si="79"/>
        <v>-7.926080386</v>
      </c>
      <c r="AC90" s="78">
        <f t="shared" si="80"/>
        <v>-5.734607576</v>
      </c>
      <c r="AD90" s="78">
        <f t="shared" ref="AD90:AE90" si="91">X90-AB90</f>
        <v>0.4635309713</v>
      </c>
      <c r="AE90" s="78">
        <f t="shared" si="91"/>
        <v>-0.023720474</v>
      </c>
      <c r="AF90" s="65"/>
      <c r="AG90" s="3"/>
      <c r="AH90" s="3"/>
    </row>
    <row r="91">
      <c r="A91" s="74">
        <v>1.0</v>
      </c>
      <c r="B91" s="75" t="s">
        <v>354</v>
      </c>
      <c r="C91" s="76">
        <v>-6.80964935181532</v>
      </c>
      <c r="D91" s="76">
        <v>-6.14863951413568</v>
      </c>
      <c r="E91" s="77">
        <f t="shared" si="2"/>
        <v>-0.6610098377</v>
      </c>
      <c r="H91" s="74">
        <v>1.0</v>
      </c>
      <c r="I91" s="75" t="s">
        <v>312</v>
      </c>
      <c r="J91" s="76">
        <v>-7.92608038565085</v>
      </c>
      <c r="K91" s="76">
        <v>-5.73460757639273</v>
      </c>
      <c r="L91" s="77">
        <f t="shared" si="3"/>
        <v>-2.191472809</v>
      </c>
      <c r="M91" s="19" t="s">
        <v>434</v>
      </c>
      <c r="O91" s="74">
        <v>1.0</v>
      </c>
      <c r="P91" s="75" t="s">
        <v>432</v>
      </c>
      <c r="Q91" s="75">
        <v>-6.96053741489948</v>
      </c>
      <c r="R91" s="75">
        <v>-6.23594318488423</v>
      </c>
      <c r="S91" s="77">
        <f t="shared" si="4"/>
        <v>-0.72459423</v>
      </c>
      <c r="V91" s="74">
        <v>1.0</v>
      </c>
      <c r="W91" s="75" t="s">
        <v>313</v>
      </c>
      <c r="X91" s="76">
        <v>-7.5545683130352</v>
      </c>
      <c r="Y91" s="76">
        <v>-5.78849892802961</v>
      </c>
      <c r="Z91" s="77">
        <f t="shared" si="5"/>
        <v>-1.766069385</v>
      </c>
      <c r="AB91" s="78">
        <f t="shared" si="79"/>
        <v>-7.941584572</v>
      </c>
      <c r="AC91" s="78">
        <f t="shared" si="80"/>
        <v>-6.756846886</v>
      </c>
      <c r="AD91" s="78">
        <f t="shared" ref="AD91:AE91" si="92">X91-AB91</f>
        <v>0.3870162592</v>
      </c>
      <c r="AE91" s="78">
        <f t="shared" si="92"/>
        <v>0.9683479582</v>
      </c>
      <c r="AF91" s="65"/>
      <c r="AG91" s="3"/>
      <c r="AH91" s="3"/>
    </row>
    <row r="92">
      <c r="A92" s="74">
        <v>1.0</v>
      </c>
      <c r="B92" s="75" t="s">
        <v>262</v>
      </c>
      <c r="C92" s="76">
        <v>-5.85425411154079</v>
      </c>
      <c r="D92" s="76">
        <v>-6.18183276687961</v>
      </c>
      <c r="E92" s="77">
        <f t="shared" si="2"/>
        <v>0.3275786553</v>
      </c>
      <c r="H92" s="74">
        <v>1.0</v>
      </c>
      <c r="I92" s="75" t="s">
        <v>324</v>
      </c>
      <c r="J92" s="76">
        <v>-6.31664247321675</v>
      </c>
      <c r="K92" s="76">
        <v>-5.8230629969546</v>
      </c>
      <c r="L92" s="77">
        <f t="shared" si="3"/>
        <v>-0.4935794763</v>
      </c>
      <c r="O92" s="74">
        <v>1.0</v>
      </c>
      <c r="P92" s="75" t="s">
        <v>256</v>
      </c>
      <c r="Q92" s="75">
        <v>-5.99063292976241</v>
      </c>
      <c r="R92" s="75">
        <v>-6.23627838978136</v>
      </c>
      <c r="S92" s="77">
        <f t="shared" si="4"/>
        <v>0.24564546</v>
      </c>
      <c r="V92" s="74">
        <v>1.0</v>
      </c>
      <c r="W92" s="75" t="s">
        <v>318</v>
      </c>
      <c r="X92" s="76">
        <v>-10.0274987717764</v>
      </c>
      <c r="Y92" s="76">
        <v>-5.79210904025371</v>
      </c>
      <c r="Z92" s="77">
        <f t="shared" si="5"/>
        <v>-4.235389732</v>
      </c>
      <c r="AB92" t="str">
        <f t="shared" si="79"/>
        <v>#N/A</v>
      </c>
      <c r="AC92" t="str">
        <f t="shared" si="80"/>
        <v>#N/A</v>
      </c>
      <c r="AD92" t="str">
        <f t="shared" ref="AD92:AE92" si="93">X92-AB92</f>
        <v>#N/A</v>
      </c>
      <c r="AE92" t="str">
        <f t="shared" si="93"/>
        <v>#N/A</v>
      </c>
      <c r="AF92" s="65"/>
      <c r="AG92" s="3"/>
      <c r="AH92" s="3"/>
    </row>
    <row r="93">
      <c r="A93" s="74">
        <v>1.0</v>
      </c>
      <c r="B93" s="75" t="s">
        <v>269</v>
      </c>
      <c r="C93" s="76">
        <v>-5.942586946555</v>
      </c>
      <c r="D93" s="76">
        <v>-6.22204523906953</v>
      </c>
      <c r="E93" s="77">
        <f t="shared" si="2"/>
        <v>0.2794582925</v>
      </c>
      <c r="H93" s="74">
        <v>1.0</v>
      </c>
      <c r="I93" s="75" t="s">
        <v>430</v>
      </c>
      <c r="J93" s="76">
        <v>-7.73101980307946</v>
      </c>
      <c r="K93" s="76">
        <v>-5.94591667005994</v>
      </c>
      <c r="L93" s="77">
        <f t="shared" si="3"/>
        <v>-1.785103133</v>
      </c>
      <c r="M93" s="19" t="s">
        <v>435</v>
      </c>
      <c r="O93" s="74">
        <v>1.0</v>
      </c>
      <c r="P93" s="75" t="s">
        <v>309</v>
      </c>
      <c r="Q93" s="75">
        <v>-6.49210118409376</v>
      </c>
      <c r="R93" s="75">
        <v>-6.24435720170908</v>
      </c>
      <c r="S93" s="77">
        <f t="shared" si="4"/>
        <v>-0.2477439824</v>
      </c>
      <c r="V93" s="74">
        <v>1.0</v>
      </c>
      <c r="W93" s="75" t="s">
        <v>358</v>
      </c>
      <c r="X93" s="76">
        <v>-6.98297633405306</v>
      </c>
      <c r="Y93" s="76">
        <v>-5.85363823020057</v>
      </c>
      <c r="Z93" s="77">
        <f t="shared" si="5"/>
        <v>-1.129338104</v>
      </c>
      <c r="AB93" s="78">
        <f t="shared" si="79"/>
        <v>-6.729829627</v>
      </c>
      <c r="AC93" s="78">
        <f t="shared" si="80"/>
        <v>-5.979142318</v>
      </c>
      <c r="AD93" s="78">
        <f t="shared" ref="AD93:AE93" si="94">X93-AB93</f>
        <v>-0.2531467066</v>
      </c>
      <c r="AE93" s="78">
        <f t="shared" si="94"/>
        <v>0.1255040875</v>
      </c>
      <c r="AF93" s="65"/>
      <c r="AG93" s="3"/>
      <c r="AH93" s="3"/>
    </row>
    <row r="94">
      <c r="A94" s="74">
        <v>1.0</v>
      </c>
      <c r="B94" s="75" t="s">
        <v>278</v>
      </c>
      <c r="C94" s="76">
        <v>-6.0470310657015</v>
      </c>
      <c r="D94" s="76">
        <v>-6.22820668801358</v>
      </c>
      <c r="E94" s="77">
        <f t="shared" si="2"/>
        <v>0.1811756223</v>
      </c>
      <c r="H94" s="74">
        <v>1.0</v>
      </c>
      <c r="I94" s="75" t="s">
        <v>354</v>
      </c>
      <c r="J94" s="76">
        <v>-6.45149341738528</v>
      </c>
      <c r="K94" s="76">
        <v>-5.9524740706061</v>
      </c>
      <c r="L94" s="77">
        <f t="shared" si="3"/>
        <v>-0.4990193468</v>
      </c>
      <c r="O94" s="74">
        <v>1.0</v>
      </c>
      <c r="P94" s="75" t="s">
        <v>436</v>
      </c>
      <c r="Q94" s="75">
        <v>-6.96524699974257</v>
      </c>
      <c r="R94" s="75">
        <v>-6.25934003072387</v>
      </c>
      <c r="S94" s="77">
        <f t="shared" si="4"/>
        <v>-0.705906969</v>
      </c>
      <c r="V94" s="74">
        <v>1.0</v>
      </c>
      <c r="W94" s="75" t="s">
        <v>281</v>
      </c>
      <c r="X94" s="76">
        <v>-6.01240358120853</v>
      </c>
      <c r="Y94" s="76">
        <v>-5.86136027629448</v>
      </c>
      <c r="Z94" s="77">
        <f t="shared" si="5"/>
        <v>-0.1510433049</v>
      </c>
      <c r="AB94" s="78">
        <f t="shared" si="79"/>
        <v>-6.208823444</v>
      </c>
      <c r="AC94" s="78">
        <f t="shared" si="80"/>
        <v>-5.25932689</v>
      </c>
      <c r="AD94" s="78">
        <f t="shared" ref="AD94:AE94" si="95">X94-AB94</f>
        <v>0.1964198625</v>
      </c>
      <c r="AE94" s="78">
        <f t="shared" si="95"/>
        <v>-0.6020333862</v>
      </c>
      <c r="AF94" s="65"/>
      <c r="AG94" s="3"/>
      <c r="AH94" s="3"/>
    </row>
    <row r="95">
      <c r="A95" s="74">
        <v>1.0</v>
      </c>
      <c r="B95" s="75" t="s">
        <v>250</v>
      </c>
      <c r="C95" s="76">
        <v>-5.75320269240102</v>
      </c>
      <c r="D95" s="76">
        <v>-6.23839437707106</v>
      </c>
      <c r="E95" s="77">
        <f t="shared" si="2"/>
        <v>0.4851916847</v>
      </c>
      <c r="H95" s="74">
        <v>1.0</v>
      </c>
      <c r="I95" s="75" t="s">
        <v>358</v>
      </c>
      <c r="J95" s="76">
        <v>-6.72982962741882</v>
      </c>
      <c r="K95" s="76">
        <v>-5.97914231768826</v>
      </c>
      <c r="L95" s="77">
        <f t="shared" si="3"/>
        <v>-0.7506873097</v>
      </c>
      <c r="O95" s="74">
        <v>1.0</v>
      </c>
      <c r="P95" s="75" t="s">
        <v>289</v>
      </c>
      <c r="Q95" s="75">
        <v>-6.50129363227792</v>
      </c>
      <c r="R95" s="75">
        <v>-6.28329743033194</v>
      </c>
      <c r="S95" s="77">
        <f t="shared" si="4"/>
        <v>-0.2179962019</v>
      </c>
      <c r="V95" s="74">
        <v>1.0</v>
      </c>
      <c r="W95" s="75" t="s">
        <v>431</v>
      </c>
      <c r="X95" s="76">
        <v>-7.59138228615792</v>
      </c>
      <c r="Y95" s="76">
        <v>-5.89086094069118</v>
      </c>
      <c r="Z95" s="77">
        <f t="shared" si="5"/>
        <v>-1.700521345</v>
      </c>
      <c r="AB95" s="78">
        <f t="shared" si="79"/>
        <v>-7.158825233</v>
      </c>
      <c r="AC95" s="78">
        <f t="shared" si="80"/>
        <v>-5.555819592</v>
      </c>
      <c r="AD95" s="78">
        <f t="shared" ref="AD95:AE95" si="96">X95-AB95</f>
        <v>-0.4325570532</v>
      </c>
      <c r="AE95" s="78">
        <f t="shared" si="96"/>
        <v>-0.3350413485</v>
      </c>
      <c r="AF95" s="65"/>
      <c r="AG95" s="3"/>
      <c r="AH95" s="3"/>
    </row>
    <row r="96">
      <c r="A96" s="74">
        <v>1.0</v>
      </c>
      <c r="B96" s="75" t="s">
        <v>437</v>
      </c>
      <c r="C96" s="76">
        <v>-7.39989371716997</v>
      </c>
      <c r="D96" s="76">
        <v>-6.23989400244583</v>
      </c>
      <c r="E96" s="77">
        <f t="shared" si="2"/>
        <v>-1.159999715</v>
      </c>
      <c r="H96" s="74">
        <v>1.0</v>
      </c>
      <c r="I96" s="75" t="s">
        <v>277</v>
      </c>
      <c r="J96" s="76">
        <v>-5.869986207968</v>
      </c>
      <c r="K96" s="76">
        <v>-6.00654129187637</v>
      </c>
      <c r="L96" s="77">
        <f t="shared" si="3"/>
        <v>0.1365550839</v>
      </c>
      <c r="O96" s="74">
        <v>1.0</v>
      </c>
      <c r="P96" s="75" t="s">
        <v>438</v>
      </c>
      <c r="Q96" s="75">
        <v>-6.95066720489962</v>
      </c>
      <c r="R96" s="75">
        <v>-6.28505598173915</v>
      </c>
      <c r="S96" s="77">
        <f t="shared" si="4"/>
        <v>-0.6656112232</v>
      </c>
      <c r="V96" s="74">
        <v>1.0</v>
      </c>
      <c r="W96" s="75" t="s">
        <v>439</v>
      </c>
      <c r="X96" s="76">
        <v>-9.4885022710438</v>
      </c>
      <c r="Y96" s="76">
        <v>-5.90898832528374</v>
      </c>
      <c r="Z96" s="77">
        <f t="shared" si="5"/>
        <v>-3.579513946</v>
      </c>
      <c r="AB96" t="str">
        <f t="shared" si="79"/>
        <v>#N/A</v>
      </c>
      <c r="AC96" t="str">
        <f t="shared" si="80"/>
        <v>#N/A</v>
      </c>
      <c r="AD96" t="str">
        <f t="shared" ref="AD96:AE96" si="97">X96-AB96</f>
        <v>#N/A</v>
      </c>
      <c r="AE96" t="str">
        <f t="shared" si="97"/>
        <v>#N/A</v>
      </c>
      <c r="AF96" s="65"/>
      <c r="AG96" s="3"/>
      <c r="AH96" s="3"/>
    </row>
    <row r="97">
      <c r="A97" s="74">
        <v>1.0</v>
      </c>
      <c r="B97" s="75" t="s">
        <v>259</v>
      </c>
      <c r="C97" s="76">
        <v>-5.84788281862995</v>
      </c>
      <c r="D97" s="76">
        <v>-6.24164641245744</v>
      </c>
      <c r="E97" s="77">
        <f t="shared" si="2"/>
        <v>0.3937635938</v>
      </c>
      <c r="H97" s="74">
        <v>1.0</v>
      </c>
      <c r="I97" s="75" t="s">
        <v>440</v>
      </c>
      <c r="J97" s="76">
        <v>-7.32978303108082</v>
      </c>
      <c r="K97" s="76">
        <v>-6.02052753385111</v>
      </c>
      <c r="L97" s="77">
        <f t="shared" si="3"/>
        <v>-1.309255497</v>
      </c>
      <c r="O97" s="74">
        <v>1.0</v>
      </c>
      <c r="P97" s="75" t="s">
        <v>269</v>
      </c>
      <c r="Q97" s="75">
        <v>-6.05701381995425</v>
      </c>
      <c r="R97" s="75">
        <v>-6.30955500222748</v>
      </c>
      <c r="S97" s="77">
        <f t="shared" si="4"/>
        <v>0.2525411823</v>
      </c>
      <c r="V97" s="74">
        <v>1.0</v>
      </c>
      <c r="W97" s="75" t="s">
        <v>441</v>
      </c>
      <c r="X97" s="76">
        <v>-7.83027419444027</v>
      </c>
      <c r="Y97" s="76">
        <v>-5.9171516359229</v>
      </c>
      <c r="Z97" s="77">
        <f t="shared" si="5"/>
        <v>-1.913122559</v>
      </c>
      <c r="AB97" s="78">
        <f t="shared" si="79"/>
        <v>-7.567868162</v>
      </c>
      <c r="AC97" s="78">
        <f t="shared" si="80"/>
        <v>-6.68589515</v>
      </c>
      <c r="AD97" s="78">
        <f t="shared" ref="AD97:AE97" si="98">X97-AB97</f>
        <v>-0.262406032</v>
      </c>
      <c r="AE97" s="78">
        <f t="shared" si="98"/>
        <v>0.7687435144</v>
      </c>
      <c r="AF97" s="65"/>
      <c r="AG97" s="3"/>
      <c r="AH97" s="3"/>
    </row>
    <row r="98">
      <c r="A98" s="74">
        <v>1.0</v>
      </c>
      <c r="B98" s="75" t="s">
        <v>442</v>
      </c>
      <c r="C98" s="76">
        <v>-7.5825560475232</v>
      </c>
      <c r="D98" s="76">
        <v>-6.2532392842262</v>
      </c>
      <c r="E98" s="77">
        <f t="shared" si="2"/>
        <v>-1.329316763</v>
      </c>
      <c r="H98" s="74">
        <v>1.0</v>
      </c>
      <c r="I98" s="75" t="s">
        <v>361</v>
      </c>
      <c r="J98" s="76">
        <v>-6.49834883466678</v>
      </c>
      <c r="K98" s="76">
        <v>-6.07107981301395</v>
      </c>
      <c r="L98" s="77">
        <f t="shared" si="3"/>
        <v>-0.4272690217</v>
      </c>
      <c r="O98" s="74">
        <v>1.0</v>
      </c>
      <c r="P98" s="75" t="s">
        <v>272</v>
      </c>
      <c r="Q98" s="75">
        <v>-6.53431985067427</v>
      </c>
      <c r="R98" s="75">
        <v>-6.34938917912444</v>
      </c>
      <c r="S98" s="77">
        <f t="shared" si="4"/>
        <v>-0.1849306715</v>
      </c>
      <c r="V98" s="74">
        <v>1.0</v>
      </c>
      <c r="W98" s="75" t="s">
        <v>319</v>
      </c>
      <c r="X98" s="76">
        <v>-6.65528892698758</v>
      </c>
      <c r="Y98" s="76">
        <v>-5.9399505508877</v>
      </c>
      <c r="Z98" s="77">
        <f t="shared" si="5"/>
        <v>-0.7153383761</v>
      </c>
      <c r="AB98" s="78">
        <f t="shared" si="79"/>
        <v>-6.289326663</v>
      </c>
      <c r="AC98" s="78">
        <f t="shared" si="80"/>
        <v>-5.624496458</v>
      </c>
      <c r="AD98" s="78">
        <f t="shared" ref="AD98:AE98" si="99">X98-AB98</f>
        <v>-0.3659622644</v>
      </c>
      <c r="AE98" s="78">
        <f t="shared" si="99"/>
        <v>-0.3154540929</v>
      </c>
      <c r="AF98" s="65"/>
      <c r="AG98" s="3"/>
      <c r="AH98" s="3"/>
    </row>
    <row r="99">
      <c r="A99" s="74">
        <v>1.0</v>
      </c>
      <c r="B99" s="75" t="s">
        <v>254</v>
      </c>
      <c r="C99" s="76">
        <v>-6.3693013006418</v>
      </c>
      <c r="D99" s="76">
        <v>-6.28073684093853</v>
      </c>
      <c r="E99" s="77">
        <f t="shared" si="2"/>
        <v>-0.0885644597</v>
      </c>
      <c r="H99" s="74">
        <v>1.0</v>
      </c>
      <c r="I99" s="75" t="s">
        <v>253</v>
      </c>
      <c r="J99" s="76">
        <v>-6.13176009556112</v>
      </c>
      <c r="K99" s="76">
        <v>-6.15607302584734</v>
      </c>
      <c r="L99" s="77">
        <f t="shared" si="3"/>
        <v>0.02431293029</v>
      </c>
      <c r="O99" s="74">
        <v>1.0</v>
      </c>
      <c r="P99" s="75" t="s">
        <v>443</v>
      </c>
      <c r="Q99" s="75">
        <v>-6.92716676197821</v>
      </c>
      <c r="R99" s="75">
        <v>-6.39244266203324</v>
      </c>
      <c r="S99" s="77">
        <f t="shared" si="4"/>
        <v>-0.5347240999</v>
      </c>
      <c r="V99" s="74">
        <v>1.0</v>
      </c>
      <c r="W99" s="75" t="s">
        <v>320</v>
      </c>
      <c r="X99" s="76">
        <v>-8.92888648310838</v>
      </c>
      <c r="Y99" s="76">
        <v>-5.97190215069431</v>
      </c>
      <c r="Z99" s="77">
        <f t="shared" si="5"/>
        <v>-2.956984332</v>
      </c>
      <c r="AB99" s="78">
        <f t="shared" si="79"/>
        <v>-7.557172873</v>
      </c>
      <c r="AC99" s="78">
        <f t="shared" si="80"/>
        <v>-6.817471508</v>
      </c>
      <c r="AD99" s="78">
        <f t="shared" ref="AD99:AE99" si="100">X99-AB99</f>
        <v>-1.37171361</v>
      </c>
      <c r="AE99" s="78">
        <f t="shared" si="100"/>
        <v>0.8455693574</v>
      </c>
      <c r="AF99" s="65"/>
      <c r="AG99" s="3"/>
      <c r="AH99" s="3"/>
    </row>
    <row r="100">
      <c r="A100" s="74">
        <v>1.0</v>
      </c>
      <c r="B100" s="75" t="s">
        <v>340</v>
      </c>
      <c r="C100" s="76">
        <v>-6.44569357576605</v>
      </c>
      <c r="D100" s="76">
        <v>-6.28204045212561</v>
      </c>
      <c r="E100" s="77">
        <f t="shared" si="2"/>
        <v>-0.1636531236</v>
      </c>
      <c r="H100" s="74">
        <v>1.0</v>
      </c>
      <c r="I100" s="75" t="s">
        <v>399</v>
      </c>
      <c r="J100" s="76">
        <v>-6.65804994502469</v>
      </c>
      <c r="K100" s="76">
        <v>-6.18886284867033</v>
      </c>
      <c r="L100" s="77">
        <f t="shared" si="3"/>
        <v>-0.4691870964</v>
      </c>
      <c r="O100" s="74">
        <v>1.0</v>
      </c>
      <c r="P100" s="75" t="s">
        <v>444</v>
      </c>
      <c r="Q100" s="75">
        <v>-7.00702014145075</v>
      </c>
      <c r="R100" s="75">
        <v>-6.39725532171766</v>
      </c>
      <c r="S100" s="77">
        <f t="shared" si="4"/>
        <v>-0.6097648197</v>
      </c>
      <c r="V100" s="74">
        <v>1.0</v>
      </c>
      <c r="W100" s="75" t="s">
        <v>323</v>
      </c>
      <c r="X100" s="76">
        <v>-7.8790643586097</v>
      </c>
      <c r="Y100" s="76">
        <v>-5.97190215069431</v>
      </c>
      <c r="Z100" s="77">
        <f t="shared" si="5"/>
        <v>-1.907162208</v>
      </c>
      <c r="AB100" s="78">
        <f t="shared" si="79"/>
        <v>-8.250320054</v>
      </c>
      <c r="AC100" s="78">
        <f t="shared" si="80"/>
        <v>-6.443755098</v>
      </c>
      <c r="AD100" s="78">
        <f t="shared" ref="AD100:AE100" si="101">X100-AB100</f>
        <v>0.3712556952</v>
      </c>
      <c r="AE100" s="78">
        <f t="shared" si="101"/>
        <v>0.4718529476</v>
      </c>
      <c r="AF100" s="65"/>
      <c r="AG100" s="3"/>
      <c r="AH100" s="3"/>
    </row>
    <row r="101">
      <c r="A101" s="74">
        <v>1.0</v>
      </c>
      <c r="B101" s="75" t="s">
        <v>425</v>
      </c>
      <c r="C101" s="76">
        <v>-7.06805620039532</v>
      </c>
      <c r="D101" s="76">
        <v>-6.30419910077026</v>
      </c>
      <c r="E101" s="77">
        <f t="shared" si="2"/>
        <v>-0.7638570996</v>
      </c>
      <c r="H101" s="74">
        <v>1.0</v>
      </c>
      <c r="I101" s="75" t="s">
        <v>336</v>
      </c>
      <c r="J101" s="76">
        <v>-12.1004676555464</v>
      </c>
      <c r="K101" s="76">
        <v>-6.19723109834085</v>
      </c>
      <c r="L101" s="77">
        <f t="shared" si="3"/>
        <v>-5.903236557</v>
      </c>
      <c r="M101" s="82" t="s">
        <v>445</v>
      </c>
      <c r="O101" s="74">
        <v>1.0</v>
      </c>
      <c r="P101" s="75" t="s">
        <v>446</v>
      </c>
      <c r="Q101" s="75">
        <v>-7.07841834101652</v>
      </c>
      <c r="R101" s="75">
        <v>-6.42136968270326</v>
      </c>
      <c r="S101" s="77">
        <f t="shared" si="4"/>
        <v>-0.6570486583</v>
      </c>
      <c r="V101" s="74">
        <v>1.0</v>
      </c>
      <c r="W101" s="75" t="s">
        <v>447</v>
      </c>
      <c r="X101" s="76">
        <v>-9.57551364803343</v>
      </c>
      <c r="Y101" s="76">
        <v>-5.99599970227337</v>
      </c>
      <c r="Z101" s="77">
        <f t="shared" si="5"/>
        <v>-3.579513946</v>
      </c>
      <c r="AB101" t="str">
        <f t="shared" si="79"/>
        <v>#N/A</v>
      </c>
      <c r="AC101" t="str">
        <f t="shared" si="80"/>
        <v>#N/A</v>
      </c>
      <c r="AD101" t="str">
        <f t="shared" ref="AD101:AE101" si="102">X101-AB101</f>
        <v>#N/A</v>
      </c>
      <c r="AE101" t="str">
        <f t="shared" si="102"/>
        <v>#N/A</v>
      </c>
      <c r="AF101" s="65"/>
      <c r="AG101" s="3"/>
      <c r="AH101" s="3"/>
    </row>
    <row r="102">
      <c r="A102" s="74">
        <v>1.0</v>
      </c>
      <c r="B102" s="75" t="s">
        <v>293</v>
      </c>
      <c r="C102" s="76">
        <v>-6.14474857977542</v>
      </c>
      <c r="D102" s="76">
        <v>-6.34364389877794</v>
      </c>
      <c r="E102" s="77">
        <f t="shared" si="2"/>
        <v>0.198895319</v>
      </c>
      <c r="H102" s="74">
        <v>1.0</v>
      </c>
      <c r="I102" s="75" t="s">
        <v>448</v>
      </c>
      <c r="J102" s="76">
        <v>-7.46573866731685</v>
      </c>
      <c r="K102" s="76">
        <v>-6.20566996698671</v>
      </c>
      <c r="L102" s="77">
        <f t="shared" si="3"/>
        <v>-1.2600687</v>
      </c>
      <c r="O102" s="74">
        <v>1.0</v>
      </c>
      <c r="P102" s="75" t="s">
        <v>398</v>
      </c>
      <c r="Q102" s="75">
        <v>-6.79847538955769</v>
      </c>
      <c r="R102" s="75">
        <v>-6.48089808259511</v>
      </c>
      <c r="S102" s="77">
        <f t="shared" si="4"/>
        <v>-0.317577307</v>
      </c>
      <c r="V102" s="74">
        <v>1.0</v>
      </c>
      <c r="W102" s="75" t="s">
        <v>326</v>
      </c>
      <c r="X102" s="76">
        <v>-8.67757205482747</v>
      </c>
      <c r="Y102" s="76">
        <v>-6.01389727173091</v>
      </c>
      <c r="Z102" s="77">
        <f t="shared" si="5"/>
        <v>-2.663674783</v>
      </c>
      <c r="AB102" t="str">
        <f t="shared" si="79"/>
        <v>#N/A</v>
      </c>
      <c r="AC102" t="str">
        <f t="shared" si="80"/>
        <v>#N/A</v>
      </c>
      <c r="AD102" t="str">
        <f t="shared" ref="AD102:AE102" si="103">X102-AB102</f>
        <v>#N/A</v>
      </c>
      <c r="AE102" t="str">
        <f t="shared" si="103"/>
        <v>#N/A</v>
      </c>
      <c r="AF102" s="65"/>
      <c r="AG102" s="3"/>
      <c r="AH102" s="3"/>
    </row>
    <row r="103">
      <c r="A103" s="74">
        <v>1.0</v>
      </c>
      <c r="B103" s="75" t="s">
        <v>273</v>
      </c>
      <c r="C103" s="76">
        <v>-5.95359623206337</v>
      </c>
      <c r="D103" s="76">
        <v>-6.34753603602385</v>
      </c>
      <c r="E103" s="77">
        <f t="shared" si="2"/>
        <v>0.393939804</v>
      </c>
      <c r="H103" s="74">
        <v>1.0</v>
      </c>
      <c r="I103" s="75" t="s">
        <v>374</v>
      </c>
      <c r="J103" s="76">
        <v>-6.59513611961412</v>
      </c>
      <c r="K103" s="76">
        <v>-6.28500670922323</v>
      </c>
      <c r="L103" s="77">
        <f t="shared" si="3"/>
        <v>-0.3101294104</v>
      </c>
      <c r="O103" s="74">
        <v>1.0</v>
      </c>
      <c r="P103" s="75" t="s">
        <v>449</v>
      </c>
      <c r="Q103" s="75">
        <v>-7.40675926254403</v>
      </c>
      <c r="R103" s="75">
        <v>-6.48583424456547</v>
      </c>
      <c r="S103" s="77">
        <f t="shared" si="4"/>
        <v>-0.920925018</v>
      </c>
      <c r="V103" s="74">
        <v>1.0</v>
      </c>
      <c r="W103" s="75" t="s">
        <v>374</v>
      </c>
      <c r="X103" s="76">
        <v>-7.66934382762763</v>
      </c>
      <c r="Y103" s="76">
        <v>-6.0252481313996</v>
      </c>
      <c r="Z103" s="77">
        <f t="shared" si="5"/>
        <v>-1.644095696</v>
      </c>
      <c r="AB103" s="78">
        <f t="shared" si="79"/>
        <v>-6.59513612</v>
      </c>
      <c r="AC103" s="78">
        <f t="shared" si="80"/>
        <v>-6.285006709</v>
      </c>
      <c r="AD103" s="78">
        <f t="shared" ref="AD103:AE103" si="104">X103-AB103</f>
        <v>-1.074207708</v>
      </c>
      <c r="AE103" s="78">
        <f t="shared" si="104"/>
        <v>0.2597585778</v>
      </c>
      <c r="AF103" s="65"/>
      <c r="AG103" s="3"/>
      <c r="AH103" s="3"/>
    </row>
    <row r="104">
      <c r="A104" s="74">
        <v>1.0</v>
      </c>
      <c r="B104" s="75" t="s">
        <v>422</v>
      </c>
      <c r="C104" s="76">
        <v>-7.38300142360547</v>
      </c>
      <c r="D104" s="76">
        <v>-6.35340279401601</v>
      </c>
      <c r="E104" s="77">
        <f t="shared" si="2"/>
        <v>-1.02959863</v>
      </c>
      <c r="H104" s="74">
        <v>1.0</v>
      </c>
      <c r="I104" s="75" t="s">
        <v>450</v>
      </c>
      <c r="J104" s="76">
        <v>-8.27182625905739</v>
      </c>
      <c r="K104" s="76">
        <v>-6.32239424129485</v>
      </c>
      <c r="L104" s="77">
        <f t="shared" si="3"/>
        <v>-1.949432018</v>
      </c>
      <c r="O104" s="74">
        <v>1.0</v>
      </c>
      <c r="P104" s="75" t="s">
        <v>302</v>
      </c>
      <c r="Q104" s="75">
        <v>-6.24761831674455</v>
      </c>
      <c r="R104" s="75">
        <v>-6.50068144225417</v>
      </c>
      <c r="S104" s="77">
        <f t="shared" si="4"/>
        <v>0.2530631255</v>
      </c>
      <c r="V104" s="74">
        <v>1.0</v>
      </c>
      <c r="W104" s="75" t="s">
        <v>354</v>
      </c>
      <c r="X104" s="76">
        <v>-6.92998380391255</v>
      </c>
      <c r="Y104" s="76">
        <v>-6.03904145353194</v>
      </c>
      <c r="Z104" s="77">
        <f t="shared" si="5"/>
        <v>-0.8909423504</v>
      </c>
      <c r="AB104" s="78">
        <f t="shared" si="79"/>
        <v>-6.451493417</v>
      </c>
      <c r="AC104" s="78">
        <f t="shared" si="80"/>
        <v>-5.952474071</v>
      </c>
      <c r="AD104" s="78">
        <f t="shared" ref="AD104:AE104" si="105">X104-AB104</f>
        <v>-0.4784903865</v>
      </c>
      <c r="AE104" s="78">
        <f t="shared" si="105"/>
        <v>-0.08656738293</v>
      </c>
      <c r="AF104" s="65"/>
      <c r="AG104" s="3"/>
      <c r="AH104" s="3"/>
    </row>
    <row r="105">
      <c r="A105" s="74">
        <v>1.0</v>
      </c>
      <c r="B105" s="75" t="s">
        <v>443</v>
      </c>
      <c r="C105" s="76">
        <v>-6.81533010937591</v>
      </c>
      <c r="D105" s="76">
        <v>-6.37092726736599</v>
      </c>
      <c r="E105" s="77">
        <f t="shared" si="2"/>
        <v>-0.444402842</v>
      </c>
      <c r="H105" s="74">
        <v>1.0</v>
      </c>
      <c r="I105" s="75" t="s">
        <v>451</v>
      </c>
      <c r="J105" s="76">
        <v>-11.0018553668783</v>
      </c>
      <c r="K105" s="76">
        <v>-6.34162560322274</v>
      </c>
      <c r="L105" s="77">
        <f t="shared" si="3"/>
        <v>-4.660229764</v>
      </c>
      <c r="M105" s="19" t="s">
        <v>452</v>
      </c>
      <c r="O105" s="74">
        <v>1.0</v>
      </c>
      <c r="P105" s="75" t="s">
        <v>442</v>
      </c>
      <c r="Q105" s="75">
        <v>-7.29497569947787</v>
      </c>
      <c r="R105" s="75">
        <v>-6.51320632582776</v>
      </c>
      <c r="S105" s="77">
        <f t="shared" si="4"/>
        <v>-0.7817693737</v>
      </c>
      <c r="V105" s="74">
        <v>1.0</v>
      </c>
      <c r="W105" s="75" t="s">
        <v>453</v>
      </c>
      <c r="X105" s="76">
        <v>-7.86253505665849</v>
      </c>
      <c r="Y105" s="76">
        <v>-6.06009486272977</v>
      </c>
      <c r="Z105" s="77">
        <f t="shared" si="5"/>
        <v>-1.802440194</v>
      </c>
      <c r="AB105" t="str">
        <f t="shared" si="79"/>
        <v>#N/A</v>
      </c>
      <c r="AC105" t="str">
        <f t="shared" si="80"/>
        <v>#N/A</v>
      </c>
      <c r="AD105" t="str">
        <f t="shared" ref="AD105:AE105" si="106">X105-AB105</f>
        <v>#N/A</v>
      </c>
      <c r="AE105" t="str">
        <f t="shared" si="106"/>
        <v>#N/A</v>
      </c>
      <c r="AF105" s="65"/>
      <c r="AG105" s="3"/>
      <c r="AH105" s="3"/>
    </row>
    <row r="106">
      <c r="A106" s="74">
        <v>1.0</v>
      </c>
      <c r="B106" s="75" t="s">
        <v>449</v>
      </c>
      <c r="C106" s="76">
        <v>-6.88695788534411</v>
      </c>
      <c r="D106" s="76">
        <v>-6.38297560588217</v>
      </c>
      <c r="E106" s="77">
        <f t="shared" si="2"/>
        <v>-0.5039822795</v>
      </c>
      <c r="H106" s="74">
        <v>1.0</v>
      </c>
      <c r="I106" s="75" t="s">
        <v>454</v>
      </c>
      <c r="J106" s="76">
        <v>-7.39998728975407</v>
      </c>
      <c r="K106" s="76">
        <v>-6.3513817781681</v>
      </c>
      <c r="L106" s="77">
        <f t="shared" si="3"/>
        <v>-1.048605512</v>
      </c>
      <c r="O106" s="74">
        <v>1.0</v>
      </c>
      <c r="P106" s="75" t="s">
        <v>273</v>
      </c>
      <c r="Q106" s="75">
        <v>-6.15224997542569</v>
      </c>
      <c r="R106" s="75">
        <v>-6.52320640916235</v>
      </c>
      <c r="S106" s="77">
        <f t="shared" si="4"/>
        <v>0.3709564337</v>
      </c>
      <c r="V106" s="74">
        <v>1.0</v>
      </c>
      <c r="W106" s="75" t="s">
        <v>331</v>
      </c>
      <c r="X106" s="76">
        <v>-11.9734089208318</v>
      </c>
      <c r="Y106" s="76">
        <v>-6.07438081997724</v>
      </c>
      <c r="Z106" s="77">
        <f t="shared" si="5"/>
        <v>-5.899028101</v>
      </c>
      <c r="AB106" t="str">
        <f t="shared" si="79"/>
        <v>#N/A</v>
      </c>
      <c r="AC106" t="str">
        <f t="shared" si="80"/>
        <v>#N/A</v>
      </c>
      <c r="AD106" t="str">
        <f t="shared" ref="AD106:AE106" si="107">X106-AB106</f>
        <v>#N/A</v>
      </c>
      <c r="AE106" t="str">
        <f t="shared" si="107"/>
        <v>#N/A</v>
      </c>
      <c r="AF106" s="65"/>
      <c r="AG106" s="3"/>
      <c r="AH106" s="3"/>
    </row>
    <row r="107">
      <c r="A107" s="74">
        <v>1.0</v>
      </c>
      <c r="B107" s="75" t="s">
        <v>398</v>
      </c>
      <c r="C107" s="76">
        <v>-6.6668380767824</v>
      </c>
      <c r="D107" s="76">
        <v>-6.39663265383063</v>
      </c>
      <c r="E107" s="77">
        <f t="shared" si="2"/>
        <v>-0.270205423</v>
      </c>
      <c r="H107" s="74">
        <v>1.0</v>
      </c>
      <c r="I107" s="75" t="s">
        <v>455</v>
      </c>
      <c r="J107" s="76">
        <v>-11.0018553668783</v>
      </c>
      <c r="K107" s="76">
        <v>-6.36123407461112</v>
      </c>
      <c r="L107" s="77">
        <f t="shared" si="3"/>
        <v>-4.640621292</v>
      </c>
      <c r="M107" s="19" t="s">
        <v>456</v>
      </c>
      <c r="O107" s="74">
        <v>1.0</v>
      </c>
      <c r="P107" s="75" t="s">
        <v>296</v>
      </c>
      <c r="Q107" s="75">
        <v>-6.24162225361832</v>
      </c>
      <c r="R107" s="75">
        <v>-6.53692373691203</v>
      </c>
      <c r="S107" s="77">
        <f t="shared" si="4"/>
        <v>0.2953014833</v>
      </c>
      <c r="V107" s="74">
        <v>1.0</v>
      </c>
      <c r="W107" s="75" t="s">
        <v>457</v>
      </c>
      <c r="X107" s="76">
        <v>-9.77618434349558</v>
      </c>
      <c r="Y107" s="76">
        <v>-6.09130988207769</v>
      </c>
      <c r="Z107" s="77">
        <f t="shared" si="5"/>
        <v>-3.684874461</v>
      </c>
      <c r="AB107" t="str">
        <f t="shared" si="79"/>
        <v>#N/A</v>
      </c>
      <c r="AC107" t="str">
        <f t="shared" si="80"/>
        <v>#N/A</v>
      </c>
      <c r="AD107" t="str">
        <f t="shared" ref="AD107:AE107" si="108">X107-AB107</f>
        <v>#N/A</v>
      </c>
      <c r="AE107" t="str">
        <f t="shared" si="108"/>
        <v>#N/A</v>
      </c>
      <c r="AF107" s="65"/>
      <c r="AG107" s="3"/>
      <c r="AH107" s="3"/>
    </row>
    <row r="108">
      <c r="A108" s="74">
        <v>1.0</v>
      </c>
      <c r="B108" s="75" t="s">
        <v>270</v>
      </c>
      <c r="C108" s="76">
        <v>-6.2116141078713</v>
      </c>
      <c r="D108" s="76">
        <v>-6.40308997007493</v>
      </c>
      <c r="E108" s="77">
        <f t="shared" si="2"/>
        <v>0.1914758622</v>
      </c>
      <c r="H108" s="74">
        <v>1.0</v>
      </c>
      <c r="I108" s="75" t="s">
        <v>458</v>
      </c>
      <c r="J108" s="76">
        <v>-7.13065435597048</v>
      </c>
      <c r="K108" s="76">
        <v>-6.37118440546428</v>
      </c>
      <c r="L108" s="77">
        <f t="shared" si="3"/>
        <v>-0.7594699505</v>
      </c>
      <c r="O108" s="74">
        <v>1.0</v>
      </c>
      <c r="P108" s="75" t="s">
        <v>428</v>
      </c>
      <c r="Q108" s="75">
        <v>-7.93486215688142</v>
      </c>
      <c r="R108" s="75">
        <v>-6.55578036100091</v>
      </c>
      <c r="S108" s="77">
        <f t="shared" si="4"/>
        <v>-1.379081796</v>
      </c>
      <c r="V108" s="74">
        <v>1.0</v>
      </c>
      <c r="W108" s="75" t="s">
        <v>253</v>
      </c>
      <c r="X108" s="76">
        <v>-5.42662351007128</v>
      </c>
      <c r="Y108" s="76">
        <v>-6.11850562488618</v>
      </c>
      <c r="Z108" s="77">
        <f t="shared" si="5"/>
        <v>0.6918821148</v>
      </c>
      <c r="AB108" s="78">
        <f t="shared" si="79"/>
        <v>-6.131760096</v>
      </c>
      <c r="AC108" s="78">
        <f t="shared" si="80"/>
        <v>-6.156073026</v>
      </c>
      <c r="AD108" s="78">
        <f t="shared" ref="AD108:AE108" si="109">X108-AB108</f>
        <v>0.7051365855</v>
      </c>
      <c r="AE108" s="78">
        <f t="shared" si="109"/>
        <v>0.03756740096</v>
      </c>
      <c r="AF108" s="65"/>
      <c r="AG108" s="3"/>
      <c r="AH108" s="3"/>
    </row>
    <row r="109">
      <c r="A109" s="74">
        <v>1.0</v>
      </c>
      <c r="B109" s="75" t="s">
        <v>256</v>
      </c>
      <c r="C109" s="76">
        <v>-5.83604496471104</v>
      </c>
      <c r="D109" s="76">
        <v>-6.41434267986868</v>
      </c>
      <c r="E109" s="77">
        <f t="shared" si="2"/>
        <v>0.5782977152</v>
      </c>
      <c r="H109" s="74">
        <v>1.0</v>
      </c>
      <c r="I109" s="75" t="s">
        <v>459</v>
      </c>
      <c r="J109" s="76">
        <v>-9.53551829808495</v>
      </c>
      <c r="K109" s="76">
        <v>-6.38123474131778</v>
      </c>
      <c r="L109" s="77">
        <f t="shared" si="3"/>
        <v>-3.154283557</v>
      </c>
      <c r="M109" s="19" t="s">
        <v>460</v>
      </c>
      <c r="O109" s="74">
        <v>1.0</v>
      </c>
      <c r="P109" s="75" t="s">
        <v>370</v>
      </c>
      <c r="Q109" s="75">
        <v>-6.67305113295249</v>
      </c>
      <c r="R109" s="75">
        <v>-6.55785912373123</v>
      </c>
      <c r="S109" s="77">
        <f t="shared" si="4"/>
        <v>-0.1151920092</v>
      </c>
      <c r="V109" s="74">
        <v>1.0</v>
      </c>
      <c r="W109" s="75" t="s">
        <v>405</v>
      </c>
      <c r="X109" s="76">
        <v>-7.48477255109966</v>
      </c>
      <c r="Y109" s="76">
        <v>-6.13875948179068</v>
      </c>
      <c r="Z109" s="77">
        <f t="shared" si="5"/>
        <v>-1.346013069</v>
      </c>
      <c r="AB109" t="str">
        <f t="shared" si="79"/>
        <v>#N/A</v>
      </c>
      <c r="AC109" t="str">
        <f t="shared" si="80"/>
        <v>#N/A</v>
      </c>
      <c r="AD109" t="str">
        <f t="shared" ref="AD109:AE109" si="110">X109-AB109</f>
        <v>#N/A</v>
      </c>
      <c r="AE109" t="str">
        <f t="shared" si="110"/>
        <v>#N/A</v>
      </c>
      <c r="AF109" s="65"/>
      <c r="AG109" s="3"/>
      <c r="AH109" s="3"/>
    </row>
    <row r="110">
      <c r="A110" s="74">
        <v>1.0</v>
      </c>
      <c r="B110" s="75" t="s">
        <v>433</v>
      </c>
      <c r="C110" s="76">
        <v>-7.14608382479914</v>
      </c>
      <c r="D110" s="76">
        <v>-6.42421856441622</v>
      </c>
      <c r="E110" s="77">
        <f t="shared" si="2"/>
        <v>-0.7218652604</v>
      </c>
      <c r="H110" s="74">
        <v>1.0</v>
      </c>
      <c r="I110" s="75" t="s">
        <v>437</v>
      </c>
      <c r="J110" s="76">
        <v>-8.00612309332439</v>
      </c>
      <c r="K110" s="76">
        <v>-6.3913871127818</v>
      </c>
      <c r="L110" s="77">
        <f t="shared" si="3"/>
        <v>-1.614735981</v>
      </c>
      <c r="O110" s="74">
        <v>1.0</v>
      </c>
      <c r="P110" s="75" t="s">
        <v>333</v>
      </c>
      <c r="Q110" s="75">
        <v>-6.79515128677385</v>
      </c>
      <c r="R110" s="75">
        <v>-6.56272644125559</v>
      </c>
      <c r="S110" s="77">
        <f t="shared" si="4"/>
        <v>-0.2324248455</v>
      </c>
      <c r="V110" s="74">
        <v>1.0</v>
      </c>
      <c r="W110" s="75" t="s">
        <v>426</v>
      </c>
      <c r="X110" s="76">
        <v>-7.89587147692608</v>
      </c>
      <c r="Y110" s="76">
        <v>-6.15682448918832</v>
      </c>
      <c r="Z110" s="77">
        <f t="shared" si="5"/>
        <v>-1.739046988</v>
      </c>
      <c r="AB110" t="str">
        <f t="shared" si="79"/>
        <v>#N/A</v>
      </c>
      <c r="AC110" t="str">
        <f t="shared" si="80"/>
        <v>#N/A</v>
      </c>
      <c r="AD110" t="str">
        <f t="shared" ref="AD110:AE110" si="111">X110-AB110</f>
        <v>#N/A</v>
      </c>
      <c r="AE110" t="str">
        <f t="shared" si="111"/>
        <v>#N/A</v>
      </c>
      <c r="AF110" s="65"/>
      <c r="AG110" s="3"/>
      <c r="AH110" s="3"/>
    </row>
    <row r="111">
      <c r="A111" s="74">
        <v>1.0</v>
      </c>
      <c r="B111" s="75" t="s">
        <v>272</v>
      </c>
      <c r="C111" s="76">
        <v>-6.51439593890822</v>
      </c>
      <c r="D111" s="76">
        <v>-6.43449676856283</v>
      </c>
      <c r="E111" s="77">
        <f t="shared" si="2"/>
        <v>-0.07989917035</v>
      </c>
      <c r="H111" s="74">
        <v>1.0</v>
      </c>
      <c r="I111" s="75" t="s">
        <v>461</v>
      </c>
      <c r="J111" s="76">
        <v>-7.32134416243496</v>
      </c>
      <c r="K111" s="76">
        <v>-6.40164361294899</v>
      </c>
      <c r="L111" s="77">
        <f t="shared" si="3"/>
        <v>-0.9197005495</v>
      </c>
      <c r="O111" s="74">
        <v>1.0</v>
      </c>
      <c r="P111" s="75" t="s">
        <v>316</v>
      </c>
      <c r="Q111" s="75">
        <v>-6.30002345235444</v>
      </c>
      <c r="R111" s="75">
        <v>-6.5864727080921</v>
      </c>
      <c r="S111" s="77">
        <f t="shared" si="4"/>
        <v>0.2864492557</v>
      </c>
      <c r="V111" s="74">
        <v>1.0</v>
      </c>
      <c r="W111" s="75" t="s">
        <v>462</v>
      </c>
      <c r="X111" s="76">
        <v>-7.81452583747213</v>
      </c>
      <c r="Y111" s="76">
        <v>-6.1885731875029</v>
      </c>
      <c r="Z111" s="77">
        <f t="shared" si="5"/>
        <v>-1.62595265</v>
      </c>
      <c r="AB111" t="str">
        <f t="shared" si="79"/>
        <v>#N/A</v>
      </c>
      <c r="AC111" t="str">
        <f t="shared" si="80"/>
        <v>#N/A</v>
      </c>
      <c r="AD111" t="str">
        <f t="shared" ref="AD111:AE111" si="112">X111-AB111</f>
        <v>#N/A</v>
      </c>
      <c r="AE111" t="str">
        <f t="shared" si="112"/>
        <v>#N/A</v>
      </c>
      <c r="AF111" s="65"/>
      <c r="AG111" s="3"/>
      <c r="AH111" s="3"/>
    </row>
    <row r="112">
      <c r="A112" s="74">
        <v>1.0</v>
      </c>
      <c r="B112" s="75" t="s">
        <v>360</v>
      </c>
      <c r="C112" s="76">
        <v>-6.51214969340387</v>
      </c>
      <c r="D112" s="76">
        <v>-6.48401646039548</v>
      </c>
      <c r="E112" s="77">
        <f t="shared" si="2"/>
        <v>-0.02813323301</v>
      </c>
      <c r="H112" s="74">
        <v>1.0</v>
      </c>
      <c r="I112" s="75" t="s">
        <v>463</v>
      </c>
      <c r="J112" s="76">
        <v>-7.48534713870523</v>
      </c>
      <c r="K112" s="76">
        <v>-6.41200639998454</v>
      </c>
      <c r="L112" s="77">
        <f t="shared" si="3"/>
        <v>-1.073340739</v>
      </c>
      <c r="O112" s="74">
        <v>1.0</v>
      </c>
      <c r="P112" s="75" t="s">
        <v>360</v>
      </c>
      <c r="Q112" s="75">
        <v>-6.67736825111747</v>
      </c>
      <c r="R112" s="75">
        <v>-6.60399385714213</v>
      </c>
      <c r="S112" s="77">
        <f t="shared" si="4"/>
        <v>-0.07337439398</v>
      </c>
      <c r="V112" s="74">
        <v>1.0</v>
      </c>
      <c r="W112" s="75" t="s">
        <v>464</v>
      </c>
      <c r="X112" s="76">
        <v>-9.89396737915196</v>
      </c>
      <c r="Y112" s="76">
        <v>-6.19126497916861</v>
      </c>
      <c r="Z112" s="77">
        <f t="shared" si="5"/>
        <v>-3.7027024</v>
      </c>
      <c r="AB112" t="str">
        <f t="shared" si="79"/>
        <v>#N/A</v>
      </c>
      <c r="AC112" t="str">
        <f t="shared" si="80"/>
        <v>#N/A</v>
      </c>
      <c r="AD112" t="str">
        <f t="shared" ref="AD112:AE112" si="113">X112-AB112</f>
        <v>#N/A</v>
      </c>
      <c r="AE112" t="str">
        <f t="shared" si="113"/>
        <v>#N/A</v>
      </c>
      <c r="AF112" s="65"/>
      <c r="AG112" s="3"/>
      <c r="AH112" s="3"/>
    </row>
    <row r="113">
      <c r="A113" s="74">
        <v>1.0</v>
      </c>
      <c r="B113" s="75" t="s">
        <v>436</v>
      </c>
      <c r="C113" s="76">
        <v>-6.89002255216201</v>
      </c>
      <c r="D113" s="76">
        <v>-6.48785523670264</v>
      </c>
      <c r="E113" s="77">
        <f t="shared" si="2"/>
        <v>-0.4021673155</v>
      </c>
      <c r="H113" s="74">
        <v>1.0</v>
      </c>
      <c r="I113" s="75" t="s">
        <v>465</v>
      </c>
      <c r="J113" s="76">
        <v>-7.07002973415405</v>
      </c>
      <c r="K113" s="76">
        <v>-6.41200639998454</v>
      </c>
      <c r="L113" s="77">
        <f t="shared" si="3"/>
        <v>-0.6580233342</v>
      </c>
      <c r="O113" s="74">
        <v>1.0</v>
      </c>
      <c r="P113" s="75" t="s">
        <v>466</v>
      </c>
      <c r="Q113" s="75">
        <v>-7.32721862592409</v>
      </c>
      <c r="R113" s="75">
        <v>-6.60484167406447</v>
      </c>
      <c r="S113" s="77">
        <f t="shared" si="4"/>
        <v>-0.7223769519</v>
      </c>
      <c r="V113" s="74">
        <v>1.0</v>
      </c>
      <c r="W113" s="75" t="s">
        <v>333</v>
      </c>
      <c r="X113" s="76">
        <v>-6.3899126120501</v>
      </c>
      <c r="Y113" s="76">
        <v>-6.20756968819355</v>
      </c>
      <c r="Z113" s="77">
        <f t="shared" si="5"/>
        <v>-0.1823429239</v>
      </c>
      <c r="AB113" s="78">
        <f t="shared" si="79"/>
        <v>-6.688821604</v>
      </c>
      <c r="AC113" s="78">
        <f t="shared" si="80"/>
        <v>-6.594327957</v>
      </c>
      <c r="AD113" s="78">
        <f t="shared" ref="AD113:AE113" si="114">X113-AB113</f>
        <v>0.2989089916</v>
      </c>
      <c r="AE113" s="78">
        <f t="shared" si="114"/>
        <v>0.3867582686</v>
      </c>
      <c r="AF113" s="65"/>
      <c r="AG113" s="3"/>
      <c r="AH113" s="3"/>
    </row>
    <row r="114">
      <c r="A114" s="74">
        <v>1.0</v>
      </c>
      <c r="B114" s="75" t="s">
        <v>467</v>
      </c>
      <c r="C114" s="76">
        <v>-7.57481512477876</v>
      </c>
      <c r="D114" s="76">
        <v>-6.4965467448211</v>
      </c>
      <c r="E114" s="77">
        <f t="shared" si="2"/>
        <v>-1.07826838</v>
      </c>
      <c r="H114" s="74">
        <v>1.0</v>
      </c>
      <c r="I114" s="75" t="s">
        <v>311</v>
      </c>
      <c r="J114" s="76">
        <v>-8.88159183067828</v>
      </c>
      <c r="K114" s="76">
        <v>-6.43305980918237</v>
      </c>
      <c r="L114" s="77">
        <f t="shared" si="3"/>
        <v>-2.448532021</v>
      </c>
      <c r="M114" s="19" t="s">
        <v>468</v>
      </c>
      <c r="O114" s="74">
        <v>1.0</v>
      </c>
      <c r="P114" s="75" t="s">
        <v>326</v>
      </c>
      <c r="Q114" s="75">
        <v>-8.97700783388176</v>
      </c>
      <c r="R114" s="75">
        <v>-6.61776868334652</v>
      </c>
      <c r="S114" s="77">
        <f t="shared" si="4"/>
        <v>-2.359239151</v>
      </c>
      <c r="V114" s="74">
        <v>1.0</v>
      </c>
      <c r="W114" s="75" t="s">
        <v>316</v>
      </c>
      <c r="X114" s="76">
        <v>-6.82591444401835</v>
      </c>
      <c r="Y114" s="76">
        <v>-6.23534925230063</v>
      </c>
      <c r="Z114" s="77">
        <f t="shared" si="5"/>
        <v>-0.5905651917</v>
      </c>
      <c r="AB114" s="78">
        <f t="shared" si="79"/>
        <v>-6.671122027</v>
      </c>
      <c r="AC114" s="78">
        <f t="shared" si="80"/>
        <v>-6.522007295</v>
      </c>
      <c r="AD114" s="78">
        <f t="shared" ref="AD114:AE114" si="115">X114-AB114</f>
        <v>-0.1547924174</v>
      </c>
      <c r="AE114" s="78">
        <f t="shared" si="115"/>
        <v>0.2866580429</v>
      </c>
      <c r="AF114" s="65"/>
      <c r="AG114" s="3"/>
      <c r="AH114" s="3"/>
    </row>
    <row r="115">
      <c r="A115" s="74">
        <v>1.0</v>
      </c>
      <c r="B115" s="75" t="s">
        <v>296</v>
      </c>
      <c r="C115" s="76">
        <v>-6.20602287359107</v>
      </c>
      <c r="D115" s="76">
        <v>-6.53746304274241</v>
      </c>
      <c r="E115" s="77">
        <f t="shared" si="2"/>
        <v>0.3314401692</v>
      </c>
      <c r="H115" s="74">
        <v>1.0</v>
      </c>
      <c r="I115" s="75" t="s">
        <v>397</v>
      </c>
      <c r="J115" s="76">
        <v>-7.01906329056202</v>
      </c>
      <c r="K115" s="76">
        <v>-6.43305980918237</v>
      </c>
      <c r="L115" s="77">
        <f t="shared" si="3"/>
        <v>-0.5860034814</v>
      </c>
      <c r="O115" s="74">
        <v>1.0</v>
      </c>
      <c r="P115" s="75" t="s">
        <v>276</v>
      </c>
      <c r="Q115" s="75">
        <v>-6.06220918762818</v>
      </c>
      <c r="R115" s="75">
        <v>-6.63447802687145</v>
      </c>
      <c r="S115" s="77">
        <f t="shared" si="4"/>
        <v>0.5722688392</v>
      </c>
      <c r="V115" s="74">
        <v>1.0</v>
      </c>
      <c r="W115" s="75" t="s">
        <v>469</v>
      </c>
      <c r="X115" s="76">
        <v>-9.08303716293564</v>
      </c>
      <c r="Y115" s="76">
        <v>-6.25814226182919</v>
      </c>
      <c r="Z115" s="77">
        <f t="shared" si="5"/>
        <v>-2.824894901</v>
      </c>
      <c r="AB115" t="str">
        <f t="shared" si="79"/>
        <v>#N/A</v>
      </c>
      <c r="AC115" t="str">
        <f t="shared" si="80"/>
        <v>#N/A</v>
      </c>
      <c r="AD115" t="str">
        <f t="shared" ref="AD115:AE115" si="116">X115-AB115</f>
        <v>#N/A</v>
      </c>
      <c r="AE115" t="str">
        <f t="shared" si="116"/>
        <v>#N/A</v>
      </c>
      <c r="AF115" s="65"/>
      <c r="AG115" s="3"/>
      <c r="AH115" s="3"/>
    </row>
    <row r="116">
      <c r="A116" s="74">
        <v>1.0</v>
      </c>
      <c r="B116" s="75" t="s">
        <v>370</v>
      </c>
      <c r="C116" s="76">
        <v>-6.55967855826797</v>
      </c>
      <c r="D116" s="76">
        <v>-6.54049897018806</v>
      </c>
      <c r="E116" s="77">
        <f t="shared" si="2"/>
        <v>-0.01917958808</v>
      </c>
      <c r="H116" s="74">
        <v>1.0</v>
      </c>
      <c r="I116" s="75" t="s">
        <v>323</v>
      </c>
      <c r="J116" s="76">
        <v>-8.25032005383643</v>
      </c>
      <c r="K116" s="76">
        <v>-6.44375509829912</v>
      </c>
      <c r="L116" s="77">
        <f t="shared" si="3"/>
        <v>-1.806564956</v>
      </c>
      <c r="O116" s="74">
        <v>1.0</v>
      </c>
      <c r="P116" s="75" t="s">
        <v>354</v>
      </c>
      <c r="Q116" s="75">
        <v>-7.09709385044479</v>
      </c>
      <c r="R116" s="75">
        <v>-6.64501764764733</v>
      </c>
      <c r="S116" s="77">
        <f t="shared" si="4"/>
        <v>-0.4520762028</v>
      </c>
      <c r="V116" s="74">
        <v>1.0</v>
      </c>
      <c r="W116" s="75" t="s">
        <v>355</v>
      </c>
      <c r="X116" s="76">
        <v>-6.51382340668764</v>
      </c>
      <c r="Y116" s="76">
        <v>-6.28738411142368</v>
      </c>
      <c r="Z116" s="77">
        <f t="shared" si="5"/>
        <v>-0.2264392953</v>
      </c>
      <c r="AB116" s="78">
        <f t="shared" si="79"/>
        <v>-6.864025693</v>
      </c>
      <c r="AC116" s="78">
        <f t="shared" si="80"/>
        <v>-6.465495085</v>
      </c>
      <c r="AD116" s="78">
        <f t="shared" ref="AD116:AE116" si="117">X116-AB116</f>
        <v>0.350202286</v>
      </c>
      <c r="AE116" s="78">
        <f t="shared" si="117"/>
        <v>0.1781109735</v>
      </c>
      <c r="AF116" s="65"/>
      <c r="AG116" s="3"/>
      <c r="AH116" s="3"/>
    </row>
    <row r="117">
      <c r="A117" s="74">
        <v>1.0</v>
      </c>
      <c r="B117" s="75" t="s">
        <v>281</v>
      </c>
      <c r="C117" s="76">
        <v>-6.73613499560953</v>
      </c>
      <c r="D117" s="76">
        <v>-6.55102717067844</v>
      </c>
      <c r="E117" s="77">
        <f t="shared" si="2"/>
        <v>-0.1851078249</v>
      </c>
      <c r="H117" s="74">
        <v>1.0</v>
      </c>
      <c r="I117" s="75" t="s">
        <v>296</v>
      </c>
      <c r="J117" s="76">
        <v>-6.11150623865662</v>
      </c>
      <c r="K117" s="76">
        <v>-6.44375509829912</v>
      </c>
      <c r="L117" s="77">
        <f t="shared" si="3"/>
        <v>0.3322488596</v>
      </c>
      <c r="O117" s="74">
        <v>1.0</v>
      </c>
      <c r="P117" s="75" t="s">
        <v>283</v>
      </c>
      <c r="Q117" s="75">
        <v>-6.10766167302673</v>
      </c>
      <c r="R117" s="75">
        <v>-6.66656498476321</v>
      </c>
      <c r="S117" s="77">
        <f t="shared" si="4"/>
        <v>0.5589033117</v>
      </c>
      <c r="V117" s="74">
        <v>1.0</v>
      </c>
      <c r="W117" s="75" t="s">
        <v>384</v>
      </c>
      <c r="X117" s="76">
        <v>-6.90450471861157</v>
      </c>
      <c r="Y117" s="76">
        <v>-6.29632604879935</v>
      </c>
      <c r="Z117" s="77">
        <f t="shared" si="5"/>
        <v>-0.6081786698</v>
      </c>
      <c r="AB117" s="78">
        <f t="shared" si="79"/>
        <v>-6.607406212</v>
      </c>
      <c r="AC117" s="78">
        <f t="shared" si="80"/>
        <v>-5.25932689</v>
      </c>
      <c r="AD117" s="78">
        <f t="shared" ref="AD117:AE117" si="118">X117-AB117</f>
        <v>-0.2970985064</v>
      </c>
      <c r="AE117" s="78">
        <f t="shared" si="118"/>
        <v>-1.036999159</v>
      </c>
      <c r="AF117" s="65"/>
      <c r="AG117" s="3"/>
      <c r="AH117" s="3"/>
    </row>
    <row r="118">
      <c r="A118" s="74">
        <v>1.0</v>
      </c>
      <c r="B118" s="75" t="s">
        <v>276</v>
      </c>
      <c r="C118" s="76">
        <v>-5.96928092582513</v>
      </c>
      <c r="D118" s="76">
        <v>-6.56373993422751</v>
      </c>
      <c r="E118" s="77">
        <f t="shared" si="2"/>
        <v>0.5944590084</v>
      </c>
      <c r="H118" s="74">
        <v>1.0</v>
      </c>
      <c r="I118" s="75" t="s">
        <v>470</v>
      </c>
      <c r="J118" s="76">
        <v>-10.0210261138666</v>
      </c>
      <c r="K118" s="76">
        <v>-6.45456601440333</v>
      </c>
      <c r="L118" s="77">
        <f t="shared" si="3"/>
        <v>-3.566460099</v>
      </c>
      <c r="M118" s="19" t="s">
        <v>471</v>
      </c>
      <c r="O118" s="74">
        <v>1.0</v>
      </c>
      <c r="P118" s="75" t="s">
        <v>368</v>
      </c>
      <c r="Q118" s="75">
        <v>-6.62227686887131</v>
      </c>
      <c r="R118" s="75">
        <v>-6.68569249524112</v>
      </c>
      <c r="S118" s="77">
        <f t="shared" si="4"/>
        <v>0.06341562637</v>
      </c>
      <c r="V118" s="74">
        <v>1.0</v>
      </c>
      <c r="W118" s="75" t="s">
        <v>392</v>
      </c>
      <c r="X118" s="76">
        <v>-6.69020519209381</v>
      </c>
      <c r="Y118" s="76">
        <v>-6.30233207285956</v>
      </c>
      <c r="Z118" s="77">
        <f t="shared" si="5"/>
        <v>-0.3878731192</v>
      </c>
      <c r="AB118" t="str">
        <f t="shared" si="79"/>
        <v>#N/A</v>
      </c>
      <c r="AC118" t="str">
        <f t="shared" si="80"/>
        <v>#N/A</v>
      </c>
      <c r="AD118" t="str">
        <f t="shared" ref="AD118:AE118" si="119">X118-AB118</f>
        <v>#N/A</v>
      </c>
      <c r="AE118" t="str">
        <f t="shared" si="119"/>
        <v>#N/A</v>
      </c>
      <c r="AF118" s="65"/>
      <c r="AG118" s="3"/>
      <c r="AH118" s="3"/>
    </row>
    <row r="119">
      <c r="A119" s="74">
        <v>1.0</v>
      </c>
      <c r="B119" s="75" t="s">
        <v>438</v>
      </c>
      <c r="C119" s="76">
        <v>-7.08855833879602</v>
      </c>
      <c r="D119" s="76">
        <v>-6.56651001910133</v>
      </c>
      <c r="E119" s="77">
        <f t="shared" si="2"/>
        <v>-0.5220483197</v>
      </c>
      <c r="H119" s="74">
        <v>1.0</v>
      </c>
      <c r="I119" s="75" t="s">
        <v>345</v>
      </c>
      <c r="J119" s="76">
        <v>-6.43404096743405</v>
      </c>
      <c r="K119" s="76">
        <v>-6.46549508493552</v>
      </c>
      <c r="L119" s="77">
        <f t="shared" si="3"/>
        <v>0.0314541175</v>
      </c>
      <c r="O119" s="74">
        <v>1.0</v>
      </c>
      <c r="P119" s="75" t="s">
        <v>384</v>
      </c>
      <c r="Q119" s="75">
        <v>-7.42196399351346</v>
      </c>
      <c r="R119" s="75">
        <v>-6.7010488997389</v>
      </c>
      <c r="S119" s="77">
        <f t="shared" si="4"/>
        <v>-0.7209150938</v>
      </c>
      <c r="V119" s="74">
        <v>1.0</v>
      </c>
      <c r="W119" s="75" t="s">
        <v>472</v>
      </c>
      <c r="X119" s="76">
        <v>-7.98442487426753</v>
      </c>
      <c r="Y119" s="76">
        <v>-6.31140929101067</v>
      </c>
      <c r="Z119" s="77">
        <f t="shared" si="5"/>
        <v>-1.673015583</v>
      </c>
      <c r="AB119" s="78">
        <f t="shared" si="79"/>
        <v>-7.989593791</v>
      </c>
      <c r="AC119" s="78">
        <f t="shared" si="80"/>
        <v>-6.713674714</v>
      </c>
      <c r="AD119" s="78">
        <f t="shared" ref="AD119:AE119" si="120">X119-AB119</f>
        <v>0.005168917106</v>
      </c>
      <c r="AE119" s="78">
        <f t="shared" si="120"/>
        <v>0.4022654234</v>
      </c>
      <c r="AF119" s="65"/>
      <c r="AG119" s="3"/>
      <c r="AH119" s="3"/>
    </row>
    <row r="120">
      <c r="A120" s="74">
        <v>1.0</v>
      </c>
      <c r="B120" s="75" t="s">
        <v>431</v>
      </c>
      <c r="C120" s="76">
        <v>-7.45271242797786</v>
      </c>
      <c r="D120" s="76">
        <v>-6.57766773597198</v>
      </c>
      <c r="E120" s="77">
        <f t="shared" si="2"/>
        <v>-0.875044692</v>
      </c>
      <c r="H120" s="74">
        <v>1.0</v>
      </c>
      <c r="I120" s="75" t="s">
        <v>473</v>
      </c>
      <c r="J120" s="76">
        <v>-7.7184410208726</v>
      </c>
      <c r="K120" s="76">
        <v>-6.46549508493552</v>
      </c>
      <c r="L120" s="77">
        <f t="shared" si="3"/>
        <v>-1.252945936</v>
      </c>
      <c r="O120" s="74">
        <v>1.0</v>
      </c>
      <c r="P120" s="75" t="s">
        <v>262</v>
      </c>
      <c r="Q120" s="75">
        <v>-6.0224039743387</v>
      </c>
      <c r="R120" s="75">
        <v>-6.70225026142647</v>
      </c>
      <c r="S120" s="77">
        <f t="shared" si="4"/>
        <v>0.6798462871</v>
      </c>
      <c r="V120" s="74">
        <v>1.0</v>
      </c>
      <c r="W120" s="75" t="s">
        <v>334</v>
      </c>
      <c r="X120" s="76">
        <v>-8.28452946671786</v>
      </c>
      <c r="Y120" s="76">
        <v>-6.32364185944631</v>
      </c>
      <c r="Z120" s="77">
        <f t="shared" si="5"/>
        <v>-1.960887607</v>
      </c>
      <c r="AB120" t="str">
        <f t="shared" si="79"/>
        <v>#N/A</v>
      </c>
      <c r="AC120" t="str">
        <f t="shared" si="80"/>
        <v>#N/A</v>
      </c>
      <c r="AD120" t="str">
        <f t="shared" ref="AD120:AE120" si="121">X120-AB120</f>
        <v>#N/A</v>
      </c>
      <c r="AE120" t="str">
        <f t="shared" si="121"/>
        <v>#N/A</v>
      </c>
      <c r="AF120" s="65"/>
      <c r="AG120" s="3"/>
      <c r="AH120" s="3"/>
    </row>
    <row r="121">
      <c r="A121" s="74">
        <v>1.0</v>
      </c>
      <c r="B121" s="75" t="s">
        <v>446</v>
      </c>
      <c r="C121" s="76">
        <v>-7.14291675960244</v>
      </c>
      <c r="D121" s="76">
        <v>-6.58012517094574</v>
      </c>
      <c r="E121" s="77">
        <f t="shared" si="2"/>
        <v>-0.5627915887</v>
      </c>
      <c r="H121" s="74">
        <v>1.0</v>
      </c>
      <c r="I121" s="75" t="s">
        <v>355</v>
      </c>
      <c r="J121" s="76">
        <v>-6.86402569271654</v>
      </c>
      <c r="K121" s="76">
        <v>-6.46549508493552</v>
      </c>
      <c r="L121" s="77">
        <f t="shared" si="3"/>
        <v>-0.3985306078</v>
      </c>
      <c r="O121" s="74">
        <v>1.0</v>
      </c>
      <c r="P121" s="75" t="s">
        <v>400</v>
      </c>
      <c r="Q121" s="75">
        <v>-6.74257562912494</v>
      </c>
      <c r="R121" s="75">
        <v>-6.73207489304052</v>
      </c>
      <c r="S121" s="77">
        <f t="shared" si="4"/>
        <v>-0.01050073608</v>
      </c>
      <c r="V121" s="74">
        <v>1.0</v>
      </c>
      <c r="W121" s="75" t="s">
        <v>474</v>
      </c>
      <c r="X121" s="76">
        <v>-8.00311700727968</v>
      </c>
      <c r="Y121" s="76">
        <v>-6.37736725880247</v>
      </c>
      <c r="Z121" s="77">
        <f t="shared" si="5"/>
        <v>-1.625749748</v>
      </c>
      <c r="AB121" t="str">
        <f t="shared" si="79"/>
        <v>#N/A</v>
      </c>
      <c r="AC121" t="str">
        <f t="shared" si="80"/>
        <v>#N/A</v>
      </c>
      <c r="AD121" t="str">
        <f t="shared" ref="AD121:AE121" si="122">X121-AB121</f>
        <v>#N/A</v>
      </c>
      <c r="AE121" t="str">
        <f t="shared" si="122"/>
        <v>#N/A</v>
      </c>
      <c r="AF121" s="65"/>
      <c r="AG121" s="3"/>
      <c r="AH121" s="3"/>
    </row>
    <row r="122">
      <c r="A122" s="74">
        <v>1.0</v>
      </c>
      <c r="B122" s="75" t="s">
        <v>312</v>
      </c>
      <c r="C122" s="76">
        <v>-8.09611204841205</v>
      </c>
      <c r="D122" s="76">
        <v>-6.61009530557602</v>
      </c>
      <c r="E122" s="77">
        <f t="shared" si="2"/>
        <v>-1.486016743</v>
      </c>
      <c r="H122" s="74">
        <v>1.0</v>
      </c>
      <c r="I122" s="75" t="s">
        <v>475</v>
      </c>
      <c r="J122" s="76">
        <v>-7.57867907849745</v>
      </c>
      <c r="K122" s="76">
        <v>-6.47654492112211</v>
      </c>
      <c r="L122" s="77">
        <f t="shared" si="3"/>
        <v>-1.102134157</v>
      </c>
      <c r="O122" s="74">
        <v>1.0</v>
      </c>
      <c r="P122" s="75" t="s">
        <v>344</v>
      </c>
      <c r="Q122" s="75">
        <v>-7.7231250444407</v>
      </c>
      <c r="R122" s="75">
        <v>-6.7424491475057</v>
      </c>
      <c r="S122" s="77">
        <f t="shared" si="4"/>
        <v>-0.9806758969</v>
      </c>
      <c r="V122" s="74">
        <v>1.0</v>
      </c>
      <c r="W122" s="75" t="s">
        <v>336</v>
      </c>
      <c r="X122" s="76">
        <v>-11.9734089208318</v>
      </c>
      <c r="Y122" s="76">
        <v>-6.39704002440118</v>
      </c>
      <c r="Z122" s="77">
        <f t="shared" si="5"/>
        <v>-5.576368896</v>
      </c>
      <c r="AB122" s="78">
        <f t="shared" si="79"/>
        <v>-12.10046766</v>
      </c>
      <c r="AC122" s="78">
        <f t="shared" si="80"/>
        <v>-6.197231098</v>
      </c>
      <c r="AD122" s="78">
        <f t="shared" ref="AD122:AE122" si="123">X122-AB122</f>
        <v>0.1270587347</v>
      </c>
      <c r="AE122" s="78">
        <f t="shared" si="123"/>
        <v>-0.1998089261</v>
      </c>
      <c r="AF122" s="65"/>
      <c r="AG122" s="3"/>
      <c r="AH122" s="3"/>
    </row>
    <row r="123">
      <c r="A123" s="74">
        <v>1.0</v>
      </c>
      <c r="B123" s="75" t="s">
        <v>283</v>
      </c>
      <c r="C123" s="76">
        <v>-6.07272382597411</v>
      </c>
      <c r="D123" s="76">
        <v>-6.61336031845294</v>
      </c>
      <c r="E123" s="77">
        <f t="shared" si="2"/>
        <v>0.5406364925</v>
      </c>
      <c r="H123" s="74">
        <v>1.0</v>
      </c>
      <c r="I123" s="75" t="s">
        <v>316</v>
      </c>
      <c r="J123" s="76">
        <v>-6.67112202659204</v>
      </c>
      <c r="K123" s="76">
        <v>-6.52200729519887</v>
      </c>
      <c r="L123" s="77">
        <f t="shared" si="3"/>
        <v>-0.1491147314</v>
      </c>
      <c r="O123" s="74">
        <v>1.0</v>
      </c>
      <c r="P123" s="75" t="s">
        <v>476</v>
      </c>
      <c r="Q123" s="75">
        <v>-6.98779138379465</v>
      </c>
      <c r="R123" s="75">
        <v>-6.74397979554684</v>
      </c>
      <c r="S123" s="77">
        <f t="shared" si="4"/>
        <v>-0.2438115882</v>
      </c>
      <c r="V123" s="74">
        <v>1.0</v>
      </c>
      <c r="W123" s="75" t="s">
        <v>341</v>
      </c>
      <c r="X123" s="76">
        <v>-9.67082382783775</v>
      </c>
      <c r="Y123" s="76">
        <v>-6.40368456711985</v>
      </c>
      <c r="Z123" s="77">
        <f t="shared" si="5"/>
        <v>-3.267139261</v>
      </c>
      <c r="AB123" t="str">
        <f t="shared" si="79"/>
        <v>#N/A</v>
      </c>
      <c r="AC123" t="str">
        <f t="shared" si="80"/>
        <v>#N/A</v>
      </c>
      <c r="AD123" t="str">
        <f t="shared" ref="AD123:AE123" si="124">X123-AB123</f>
        <v>#N/A</v>
      </c>
      <c r="AE123" t="str">
        <f t="shared" si="124"/>
        <v>#N/A</v>
      </c>
      <c r="AF123" s="65"/>
      <c r="AG123" s="3"/>
      <c r="AH123" s="3"/>
    </row>
    <row r="124">
      <c r="A124" s="74">
        <v>1.0</v>
      </c>
      <c r="B124" s="75" t="s">
        <v>361</v>
      </c>
      <c r="C124" s="76">
        <v>-7.02662803266696</v>
      </c>
      <c r="D124" s="76">
        <v>-6.65908469277629</v>
      </c>
      <c r="E124" s="77">
        <f t="shared" si="2"/>
        <v>-0.3675433399</v>
      </c>
      <c r="H124" s="74">
        <v>1.0</v>
      </c>
      <c r="I124" s="75" t="s">
        <v>297</v>
      </c>
      <c r="J124" s="76">
        <v>-7.56786816239323</v>
      </c>
      <c r="K124" s="76">
        <v>-6.53370333496206</v>
      </c>
      <c r="L124" s="77">
        <f t="shared" si="3"/>
        <v>-1.034164827</v>
      </c>
      <c r="O124" s="74">
        <v>1.0</v>
      </c>
      <c r="P124" s="75" t="s">
        <v>264</v>
      </c>
      <c r="Q124" s="75">
        <v>-6.00247916853958</v>
      </c>
      <c r="R124" s="75">
        <v>-6.74495506556493</v>
      </c>
      <c r="S124" s="77">
        <f t="shared" si="4"/>
        <v>0.742475897</v>
      </c>
      <c r="V124" s="74">
        <v>1.0</v>
      </c>
      <c r="W124" s="75" t="s">
        <v>344</v>
      </c>
      <c r="X124" s="76">
        <v>-8.08158862272117</v>
      </c>
      <c r="Y124" s="76">
        <v>-6.41037355527064</v>
      </c>
      <c r="Z124" s="77">
        <f t="shared" si="5"/>
        <v>-1.671215067</v>
      </c>
      <c r="AB124" t="str">
        <f t="shared" si="79"/>
        <v>#N/A</v>
      </c>
      <c r="AC124" t="str">
        <f t="shared" si="80"/>
        <v>#N/A</v>
      </c>
      <c r="AD124" t="str">
        <f t="shared" ref="AD124:AE124" si="125">X124-AB124</f>
        <v>#N/A</v>
      </c>
      <c r="AE124" t="str">
        <f t="shared" si="125"/>
        <v>#N/A</v>
      </c>
      <c r="AF124" s="65"/>
      <c r="AG124" s="3"/>
      <c r="AH124" s="3"/>
    </row>
    <row r="125">
      <c r="A125" s="74">
        <v>1.0</v>
      </c>
      <c r="B125" s="75" t="s">
        <v>316</v>
      </c>
      <c r="C125" s="76">
        <v>-6.22530937184354</v>
      </c>
      <c r="D125" s="76">
        <v>-6.66863951417771</v>
      </c>
      <c r="E125" s="77">
        <f t="shared" si="2"/>
        <v>0.4433301423</v>
      </c>
      <c r="H125" s="74">
        <v>1.0</v>
      </c>
      <c r="I125" s="75" t="s">
        <v>379</v>
      </c>
      <c r="J125" s="76">
        <v>-7.98959379137317</v>
      </c>
      <c r="K125" s="76">
        <v>-6.56963534418812</v>
      </c>
      <c r="L125" s="77">
        <f t="shared" si="3"/>
        <v>-1.419958447</v>
      </c>
      <c r="O125" s="74">
        <v>1.0</v>
      </c>
      <c r="P125" s="75" t="s">
        <v>311</v>
      </c>
      <c r="Q125" s="75">
        <v>-8.73907226509923</v>
      </c>
      <c r="R125" s="75">
        <v>-6.74816623760876</v>
      </c>
      <c r="S125" s="77">
        <f t="shared" si="4"/>
        <v>-1.990906027</v>
      </c>
      <c r="V125" s="74">
        <v>1.0</v>
      </c>
      <c r="W125" s="75" t="s">
        <v>348</v>
      </c>
      <c r="X125" s="76">
        <v>-8.36249100818758</v>
      </c>
      <c r="Y125" s="76">
        <v>-6.43071323950776</v>
      </c>
      <c r="Z125" s="77">
        <f t="shared" si="5"/>
        <v>-1.931777769</v>
      </c>
      <c r="AB125" t="str">
        <f t="shared" si="79"/>
        <v>#N/A</v>
      </c>
      <c r="AC125" t="str">
        <f t="shared" si="80"/>
        <v>#N/A</v>
      </c>
      <c r="AD125" t="str">
        <f t="shared" ref="AD125:AE125" si="126">X125-AB125</f>
        <v>#N/A</v>
      </c>
      <c r="AE125" t="str">
        <f t="shared" si="126"/>
        <v>#N/A</v>
      </c>
      <c r="AF125" s="65"/>
      <c r="AG125" s="3"/>
      <c r="AH125" s="3"/>
    </row>
    <row r="126">
      <c r="A126" s="74">
        <v>1.0</v>
      </c>
      <c r="B126" s="75" t="s">
        <v>268</v>
      </c>
      <c r="C126" s="76">
        <v>-6.27571663228233</v>
      </c>
      <c r="D126" s="76">
        <v>-6.68568098003256</v>
      </c>
      <c r="E126" s="77">
        <f t="shared" si="2"/>
        <v>0.4099643478</v>
      </c>
      <c r="H126" s="74">
        <v>1.0</v>
      </c>
      <c r="I126" s="75" t="s">
        <v>477</v>
      </c>
      <c r="J126" s="76">
        <v>-8.16864202282216</v>
      </c>
      <c r="K126" s="76">
        <v>-6.58190543677994</v>
      </c>
      <c r="L126" s="77">
        <f t="shared" si="3"/>
        <v>-1.586736586</v>
      </c>
      <c r="O126" s="74">
        <v>1.0</v>
      </c>
      <c r="P126" s="75" t="s">
        <v>270</v>
      </c>
      <c r="Q126" s="75">
        <v>-6.2646531847325</v>
      </c>
      <c r="R126" s="75">
        <v>-6.76069014716883</v>
      </c>
      <c r="S126" s="77">
        <f t="shared" si="4"/>
        <v>0.4960369624</v>
      </c>
      <c r="V126" s="74">
        <v>1.0</v>
      </c>
      <c r="W126" s="75" t="s">
        <v>478</v>
      </c>
      <c r="X126" s="76">
        <v>-7.12137865691218</v>
      </c>
      <c r="Y126" s="76">
        <v>-6.4445065616401</v>
      </c>
      <c r="Z126" s="77">
        <f t="shared" si="5"/>
        <v>-0.6768720953</v>
      </c>
      <c r="AB126" t="str">
        <f t="shared" si="79"/>
        <v>#N/A</v>
      </c>
      <c r="AC126" t="str">
        <f t="shared" si="80"/>
        <v>#N/A</v>
      </c>
      <c r="AD126" t="str">
        <f t="shared" ref="AD126:AE126" si="127">X126-AB126</f>
        <v>#N/A</v>
      </c>
      <c r="AE126" t="str">
        <f t="shared" si="127"/>
        <v>#N/A</v>
      </c>
      <c r="AF126" s="65"/>
      <c r="AG126" s="3"/>
      <c r="AH126" s="3"/>
    </row>
    <row r="127">
      <c r="A127" s="74">
        <v>1.0</v>
      </c>
      <c r="B127" s="75" t="s">
        <v>444</v>
      </c>
      <c r="C127" s="76">
        <v>-7.02944692107338</v>
      </c>
      <c r="D127" s="76">
        <v>-6.68724470200874</v>
      </c>
      <c r="E127" s="77">
        <f t="shared" si="2"/>
        <v>-0.3422022191</v>
      </c>
      <c r="H127" s="74">
        <v>1.0</v>
      </c>
      <c r="I127" s="75" t="s">
        <v>333</v>
      </c>
      <c r="J127" s="76">
        <v>-6.68882160369145</v>
      </c>
      <c r="K127" s="76">
        <v>-6.59432795677849</v>
      </c>
      <c r="L127" s="77">
        <f t="shared" si="3"/>
        <v>-0.09449364691</v>
      </c>
      <c r="O127" s="74">
        <v>1.0</v>
      </c>
      <c r="P127" s="75" t="s">
        <v>422</v>
      </c>
      <c r="Q127" s="75">
        <v>-6.97871254973915</v>
      </c>
      <c r="R127" s="75">
        <v>-6.76437861779971</v>
      </c>
      <c r="S127" s="77">
        <f t="shared" si="4"/>
        <v>-0.2143339319</v>
      </c>
      <c r="V127" s="74">
        <v>1.0</v>
      </c>
      <c r="W127" s="75" t="s">
        <v>352</v>
      </c>
      <c r="X127" s="76">
        <v>-8.83791470490265</v>
      </c>
      <c r="Y127" s="76">
        <v>-6.4445065616401</v>
      </c>
      <c r="Z127" s="77">
        <f t="shared" si="5"/>
        <v>-2.393408143</v>
      </c>
      <c r="AB127" t="str">
        <f t="shared" si="79"/>
        <v>#N/A</v>
      </c>
      <c r="AC127" t="str">
        <f t="shared" si="80"/>
        <v>#N/A</v>
      </c>
      <c r="AD127" t="str">
        <f t="shared" ref="AD127:AE127" si="128">X127-AB127</f>
        <v>#N/A</v>
      </c>
      <c r="AE127" t="str">
        <f t="shared" si="128"/>
        <v>#N/A</v>
      </c>
      <c r="AF127" s="65"/>
      <c r="AG127" s="3"/>
      <c r="AH127" s="3"/>
    </row>
    <row r="128">
      <c r="A128" s="74">
        <v>1.0</v>
      </c>
      <c r="B128" s="75" t="s">
        <v>479</v>
      </c>
      <c r="C128" s="76">
        <v>-7.79806014227945</v>
      </c>
      <c r="D128" s="76">
        <v>-6.69116473838882</v>
      </c>
      <c r="E128" s="77">
        <f t="shared" si="2"/>
        <v>-1.106895404</v>
      </c>
      <c r="H128" s="74">
        <v>1.0</v>
      </c>
      <c r="I128" s="75" t="s">
        <v>428</v>
      </c>
      <c r="J128" s="76">
        <v>-8.48954974290226</v>
      </c>
      <c r="K128" s="76">
        <v>-6.59432795677849</v>
      </c>
      <c r="L128" s="77">
        <f t="shared" si="3"/>
        <v>-1.895221786</v>
      </c>
      <c r="O128" s="74">
        <v>1.0</v>
      </c>
      <c r="P128" s="75" t="s">
        <v>297</v>
      </c>
      <c r="Q128" s="75">
        <v>-6.860988586062</v>
      </c>
      <c r="R128" s="75">
        <v>-6.76523173885245</v>
      </c>
      <c r="S128" s="77">
        <f t="shared" si="4"/>
        <v>-0.09575684721</v>
      </c>
      <c r="V128" s="74">
        <v>1.0</v>
      </c>
      <c r="W128" s="75" t="s">
        <v>356</v>
      </c>
      <c r="X128" s="76">
        <v>-11.9734089208318</v>
      </c>
      <c r="Y128" s="76">
        <v>-6.45849280361484</v>
      </c>
      <c r="Z128" s="77">
        <f t="shared" si="5"/>
        <v>-5.514916117</v>
      </c>
      <c r="AB128" t="str">
        <f t="shared" si="79"/>
        <v>#N/A</v>
      </c>
      <c r="AC128" t="str">
        <f t="shared" si="80"/>
        <v>#N/A</v>
      </c>
      <c r="AD128" t="str">
        <f t="shared" ref="AD128:AE128" si="129">X128-AB128</f>
        <v>#N/A</v>
      </c>
      <c r="AE128" t="str">
        <f t="shared" si="129"/>
        <v>#N/A</v>
      </c>
      <c r="AF128" s="65"/>
      <c r="AG128" s="3"/>
      <c r="AH128" s="3"/>
    </row>
    <row r="129">
      <c r="A129" s="74">
        <v>1.0</v>
      </c>
      <c r="B129" s="75" t="s">
        <v>302</v>
      </c>
      <c r="C129" s="76">
        <v>-6.16337291735751</v>
      </c>
      <c r="D129" s="76">
        <v>-6.70421097996258</v>
      </c>
      <c r="E129" s="77">
        <f t="shared" si="2"/>
        <v>0.5408380626</v>
      </c>
      <c r="H129" s="74">
        <v>1.0</v>
      </c>
      <c r="I129" s="75" t="s">
        <v>466</v>
      </c>
      <c r="J129" s="76">
        <v>-7.7184410208726</v>
      </c>
      <c r="K129" s="76">
        <v>-6.60690673898535</v>
      </c>
      <c r="L129" s="77">
        <f t="shared" si="3"/>
        <v>-1.111534282</v>
      </c>
      <c r="O129" s="74">
        <v>1.0</v>
      </c>
      <c r="P129" s="75" t="s">
        <v>467</v>
      </c>
      <c r="Q129" s="75">
        <v>-7.92934490150667</v>
      </c>
      <c r="R129" s="75">
        <v>-6.7808581768153</v>
      </c>
      <c r="S129" s="77">
        <f t="shared" si="4"/>
        <v>-1.148486725</v>
      </c>
      <c r="V129" s="74">
        <v>1.0</v>
      </c>
      <c r="W129" s="75" t="s">
        <v>286</v>
      </c>
      <c r="X129" s="76">
        <v>-6.92998380391255</v>
      </c>
      <c r="Y129" s="76">
        <v>-6.46202014413281</v>
      </c>
      <c r="Z129" s="77">
        <f t="shared" si="5"/>
        <v>-0.4679636598</v>
      </c>
      <c r="AB129" s="78">
        <f t="shared" si="79"/>
        <v>-6.802150289</v>
      </c>
      <c r="AC129" s="78">
        <f t="shared" si="80"/>
        <v>-6.619645765</v>
      </c>
      <c r="AD129" s="78">
        <f t="shared" ref="AD129:AE129" si="130">X129-AB129</f>
        <v>-0.1278335149</v>
      </c>
      <c r="AE129" s="78">
        <f t="shared" si="130"/>
        <v>0.1576256206</v>
      </c>
      <c r="AF129" s="65"/>
      <c r="AG129" s="3"/>
      <c r="AH129" s="3"/>
    </row>
    <row r="130">
      <c r="A130" s="74">
        <v>1.0</v>
      </c>
      <c r="B130" s="75" t="s">
        <v>426</v>
      </c>
      <c r="C130" s="76">
        <v>-6.98729905925591</v>
      </c>
      <c r="D130" s="76">
        <v>-6.71300400224399</v>
      </c>
      <c r="E130" s="77">
        <f t="shared" si="2"/>
        <v>-0.274295057</v>
      </c>
      <c r="H130" s="74">
        <v>1.0</v>
      </c>
      <c r="I130" s="75" t="s">
        <v>286</v>
      </c>
      <c r="J130" s="76">
        <v>-6.80215028899845</v>
      </c>
      <c r="K130" s="76">
        <v>-6.61964576476278</v>
      </c>
      <c r="L130" s="77">
        <f t="shared" si="3"/>
        <v>-0.1825045242</v>
      </c>
      <c r="O130" s="74">
        <v>1.0</v>
      </c>
      <c r="P130" s="75" t="s">
        <v>310</v>
      </c>
      <c r="Q130" s="75">
        <v>-8.28386065332181</v>
      </c>
      <c r="R130" s="75">
        <v>-6.78898240545509</v>
      </c>
      <c r="S130" s="77">
        <f t="shared" si="4"/>
        <v>-1.494878248</v>
      </c>
      <c r="V130" s="74">
        <v>1.0</v>
      </c>
      <c r="W130" s="75" t="s">
        <v>449</v>
      </c>
      <c r="X130" s="76">
        <v>-7.35828840399054</v>
      </c>
      <c r="Y130" s="76">
        <v>-6.47984592808541</v>
      </c>
      <c r="Z130" s="77">
        <f t="shared" si="5"/>
        <v>-0.8784424759</v>
      </c>
      <c r="AB130" s="78">
        <f t="shared" si="79"/>
        <v>-7.144640598</v>
      </c>
      <c r="AC130" s="78">
        <f t="shared" si="80"/>
        <v>-6.645621251</v>
      </c>
      <c r="AD130" s="78">
        <f t="shared" ref="AD130:AE130" si="131">X130-AB130</f>
        <v>-0.213647806</v>
      </c>
      <c r="AE130" s="78">
        <f t="shared" si="131"/>
        <v>0.1657753231</v>
      </c>
      <c r="AF130" s="65"/>
      <c r="AG130" s="3"/>
      <c r="AH130" s="3"/>
    </row>
    <row r="131">
      <c r="A131" s="74">
        <v>1.0</v>
      </c>
      <c r="B131" s="75" t="s">
        <v>480</v>
      </c>
      <c r="C131" s="76">
        <v>-7.34326544572354</v>
      </c>
      <c r="D131" s="76">
        <v>-6.730008460554</v>
      </c>
      <c r="E131" s="77">
        <f t="shared" si="2"/>
        <v>-0.6132569852</v>
      </c>
      <c r="H131" s="74">
        <v>1.0</v>
      </c>
      <c r="I131" s="75" t="s">
        <v>449</v>
      </c>
      <c r="J131" s="76">
        <v>-7.14464059794522</v>
      </c>
      <c r="K131" s="76">
        <v>-6.64562125116604</v>
      </c>
      <c r="L131" s="77">
        <f t="shared" si="3"/>
        <v>-0.4990193468</v>
      </c>
      <c r="O131" s="74">
        <v>1.0</v>
      </c>
      <c r="P131" s="75" t="s">
        <v>481</v>
      </c>
      <c r="Q131" s="75">
        <v>-7.82805041260775</v>
      </c>
      <c r="R131" s="75">
        <v>-6.79629237952653</v>
      </c>
      <c r="S131" s="77">
        <f t="shared" si="4"/>
        <v>-1.031758033</v>
      </c>
      <c r="V131" s="74">
        <v>1.0</v>
      </c>
      <c r="W131" s="75" t="s">
        <v>450</v>
      </c>
      <c r="X131" s="76">
        <v>-7.60396106836478</v>
      </c>
      <c r="Y131" s="76">
        <v>-6.5202183833758</v>
      </c>
      <c r="Z131" s="77">
        <f t="shared" si="5"/>
        <v>-1.083742685</v>
      </c>
      <c r="AB131" s="78">
        <f t="shared" si="79"/>
        <v>-8.271826259</v>
      </c>
      <c r="AC131" s="78">
        <f t="shared" si="80"/>
        <v>-6.322394241</v>
      </c>
      <c r="AD131" s="78">
        <f t="shared" ref="AD131:AE131" si="132">X131-AB131</f>
        <v>0.6678651907</v>
      </c>
      <c r="AE131" s="78">
        <f t="shared" si="132"/>
        <v>-0.1978241421</v>
      </c>
      <c r="AF131" s="65"/>
      <c r="AG131" s="3"/>
      <c r="AH131" s="3"/>
    </row>
    <row r="132">
      <c r="A132" s="74">
        <v>1.0</v>
      </c>
      <c r="B132" s="75" t="s">
        <v>482</v>
      </c>
      <c r="C132" s="76">
        <v>-7.32824678988711</v>
      </c>
      <c r="D132" s="76">
        <v>-6.74813833496631</v>
      </c>
      <c r="E132" s="77">
        <f t="shared" si="2"/>
        <v>-0.5801084549</v>
      </c>
      <c r="H132" s="74">
        <v>1.0</v>
      </c>
      <c r="I132" s="75" t="s">
        <v>483</v>
      </c>
      <c r="J132" s="76">
        <v>-8.92241382519854</v>
      </c>
      <c r="K132" s="76">
        <v>-6.64562125116604</v>
      </c>
      <c r="L132" s="77">
        <f t="shared" si="3"/>
        <v>-2.276792574</v>
      </c>
      <c r="M132" s="19" t="s">
        <v>484</v>
      </c>
      <c r="O132" s="74">
        <v>1.0</v>
      </c>
      <c r="P132" s="75" t="s">
        <v>313</v>
      </c>
      <c r="Q132" s="75">
        <v>-8.13645536163409</v>
      </c>
      <c r="R132" s="75">
        <v>-6.8004094269534</v>
      </c>
      <c r="S132" s="77">
        <f t="shared" si="4"/>
        <v>-1.336045935</v>
      </c>
      <c r="V132" s="74">
        <v>1.0</v>
      </c>
      <c r="W132" s="75" t="s">
        <v>475</v>
      </c>
      <c r="X132" s="76">
        <v>-7.78375417880537</v>
      </c>
      <c r="Y132" s="76">
        <v>-6.5202183833758</v>
      </c>
      <c r="Z132" s="77">
        <f t="shared" si="5"/>
        <v>-1.263535795</v>
      </c>
      <c r="AB132" s="78">
        <f t="shared" si="79"/>
        <v>-7.578679078</v>
      </c>
      <c r="AC132" s="78">
        <f t="shared" si="80"/>
        <v>-6.476544921</v>
      </c>
      <c r="AD132" s="78">
        <f t="shared" ref="AD132:AE132" si="133">X132-AB132</f>
        <v>-0.2050751003</v>
      </c>
      <c r="AE132" s="78">
        <f t="shared" si="133"/>
        <v>-0.04367346225</v>
      </c>
      <c r="AF132" s="65"/>
      <c r="AG132" s="3"/>
      <c r="AH132" s="3"/>
    </row>
    <row r="133">
      <c r="A133" s="74">
        <v>1.0</v>
      </c>
      <c r="B133" s="75" t="s">
        <v>333</v>
      </c>
      <c r="C133" s="76">
        <v>-6.79745064560463</v>
      </c>
      <c r="D133" s="76">
        <v>-6.75272263138825</v>
      </c>
      <c r="E133" s="77">
        <f t="shared" si="2"/>
        <v>-0.04472801422</v>
      </c>
      <c r="H133" s="74">
        <v>1.0</v>
      </c>
      <c r="I133" s="75" t="s">
        <v>485</v>
      </c>
      <c r="J133" s="76">
        <v>-9.05594521782306</v>
      </c>
      <c r="K133" s="76">
        <v>-6.6722894982482</v>
      </c>
      <c r="L133" s="77">
        <f t="shared" si="3"/>
        <v>-2.38365572</v>
      </c>
      <c r="M133" s="19" t="s">
        <v>486</v>
      </c>
      <c r="O133" s="74">
        <v>1.0</v>
      </c>
      <c r="P133" s="75" t="s">
        <v>487</v>
      </c>
      <c r="Q133" s="75">
        <v>-7.30266382081688</v>
      </c>
      <c r="R133" s="75">
        <v>-6.80144134272272</v>
      </c>
      <c r="S133" s="77">
        <f t="shared" si="4"/>
        <v>-0.5012224781</v>
      </c>
      <c r="V133" s="74">
        <v>1.0</v>
      </c>
      <c r="W133" s="75" t="s">
        <v>357</v>
      </c>
      <c r="X133" s="76">
        <v>-10.8747966321636</v>
      </c>
      <c r="Y133" s="76">
        <v>-6.54294663445335</v>
      </c>
      <c r="Z133" s="77">
        <f t="shared" si="5"/>
        <v>-4.331849998</v>
      </c>
      <c r="AB133" t="str">
        <f t="shared" si="79"/>
        <v>#N/A</v>
      </c>
      <c r="AC133" t="str">
        <f t="shared" si="80"/>
        <v>#N/A</v>
      </c>
      <c r="AD133" t="str">
        <f t="shared" ref="AD133:AE133" si="134">X133-AB133</f>
        <v>#N/A</v>
      </c>
      <c r="AE133" t="str">
        <f t="shared" si="134"/>
        <v>#N/A</v>
      </c>
      <c r="AF133" s="65"/>
      <c r="AG133" s="3"/>
      <c r="AH133" s="3"/>
    </row>
    <row r="134">
      <c r="A134" s="74">
        <v>1.0</v>
      </c>
      <c r="B134" s="75" t="s">
        <v>379</v>
      </c>
      <c r="C134" s="76">
        <v>-8.12102683195533</v>
      </c>
      <c r="D134" s="76">
        <v>-6.75397655004785</v>
      </c>
      <c r="E134" s="77">
        <f t="shared" si="2"/>
        <v>-1.367050282</v>
      </c>
      <c r="H134" s="74">
        <v>1.0</v>
      </c>
      <c r="I134" s="75" t="s">
        <v>443</v>
      </c>
      <c r="J134" s="76">
        <v>-7.19519287710806</v>
      </c>
      <c r="K134" s="76">
        <v>-6.6722894982482</v>
      </c>
      <c r="L134" s="77">
        <f t="shared" si="3"/>
        <v>-0.5229033789</v>
      </c>
      <c r="O134" s="74">
        <v>1.0</v>
      </c>
      <c r="P134" s="75" t="s">
        <v>488</v>
      </c>
      <c r="Q134" s="75">
        <v>-7.76133898979263</v>
      </c>
      <c r="R134" s="75">
        <v>-6.81152147551012</v>
      </c>
      <c r="S134" s="77">
        <f t="shared" si="4"/>
        <v>-0.9498175143</v>
      </c>
      <c r="V134" s="74">
        <v>1.0</v>
      </c>
      <c r="W134" s="75" t="s">
        <v>466</v>
      </c>
      <c r="X134" s="76">
        <v>-7.59138228615792</v>
      </c>
      <c r="Y134" s="76">
        <v>-6.58201410264426</v>
      </c>
      <c r="Z134" s="77">
        <f t="shared" si="5"/>
        <v>-1.009368184</v>
      </c>
      <c r="AB134" s="78">
        <f t="shared" si="79"/>
        <v>-7.718441021</v>
      </c>
      <c r="AC134" s="78">
        <f t="shared" si="80"/>
        <v>-6.606906739</v>
      </c>
      <c r="AD134" s="78">
        <f t="shared" ref="AD134:AE134" si="135">X134-AB134</f>
        <v>0.1270587347</v>
      </c>
      <c r="AE134" s="78">
        <f t="shared" si="135"/>
        <v>0.02489263634</v>
      </c>
      <c r="AF134" s="65"/>
      <c r="AG134" s="3"/>
      <c r="AH134" s="3"/>
    </row>
    <row r="135">
      <c r="A135" s="74">
        <v>1.0</v>
      </c>
      <c r="B135" s="75" t="s">
        <v>489</v>
      </c>
      <c r="C135" s="76">
        <v>-8.34469609957009</v>
      </c>
      <c r="D135" s="76">
        <v>-6.76322031334738</v>
      </c>
      <c r="E135" s="77">
        <f t="shared" si="2"/>
        <v>-1.581475786</v>
      </c>
      <c r="H135" s="74">
        <v>1.0</v>
      </c>
      <c r="I135" s="75" t="s">
        <v>375</v>
      </c>
      <c r="J135" s="76">
        <v>-6.79219995814528</v>
      </c>
      <c r="K135" s="76">
        <v>-6.6722894982482</v>
      </c>
      <c r="L135" s="77">
        <f t="shared" si="3"/>
        <v>-0.1199104599</v>
      </c>
      <c r="O135" s="74">
        <v>1.0</v>
      </c>
      <c r="P135" s="75" t="s">
        <v>431</v>
      </c>
      <c r="Q135" s="75">
        <v>-7.69716390678372</v>
      </c>
      <c r="R135" s="75">
        <v>-6.81704924038871</v>
      </c>
      <c r="S135" s="77">
        <f t="shared" si="4"/>
        <v>-0.8801146664</v>
      </c>
      <c r="V135" s="74">
        <v>1.0</v>
      </c>
      <c r="W135" s="75" t="s">
        <v>359</v>
      </c>
      <c r="X135" s="76">
        <v>-10.0274987717764</v>
      </c>
      <c r="Y135" s="76">
        <v>-6.58201410264426</v>
      </c>
      <c r="Z135" s="77">
        <f t="shared" si="5"/>
        <v>-3.445484669</v>
      </c>
      <c r="AB135" t="str">
        <f t="shared" si="79"/>
        <v>#N/A</v>
      </c>
      <c r="AC135" t="str">
        <f t="shared" si="80"/>
        <v>#N/A</v>
      </c>
      <c r="AD135" t="str">
        <f t="shared" ref="AD135:AE135" si="136">X135-AB135</f>
        <v>#N/A</v>
      </c>
      <c r="AE135" t="str">
        <f t="shared" si="136"/>
        <v>#N/A</v>
      </c>
      <c r="AF135" s="65"/>
      <c r="AG135" s="3"/>
      <c r="AH135" s="3"/>
    </row>
    <row r="136">
      <c r="A136" s="74">
        <v>1.0</v>
      </c>
      <c r="B136" s="75" t="s">
        <v>403</v>
      </c>
      <c r="C136" s="76">
        <v>-6.9444763611186</v>
      </c>
      <c r="D136" s="76">
        <v>-6.77468297334851</v>
      </c>
      <c r="E136" s="77">
        <f t="shared" si="2"/>
        <v>-0.1697933878</v>
      </c>
      <c r="H136" s="74">
        <v>1.0</v>
      </c>
      <c r="I136" s="75" t="s">
        <v>441</v>
      </c>
      <c r="J136" s="76">
        <v>-7.56786816239323</v>
      </c>
      <c r="K136" s="76">
        <v>-6.68589515030398</v>
      </c>
      <c r="L136" s="77">
        <f t="shared" si="3"/>
        <v>-0.8819730121</v>
      </c>
      <c r="O136" s="74">
        <v>1.0</v>
      </c>
      <c r="P136" s="75" t="s">
        <v>281</v>
      </c>
      <c r="Q136" s="75">
        <v>-6.48347833720624</v>
      </c>
      <c r="R136" s="75">
        <v>-6.82396448141577</v>
      </c>
      <c r="S136" s="77">
        <f t="shared" si="4"/>
        <v>0.3404861442</v>
      </c>
      <c r="V136" s="74">
        <v>1.0</v>
      </c>
      <c r="W136" s="75" t="s">
        <v>490</v>
      </c>
      <c r="X136" s="76">
        <v>-7.64267558054547</v>
      </c>
      <c r="Y136" s="76">
        <v>-6.5860061239138</v>
      </c>
      <c r="Z136" s="77">
        <f t="shared" si="5"/>
        <v>-1.056669457</v>
      </c>
      <c r="AB136" t="str">
        <f t="shared" si="79"/>
        <v>#N/A</v>
      </c>
      <c r="AC136" t="str">
        <f t="shared" si="80"/>
        <v>#N/A</v>
      </c>
      <c r="AD136" t="str">
        <f t="shared" ref="AD136:AE136" si="137">X136-AB136</f>
        <v>#N/A</v>
      </c>
      <c r="AE136" t="str">
        <f t="shared" si="137"/>
        <v>#N/A</v>
      </c>
      <c r="AF136" s="65"/>
      <c r="AG136" s="3"/>
      <c r="AH136" s="3"/>
    </row>
    <row r="137">
      <c r="A137" s="74">
        <v>1.0</v>
      </c>
      <c r="B137" s="75" t="s">
        <v>465</v>
      </c>
      <c r="C137" s="76">
        <v>-7.12438078966389</v>
      </c>
      <c r="D137" s="76">
        <v>-6.77853324548474</v>
      </c>
      <c r="E137" s="77">
        <f t="shared" si="2"/>
        <v>-0.3458475442</v>
      </c>
      <c r="H137" s="74">
        <v>1.0</v>
      </c>
      <c r="I137" s="75" t="s">
        <v>491</v>
      </c>
      <c r="J137" s="76">
        <v>-7.29644661081323</v>
      </c>
      <c r="K137" s="76">
        <v>-6.69968847243632</v>
      </c>
      <c r="L137" s="77">
        <f t="shared" si="3"/>
        <v>-0.5967581384</v>
      </c>
      <c r="O137" s="74">
        <v>1.0</v>
      </c>
      <c r="P137" s="75" t="s">
        <v>312</v>
      </c>
      <c r="Q137" s="75">
        <v>-7.68901832821301</v>
      </c>
      <c r="R137" s="75">
        <v>-6.84453977099437</v>
      </c>
      <c r="S137" s="77">
        <f t="shared" si="4"/>
        <v>-0.8444785572</v>
      </c>
      <c r="V137" s="74">
        <v>1.0</v>
      </c>
      <c r="W137" s="75" t="s">
        <v>296</v>
      </c>
      <c r="X137" s="76">
        <v>-6.15332599047944</v>
      </c>
      <c r="Y137" s="76">
        <v>-6.59001414531134</v>
      </c>
      <c r="Z137" s="77">
        <f t="shared" si="5"/>
        <v>0.4366881548</v>
      </c>
      <c r="AB137" s="78">
        <f t="shared" si="79"/>
        <v>-6.111506239</v>
      </c>
      <c r="AC137" s="78">
        <f t="shared" si="80"/>
        <v>-6.443755098</v>
      </c>
      <c r="AD137" s="78">
        <f t="shared" ref="AD137:AE137" si="138">X137-AB137</f>
        <v>-0.04181975182</v>
      </c>
      <c r="AE137" s="78">
        <f t="shared" si="138"/>
        <v>-0.146259047</v>
      </c>
      <c r="AF137" s="65"/>
      <c r="AG137" s="3"/>
      <c r="AH137" s="3"/>
    </row>
    <row r="138">
      <c r="A138" s="74">
        <v>1.0</v>
      </c>
      <c r="B138" s="75" t="s">
        <v>261</v>
      </c>
      <c r="C138" s="76">
        <v>-5.93444814772764</v>
      </c>
      <c r="D138" s="76">
        <v>-6.79277911558893</v>
      </c>
      <c r="E138" s="77">
        <f t="shared" si="2"/>
        <v>0.8583309679</v>
      </c>
      <c r="H138" s="74">
        <v>1.0</v>
      </c>
      <c r="I138" s="75" t="s">
        <v>492</v>
      </c>
      <c r="J138" s="76">
        <v>-10.0210261138666</v>
      </c>
      <c r="K138" s="76">
        <v>-6.71367471441106</v>
      </c>
      <c r="L138" s="77">
        <f t="shared" si="3"/>
        <v>-3.307351399</v>
      </c>
      <c r="M138" s="19" t="s">
        <v>493</v>
      </c>
      <c r="O138" s="74">
        <v>1.0</v>
      </c>
      <c r="P138" s="75" t="s">
        <v>403</v>
      </c>
      <c r="Q138" s="75">
        <v>-6.7758693572244</v>
      </c>
      <c r="R138" s="75">
        <v>-6.84839690761317</v>
      </c>
      <c r="S138" s="77">
        <f t="shared" si="4"/>
        <v>0.07252755039</v>
      </c>
      <c r="V138" s="74">
        <v>1.0</v>
      </c>
      <c r="W138" s="75" t="s">
        <v>494</v>
      </c>
      <c r="X138" s="76">
        <v>-7.0035956212558</v>
      </c>
      <c r="Y138" s="76">
        <v>-6.60213550584368</v>
      </c>
      <c r="Z138" s="77">
        <f t="shared" si="5"/>
        <v>-0.4014601154</v>
      </c>
      <c r="AB138" t="str">
        <f t="shared" si="79"/>
        <v>#N/A</v>
      </c>
      <c r="AC138" t="str">
        <f t="shared" si="80"/>
        <v>#N/A</v>
      </c>
      <c r="AD138" t="str">
        <f t="shared" ref="AD138:AE138" si="139">X138-AB138</f>
        <v>#N/A</v>
      </c>
      <c r="AE138" t="str">
        <f t="shared" si="139"/>
        <v>#N/A</v>
      </c>
      <c r="AF138" s="65"/>
      <c r="AG138" s="3"/>
      <c r="AH138" s="3"/>
    </row>
    <row r="139">
      <c r="A139" s="74">
        <v>1.0</v>
      </c>
      <c r="B139" s="75" t="s">
        <v>264</v>
      </c>
      <c r="C139" s="76">
        <v>-5.89843189020234</v>
      </c>
      <c r="D139" s="76">
        <v>-6.81120877279656</v>
      </c>
      <c r="E139" s="77">
        <f t="shared" si="2"/>
        <v>0.9127768826</v>
      </c>
      <c r="H139" s="74">
        <v>1.0</v>
      </c>
      <c r="I139" s="75" t="s">
        <v>495</v>
      </c>
      <c r="J139" s="76">
        <v>-8.14922393696506</v>
      </c>
      <c r="K139" s="76">
        <v>-6.71367471441106</v>
      </c>
      <c r="L139" s="77">
        <f t="shared" si="3"/>
        <v>-1.435549223</v>
      </c>
      <c r="O139" s="74">
        <v>1.0</v>
      </c>
      <c r="P139" s="75" t="s">
        <v>259</v>
      </c>
      <c r="Q139" s="75">
        <v>-6.04806497884829</v>
      </c>
      <c r="R139" s="75">
        <v>-6.85522181389374</v>
      </c>
      <c r="S139" s="77">
        <f t="shared" si="4"/>
        <v>0.807156835</v>
      </c>
      <c r="V139" s="74">
        <v>1.0</v>
      </c>
      <c r="W139" s="75" t="s">
        <v>496</v>
      </c>
      <c r="X139" s="76">
        <v>-7.54259212198849</v>
      </c>
      <c r="Y139" s="76">
        <v>-6.63519636810457</v>
      </c>
      <c r="Z139" s="77">
        <f t="shared" si="5"/>
        <v>-0.9073957539</v>
      </c>
      <c r="AB139" t="str">
        <f t="shared" si="79"/>
        <v>#N/A</v>
      </c>
      <c r="AC139" t="str">
        <f t="shared" si="80"/>
        <v>#N/A</v>
      </c>
      <c r="AD139" t="str">
        <f t="shared" ref="AD139:AE139" si="140">X139-AB139</f>
        <v>#N/A</v>
      </c>
      <c r="AE139" t="str">
        <f t="shared" si="140"/>
        <v>#N/A</v>
      </c>
      <c r="AF139" s="65"/>
      <c r="AG139" s="3"/>
      <c r="AH139" s="3"/>
    </row>
    <row r="140">
      <c r="A140" s="74">
        <v>1.0</v>
      </c>
      <c r="B140" s="75" t="s">
        <v>497</v>
      </c>
      <c r="C140" s="76">
        <v>-7.55393083161184</v>
      </c>
      <c r="D140" s="76">
        <v>-6.82728054730659</v>
      </c>
      <c r="E140" s="77">
        <f t="shared" si="2"/>
        <v>-0.7266502843</v>
      </c>
      <c r="H140" s="74">
        <v>1.0</v>
      </c>
      <c r="I140" s="75" t="s">
        <v>498</v>
      </c>
      <c r="J140" s="76">
        <v>-8.63473175274676</v>
      </c>
      <c r="K140" s="76">
        <v>-6.71367471441106</v>
      </c>
      <c r="L140" s="77">
        <f t="shared" si="3"/>
        <v>-1.921057038</v>
      </c>
      <c r="O140" s="74">
        <v>1.0</v>
      </c>
      <c r="P140" s="75" t="s">
        <v>499</v>
      </c>
      <c r="Q140" s="75">
        <v>-7.60951659972496</v>
      </c>
      <c r="R140" s="75">
        <v>-6.8594330031477</v>
      </c>
      <c r="S140" s="77">
        <f t="shared" si="4"/>
        <v>-0.7500835966</v>
      </c>
      <c r="V140" s="74">
        <v>1.0</v>
      </c>
      <c r="W140" s="75" t="s">
        <v>500</v>
      </c>
      <c r="X140" s="76">
        <v>-10.8747966321636</v>
      </c>
      <c r="Y140" s="76">
        <v>-6.63940690064091</v>
      </c>
      <c r="Z140" s="77">
        <f t="shared" si="5"/>
        <v>-4.235389732</v>
      </c>
      <c r="AB140" t="str">
        <f t="shared" si="79"/>
        <v>#N/A</v>
      </c>
      <c r="AC140" t="str">
        <f t="shared" si="80"/>
        <v>#N/A</v>
      </c>
      <c r="AD140" t="str">
        <f t="shared" ref="AD140:AE140" si="141">X140-AB140</f>
        <v>#N/A</v>
      </c>
      <c r="AE140" t="str">
        <f t="shared" si="141"/>
        <v>#N/A</v>
      </c>
      <c r="AF140" s="65"/>
      <c r="AG140" s="3"/>
      <c r="AH140" s="3"/>
    </row>
    <row r="141">
      <c r="A141" s="74">
        <v>1.0</v>
      </c>
      <c r="B141" s="75" t="s">
        <v>304</v>
      </c>
      <c r="C141" s="76">
        <v>-6.16674259348949</v>
      </c>
      <c r="D141" s="76">
        <v>-6.83541434723337</v>
      </c>
      <c r="E141" s="77">
        <f t="shared" si="2"/>
        <v>0.6686717537</v>
      </c>
      <c r="H141" s="74">
        <v>1.0</v>
      </c>
      <c r="I141" s="75" t="s">
        <v>472</v>
      </c>
      <c r="J141" s="76">
        <v>-7.98959379137317</v>
      </c>
      <c r="K141" s="76">
        <v>-6.71367471441106</v>
      </c>
      <c r="L141" s="77">
        <f t="shared" si="3"/>
        <v>-1.275919077</v>
      </c>
      <c r="O141" s="74">
        <v>1.0</v>
      </c>
      <c r="P141" s="75" t="s">
        <v>501</v>
      </c>
      <c r="Q141" s="75">
        <v>-7.55224719193407</v>
      </c>
      <c r="R141" s="75">
        <v>-6.86256387608716</v>
      </c>
      <c r="S141" s="77">
        <f t="shared" si="4"/>
        <v>-0.6896833158</v>
      </c>
      <c r="V141" s="74">
        <v>1.0</v>
      </c>
      <c r="W141" s="75" t="s">
        <v>502</v>
      </c>
      <c r="X141" s="76">
        <v>-9.4885022710438</v>
      </c>
      <c r="Y141" s="76">
        <v>-6.64363523675044</v>
      </c>
      <c r="Z141" s="77">
        <f t="shared" si="5"/>
        <v>-2.844867034</v>
      </c>
      <c r="AB141" t="str">
        <f t="shared" si="79"/>
        <v>#N/A</v>
      </c>
      <c r="AC141" t="str">
        <f t="shared" si="80"/>
        <v>#N/A</v>
      </c>
      <c r="AD141" t="str">
        <f t="shared" ref="AD141:AE141" si="142">X141-AB141</f>
        <v>#N/A</v>
      </c>
      <c r="AE141" t="str">
        <f t="shared" si="142"/>
        <v>#N/A</v>
      </c>
      <c r="AF141" s="65"/>
      <c r="AG141" s="3"/>
      <c r="AH141" s="3"/>
    </row>
    <row r="142">
      <c r="A142" s="3"/>
      <c r="C142" s="78"/>
      <c r="D142" s="78"/>
      <c r="E142" s="77"/>
      <c r="H142" s="74">
        <v>1.0</v>
      </c>
      <c r="I142" s="75" t="s">
        <v>422</v>
      </c>
      <c r="J142" s="76">
        <v>-7.20262785559557</v>
      </c>
      <c r="K142" s="76">
        <v>-6.72785934940302</v>
      </c>
      <c r="L142" s="77">
        <f t="shared" si="3"/>
        <v>-0.4747685062</v>
      </c>
      <c r="O142" s="3"/>
      <c r="V142" s="74">
        <v>1.0</v>
      </c>
      <c r="W142" s="75" t="s">
        <v>503</v>
      </c>
      <c r="X142" s="76">
        <v>-8.71531238281032</v>
      </c>
      <c r="Y142" s="76">
        <v>-6.64363523675044</v>
      </c>
      <c r="Z142" s="77">
        <f t="shared" si="5"/>
        <v>-2.071677146</v>
      </c>
      <c r="AB142" s="78">
        <f t="shared" si="79"/>
        <v>-8.666480451</v>
      </c>
      <c r="AC142" s="78">
        <f t="shared" si="80"/>
        <v>-6.849220206</v>
      </c>
      <c r="AD142" s="78">
        <f t="shared" ref="AD142:AE142" si="143">X142-AB142</f>
        <v>-0.04883193175</v>
      </c>
      <c r="AE142" s="78">
        <f t="shared" si="143"/>
        <v>0.2055849697</v>
      </c>
      <c r="AF142" s="65"/>
      <c r="AG142" s="3"/>
      <c r="AH142" s="3"/>
    </row>
    <row r="143">
      <c r="A143" s="3"/>
      <c r="C143" s="78"/>
      <c r="D143" s="78"/>
      <c r="E143" s="77"/>
      <c r="H143" s="74">
        <v>1.0</v>
      </c>
      <c r="I143" s="75" t="s">
        <v>421</v>
      </c>
      <c r="J143" s="76">
        <v>-11.4073204749865</v>
      </c>
      <c r="K143" s="76">
        <v>-6.75684688627627</v>
      </c>
      <c r="L143" s="77">
        <f t="shared" si="3"/>
        <v>-4.650473589</v>
      </c>
      <c r="M143" s="82" t="s">
        <v>423</v>
      </c>
      <c r="O143" s="3"/>
      <c r="V143" s="74">
        <v>1.0</v>
      </c>
      <c r="W143" s="75" t="s">
        <v>504</v>
      </c>
      <c r="X143" s="76">
        <v>-7.62960349897812</v>
      </c>
      <c r="Y143" s="76">
        <v>-6.64788152763189</v>
      </c>
      <c r="Z143" s="77">
        <f t="shared" si="5"/>
        <v>-0.9817219713</v>
      </c>
      <c r="AB143" t="str">
        <f t="shared" si="79"/>
        <v>#N/A</v>
      </c>
      <c r="AC143" t="str">
        <f t="shared" si="80"/>
        <v>#N/A</v>
      </c>
      <c r="AD143" t="str">
        <f t="shared" ref="AD143:AE143" si="144">X143-AB143</f>
        <v>#N/A</v>
      </c>
      <c r="AE143" t="str">
        <f t="shared" si="144"/>
        <v>#N/A</v>
      </c>
      <c r="AF143" s="65"/>
      <c r="AG143" s="3"/>
      <c r="AH143" s="3"/>
    </row>
    <row r="144">
      <c r="A144" s="3"/>
      <c r="E144" s="64"/>
      <c r="H144" s="74">
        <v>1.0</v>
      </c>
      <c r="I144" s="75" t="s">
        <v>313</v>
      </c>
      <c r="J144" s="76">
        <v>-7.94158457218681</v>
      </c>
      <c r="K144" s="76">
        <v>-6.75684688627627</v>
      </c>
      <c r="L144" s="77">
        <f t="shared" si="3"/>
        <v>-1.184737686</v>
      </c>
      <c r="O144" s="3"/>
      <c r="V144" s="74">
        <v>1.0</v>
      </c>
      <c r="W144" s="75" t="s">
        <v>362</v>
      </c>
      <c r="X144" s="76">
        <v>-9.20082019859202</v>
      </c>
      <c r="Y144" s="76">
        <v>-6.64788152763189</v>
      </c>
      <c r="Z144" s="77">
        <f t="shared" si="5"/>
        <v>-2.552938671</v>
      </c>
      <c r="AB144" t="str">
        <f t="shared" si="79"/>
        <v>#N/A</v>
      </c>
      <c r="AC144" t="str">
        <f t="shared" si="80"/>
        <v>#N/A</v>
      </c>
      <c r="AD144" t="str">
        <f t="shared" ref="AD144:AE144" si="145">X144-AB144</f>
        <v>#N/A</v>
      </c>
      <c r="AE144" t="str">
        <f t="shared" si="145"/>
        <v>#N/A</v>
      </c>
      <c r="AF144" s="65"/>
      <c r="AG144" s="3"/>
      <c r="AH144" s="3"/>
    </row>
    <row r="145">
      <c r="A145" s="66" t="s">
        <v>505</v>
      </c>
      <c r="E145" s="64"/>
      <c r="H145" s="74">
        <v>1.0</v>
      </c>
      <c r="I145" s="75" t="s">
        <v>366</v>
      </c>
      <c r="J145" s="76">
        <v>-6.50948067503563</v>
      </c>
      <c r="K145" s="76">
        <v>-6.77166197206141</v>
      </c>
      <c r="L145" s="77">
        <f t="shared" si="3"/>
        <v>0.262181297</v>
      </c>
      <c r="O145" s="3"/>
      <c r="V145" s="74">
        <v>1.0</v>
      </c>
      <c r="W145" s="75" t="s">
        <v>481</v>
      </c>
      <c r="X145" s="76">
        <v>-8.06138591540365</v>
      </c>
      <c r="Y145" s="76">
        <v>-6.65642858821035</v>
      </c>
      <c r="Z145" s="77">
        <f t="shared" si="5"/>
        <v>-1.404957327</v>
      </c>
      <c r="AB145" t="str">
        <f t="shared" si="79"/>
        <v>#N/A</v>
      </c>
      <c r="AC145" t="str">
        <f t="shared" si="80"/>
        <v>#N/A</v>
      </c>
      <c r="AD145" t="str">
        <f t="shared" ref="AD145:AE145" si="146">X145-AB145</f>
        <v>#N/A</v>
      </c>
      <c r="AE145" t="str">
        <f t="shared" si="146"/>
        <v>#N/A</v>
      </c>
      <c r="AF145" s="65"/>
      <c r="AG145" s="3"/>
      <c r="AH145" s="3"/>
    </row>
    <row r="146">
      <c r="A146" s="66" t="s">
        <v>506</v>
      </c>
      <c r="E146" s="64"/>
      <c r="H146" s="74">
        <v>1.0</v>
      </c>
      <c r="I146" s="75" t="s">
        <v>507</v>
      </c>
      <c r="J146" s="76">
        <v>-7.6345595368919</v>
      </c>
      <c r="K146" s="76">
        <v>-6.77166197206141</v>
      </c>
      <c r="L146" s="77">
        <f t="shared" si="3"/>
        <v>-0.8628975648</v>
      </c>
      <c r="O146" s="3"/>
      <c r="V146" s="74">
        <v>1.0</v>
      </c>
      <c r="W146" s="75" t="s">
        <v>508</v>
      </c>
      <c r="X146" s="76">
        <v>-8.30984727470215</v>
      </c>
      <c r="Y146" s="76">
        <v>-6.66938773285285</v>
      </c>
      <c r="Z146" s="77">
        <f t="shared" si="5"/>
        <v>-1.640459542</v>
      </c>
      <c r="AB146" t="str">
        <f t="shared" si="79"/>
        <v>#N/A</v>
      </c>
      <c r="AC146" t="str">
        <f t="shared" si="80"/>
        <v>#N/A</v>
      </c>
      <c r="AD146" t="str">
        <f t="shared" ref="AD146:AE146" si="147">X146-AB146</f>
        <v>#N/A</v>
      </c>
      <c r="AE146" t="str">
        <f t="shared" si="147"/>
        <v>#N/A</v>
      </c>
      <c r="AF146" s="65"/>
      <c r="AG146" s="3"/>
      <c r="AH146" s="3"/>
    </row>
    <row r="147">
      <c r="A147" s="66" t="s">
        <v>509</v>
      </c>
      <c r="E147" s="64"/>
      <c r="H147" s="74">
        <v>1.0</v>
      </c>
      <c r="I147" s="75" t="s">
        <v>510</v>
      </c>
      <c r="J147" s="76">
        <v>-7.91081291352006</v>
      </c>
      <c r="K147" s="76">
        <v>-6.77166197206141</v>
      </c>
      <c r="L147" s="77">
        <f t="shared" si="3"/>
        <v>-1.139150941</v>
      </c>
      <c r="O147" s="3"/>
      <c r="V147" s="74">
        <v>1.0</v>
      </c>
      <c r="W147" s="75" t="s">
        <v>444</v>
      </c>
      <c r="X147" s="76">
        <v>-7.62960349897812</v>
      </c>
      <c r="Y147" s="76">
        <v>-6.67374503822181</v>
      </c>
      <c r="Z147" s="77">
        <f t="shared" si="5"/>
        <v>-0.9558584608</v>
      </c>
      <c r="AB147" t="str">
        <f t="shared" si="79"/>
        <v>#N/A</v>
      </c>
      <c r="AC147" t="str">
        <f t="shared" si="80"/>
        <v>#N/A</v>
      </c>
      <c r="AD147" t="str">
        <f t="shared" ref="AD147:AE147" si="148">X147-AB147</f>
        <v>#N/A</v>
      </c>
      <c r="AE147" t="str">
        <f t="shared" si="148"/>
        <v>#N/A</v>
      </c>
      <c r="AF147" s="65"/>
      <c r="AG147" s="3"/>
      <c r="AH147" s="3"/>
    </row>
    <row r="148">
      <c r="A148" s="66" t="s">
        <v>511</v>
      </c>
      <c r="E148" s="64"/>
      <c r="H148" s="74">
        <v>1.0</v>
      </c>
      <c r="I148" s="75" t="s">
        <v>512</v>
      </c>
      <c r="J148" s="76">
        <v>-7.32978303108082</v>
      </c>
      <c r="K148" s="76">
        <v>-6.8174715080927</v>
      </c>
      <c r="L148" s="77">
        <f t="shared" si="3"/>
        <v>-0.512311523</v>
      </c>
      <c r="O148" s="3"/>
      <c r="V148" s="74">
        <v>1.0</v>
      </c>
      <c r="W148" s="75" t="s">
        <v>364</v>
      </c>
      <c r="X148" s="76">
        <v>-9.77618434349558</v>
      </c>
      <c r="Y148" s="76">
        <v>-6.68251702429464</v>
      </c>
      <c r="Z148" s="77">
        <f t="shared" si="5"/>
        <v>-3.093667319</v>
      </c>
      <c r="AB148" t="str">
        <f t="shared" si="79"/>
        <v>#N/A</v>
      </c>
      <c r="AC148" t="str">
        <f t="shared" si="80"/>
        <v>#N/A</v>
      </c>
      <c r="AD148" t="str">
        <f t="shared" ref="AD148:AE148" si="149">X148-AB148</f>
        <v>#N/A</v>
      </c>
      <c r="AE148" t="str">
        <f t="shared" si="149"/>
        <v>#N/A</v>
      </c>
      <c r="AF148" s="65"/>
      <c r="AG148" s="3"/>
      <c r="AH148" s="3"/>
    </row>
    <row r="149">
      <c r="A149" s="68"/>
      <c r="E149" s="64"/>
      <c r="H149" s="74">
        <v>1.0</v>
      </c>
      <c r="I149" s="75" t="s">
        <v>513</v>
      </c>
      <c r="J149" s="76">
        <v>-10.0210261138666</v>
      </c>
      <c r="K149" s="76">
        <v>-6.8174715080927</v>
      </c>
      <c r="L149" s="77">
        <f t="shared" si="3"/>
        <v>-3.203554606</v>
      </c>
      <c r="M149" s="19" t="s">
        <v>514</v>
      </c>
      <c r="O149" s="3"/>
      <c r="V149" s="74">
        <v>1.0</v>
      </c>
      <c r="W149" s="75" t="s">
        <v>461</v>
      </c>
      <c r="X149" s="76">
        <v>-7.45162034378276</v>
      </c>
      <c r="Y149" s="76">
        <v>-6.69582098992101</v>
      </c>
      <c r="Z149" s="77">
        <f t="shared" si="5"/>
        <v>-0.7557993539</v>
      </c>
      <c r="AB149" s="78">
        <f t="shared" si="79"/>
        <v>-7.321344162</v>
      </c>
      <c r="AC149" s="78">
        <f t="shared" si="80"/>
        <v>-6.401643613</v>
      </c>
      <c r="AD149" s="78">
        <f t="shared" ref="AD149:AE149" si="150">X149-AB149</f>
        <v>-0.1302761813</v>
      </c>
      <c r="AE149" s="78">
        <f t="shared" si="150"/>
        <v>-0.294177377</v>
      </c>
      <c r="AF149" s="65"/>
      <c r="AG149" s="3"/>
      <c r="AH149" s="3"/>
    </row>
    <row r="150">
      <c r="A150" s="68"/>
      <c r="E150" s="64"/>
      <c r="H150" s="74">
        <v>1.0</v>
      </c>
      <c r="I150" s="75" t="s">
        <v>320</v>
      </c>
      <c r="J150" s="76">
        <v>-7.55717287327648</v>
      </c>
      <c r="K150" s="76">
        <v>-6.8174715080927</v>
      </c>
      <c r="L150" s="77">
        <f t="shared" si="3"/>
        <v>-0.7397013652</v>
      </c>
      <c r="O150" s="3"/>
      <c r="V150" s="74">
        <v>1.0</v>
      </c>
      <c r="W150" s="75" t="s">
        <v>365</v>
      </c>
      <c r="X150" s="76">
        <v>-9.20082019859202</v>
      </c>
      <c r="Y150" s="76">
        <v>-6.70029527031593</v>
      </c>
      <c r="Z150" s="77">
        <f t="shared" si="5"/>
        <v>-2.500524928</v>
      </c>
      <c r="AB150" t="str">
        <f t="shared" si="79"/>
        <v>#N/A</v>
      </c>
      <c r="AC150" t="str">
        <f t="shared" si="80"/>
        <v>#N/A</v>
      </c>
      <c r="AD150" t="str">
        <f t="shared" ref="AD150:AE150" si="151">X150-AB150</f>
        <v>#N/A</v>
      </c>
      <c r="AE150" t="str">
        <f t="shared" si="151"/>
        <v>#N/A</v>
      </c>
      <c r="AF150" s="65"/>
      <c r="AG150" s="3"/>
      <c r="AH150" s="3"/>
    </row>
    <row r="151">
      <c r="A151" s="68"/>
      <c r="E151" s="64"/>
      <c r="H151" s="74">
        <v>1.0</v>
      </c>
      <c r="I151" s="75" t="s">
        <v>515</v>
      </c>
      <c r="J151" s="76">
        <v>-8.04002464500007</v>
      </c>
      <c r="K151" s="76">
        <v>-6.84922020640728</v>
      </c>
      <c r="L151" s="77">
        <f t="shared" si="3"/>
        <v>-1.190804439</v>
      </c>
      <c r="O151" s="3"/>
      <c r="V151" s="74">
        <v>1.0</v>
      </c>
      <c r="W151" s="75" t="s">
        <v>516</v>
      </c>
      <c r="X151" s="76">
        <v>-8.71531238281032</v>
      </c>
      <c r="Y151" s="76">
        <v>-6.71383949542368</v>
      </c>
      <c r="Z151" s="77">
        <f t="shared" si="5"/>
        <v>-2.001472887</v>
      </c>
      <c r="AB151" t="str">
        <f t="shared" si="79"/>
        <v>#N/A</v>
      </c>
      <c r="AC151" t="str">
        <f t="shared" si="80"/>
        <v>#N/A</v>
      </c>
      <c r="AD151" t="str">
        <f t="shared" ref="AD151:AE151" si="152">X151-AB151</f>
        <v>#N/A</v>
      </c>
      <c r="AE151" t="str">
        <f t="shared" si="152"/>
        <v>#N/A</v>
      </c>
      <c r="AF151" s="65"/>
      <c r="AG151" s="3"/>
      <c r="AH151" s="3"/>
    </row>
    <row r="152">
      <c r="A152" s="68"/>
      <c r="E152" s="64"/>
      <c r="H152" s="74">
        <v>1.0</v>
      </c>
      <c r="I152" s="75" t="s">
        <v>503</v>
      </c>
      <c r="J152" s="76">
        <v>-8.66648045106134</v>
      </c>
      <c r="K152" s="76">
        <v>-6.84922020640728</v>
      </c>
      <c r="L152" s="77">
        <f t="shared" si="3"/>
        <v>-1.817260245</v>
      </c>
      <c r="O152" s="3"/>
      <c r="V152" s="74">
        <v>1.0</v>
      </c>
      <c r="W152" s="75" t="s">
        <v>517</v>
      </c>
      <c r="X152" s="76">
        <v>-8.16674643106148</v>
      </c>
      <c r="Y152" s="76">
        <v>-6.71839531195955</v>
      </c>
      <c r="Z152" s="77">
        <f t="shared" si="5"/>
        <v>-1.448351119</v>
      </c>
      <c r="AB152" t="str">
        <f t="shared" si="79"/>
        <v>#N/A</v>
      </c>
      <c r="AC152" t="str">
        <f t="shared" si="80"/>
        <v>#N/A</v>
      </c>
      <c r="AD152" t="str">
        <f t="shared" ref="AD152:AE152" si="153">X152-AB152</f>
        <v>#N/A</v>
      </c>
      <c r="AE152" t="str">
        <f t="shared" si="153"/>
        <v>#N/A</v>
      </c>
      <c r="AF152" s="65"/>
      <c r="AG152" s="3"/>
      <c r="AH152" s="3"/>
    </row>
    <row r="153">
      <c r="A153" s="68"/>
      <c r="E153" s="64"/>
      <c r="H153" s="74">
        <v>1.0</v>
      </c>
      <c r="I153" s="75" t="s">
        <v>518</v>
      </c>
      <c r="J153" s="76">
        <v>-8.66648045106134</v>
      </c>
      <c r="K153" s="76">
        <v>-6.86548072727906</v>
      </c>
      <c r="L153" s="77">
        <f t="shared" si="3"/>
        <v>-1.800999724</v>
      </c>
      <c r="O153" s="3"/>
      <c r="V153" s="74">
        <v>1.0</v>
      </c>
      <c r="W153" s="75" t="s">
        <v>519</v>
      </c>
      <c r="X153" s="76">
        <v>-8.60611309084533</v>
      </c>
      <c r="Y153" s="76">
        <v>-6.71839531195955</v>
      </c>
      <c r="Z153" s="77">
        <f t="shared" si="5"/>
        <v>-1.887717779</v>
      </c>
      <c r="AB153" t="str">
        <f t="shared" si="79"/>
        <v>#N/A</v>
      </c>
      <c r="AC153" t="str">
        <f t="shared" si="80"/>
        <v>#N/A</v>
      </c>
      <c r="AD153" t="str">
        <f t="shared" ref="AD153:AE153" si="154">X153-AB153</f>
        <v>#N/A</v>
      </c>
      <c r="AE153" t="str">
        <f t="shared" si="154"/>
        <v>#N/A</v>
      </c>
      <c r="AF153" s="65"/>
      <c r="AG153" s="3"/>
      <c r="AH153" s="3"/>
    </row>
    <row r="154">
      <c r="A154" s="68"/>
      <c r="E154" s="64"/>
      <c r="H154" s="74">
        <v>1.0</v>
      </c>
      <c r="I154" s="75" t="s">
        <v>520</v>
      </c>
      <c r="J154" s="76">
        <v>-11.4073204749865</v>
      </c>
      <c r="K154" s="76">
        <v>-6.86548072727906</v>
      </c>
      <c r="L154" s="77">
        <f t="shared" si="3"/>
        <v>-4.541839748</v>
      </c>
      <c r="M154" s="82" t="s">
        <v>521</v>
      </c>
      <c r="O154" s="3"/>
      <c r="V154" s="74">
        <v>1.0</v>
      </c>
      <c r="W154" s="75" t="s">
        <v>522</v>
      </c>
      <c r="X154" s="76">
        <v>-9.26535871972959</v>
      </c>
      <c r="Y154" s="76">
        <v>-6.75560890829998</v>
      </c>
      <c r="Z154" s="77">
        <f t="shared" si="5"/>
        <v>-2.509749811</v>
      </c>
      <c r="AB154" t="str">
        <f t="shared" si="79"/>
        <v>#N/A</v>
      </c>
      <c r="AC154" t="str">
        <f t="shared" si="80"/>
        <v>#N/A</v>
      </c>
      <c r="AD154" t="str">
        <f t="shared" ref="AD154:AE154" si="155">X154-AB154</f>
        <v>#N/A</v>
      </c>
      <c r="AE154" t="str">
        <f t="shared" si="155"/>
        <v>#N/A</v>
      </c>
      <c r="AF154" s="65"/>
      <c r="AG154" s="3"/>
      <c r="AH154" s="3"/>
    </row>
    <row r="155">
      <c r="A155" s="68"/>
      <c r="E155" s="64"/>
      <c r="H155" s="74">
        <v>1.0</v>
      </c>
      <c r="I155" s="75" t="s">
        <v>523</v>
      </c>
      <c r="J155" s="76">
        <v>-7.20262785559557</v>
      </c>
      <c r="K155" s="76">
        <v>-6.86548072727906</v>
      </c>
      <c r="L155" s="77">
        <f t="shared" si="3"/>
        <v>-0.3371471283</v>
      </c>
      <c r="O155" s="3"/>
      <c r="V155" s="74">
        <v>1.0</v>
      </c>
      <c r="W155" s="75" t="s">
        <v>524</v>
      </c>
      <c r="X155" s="76">
        <v>-9.26535871972959</v>
      </c>
      <c r="Y155" s="76">
        <v>-6.76513278981124</v>
      </c>
      <c r="Z155" s="77">
        <f t="shared" si="5"/>
        <v>-2.50022593</v>
      </c>
      <c r="AB155" t="str">
        <f t="shared" si="79"/>
        <v>#N/A</v>
      </c>
      <c r="AC155" t="str">
        <f t="shared" si="80"/>
        <v>#N/A</v>
      </c>
      <c r="AD155" t="str">
        <f t="shared" ref="AD155:AE155" si="156">X155-AB155</f>
        <v>#N/A</v>
      </c>
      <c r="AE155" t="str">
        <f t="shared" si="156"/>
        <v>#N/A</v>
      </c>
      <c r="AF155" s="65"/>
      <c r="AG155" s="3"/>
      <c r="AH155" s="3"/>
    </row>
    <row r="156">
      <c r="A156" s="68"/>
      <c r="E156" s="64"/>
      <c r="H156" s="74">
        <v>1.0</v>
      </c>
      <c r="I156" s="75" t="s">
        <v>479</v>
      </c>
      <c r="J156" s="76">
        <v>-8.31627802162822</v>
      </c>
      <c r="K156" s="76">
        <v>-6.88201002923027</v>
      </c>
      <c r="L156" s="77">
        <f t="shared" si="3"/>
        <v>-1.434267992</v>
      </c>
      <c r="O156" s="3"/>
      <c r="V156" s="74">
        <v>1.0</v>
      </c>
      <c r="W156" s="75" t="s">
        <v>361</v>
      </c>
      <c r="X156" s="76">
        <v>-6.89200455584734</v>
      </c>
      <c r="Y156" s="76">
        <v>-6.77474824851068</v>
      </c>
      <c r="Z156" s="77">
        <f t="shared" si="5"/>
        <v>-0.1172563073</v>
      </c>
      <c r="AB156" s="78">
        <f t="shared" si="79"/>
        <v>-6.498348835</v>
      </c>
      <c r="AC156" s="78">
        <f t="shared" si="80"/>
        <v>-6.071079813</v>
      </c>
      <c r="AD156" s="78">
        <f t="shared" ref="AD156:AE156" si="157">X156-AB156</f>
        <v>-0.3936557212</v>
      </c>
      <c r="AE156" s="78">
        <f t="shared" si="157"/>
        <v>-0.7036684355</v>
      </c>
      <c r="AF156" s="65"/>
      <c r="AG156" s="3"/>
      <c r="AH156" s="3"/>
    </row>
    <row r="157">
      <c r="A157" s="3"/>
      <c r="E157" s="64"/>
      <c r="H157" s="74">
        <v>1.0</v>
      </c>
      <c r="I157" s="75" t="s">
        <v>525</v>
      </c>
      <c r="J157" s="76">
        <v>-8.04002464500007</v>
      </c>
      <c r="K157" s="76">
        <v>-6.91591158090596</v>
      </c>
      <c r="L157" s="77">
        <f t="shared" si="3"/>
        <v>-1.124113064</v>
      </c>
      <c r="O157" s="3"/>
      <c r="V157" s="74">
        <v>1.0</v>
      </c>
      <c r="W157" s="75" t="s">
        <v>526</v>
      </c>
      <c r="X157" s="76">
        <v>-9.77618434349558</v>
      </c>
      <c r="Y157" s="76">
        <v>-6.79426106273426</v>
      </c>
      <c r="Z157" s="77">
        <f t="shared" si="5"/>
        <v>-2.981923281</v>
      </c>
      <c r="AB157" t="str">
        <f t="shared" si="79"/>
        <v>#N/A</v>
      </c>
      <c r="AC157" t="str">
        <f t="shared" si="80"/>
        <v>#N/A</v>
      </c>
      <c r="AD157" t="str">
        <f t="shared" ref="AD157:AE157" si="158">X157-AB157</f>
        <v>#N/A</v>
      </c>
      <c r="AE157" t="str">
        <f t="shared" si="158"/>
        <v>#N/A</v>
      </c>
      <c r="AF157" s="65"/>
      <c r="AG157" s="3"/>
      <c r="AH157" s="3"/>
    </row>
    <row r="158">
      <c r="A158" s="3"/>
      <c r="E158" s="64"/>
      <c r="H158" s="74">
        <v>1.0</v>
      </c>
      <c r="I158" s="75" t="s">
        <v>527</v>
      </c>
      <c r="J158" s="76">
        <v>-8.07511596481134</v>
      </c>
      <c r="K158" s="76">
        <v>-6.91591158090596</v>
      </c>
      <c r="L158" s="77">
        <f t="shared" si="3"/>
        <v>-1.159204384</v>
      </c>
      <c r="O158" s="3"/>
      <c r="V158" s="74">
        <v>1.0</v>
      </c>
      <c r="W158" s="75" t="s">
        <v>528</v>
      </c>
      <c r="X158" s="76">
        <v>-7.56668967356755</v>
      </c>
      <c r="Y158" s="76">
        <v>-6.79426106273426</v>
      </c>
      <c r="Z158" s="77">
        <f t="shared" si="5"/>
        <v>-0.7724286108</v>
      </c>
      <c r="AB158" t="str">
        <f t="shared" si="79"/>
        <v>#N/A</v>
      </c>
      <c r="AC158" t="str">
        <f t="shared" si="80"/>
        <v>#N/A</v>
      </c>
      <c r="AD158" t="str">
        <f t="shared" ref="AD158:AE158" si="159">X158-AB158</f>
        <v>#N/A</v>
      </c>
      <c r="AE158" t="str">
        <f t="shared" si="159"/>
        <v>#N/A</v>
      </c>
      <c r="AF158" s="65"/>
      <c r="AG158" s="3"/>
      <c r="AH158" s="3"/>
    </row>
    <row r="159">
      <c r="A159" s="3"/>
      <c r="E159" s="64"/>
      <c r="H159" s="3"/>
      <c r="L159" s="77"/>
      <c r="O159" s="3"/>
      <c r="V159" s="74">
        <v>1.0</v>
      </c>
      <c r="W159" s="75" t="s">
        <v>465</v>
      </c>
      <c r="X159" s="76">
        <v>-7.54259212198849</v>
      </c>
      <c r="Y159" s="76">
        <v>-6.79426106273426</v>
      </c>
      <c r="Z159" s="77">
        <f t="shared" si="5"/>
        <v>-0.7483310593</v>
      </c>
      <c r="AB159" s="78">
        <f t="shared" si="79"/>
        <v>-7.070029734</v>
      </c>
      <c r="AC159" s="78">
        <f t="shared" si="80"/>
        <v>-6.4120064</v>
      </c>
      <c r="AD159" s="78">
        <f t="shared" ref="AD159:AE159" si="160">X159-AB159</f>
        <v>-0.4725623878</v>
      </c>
      <c r="AE159" s="78">
        <f t="shared" si="160"/>
        <v>-0.3822546627</v>
      </c>
      <c r="AF159" s="65"/>
      <c r="AG159" s="3"/>
      <c r="AH159" s="3"/>
    </row>
    <row r="160">
      <c r="A160" s="3"/>
      <c r="E160" s="64"/>
      <c r="H160" s="3"/>
      <c r="L160" s="77"/>
      <c r="O160" s="3"/>
      <c r="V160" s="74">
        <v>1.0</v>
      </c>
      <c r="W160" s="75" t="s">
        <v>379</v>
      </c>
      <c r="X160" s="76">
        <v>-6.67010401277272</v>
      </c>
      <c r="Y160" s="76">
        <v>-6.81920001108151</v>
      </c>
      <c r="Z160" s="77">
        <f t="shared" si="5"/>
        <v>0.1490959983</v>
      </c>
      <c r="AB160" s="78">
        <f t="shared" si="79"/>
        <v>-7.989593791</v>
      </c>
      <c r="AC160" s="78">
        <f t="shared" si="80"/>
        <v>-6.569635344</v>
      </c>
      <c r="AD160" s="78">
        <f t="shared" ref="AD160:AE160" si="161">X160-AB160</f>
        <v>1.319489779</v>
      </c>
      <c r="AE160" s="78">
        <f t="shared" si="161"/>
        <v>-0.2495646669</v>
      </c>
      <c r="AF160" s="65"/>
      <c r="AG160" s="3"/>
      <c r="AH160" s="3"/>
    </row>
    <row r="161">
      <c r="A161" s="3"/>
      <c r="E161" s="64"/>
      <c r="H161" s="3"/>
      <c r="L161" s="77"/>
      <c r="O161" s="3"/>
      <c r="V161" s="3"/>
      <c r="AF161" s="65"/>
      <c r="AG161" s="3"/>
      <c r="AH161" s="3"/>
    </row>
    <row r="162">
      <c r="A162" s="3"/>
      <c r="E162" s="64"/>
      <c r="H162" s="3"/>
      <c r="L162" s="77"/>
      <c r="O162" s="3"/>
      <c r="V162" s="3"/>
      <c r="AF162" s="65"/>
      <c r="AG162" s="3"/>
      <c r="AH162" s="3"/>
    </row>
    <row r="163">
      <c r="A163" s="3"/>
      <c r="E163" s="64"/>
      <c r="H163" s="3"/>
      <c r="L163" s="64"/>
      <c r="O163" s="3"/>
      <c r="V163" s="3"/>
      <c r="AF163" s="65"/>
      <c r="AG163" s="3"/>
      <c r="AH163" s="3"/>
    </row>
    <row r="164">
      <c r="A164" s="3"/>
      <c r="E164" s="64"/>
      <c r="H164" s="3"/>
      <c r="L164" s="64"/>
      <c r="O164" s="3"/>
      <c r="V164" s="3"/>
      <c r="AF164" s="65"/>
      <c r="AG164" s="3"/>
      <c r="AH164" s="3"/>
    </row>
    <row r="165">
      <c r="A165" s="3"/>
      <c r="E165" s="64"/>
      <c r="H165" s="3"/>
      <c r="L165" s="64"/>
      <c r="O165" s="3"/>
      <c r="V165" s="3"/>
      <c r="AF165" s="65"/>
      <c r="AG165" s="3"/>
      <c r="AH165" s="3"/>
    </row>
    <row r="166">
      <c r="A166" s="3"/>
      <c r="E166" s="64"/>
      <c r="H166" s="3"/>
      <c r="L166" s="64"/>
      <c r="O166" s="3"/>
      <c r="V166" s="3"/>
      <c r="AF166" s="65"/>
      <c r="AG166" s="3"/>
      <c r="AH166" s="3"/>
    </row>
    <row r="167">
      <c r="A167" s="3"/>
      <c r="E167" s="64"/>
      <c r="H167" s="3"/>
      <c r="L167" s="64"/>
      <c r="O167" s="3"/>
      <c r="V167" s="3"/>
      <c r="AF167" s="65"/>
      <c r="AG167" s="3"/>
      <c r="AH167" s="3"/>
    </row>
    <row r="168">
      <c r="A168" s="3"/>
      <c r="E168" s="64"/>
      <c r="H168" s="3"/>
      <c r="L168" s="64"/>
      <c r="O168" s="3"/>
      <c r="V168" s="3"/>
      <c r="AF168" s="65"/>
      <c r="AG168" s="3"/>
      <c r="AH168" s="3"/>
    </row>
    <row r="169">
      <c r="A169" s="3"/>
      <c r="E169" s="64"/>
      <c r="H169" s="3"/>
      <c r="L169" s="64"/>
      <c r="O169" s="3"/>
      <c r="V169" s="3"/>
      <c r="AF169" s="65"/>
      <c r="AG169" s="3"/>
      <c r="AH169" s="3"/>
    </row>
    <row r="170">
      <c r="A170" s="3"/>
      <c r="E170" s="64"/>
      <c r="H170" s="3"/>
      <c r="L170" s="64"/>
      <c r="O170" s="3"/>
      <c r="V170" s="3"/>
      <c r="AF170" s="65"/>
      <c r="AG170" s="3"/>
      <c r="AH170" s="3"/>
    </row>
    <row r="171">
      <c r="A171" s="3"/>
      <c r="E171" s="64"/>
      <c r="H171" s="3"/>
      <c r="L171" s="64"/>
      <c r="O171" s="3"/>
      <c r="V171" s="3"/>
      <c r="AF171" s="65"/>
      <c r="AG171" s="3"/>
      <c r="AH171" s="3"/>
    </row>
    <row r="172">
      <c r="A172" s="3"/>
      <c r="E172" s="64"/>
      <c r="H172" s="3"/>
      <c r="L172" s="64"/>
      <c r="O172" s="3"/>
      <c r="V172" s="3"/>
      <c r="AF172" s="65"/>
      <c r="AG172" s="3"/>
      <c r="AH172" s="3"/>
    </row>
    <row r="173">
      <c r="A173" s="3"/>
      <c r="E173" s="64"/>
      <c r="H173" s="3"/>
      <c r="L173" s="64"/>
      <c r="O173" s="3"/>
      <c r="V173" s="3"/>
      <c r="AF173" s="65"/>
      <c r="AG173" s="3"/>
      <c r="AH173" s="3"/>
    </row>
    <row r="174">
      <c r="A174" s="3"/>
      <c r="E174" s="64"/>
      <c r="H174" s="3"/>
      <c r="L174" s="64"/>
      <c r="O174" s="3"/>
      <c r="V174" s="3"/>
      <c r="AF174" s="65"/>
      <c r="AG174" s="3"/>
      <c r="AH174" s="3"/>
    </row>
    <row r="175">
      <c r="A175" s="3"/>
      <c r="E175" s="64"/>
      <c r="H175" s="3"/>
      <c r="L175" s="64"/>
      <c r="O175" s="3"/>
      <c r="V175" s="3"/>
      <c r="AF175" s="65"/>
      <c r="AG175" s="3"/>
      <c r="AH175" s="3"/>
    </row>
    <row r="176">
      <c r="A176" s="3"/>
      <c r="E176" s="64"/>
      <c r="H176" s="3"/>
      <c r="L176" s="64"/>
      <c r="O176" s="3"/>
      <c r="V176" s="3"/>
      <c r="AF176" s="65"/>
      <c r="AG176" s="3"/>
      <c r="AH176" s="3"/>
    </row>
    <row r="177">
      <c r="A177" s="3"/>
      <c r="E177" s="64"/>
      <c r="H177" s="3"/>
      <c r="L177" s="64"/>
      <c r="O177" s="3"/>
      <c r="V177" s="3"/>
      <c r="AF177" s="65"/>
      <c r="AG177" s="3"/>
      <c r="AH177" s="3"/>
    </row>
    <row r="178">
      <c r="A178" s="3"/>
      <c r="E178" s="64"/>
      <c r="H178" s="3"/>
      <c r="L178" s="64"/>
      <c r="O178" s="3"/>
      <c r="V178" s="3"/>
      <c r="AF178" s="65"/>
      <c r="AG178" s="3"/>
      <c r="AH178" s="3"/>
    </row>
    <row r="179">
      <c r="A179" s="3"/>
      <c r="E179" s="64"/>
      <c r="H179" s="3"/>
      <c r="L179" s="64"/>
      <c r="O179" s="3"/>
      <c r="V179" s="3"/>
      <c r="AF179" s="65"/>
      <c r="AG179" s="3"/>
      <c r="AH179" s="3"/>
    </row>
    <row r="180">
      <c r="A180" s="3"/>
      <c r="E180" s="64"/>
      <c r="H180" s="3"/>
      <c r="L180" s="64"/>
      <c r="O180" s="3"/>
      <c r="V180" s="3"/>
      <c r="AF180" s="65"/>
      <c r="AG180" s="3"/>
      <c r="AH180" s="3"/>
    </row>
    <row r="181">
      <c r="A181" s="3"/>
      <c r="E181" s="64"/>
      <c r="H181" s="3"/>
      <c r="L181" s="64"/>
      <c r="O181" s="3"/>
      <c r="V181" s="3"/>
      <c r="AF181" s="65"/>
      <c r="AG181" s="3"/>
      <c r="AH181" s="3"/>
    </row>
    <row r="182">
      <c r="A182" s="3"/>
      <c r="E182" s="64"/>
      <c r="H182" s="3"/>
      <c r="L182" s="64"/>
      <c r="O182" s="3"/>
      <c r="V182" s="3"/>
      <c r="AF182" s="65"/>
      <c r="AG182" s="3"/>
      <c r="AH182" s="3"/>
    </row>
    <row r="183">
      <c r="A183" s="3"/>
      <c r="E183" s="64"/>
      <c r="H183" s="3"/>
      <c r="L183" s="64"/>
      <c r="O183" s="3"/>
      <c r="V183" s="3"/>
      <c r="AF183" s="65"/>
      <c r="AG183" s="3"/>
      <c r="AH183" s="3"/>
    </row>
    <row r="184">
      <c r="A184" s="3"/>
      <c r="E184" s="64"/>
      <c r="H184" s="3"/>
      <c r="L184" s="64"/>
      <c r="O184" s="3"/>
      <c r="V184" s="3"/>
      <c r="AF184" s="65"/>
      <c r="AG184" s="3"/>
      <c r="AH184" s="3"/>
    </row>
    <row r="185">
      <c r="A185" s="3"/>
      <c r="E185" s="64"/>
      <c r="H185" s="3"/>
      <c r="L185" s="64"/>
      <c r="O185" s="3"/>
      <c r="V185" s="3"/>
      <c r="AF185" s="65"/>
      <c r="AG185" s="3"/>
      <c r="AH185" s="3"/>
    </row>
    <row r="186">
      <c r="A186" s="3"/>
      <c r="E186" s="64"/>
      <c r="H186" s="3"/>
      <c r="L186" s="64"/>
      <c r="O186" s="3"/>
      <c r="V186" s="3"/>
      <c r="AF186" s="65"/>
      <c r="AG186" s="3"/>
      <c r="AH186" s="3"/>
    </row>
    <row r="187">
      <c r="A187" s="3"/>
      <c r="E187" s="64"/>
      <c r="H187" s="3"/>
      <c r="L187" s="64"/>
      <c r="O187" s="3"/>
      <c r="V187" s="3"/>
      <c r="AF187" s="65"/>
      <c r="AG187" s="3"/>
      <c r="AH187" s="3"/>
    </row>
    <row r="188">
      <c r="A188" s="3"/>
      <c r="E188" s="64"/>
      <c r="H188" s="3"/>
      <c r="L188" s="64"/>
      <c r="O188" s="3"/>
      <c r="V188" s="3"/>
      <c r="AF188" s="65"/>
      <c r="AG188" s="3"/>
      <c r="AH188" s="3"/>
    </row>
    <row r="189">
      <c r="A189" s="3"/>
      <c r="E189" s="64"/>
      <c r="H189" s="3"/>
      <c r="L189" s="64"/>
      <c r="O189" s="3"/>
      <c r="V189" s="3"/>
      <c r="AF189" s="65"/>
      <c r="AG189" s="3"/>
      <c r="AH189" s="3"/>
    </row>
    <row r="190">
      <c r="A190" s="3"/>
      <c r="E190" s="64"/>
      <c r="H190" s="3"/>
      <c r="L190" s="64"/>
      <c r="O190" s="3"/>
      <c r="V190" s="3"/>
      <c r="AF190" s="65"/>
      <c r="AG190" s="3"/>
      <c r="AH190" s="3"/>
    </row>
    <row r="191">
      <c r="A191" s="3"/>
      <c r="E191" s="64"/>
      <c r="H191" s="3"/>
      <c r="L191" s="64"/>
      <c r="O191" s="3"/>
      <c r="V191" s="3"/>
      <c r="AF191" s="65"/>
      <c r="AG191" s="3"/>
      <c r="AH191" s="3"/>
    </row>
    <row r="192">
      <c r="A192" s="3"/>
      <c r="E192" s="64"/>
      <c r="H192" s="3"/>
      <c r="L192" s="64"/>
      <c r="O192" s="3"/>
      <c r="V192" s="3"/>
      <c r="AF192" s="65"/>
      <c r="AG192" s="3"/>
      <c r="AH192" s="3"/>
    </row>
    <row r="193">
      <c r="A193" s="3"/>
      <c r="E193" s="64"/>
      <c r="H193" s="3"/>
      <c r="L193" s="64"/>
      <c r="O193" s="3"/>
      <c r="V193" s="3"/>
      <c r="AF193" s="65"/>
      <c r="AG193" s="3"/>
      <c r="AH193" s="3"/>
    </row>
    <row r="194">
      <c r="A194" s="3"/>
      <c r="E194" s="64"/>
      <c r="H194" s="3"/>
      <c r="L194" s="64"/>
      <c r="O194" s="3"/>
      <c r="V194" s="3"/>
      <c r="AF194" s="65"/>
      <c r="AG194" s="3"/>
      <c r="AH194" s="3"/>
    </row>
    <row r="195">
      <c r="A195" s="3"/>
      <c r="E195" s="64"/>
      <c r="H195" s="3"/>
      <c r="L195" s="64"/>
      <c r="O195" s="3"/>
      <c r="V195" s="3"/>
      <c r="AF195" s="65"/>
      <c r="AG195" s="3"/>
      <c r="AH195" s="3"/>
    </row>
    <row r="196">
      <c r="A196" s="3"/>
      <c r="E196" s="64"/>
      <c r="H196" s="3"/>
      <c r="L196" s="64"/>
      <c r="O196" s="3"/>
      <c r="V196" s="3"/>
      <c r="AF196" s="65"/>
      <c r="AG196" s="3"/>
      <c r="AH196" s="3"/>
    </row>
    <row r="197">
      <c r="A197" s="3"/>
      <c r="E197" s="64"/>
      <c r="H197" s="3"/>
      <c r="L197" s="64"/>
      <c r="O197" s="3"/>
      <c r="V197" s="3"/>
      <c r="AF197" s="65"/>
      <c r="AG197" s="3"/>
      <c r="AH197" s="3"/>
    </row>
    <row r="198">
      <c r="A198" s="3"/>
      <c r="E198" s="64"/>
      <c r="H198" s="3"/>
      <c r="L198" s="64"/>
      <c r="O198" s="3"/>
      <c r="V198" s="3"/>
      <c r="AF198" s="65"/>
      <c r="AG198" s="3"/>
      <c r="AH198" s="3"/>
    </row>
    <row r="199">
      <c r="A199" s="3"/>
      <c r="E199" s="64"/>
      <c r="H199" s="3"/>
      <c r="L199" s="64"/>
      <c r="O199" s="3"/>
      <c r="V199" s="3"/>
      <c r="AF199" s="65"/>
      <c r="AG199" s="3"/>
      <c r="AH199" s="3"/>
    </row>
    <row r="200">
      <c r="A200" s="3"/>
      <c r="E200" s="64"/>
      <c r="H200" s="3"/>
      <c r="L200" s="64"/>
      <c r="O200" s="3"/>
      <c r="V200" s="3"/>
      <c r="AF200" s="65"/>
      <c r="AG200" s="3"/>
      <c r="AH200" s="3"/>
    </row>
    <row r="201">
      <c r="A201" s="3"/>
      <c r="E201" s="64"/>
      <c r="H201" s="3"/>
      <c r="L201" s="64"/>
      <c r="O201" s="3"/>
      <c r="V201" s="3"/>
      <c r="AF201" s="65"/>
      <c r="AG201" s="3"/>
      <c r="AH201" s="3"/>
    </row>
    <row r="202">
      <c r="A202" s="3"/>
      <c r="E202" s="64"/>
      <c r="H202" s="3"/>
      <c r="L202" s="64"/>
      <c r="O202" s="3"/>
      <c r="V202" s="3"/>
      <c r="AF202" s="65"/>
      <c r="AG202" s="3"/>
      <c r="AH202" s="3"/>
    </row>
    <row r="203">
      <c r="A203" s="3"/>
      <c r="E203" s="64"/>
      <c r="H203" s="3"/>
      <c r="L203" s="64"/>
      <c r="O203" s="3"/>
      <c r="V203" s="3"/>
      <c r="AF203" s="65"/>
      <c r="AG203" s="3"/>
      <c r="AH203" s="3"/>
    </row>
    <row r="204">
      <c r="A204" s="3"/>
      <c r="E204" s="64"/>
      <c r="H204" s="3"/>
      <c r="L204" s="64"/>
      <c r="O204" s="3"/>
      <c r="V204" s="3"/>
      <c r="AF204" s="65"/>
      <c r="AG204" s="3"/>
      <c r="AH204" s="3"/>
    </row>
    <row r="205">
      <c r="A205" s="3"/>
      <c r="E205" s="64"/>
      <c r="H205" s="3"/>
      <c r="L205" s="64"/>
      <c r="O205" s="3"/>
      <c r="V205" s="3"/>
      <c r="AF205" s="65"/>
      <c r="AG205" s="3"/>
      <c r="AH205" s="3"/>
    </row>
    <row r="206">
      <c r="A206" s="3"/>
      <c r="E206" s="64"/>
      <c r="H206" s="3"/>
      <c r="L206" s="64"/>
      <c r="O206" s="3"/>
      <c r="V206" s="3"/>
      <c r="AF206" s="65"/>
      <c r="AG206" s="3"/>
      <c r="AH206" s="3"/>
    </row>
    <row r="207">
      <c r="A207" s="3"/>
      <c r="E207" s="64"/>
      <c r="H207" s="3"/>
      <c r="L207" s="64"/>
      <c r="O207" s="3"/>
      <c r="V207" s="3"/>
      <c r="AF207" s="65"/>
      <c r="AG207" s="3"/>
      <c r="AH207" s="3"/>
    </row>
    <row r="208">
      <c r="A208" s="3"/>
      <c r="E208" s="64"/>
      <c r="H208" s="3"/>
      <c r="L208" s="64"/>
      <c r="O208" s="3"/>
      <c r="V208" s="3"/>
      <c r="AF208" s="65"/>
      <c r="AG208" s="3"/>
      <c r="AH208" s="3"/>
    </row>
    <row r="209">
      <c r="A209" s="3"/>
      <c r="E209" s="64"/>
      <c r="H209" s="3"/>
      <c r="L209" s="64"/>
      <c r="O209" s="3"/>
      <c r="V209" s="3"/>
      <c r="AF209" s="65"/>
      <c r="AG209" s="3"/>
      <c r="AH209" s="3"/>
    </row>
    <row r="210">
      <c r="A210" s="3"/>
      <c r="E210" s="64"/>
      <c r="H210" s="3"/>
      <c r="L210" s="64"/>
      <c r="O210" s="3"/>
      <c r="V210" s="3"/>
      <c r="AF210" s="65"/>
      <c r="AG210" s="3"/>
      <c r="AH210" s="3"/>
    </row>
    <row r="211">
      <c r="A211" s="3"/>
      <c r="E211" s="64"/>
      <c r="H211" s="3"/>
      <c r="L211" s="64"/>
      <c r="O211" s="3"/>
      <c r="V211" s="3"/>
      <c r="AF211" s="65"/>
      <c r="AG211" s="3"/>
      <c r="AH211" s="3"/>
    </row>
    <row r="212">
      <c r="A212" s="3"/>
      <c r="E212" s="64"/>
      <c r="H212" s="3"/>
      <c r="L212" s="64"/>
      <c r="O212" s="3"/>
      <c r="V212" s="3"/>
      <c r="AF212" s="65"/>
      <c r="AG212" s="3"/>
      <c r="AH212" s="3"/>
    </row>
    <row r="213">
      <c r="A213" s="3"/>
      <c r="E213" s="64"/>
      <c r="H213" s="3"/>
      <c r="L213" s="64"/>
      <c r="O213" s="3"/>
      <c r="V213" s="3"/>
      <c r="AF213" s="65"/>
      <c r="AG213" s="3"/>
      <c r="AH213" s="3"/>
    </row>
    <row r="214">
      <c r="A214" s="3"/>
      <c r="E214" s="64"/>
      <c r="H214" s="3"/>
      <c r="L214" s="64"/>
      <c r="O214" s="3"/>
      <c r="V214" s="3"/>
      <c r="AF214" s="65"/>
      <c r="AG214" s="3"/>
      <c r="AH214" s="3"/>
    </row>
    <row r="215">
      <c r="A215" s="3"/>
      <c r="E215" s="64"/>
      <c r="H215" s="3"/>
      <c r="L215" s="64"/>
      <c r="O215" s="3"/>
      <c r="V215" s="3"/>
      <c r="AF215" s="65"/>
      <c r="AG215" s="3"/>
      <c r="AH215" s="3"/>
    </row>
    <row r="216">
      <c r="A216" s="3"/>
      <c r="E216" s="64"/>
      <c r="H216" s="3"/>
      <c r="L216" s="64"/>
      <c r="O216" s="3"/>
      <c r="V216" s="3"/>
      <c r="AF216" s="65"/>
      <c r="AG216" s="3"/>
      <c r="AH216" s="3"/>
    </row>
    <row r="217">
      <c r="A217" s="3"/>
      <c r="E217" s="64"/>
      <c r="H217" s="3"/>
      <c r="L217" s="64"/>
      <c r="O217" s="3"/>
      <c r="V217" s="3"/>
      <c r="AF217" s="65"/>
      <c r="AG217" s="3"/>
      <c r="AH217" s="3"/>
    </row>
    <row r="218">
      <c r="A218" s="3"/>
      <c r="E218" s="64"/>
      <c r="H218" s="3"/>
      <c r="L218" s="64"/>
      <c r="O218" s="3"/>
      <c r="V218" s="3"/>
      <c r="AF218" s="65"/>
      <c r="AG218" s="3"/>
      <c r="AH218" s="3"/>
    </row>
    <row r="219">
      <c r="A219" s="3"/>
      <c r="E219" s="64"/>
      <c r="H219" s="3"/>
      <c r="L219" s="64"/>
      <c r="O219" s="3"/>
      <c r="V219" s="3"/>
      <c r="AF219" s="65"/>
      <c r="AG219" s="3"/>
      <c r="AH219" s="3"/>
    </row>
    <row r="220">
      <c r="A220" s="3"/>
      <c r="E220" s="64"/>
      <c r="H220" s="3"/>
      <c r="L220" s="64"/>
      <c r="O220" s="3"/>
      <c r="V220" s="3"/>
      <c r="AF220" s="65"/>
      <c r="AG220" s="3"/>
      <c r="AH220" s="3"/>
    </row>
    <row r="221">
      <c r="A221" s="3"/>
      <c r="E221" s="64"/>
      <c r="H221" s="3"/>
      <c r="L221" s="64"/>
      <c r="O221" s="3"/>
      <c r="V221" s="3"/>
      <c r="AF221" s="65"/>
      <c r="AG221" s="3"/>
      <c r="AH221" s="3"/>
    </row>
    <row r="222">
      <c r="A222" s="3"/>
      <c r="E222" s="64"/>
      <c r="H222" s="3"/>
      <c r="L222" s="64"/>
      <c r="O222" s="3"/>
      <c r="V222" s="3"/>
      <c r="AF222" s="65"/>
      <c r="AG222" s="3"/>
      <c r="AH222" s="3"/>
    </row>
    <row r="223">
      <c r="A223" s="3"/>
      <c r="E223" s="64"/>
      <c r="H223" s="3"/>
      <c r="L223" s="64"/>
      <c r="O223" s="3"/>
      <c r="V223" s="3"/>
      <c r="AF223" s="65"/>
      <c r="AG223" s="3"/>
      <c r="AH223" s="3"/>
    </row>
    <row r="224">
      <c r="A224" s="3"/>
      <c r="E224" s="64"/>
      <c r="H224" s="3"/>
      <c r="L224" s="64"/>
      <c r="O224" s="3"/>
      <c r="V224" s="3"/>
      <c r="AF224" s="65"/>
      <c r="AG224" s="3"/>
      <c r="AH224" s="3"/>
    </row>
    <row r="225">
      <c r="A225" s="3"/>
      <c r="E225" s="64"/>
      <c r="H225" s="3"/>
      <c r="L225" s="64"/>
      <c r="O225" s="3"/>
      <c r="V225" s="3"/>
      <c r="AF225" s="65"/>
      <c r="AG225" s="3"/>
      <c r="AH225" s="3"/>
    </row>
    <row r="226">
      <c r="A226" s="3"/>
      <c r="E226" s="64"/>
      <c r="H226" s="3"/>
      <c r="L226" s="64"/>
      <c r="O226" s="3"/>
      <c r="V226" s="3"/>
      <c r="AF226" s="65"/>
      <c r="AG226" s="3"/>
      <c r="AH226" s="3"/>
    </row>
    <row r="227">
      <c r="A227" s="3"/>
      <c r="E227" s="64"/>
      <c r="H227" s="3"/>
      <c r="L227" s="64"/>
      <c r="O227" s="3"/>
      <c r="V227" s="3"/>
      <c r="AF227" s="65"/>
      <c r="AG227" s="3"/>
      <c r="AH227" s="3"/>
    </row>
    <row r="228">
      <c r="A228" s="3"/>
      <c r="E228" s="64"/>
      <c r="H228" s="3"/>
      <c r="L228" s="64"/>
      <c r="O228" s="3"/>
      <c r="V228" s="3"/>
      <c r="AF228" s="65"/>
      <c r="AG228" s="3"/>
      <c r="AH228" s="3"/>
    </row>
    <row r="229">
      <c r="A229" s="3"/>
      <c r="E229" s="64"/>
      <c r="H229" s="3"/>
      <c r="L229" s="64"/>
      <c r="O229" s="3"/>
      <c r="V229" s="3"/>
      <c r="AF229" s="65"/>
      <c r="AG229" s="3"/>
      <c r="AH229" s="3"/>
    </row>
    <row r="230">
      <c r="A230" s="3"/>
      <c r="E230" s="64"/>
      <c r="H230" s="3"/>
      <c r="L230" s="64"/>
      <c r="O230" s="3"/>
      <c r="V230" s="3"/>
      <c r="AF230" s="65"/>
      <c r="AG230" s="3"/>
      <c r="AH230" s="3"/>
    </row>
    <row r="231">
      <c r="A231" s="3"/>
      <c r="E231" s="64"/>
      <c r="H231" s="3"/>
      <c r="L231" s="64"/>
      <c r="O231" s="3"/>
      <c r="V231" s="3"/>
      <c r="AF231" s="65"/>
      <c r="AG231" s="3"/>
      <c r="AH231" s="3"/>
    </row>
    <row r="232">
      <c r="A232" s="3"/>
      <c r="E232" s="64"/>
      <c r="H232" s="3"/>
      <c r="L232" s="64"/>
      <c r="O232" s="3"/>
      <c r="V232" s="3"/>
      <c r="AF232" s="65"/>
      <c r="AG232" s="3"/>
      <c r="AH232" s="3"/>
    </row>
    <row r="233">
      <c r="A233" s="3"/>
      <c r="E233" s="64"/>
      <c r="H233" s="3"/>
      <c r="L233" s="64"/>
      <c r="O233" s="3"/>
      <c r="V233" s="3"/>
      <c r="AF233" s="65"/>
      <c r="AG233" s="3"/>
      <c r="AH233" s="3"/>
    </row>
    <row r="234">
      <c r="A234" s="3"/>
      <c r="E234" s="64"/>
      <c r="H234" s="3"/>
      <c r="L234" s="64"/>
      <c r="O234" s="3"/>
      <c r="V234" s="3"/>
      <c r="AF234" s="65"/>
      <c r="AG234" s="3"/>
      <c r="AH234" s="3"/>
    </row>
    <row r="235">
      <c r="A235" s="3"/>
      <c r="E235" s="64"/>
      <c r="H235" s="3"/>
      <c r="L235" s="64"/>
      <c r="O235" s="3"/>
      <c r="V235" s="3"/>
      <c r="AF235" s="65"/>
      <c r="AG235" s="3"/>
      <c r="AH235" s="3"/>
    </row>
    <row r="236">
      <c r="A236" s="3"/>
      <c r="E236" s="64"/>
      <c r="H236" s="3"/>
      <c r="L236" s="64"/>
      <c r="O236" s="3"/>
      <c r="V236" s="3"/>
      <c r="AF236" s="65"/>
      <c r="AG236" s="3"/>
      <c r="AH236" s="3"/>
    </row>
    <row r="237">
      <c r="A237" s="3"/>
      <c r="E237" s="64"/>
      <c r="H237" s="3"/>
      <c r="L237" s="64"/>
      <c r="O237" s="3"/>
      <c r="V237" s="3"/>
      <c r="AF237" s="65"/>
      <c r="AG237" s="3"/>
      <c r="AH237" s="3"/>
    </row>
    <row r="238">
      <c r="A238" s="3"/>
      <c r="E238" s="64"/>
      <c r="H238" s="3"/>
      <c r="L238" s="64"/>
      <c r="O238" s="3"/>
      <c r="V238" s="3"/>
      <c r="AF238" s="65"/>
      <c r="AG238" s="3"/>
      <c r="AH238" s="3"/>
    </row>
    <row r="239">
      <c r="A239" s="3"/>
      <c r="E239" s="64"/>
      <c r="H239" s="3"/>
      <c r="L239" s="64"/>
      <c r="O239" s="3"/>
      <c r="V239" s="3"/>
      <c r="AF239" s="65"/>
      <c r="AG239" s="3"/>
      <c r="AH239" s="3"/>
    </row>
    <row r="240">
      <c r="A240" s="3"/>
      <c r="E240" s="64"/>
      <c r="H240" s="3"/>
      <c r="L240" s="64"/>
      <c r="O240" s="3"/>
      <c r="V240" s="3"/>
      <c r="AF240" s="65"/>
      <c r="AG240" s="3"/>
      <c r="AH240" s="3"/>
    </row>
    <row r="241">
      <c r="A241" s="3"/>
      <c r="E241" s="64"/>
      <c r="H241" s="3"/>
      <c r="L241" s="64"/>
      <c r="O241" s="3"/>
      <c r="V241" s="3"/>
      <c r="AF241" s="65"/>
      <c r="AG241" s="3"/>
      <c r="AH241" s="3"/>
    </row>
    <row r="242">
      <c r="A242" s="3"/>
      <c r="E242" s="64"/>
      <c r="H242" s="3"/>
      <c r="L242" s="64"/>
      <c r="O242" s="3"/>
      <c r="V242" s="3"/>
      <c r="AF242" s="65"/>
      <c r="AG242" s="3"/>
      <c r="AH242" s="3"/>
    </row>
    <row r="243">
      <c r="A243" s="3"/>
      <c r="E243" s="64"/>
      <c r="H243" s="3"/>
      <c r="L243" s="64"/>
      <c r="O243" s="3"/>
      <c r="V243" s="3"/>
      <c r="AF243" s="65"/>
      <c r="AG243" s="3"/>
      <c r="AH243" s="3"/>
    </row>
    <row r="244">
      <c r="A244" s="3"/>
      <c r="E244" s="64"/>
      <c r="H244" s="3"/>
      <c r="L244" s="64"/>
      <c r="O244" s="3"/>
      <c r="V244" s="3"/>
      <c r="AF244" s="65"/>
      <c r="AG244" s="3"/>
      <c r="AH244" s="3"/>
    </row>
    <row r="245">
      <c r="A245" s="3"/>
      <c r="E245" s="64"/>
      <c r="H245" s="3"/>
      <c r="L245" s="64"/>
      <c r="O245" s="3"/>
      <c r="V245" s="3"/>
      <c r="AF245" s="65"/>
      <c r="AG245" s="3"/>
      <c r="AH245" s="3"/>
    </row>
    <row r="246">
      <c r="A246" s="3"/>
      <c r="E246" s="64"/>
      <c r="H246" s="3"/>
      <c r="L246" s="64"/>
      <c r="O246" s="3"/>
      <c r="V246" s="3"/>
      <c r="AF246" s="65"/>
      <c r="AG246" s="3"/>
      <c r="AH246" s="3"/>
    </row>
    <row r="247">
      <c r="A247" s="3"/>
      <c r="E247" s="64"/>
      <c r="H247" s="3"/>
      <c r="L247" s="64"/>
      <c r="O247" s="3"/>
      <c r="V247" s="3"/>
      <c r="AF247" s="65"/>
      <c r="AG247" s="3"/>
      <c r="AH247" s="3"/>
    </row>
    <row r="248">
      <c r="A248" s="3"/>
      <c r="E248" s="64"/>
      <c r="H248" s="3"/>
      <c r="L248" s="64"/>
      <c r="O248" s="3"/>
      <c r="V248" s="3"/>
      <c r="AF248" s="65"/>
      <c r="AG248" s="3"/>
      <c r="AH248" s="3"/>
    </row>
    <row r="249">
      <c r="A249" s="3"/>
      <c r="E249" s="64"/>
      <c r="H249" s="3"/>
      <c r="L249" s="64"/>
      <c r="O249" s="3"/>
      <c r="V249" s="3"/>
      <c r="AF249" s="65"/>
      <c r="AG249" s="3"/>
      <c r="AH249" s="3"/>
    </row>
    <row r="250">
      <c r="A250" s="3"/>
      <c r="E250" s="64"/>
      <c r="H250" s="3"/>
      <c r="L250" s="64"/>
      <c r="O250" s="3"/>
      <c r="V250" s="3"/>
      <c r="AF250" s="65"/>
      <c r="AG250" s="3"/>
      <c r="AH250" s="3"/>
    </row>
    <row r="251">
      <c r="A251" s="3"/>
      <c r="E251" s="64"/>
      <c r="H251" s="3"/>
      <c r="L251" s="64"/>
      <c r="O251" s="3"/>
      <c r="V251" s="3"/>
      <c r="AF251" s="65"/>
      <c r="AG251" s="3"/>
      <c r="AH251" s="3"/>
    </row>
    <row r="252">
      <c r="A252" s="3"/>
      <c r="E252" s="64"/>
      <c r="H252" s="3"/>
      <c r="L252" s="64"/>
      <c r="O252" s="3"/>
      <c r="V252" s="3"/>
      <c r="AF252" s="65"/>
      <c r="AG252" s="3"/>
      <c r="AH252" s="3"/>
    </row>
    <row r="253">
      <c r="A253" s="3"/>
      <c r="E253" s="64"/>
      <c r="H253" s="3"/>
      <c r="L253" s="64"/>
      <c r="O253" s="3"/>
      <c r="V253" s="3"/>
      <c r="AF253" s="65"/>
      <c r="AG253" s="3"/>
      <c r="AH253" s="3"/>
    </row>
    <row r="254">
      <c r="A254" s="3"/>
      <c r="E254" s="64"/>
      <c r="H254" s="3"/>
      <c r="L254" s="64"/>
      <c r="O254" s="3"/>
      <c r="V254" s="3"/>
      <c r="AF254" s="65"/>
      <c r="AG254" s="3"/>
      <c r="AH254" s="3"/>
    </row>
    <row r="255">
      <c r="A255" s="3"/>
      <c r="E255" s="64"/>
      <c r="H255" s="3"/>
      <c r="L255" s="64"/>
      <c r="O255" s="3"/>
      <c r="V255" s="3"/>
      <c r="AF255" s="65"/>
      <c r="AG255" s="3"/>
      <c r="AH255" s="3"/>
    </row>
    <row r="256">
      <c r="A256" s="3"/>
      <c r="E256" s="64"/>
      <c r="H256" s="3"/>
      <c r="L256" s="64"/>
      <c r="O256" s="3"/>
      <c r="V256" s="3"/>
      <c r="AF256" s="65"/>
      <c r="AG256" s="3"/>
      <c r="AH256" s="3"/>
    </row>
    <row r="257">
      <c r="A257" s="3"/>
      <c r="E257" s="64"/>
      <c r="H257" s="3"/>
      <c r="L257" s="64"/>
      <c r="O257" s="3"/>
      <c r="V257" s="3"/>
      <c r="AF257" s="65"/>
      <c r="AG257" s="3"/>
      <c r="AH257" s="3"/>
    </row>
    <row r="258">
      <c r="A258" s="3"/>
      <c r="E258" s="64"/>
      <c r="H258" s="3"/>
      <c r="L258" s="64"/>
      <c r="O258" s="3"/>
      <c r="V258" s="3"/>
      <c r="AF258" s="65"/>
      <c r="AG258" s="3"/>
      <c r="AH258" s="3"/>
    </row>
    <row r="259">
      <c r="A259" s="3"/>
      <c r="E259" s="64"/>
      <c r="H259" s="3"/>
      <c r="L259" s="64"/>
      <c r="O259" s="3"/>
      <c r="V259" s="3"/>
      <c r="AF259" s="65"/>
      <c r="AG259" s="3"/>
      <c r="AH259" s="3"/>
    </row>
    <row r="260">
      <c r="A260" s="3"/>
      <c r="E260" s="64"/>
      <c r="H260" s="3"/>
      <c r="L260" s="64"/>
      <c r="O260" s="3"/>
      <c r="V260" s="3"/>
      <c r="AF260" s="65"/>
      <c r="AG260" s="3"/>
      <c r="AH260" s="3"/>
    </row>
    <row r="261">
      <c r="A261" s="3"/>
      <c r="E261" s="64"/>
      <c r="H261" s="3"/>
      <c r="L261" s="64"/>
      <c r="O261" s="3"/>
      <c r="V261" s="3"/>
      <c r="AF261" s="65"/>
      <c r="AG261" s="3"/>
      <c r="AH261" s="3"/>
    </row>
    <row r="262">
      <c r="A262" s="3"/>
      <c r="E262" s="64"/>
      <c r="H262" s="3"/>
      <c r="L262" s="64"/>
      <c r="O262" s="3"/>
      <c r="V262" s="3"/>
      <c r="AF262" s="65"/>
      <c r="AG262" s="3"/>
      <c r="AH262" s="3"/>
    </row>
    <row r="263">
      <c r="A263" s="3"/>
      <c r="E263" s="64"/>
      <c r="H263" s="3"/>
      <c r="L263" s="64"/>
      <c r="O263" s="3"/>
      <c r="V263" s="3"/>
      <c r="AF263" s="65"/>
      <c r="AG263" s="3"/>
      <c r="AH263" s="3"/>
    </row>
    <row r="264">
      <c r="A264" s="3"/>
      <c r="E264" s="64"/>
      <c r="H264" s="3"/>
      <c r="L264" s="64"/>
      <c r="O264" s="3"/>
      <c r="V264" s="3"/>
      <c r="AF264" s="65"/>
      <c r="AG264" s="3"/>
      <c r="AH264" s="3"/>
    </row>
    <row r="265">
      <c r="A265" s="3"/>
      <c r="E265" s="64"/>
      <c r="H265" s="3"/>
      <c r="L265" s="64"/>
      <c r="O265" s="3"/>
      <c r="V265" s="3"/>
      <c r="AF265" s="65"/>
      <c r="AG265" s="3"/>
      <c r="AH265" s="3"/>
    </row>
    <row r="266">
      <c r="A266" s="3"/>
      <c r="E266" s="64"/>
      <c r="H266" s="3"/>
      <c r="L266" s="64"/>
      <c r="O266" s="3"/>
      <c r="V266" s="3"/>
      <c r="AF266" s="65"/>
      <c r="AG266" s="3"/>
      <c r="AH266" s="3"/>
    </row>
    <row r="267">
      <c r="A267" s="3"/>
      <c r="E267" s="64"/>
      <c r="H267" s="3"/>
      <c r="L267" s="64"/>
      <c r="O267" s="3"/>
      <c r="V267" s="3"/>
      <c r="AF267" s="65"/>
      <c r="AG267" s="3"/>
      <c r="AH267" s="3"/>
    </row>
    <row r="268">
      <c r="A268" s="3"/>
      <c r="E268" s="64"/>
      <c r="H268" s="3"/>
      <c r="L268" s="64"/>
      <c r="O268" s="3"/>
      <c r="V268" s="3"/>
      <c r="AF268" s="65"/>
      <c r="AG268" s="3"/>
      <c r="AH268" s="3"/>
    </row>
    <row r="269">
      <c r="A269" s="3"/>
      <c r="E269" s="64"/>
      <c r="H269" s="3"/>
      <c r="L269" s="64"/>
      <c r="O269" s="3"/>
      <c r="V269" s="3"/>
      <c r="AF269" s="65"/>
      <c r="AG269" s="3"/>
      <c r="AH269" s="3"/>
    </row>
    <row r="270">
      <c r="A270" s="3"/>
      <c r="E270" s="64"/>
      <c r="H270" s="3"/>
      <c r="L270" s="64"/>
      <c r="O270" s="3"/>
      <c r="V270" s="3"/>
      <c r="AF270" s="65"/>
      <c r="AG270" s="3"/>
      <c r="AH270" s="3"/>
    </row>
    <row r="271">
      <c r="A271" s="3"/>
      <c r="E271" s="64"/>
      <c r="H271" s="3"/>
      <c r="L271" s="64"/>
      <c r="O271" s="3"/>
      <c r="V271" s="3"/>
      <c r="AF271" s="65"/>
      <c r="AG271" s="3"/>
      <c r="AH271" s="3"/>
    </row>
    <row r="272">
      <c r="A272" s="3"/>
      <c r="E272" s="64"/>
      <c r="H272" s="3"/>
      <c r="L272" s="64"/>
      <c r="O272" s="3"/>
      <c r="V272" s="3"/>
      <c r="AF272" s="65"/>
      <c r="AG272" s="3"/>
      <c r="AH272" s="3"/>
    </row>
    <row r="273">
      <c r="A273" s="3"/>
      <c r="E273" s="64"/>
      <c r="H273" s="3"/>
      <c r="L273" s="64"/>
      <c r="O273" s="3"/>
      <c r="V273" s="3"/>
      <c r="AF273" s="65"/>
      <c r="AG273" s="3"/>
      <c r="AH273" s="3"/>
    </row>
    <row r="274">
      <c r="A274" s="3"/>
      <c r="E274" s="64"/>
      <c r="H274" s="3"/>
      <c r="L274" s="64"/>
      <c r="O274" s="3"/>
      <c r="V274" s="3"/>
      <c r="AF274" s="65"/>
      <c r="AG274" s="3"/>
      <c r="AH274" s="3"/>
    </row>
    <row r="275">
      <c r="A275" s="3"/>
      <c r="E275" s="64"/>
      <c r="H275" s="3"/>
      <c r="L275" s="64"/>
      <c r="O275" s="3"/>
      <c r="V275" s="3"/>
      <c r="AF275" s="65"/>
      <c r="AG275" s="3"/>
      <c r="AH275" s="3"/>
    </row>
    <row r="276">
      <c r="A276" s="3"/>
      <c r="E276" s="64"/>
      <c r="H276" s="3"/>
      <c r="L276" s="64"/>
      <c r="O276" s="3"/>
      <c r="V276" s="3"/>
      <c r="AF276" s="65"/>
      <c r="AG276" s="3"/>
      <c r="AH276" s="3"/>
    </row>
    <row r="277">
      <c r="A277" s="3"/>
      <c r="E277" s="64"/>
      <c r="H277" s="3"/>
      <c r="L277" s="64"/>
      <c r="O277" s="3"/>
      <c r="V277" s="3"/>
      <c r="AF277" s="65"/>
      <c r="AG277" s="3"/>
      <c r="AH277" s="3"/>
    </row>
    <row r="278">
      <c r="A278" s="3"/>
      <c r="E278" s="64"/>
      <c r="H278" s="3"/>
      <c r="L278" s="64"/>
      <c r="O278" s="3"/>
      <c r="V278" s="3"/>
      <c r="AF278" s="65"/>
      <c r="AG278" s="3"/>
      <c r="AH278" s="3"/>
    </row>
    <row r="279">
      <c r="A279" s="3"/>
      <c r="E279" s="64"/>
      <c r="H279" s="3"/>
      <c r="L279" s="64"/>
      <c r="O279" s="3"/>
      <c r="V279" s="3"/>
      <c r="AF279" s="65"/>
      <c r="AG279" s="3"/>
      <c r="AH279" s="3"/>
    </row>
    <row r="280">
      <c r="A280" s="3"/>
      <c r="E280" s="64"/>
      <c r="H280" s="3"/>
      <c r="L280" s="64"/>
      <c r="O280" s="3"/>
      <c r="V280" s="3"/>
      <c r="AF280" s="65"/>
      <c r="AG280" s="3"/>
      <c r="AH280" s="3"/>
    </row>
    <row r="281">
      <c r="A281" s="3"/>
      <c r="E281" s="64"/>
      <c r="H281" s="3"/>
      <c r="L281" s="64"/>
      <c r="O281" s="3"/>
      <c r="V281" s="3"/>
      <c r="AF281" s="65"/>
      <c r="AG281" s="3"/>
      <c r="AH281" s="3"/>
    </row>
    <row r="282">
      <c r="A282" s="3"/>
      <c r="E282" s="64"/>
      <c r="H282" s="3"/>
      <c r="L282" s="64"/>
      <c r="O282" s="3"/>
      <c r="V282" s="3"/>
      <c r="AF282" s="65"/>
      <c r="AG282" s="3"/>
      <c r="AH282" s="3"/>
    </row>
    <row r="283">
      <c r="A283" s="3"/>
      <c r="E283" s="64"/>
      <c r="H283" s="3"/>
      <c r="L283" s="64"/>
      <c r="O283" s="3"/>
      <c r="V283" s="3"/>
      <c r="AF283" s="65"/>
      <c r="AG283" s="3"/>
      <c r="AH283" s="3"/>
    </row>
    <row r="284">
      <c r="A284" s="3"/>
      <c r="E284" s="64"/>
      <c r="H284" s="3"/>
      <c r="L284" s="64"/>
      <c r="O284" s="3"/>
      <c r="V284" s="3"/>
      <c r="AF284" s="65"/>
      <c r="AG284" s="3"/>
      <c r="AH284" s="3"/>
    </row>
    <row r="285">
      <c r="A285" s="3"/>
      <c r="E285" s="64"/>
      <c r="H285" s="3"/>
      <c r="L285" s="64"/>
      <c r="O285" s="3"/>
      <c r="V285" s="3"/>
      <c r="AF285" s="65"/>
      <c r="AG285" s="3"/>
      <c r="AH285" s="3"/>
    </row>
    <row r="286">
      <c r="A286" s="3"/>
      <c r="E286" s="64"/>
      <c r="H286" s="3"/>
      <c r="L286" s="64"/>
      <c r="O286" s="3"/>
      <c r="V286" s="3"/>
      <c r="AF286" s="65"/>
      <c r="AG286" s="3"/>
      <c r="AH286" s="3"/>
    </row>
    <row r="287">
      <c r="A287" s="3"/>
      <c r="E287" s="64"/>
      <c r="H287" s="3"/>
      <c r="L287" s="64"/>
      <c r="O287" s="3"/>
      <c r="V287" s="3"/>
      <c r="AF287" s="65"/>
      <c r="AG287" s="3"/>
      <c r="AH287" s="3"/>
    </row>
    <row r="288">
      <c r="A288" s="3"/>
      <c r="E288" s="64"/>
      <c r="H288" s="3"/>
      <c r="L288" s="64"/>
      <c r="O288" s="3"/>
      <c r="V288" s="3"/>
      <c r="AF288" s="65"/>
      <c r="AG288" s="3"/>
      <c r="AH288" s="3"/>
    </row>
    <row r="289">
      <c r="A289" s="3"/>
      <c r="E289" s="64"/>
      <c r="H289" s="3"/>
      <c r="L289" s="64"/>
      <c r="O289" s="3"/>
      <c r="V289" s="3"/>
      <c r="AF289" s="65"/>
      <c r="AG289" s="3"/>
      <c r="AH289" s="3"/>
    </row>
    <row r="290">
      <c r="A290" s="3"/>
      <c r="E290" s="64"/>
      <c r="H290" s="3"/>
      <c r="L290" s="64"/>
      <c r="O290" s="3"/>
      <c r="V290" s="3"/>
      <c r="AF290" s="65"/>
      <c r="AG290" s="3"/>
      <c r="AH290" s="3"/>
    </row>
    <row r="291">
      <c r="A291" s="3"/>
      <c r="E291" s="64"/>
      <c r="H291" s="3"/>
      <c r="L291" s="64"/>
      <c r="O291" s="3"/>
      <c r="V291" s="3"/>
      <c r="AF291" s="65"/>
      <c r="AG291" s="3"/>
      <c r="AH291" s="3"/>
    </row>
    <row r="292">
      <c r="A292" s="3"/>
      <c r="E292" s="64"/>
      <c r="H292" s="3"/>
      <c r="L292" s="64"/>
      <c r="O292" s="3"/>
      <c r="V292" s="3"/>
      <c r="AF292" s="65"/>
      <c r="AG292" s="3"/>
      <c r="AH292" s="3"/>
    </row>
    <row r="293">
      <c r="A293" s="3"/>
      <c r="E293" s="64"/>
      <c r="H293" s="3"/>
      <c r="L293" s="64"/>
      <c r="O293" s="3"/>
      <c r="V293" s="3"/>
      <c r="AF293" s="65"/>
      <c r="AG293" s="3"/>
      <c r="AH293" s="3"/>
    </row>
    <row r="294">
      <c r="A294" s="3"/>
      <c r="E294" s="64"/>
      <c r="H294" s="3"/>
      <c r="L294" s="64"/>
      <c r="O294" s="3"/>
      <c r="V294" s="3"/>
      <c r="AF294" s="65"/>
      <c r="AG294" s="3"/>
      <c r="AH294" s="3"/>
    </row>
    <row r="295">
      <c r="A295" s="3"/>
      <c r="E295" s="64"/>
      <c r="H295" s="3"/>
      <c r="L295" s="64"/>
      <c r="O295" s="3"/>
      <c r="V295" s="3"/>
      <c r="AF295" s="65"/>
      <c r="AG295" s="3"/>
      <c r="AH295" s="3"/>
    </row>
    <row r="296">
      <c r="A296" s="3"/>
      <c r="E296" s="64"/>
      <c r="H296" s="3"/>
      <c r="L296" s="64"/>
      <c r="O296" s="3"/>
      <c r="V296" s="3"/>
      <c r="AF296" s="65"/>
      <c r="AG296" s="3"/>
      <c r="AH296" s="3"/>
    </row>
    <row r="297">
      <c r="A297" s="3"/>
      <c r="E297" s="64"/>
      <c r="H297" s="3"/>
      <c r="L297" s="64"/>
      <c r="O297" s="3"/>
      <c r="V297" s="3"/>
      <c r="AF297" s="65"/>
      <c r="AG297" s="3"/>
      <c r="AH297" s="3"/>
    </row>
    <row r="298">
      <c r="A298" s="3"/>
      <c r="E298" s="64"/>
      <c r="H298" s="3"/>
      <c r="L298" s="64"/>
      <c r="O298" s="3"/>
      <c r="V298" s="3"/>
      <c r="AF298" s="65"/>
      <c r="AG298" s="3"/>
      <c r="AH298" s="3"/>
    </row>
    <row r="299">
      <c r="A299" s="3"/>
      <c r="E299" s="64"/>
      <c r="H299" s="3"/>
      <c r="L299" s="64"/>
      <c r="O299" s="3"/>
      <c r="V299" s="3"/>
      <c r="AF299" s="65"/>
      <c r="AG299" s="3"/>
      <c r="AH299" s="3"/>
    </row>
    <row r="300">
      <c r="A300" s="3"/>
      <c r="E300" s="64"/>
      <c r="H300" s="3"/>
      <c r="L300" s="64"/>
      <c r="O300" s="3"/>
      <c r="V300" s="3"/>
      <c r="AF300" s="65"/>
      <c r="AG300" s="3"/>
      <c r="AH300" s="3"/>
    </row>
    <row r="301">
      <c r="A301" s="3"/>
      <c r="E301" s="64"/>
      <c r="H301" s="3"/>
      <c r="L301" s="64"/>
      <c r="O301" s="3"/>
      <c r="V301" s="3"/>
      <c r="AF301" s="65"/>
      <c r="AG301" s="3"/>
      <c r="AH301" s="3"/>
    </row>
    <row r="302">
      <c r="A302" s="3"/>
      <c r="E302" s="64"/>
      <c r="H302" s="3"/>
      <c r="L302" s="64"/>
      <c r="O302" s="3"/>
      <c r="V302" s="3"/>
      <c r="AF302" s="65"/>
      <c r="AG302" s="3"/>
      <c r="AH302" s="3"/>
    </row>
    <row r="303">
      <c r="A303" s="3"/>
      <c r="E303" s="64"/>
      <c r="H303" s="3"/>
      <c r="L303" s="64"/>
      <c r="O303" s="3"/>
      <c r="V303" s="3"/>
      <c r="AF303" s="65"/>
      <c r="AG303" s="3"/>
      <c r="AH303" s="3"/>
    </row>
    <row r="304">
      <c r="A304" s="3"/>
      <c r="E304" s="64"/>
      <c r="H304" s="3"/>
      <c r="L304" s="64"/>
      <c r="O304" s="3"/>
      <c r="V304" s="3"/>
      <c r="AF304" s="65"/>
      <c r="AG304" s="3"/>
      <c r="AH304" s="3"/>
    </row>
    <row r="305">
      <c r="A305" s="3"/>
      <c r="E305" s="64"/>
      <c r="H305" s="3"/>
      <c r="L305" s="64"/>
      <c r="O305" s="3"/>
      <c r="V305" s="3"/>
      <c r="AF305" s="65"/>
      <c r="AG305" s="3"/>
      <c r="AH305" s="3"/>
    </row>
    <row r="306">
      <c r="A306" s="3"/>
      <c r="E306" s="64"/>
      <c r="H306" s="3"/>
      <c r="L306" s="64"/>
      <c r="O306" s="3"/>
      <c r="V306" s="3"/>
      <c r="AF306" s="65"/>
      <c r="AG306" s="3"/>
      <c r="AH306" s="3"/>
    </row>
    <row r="307">
      <c r="A307" s="3"/>
      <c r="E307" s="64"/>
      <c r="H307" s="3"/>
      <c r="L307" s="64"/>
      <c r="O307" s="3"/>
      <c r="V307" s="3"/>
      <c r="AF307" s="65"/>
      <c r="AG307" s="3"/>
      <c r="AH307" s="3"/>
    </row>
    <row r="308">
      <c r="A308" s="3"/>
      <c r="E308" s="64"/>
      <c r="H308" s="3"/>
      <c r="L308" s="64"/>
      <c r="O308" s="3"/>
      <c r="V308" s="3"/>
      <c r="AF308" s="65"/>
      <c r="AG308" s="3"/>
      <c r="AH308" s="3"/>
    </row>
    <row r="309">
      <c r="A309" s="3"/>
      <c r="E309" s="64"/>
      <c r="H309" s="3"/>
      <c r="L309" s="64"/>
      <c r="O309" s="3"/>
      <c r="V309" s="3"/>
      <c r="AF309" s="65"/>
      <c r="AG309" s="3"/>
      <c r="AH309" s="3"/>
    </row>
    <row r="310">
      <c r="A310" s="3"/>
      <c r="E310" s="64"/>
      <c r="H310" s="3"/>
      <c r="L310" s="64"/>
      <c r="O310" s="3"/>
      <c r="V310" s="3"/>
      <c r="AF310" s="65"/>
      <c r="AG310" s="3"/>
      <c r="AH310" s="3"/>
    </row>
    <row r="311">
      <c r="A311" s="3"/>
      <c r="E311" s="64"/>
      <c r="H311" s="3"/>
      <c r="L311" s="64"/>
      <c r="O311" s="3"/>
      <c r="V311" s="3"/>
      <c r="AF311" s="65"/>
      <c r="AG311" s="3"/>
      <c r="AH311" s="3"/>
    </row>
    <row r="312">
      <c r="A312" s="3"/>
      <c r="E312" s="64"/>
      <c r="H312" s="3"/>
      <c r="L312" s="64"/>
      <c r="O312" s="3"/>
      <c r="V312" s="3"/>
      <c r="AF312" s="65"/>
      <c r="AG312" s="3"/>
      <c r="AH312" s="3"/>
    </row>
    <row r="313">
      <c r="A313" s="3"/>
      <c r="E313" s="64"/>
      <c r="H313" s="3"/>
      <c r="L313" s="64"/>
      <c r="O313" s="3"/>
      <c r="V313" s="3"/>
      <c r="AF313" s="65"/>
      <c r="AG313" s="3"/>
      <c r="AH313" s="3"/>
    </row>
    <row r="314">
      <c r="A314" s="3"/>
      <c r="E314" s="64"/>
      <c r="H314" s="3"/>
      <c r="L314" s="64"/>
      <c r="O314" s="3"/>
      <c r="V314" s="3"/>
      <c r="AF314" s="65"/>
      <c r="AG314" s="3"/>
      <c r="AH314" s="3"/>
    </row>
    <row r="315">
      <c r="A315" s="3"/>
      <c r="E315" s="64"/>
      <c r="H315" s="3"/>
      <c r="L315" s="64"/>
      <c r="O315" s="3"/>
      <c r="V315" s="3"/>
      <c r="AF315" s="65"/>
      <c r="AG315" s="3"/>
      <c r="AH315" s="3"/>
    </row>
    <row r="316">
      <c r="A316" s="3"/>
      <c r="E316" s="64"/>
      <c r="H316" s="3"/>
      <c r="L316" s="64"/>
      <c r="O316" s="3"/>
      <c r="V316" s="3"/>
      <c r="AF316" s="65"/>
      <c r="AG316" s="3"/>
      <c r="AH316" s="3"/>
    </row>
    <row r="317">
      <c r="A317" s="3"/>
      <c r="E317" s="64"/>
      <c r="H317" s="3"/>
      <c r="L317" s="64"/>
      <c r="O317" s="3"/>
      <c r="V317" s="3"/>
      <c r="AF317" s="65"/>
      <c r="AG317" s="3"/>
      <c r="AH317" s="3"/>
    </row>
    <row r="318">
      <c r="A318" s="3"/>
      <c r="E318" s="64"/>
      <c r="H318" s="3"/>
      <c r="L318" s="64"/>
      <c r="O318" s="3"/>
      <c r="V318" s="3"/>
      <c r="AF318" s="65"/>
      <c r="AG318" s="3"/>
      <c r="AH318" s="3"/>
    </row>
    <row r="319">
      <c r="A319" s="3"/>
      <c r="E319" s="64"/>
      <c r="H319" s="3"/>
      <c r="L319" s="64"/>
      <c r="O319" s="3"/>
      <c r="V319" s="3"/>
      <c r="AF319" s="65"/>
      <c r="AG319" s="3"/>
      <c r="AH319" s="3"/>
    </row>
    <row r="320">
      <c r="A320" s="3"/>
      <c r="E320" s="64"/>
      <c r="H320" s="3"/>
      <c r="L320" s="64"/>
      <c r="O320" s="3"/>
      <c r="V320" s="3"/>
      <c r="AF320" s="65"/>
      <c r="AG320" s="3"/>
      <c r="AH320" s="3"/>
    </row>
    <row r="321">
      <c r="A321" s="3"/>
      <c r="E321" s="64"/>
      <c r="H321" s="3"/>
      <c r="L321" s="64"/>
      <c r="O321" s="3"/>
      <c r="V321" s="3"/>
      <c r="AF321" s="65"/>
      <c r="AG321" s="3"/>
      <c r="AH321" s="3"/>
    </row>
    <row r="322">
      <c r="A322" s="3"/>
      <c r="E322" s="64"/>
      <c r="H322" s="3"/>
      <c r="L322" s="64"/>
      <c r="O322" s="3"/>
      <c r="V322" s="3"/>
      <c r="AF322" s="65"/>
      <c r="AG322" s="3"/>
      <c r="AH322" s="3"/>
    </row>
    <row r="323">
      <c r="A323" s="3"/>
      <c r="E323" s="64"/>
      <c r="H323" s="3"/>
      <c r="L323" s="64"/>
      <c r="O323" s="3"/>
      <c r="V323" s="3"/>
      <c r="AF323" s="65"/>
      <c r="AG323" s="3"/>
      <c r="AH323" s="3"/>
    </row>
    <row r="324">
      <c r="A324" s="3"/>
      <c r="E324" s="64"/>
      <c r="H324" s="3"/>
      <c r="L324" s="64"/>
      <c r="O324" s="3"/>
      <c r="V324" s="3"/>
      <c r="AF324" s="65"/>
      <c r="AG324" s="3"/>
      <c r="AH324" s="3"/>
    </row>
    <row r="325">
      <c r="A325" s="3"/>
      <c r="E325" s="64"/>
      <c r="H325" s="3"/>
      <c r="L325" s="64"/>
      <c r="O325" s="3"/>
      <c r="V325" s="3"/>
      <c r="AF325" s="65"/>
      <c r="AG325" s="3"/>
      <c r="AH325" s="3"/>
    </row>
    <row r="326">
      <c r="A326" s="3"/>
      <c r="E326" s="64"/>
      <c r="H326" s="3"/>
      <c r="L326" s="64"/>
      <c r="O326" s="3"/>
      <c r="V326" s="3"/>
      <c r="AF326" s="65"/>
      <c r="AG326" s="3"/>
      <c r="AH326" s="3"/>
    </row>
    <row r="327">
      <c r="A327" s="3"/>
      <c r="E327" s="64"/>
      <c r="H327" s="3"/>
      <c r="L327" s="64"/>
      <c r="O327" s="3"/>
      <c r="V327" s="3"/>
      <c r="AF327" s="65"/>
      <c r="AG327" s="3"/>
      <c r="AH327" s="3"/>
    </row>
    <row r="328">
      <c r="A328" s="3"/>
      <c r="E328" s="64"/>
      <c r="H328" s="3"/>
      <c r="L328" s="64"/>
      <c r="O328" s="3"/>
      <c r="V328" s="3"/>
      <c r="AF328" s="65"/>
      <c r="AG328" s="3"/>
      <c r="AH328" s="3"/>
    </row>
    <row r="329">
      <c r="A329" s="3"/>
      <c r="E329" s="64"/>
      <c r="H329" s="3"/>
      <c r="L329" s="64"/>
      <c r="O329" s="3"/>
      <c r="V329" s="3"/>
      <c r="AF329" s="65"/>
      <c r="AG329" s="3"/>
      <c r="AH329" s="3"/>
    </row>
    <row r="330">
      <c r="A330" s="3"/>
      <c r="E330" s="64"/>
      <c r="H330" s="3"/>
      <c r="L330" s="64"/>
      <c r="O330" s="3"/>
      <c r="V330" s="3"/>
      <c r="AF330" s="65"/>
      <c r="AG330" s="3"/>
      <c r="AH330" s="3"/>
    </row>
    <row r="331">
      <c r="A331" s="3"/>
      <c r="E331" s="64"/>
      <c r="H331" s="3"/>
      <c r="L331" s="64"/>
      <c r="O331" s="3"/>
      <c r="V331" s="3"/>
      <c r="AF331" s="65"/>
      <c r="AG331" s="3"/>
      <c r="AH331" s="3"/>
    </row>
    <row r="332">
      <c r="A332" s="3"/>
      <c r="E332" s="64"/>
      <c r="H332" s="3"/>
      <c r="L332" s="64"/>
      <c r="O332" s="3"/>
      <c r="V332" s="3"/>
      <c r="AF332" s="65"/>
      <c r="AG332" s="3"/>
      <c r="AH332" s="3"/>
    </row>
    <row r="333">
      <c r="A333" s="3"/>
      <c r="E333" s="64"/>
      <c r="H333" s="3"/>
      <c r="L333" s="64"/>
      <c r="O333" s="3"/>
      <c r="V333" s="3"/>
      <c r="AF333" s="65"/>
      <c r="AG333" s="3"/>
      <c r="AH333" s="3"/>
    </row>
    <row r="334">
      <c r="A334" s="3"/>
      <c r="E334" s="64"/>
      <c r="H334" s="3"/>
      <c r="L334" s="64"/>
      <c r="O334" s="3"/>
      <c r="V334" s="3"/>
      <c r="AF334" s="65"/>
      <c r="AG334" s="3"/>
      <c r="AH334" s="3"/>
    </row>
    <row r="335">
      <c r="A335" s="3"/>
      <c r="E335" s="64"/>
      <c r="H335" s="3"/>
      <c r="L335" s="64"/>
      <c r="O335" s="3"/>
      <c r="V335" s="3"/>
      <c r="AF335" s="65"/>
      <c r="AG335" s="3"/>
      <c r="AH335" s="3"/>
    </row>
    <row r="336">
      <c r="A336" s="3"/>
      <c r="E336" s="64"/>
      <c r="H336" s="3"/>
      <c r="L336" s="64"/>
      <c r="O336" s="3"/>
      <c r="V336" s="3"/>
      <c r="AF336" s="65"/>
      <c r="AG336" s="3"/>
      <c r="AH336" s="3"/>
    </row>
    <row r="337">
      <c r="A337" s="3"/>
      <c r="E337" s="64"/>
      <c r="H337" s="3"/>
      <c r="L337" s="64"/>
      <c r="O337" s="3"/>
      <c r="V337" s="3"/>
      <c r="AF337" s="65"/>
      <c r="AG337" s="3"/>
      <c r="AH337" s="3"/>
    </row>
    <row r="338">
      <c r="A338" s="3"/>
      <c r="E338" s="64"/>
      <c r="H338" s="3"/>
      <c r="L338" s="64"/>
      <c r="O338" s="3"/>
      <c r="V338" s="3"/>
      <c r="AF338" s="65"/>
      <c r="AG338" s="3"/>
      <c r="AH338" s="3"/>
    </row>
    <row r="339">
      <c r="A339" s="3"/>
      <c r="E339" s="64"/>
      <c r="H339" s="3"/>
      <c r="L339" s="64"/>
      <c r="O339" s="3"/>
      <c r="V339" s="3"/>
      <c r="AF339" s="65"/>
      <c r="AG339" s="3"/>
      <c r="AH339" s="3"/>
    </row>
    <row r="340">
      <c r="A340" s="3"/>
      <c r="E340" s="64"/>
      <c r="H340" s="3"/>
      <c r="L340" s="64"/>
      <c r="O340" s="3"/>
      <c r="V340" s="3"/>
      <c r="AF340" s="65"/>
      <c r="AG340" s="3"/>
      <c r="AH340" s="3"/>
    </row>
    <row r="341">
      <c r="A341" s="3"/>
      <c r="E341" s="64"/>
      <c r="H341" s="3"/>
      <c r="L341" s="64"/>
      <c r="O341" s="3"/>
      <c r="V341" s="3"/>
      <c r="AF341" s="65"/>
      <c r="AG341" s="3"/>
      <c r="AH341" s="3"/>
    </row>
    <row r="342">
      <c r="A342" s="3"/>
      <c r="E342" s="64"/>
      <c r="H342" s="3"/>
      <c r="L342" s="64"/>
      <c r="O342" s="3"/>
      <c r="V342" s="3"/>
      <c r="AF342" s="65"/>
      <c r="AG342" s="3"/>
      <c r="AH342" s="3"/>
    </row>
    <row r="343">
      <c r="A343" s="3"/>
      <c r="E343" s="64"/>
      <c r="H343" s="3"/>
      <c r="L343" s="64"/>
      <c r="O343" s="3"/>
      <c r="V343" s="3"/>
      <c r="AF343" s="65"/>
      <c r="AG343" s="3"/>
      <c r="AH343" s="3"/>
    </row>
    <row r="344">
      <c r="A344" s="3"/>
      <c r="E344" s="64"/>
      <c r="H344" s="3"/>
      <c r="L344" s="64"/>
      <c r="O344" s="3"/>
      <c r="V344" s="3"/>
      <c r="AF344" s="65"/>
      <c r="AG344" s="3"/>
      <c r="AH344" s="3"/>
    </row>
    <row r="345">
      <c r="A345" s="3"/>
      <c r="E345" s="64"/>
      <c r="H345" s="3"/>
      <c r="L345" s="64"/>
      <c r="O345" s="3"/>
      <c r="V345" s="3"/>
      <c r="AF345" s="65"/>
      <c r="AG345" s="3"/>
      <c r="AH345" s="3"/>
    </row>
    <row r="346">
      <c r="A346" s="3"/>
      <c r="E346" s="64"/>
      <c r="H346" s="3"/>
      <c r="L346" s="64"/>
      <c r="O346" s="3"/>
      <c r="V346" s="3"/>
      <c r="AF346" s="65"/>
      <c r="AG346" s="3"/>
      <c r="AH346" s="3"/>
    </row>
    <row r="347">
      <c r="A347" s="3"/>
      <c r="E347" s="64"/>
      <c r="H347" s="3"/>
      <c r="L347" s="64"/>
      <c r="O347" s="3"/>
      <c r="V347" s="3"/>
      <c r="AF347" s="65"/>
      <c r="AG347" s="3"/>
      <c r="AH347" s="3"/>
    </row>
    <row r="348">
      <c r="A348" s="3"/>
      <c r="E348" s="64"/>
      <c r="H348" s="3"/>
      <c r="L348" s="64"/>
      <c r="O348" s="3"/>
      <c r="V348" s="3"/>
      <c r="AF348" s="65"/>
      <c r="AG348" s="3"/>
      <c r="AH348" s="3"/>
    </row>
    <row r="349">
      <c r="A349" s="3"/>
      <c r="E349" s="64"/>
      <c r="H349" s="3"/>
      <c r="L349" s="64"/>
      <c r="O349" s="3"/>
      <c r="V349" s="3"/>
      <c r="AF349" s="65"/>
      <c r="AG349" s="3"/>
      <c r="AH349" s="3"/>
    </row>
    <row r="350">
      <c r="A350" s="3"/>
      <c r="E350" s="64"/>
      <c r="H350" s="3"/>
      <c r="L350" s="64"/>
      <c r="O350" s="3"/>
      <c r="V350" s="3"/>
      <c r="AF350" s="65"/>
      <c r="AG350" s="3"/>
      <c r="AH350" s="3"/>
    </row>
    <row r="351">
      <c r="A351" s="3"/>
      <c r="E351" s="64"/>
      <c r="H351" s="3"/>
      <c r="L351" s="64"/>
      <c r="O351" s="3"/>
      <c r="V351" s="3"/>
      <c r="AF351" s="65"/>
      <c r="AG351" s="3"/>
      <c r="AH351" s="3"/>
    </row>
    <row r="352">
      <c r="A352" s="3"/>
      <c r="E352" s="64"/>
      <c r="H352" s="3"/>
      <c r="L352" s="64"/>
      <c r="O352" s="3"/>
      <c r="V352" s="3"/>
      <c r="AF352" s="65"/>
      <c r="AG352" s="3"/>
      <c r="AH352" s="3"/>
    </row>
    <row r="353">
      <c r="A353" s="3"/>
      <c r="E353" s="64"/>
      <c r="H353" s="3"/>
      <c r="L353" s="64"/>
      <c r="O353" s="3"/>
      <c r="V353" s="3"/>
      <c r="AF353" s="65"/>
      <c r="AG353" s="3"/>
      <c r="AH353" s="3"/>
    </row>
    <row r="354">
      <c r="A354" s="3"/>
      <c r="E354" s="64"/>
      <c r="H354" s="3"/>
      <c r="L354" s="64"/>
      <c r="O354" s="3"/>
      <c r="V354" s="3"/>
      <c r="AF354" s="65"/>
      <c r="AG354" s="3"/>
      <c r="AH354" s="3"/>
    </row>
    <row r="355">
      <c r="A355" s="3"/>
      <c r="E355" s="64"/>
      <c r="H355" s="3"/>
      <c r="L355" s="64"/>
      <c r="O355" s="3"/>
      <c r="V355" s="3"/>
      <c r="AF355" s="65"/>
      <c r="AG355" s="3"/>
      <c r="AH355" s="3"/>
    </row>
    <row r="356">
      <c r="A356" s="3"/>
      <c r="E356" s="64"/>
      <c r="H356" s="3"/>
      <c r="L356" s="64"/>
      <c r="O356" s="3"/>
      <c r="V356" s="3"/>
      <c r="AF356" s="65"/>
      <c r="AG356" s="3"/>
      <c r="AH356" s="3"/>
    </row>
    <row r="357">
      <c r="A357" s="3"/>
      <c r="E357" s="64"/>
      <c r="H357" s="3"/>
      <c r="L357" s="64"/>
      <c r="O357" s="3"/>
      <c r="V357" s="3"/>
      <c r="AF357" s="65"/>
      <c r="AG357" s="3"/>
      <c r="AH357" s="3"/>
    </row>
    <row r="358">
      <c r="A358" s="3"/>
      <c r="E358" s="64"/>
      <c r="H358" s="3"/>
      <c r="L358" s="64"/>
      <c r="O358" s="3"/>
      <c r="V358" s="3"/>
      <c r="AF358" s="65"/>
      <c r="AG358" s="3"/>
      <c r="AH358" s="3"/>
    </row>
    <row r="359">
      <c r="A359" s="3"/>
      <c r="E359" s="64"/>
      <c r="H359" s="3"/>
      <c r="L359" s="64"/>
      <c r="O359" s="3"/>
      <c r="V359" s="3"/>
      <c r="AF359" s="65"/>
      <c r="AG359" s="3"/>
      <c r="AH359" s="3"/>
    </row>
    <row r="360">
      <c r="A360" s="3"/>
      <c r="E360" s="64"/>
      <c r="H360" s="3"/>
      <c r="L360" s="64"/>
      <c r="O360" s="3"/>
      <c r="V360" s="3"/>
      <c r="AF360" s="65"/>
      <c r="AG360" s="3"/>
      <c r="AH360" s="3"/>
    </row>
    <row r="361">
      <c r="A361" s="3"/>
      <c r="E361" s="64"/>
      <c r="H361" s="3"/>
      <c r="L361" s="64"/>
      <c r="O361" s="3"/>
      <c r="V361" s="3"/>
      <c r="AF361" s="65"/>
      <c r="AG361" s="3"/>
      <c r="AH361" s="3"/>
    </row>
    <row r="362">
      <c r="A362" s="3"/>
      <c r="E362" s="64"/>
      <c r="H362" s="3"/>
      <c r="L362" s="64"/>
      <c r="O362" s="3"/>
      <c r="V362" s="3"/>
      <c r="AF362" s="65"/>
      <c r="AG362" s="3"/>
      <c r="AH362" s="3"/>
    </row>
    <row r="363">
      <c r="A363" s="3"/>
      <c r="E363" s="64"/>
      <c r="H363" s="3"/>
      <c r="L363" s="64"/>
      <c r="O363" s="3"/>
      <c r="V363" s="3"/>
      <c r="AF363" s="65"/>
      <c r="AG363" s="3"/>
      <c r="AH363" s="3"/>
    </row>
    <row r="364">
      <c r="A364" s="3"/>
      <c r="E364" s="64"/>
      <c r="H364" s="3"/>
      <c r="L364" s="64"/>
      <c r="O364" s="3"/>
      <c r="V364" s="3"/>
      <c r="AF364" s="65"/>
      <c r="AG364" s="3"/>
      <c r="AH364" s="3"/>
    </row>
    <row r="365">
      <c r="A365" s="3"/>
      <c r="E365" s="64"/>
      <c r="H365" s="3"/>
      <c r="L365" s="64"/>
      <c r="O365" s="3"/>
      <c r="V365" s="3"/>
      <c r="AF365" s="65"/>
      <c r="AG365" s="3"/>
      <c r="AH365" s="3"/>
    </row>
    <row r="366">
      <c r="A366" s="3"/>
      <c r="E366" s="64"/>
      <c r="H366" s="3"/>
      <c r="L366" s="64"/>
      <c r="O366" s="3"/>
      <c r="V366" s="3"/>
      <c r="AF366" s="65"/>
      <c r="AG366" s="3"/>
      <c r="AH366" s="3"/>
    </row>
    <row r="367">
      <c r="A367" s="3"/>
      <c r="E367" s="64"/>
      <c r="H367" s="3"/>
      <c r="L367" s="64"/>
      <c r="O367" s="3"/>
      <c r="V367" s="3"/>
      <c r="AF367" s="65"/>
      <c r="AG367" s="3"/>
      <c r="AH367" s="3"/>
    </row>
    <row r="368">
      <c r="A368" s="3"/>
      <c r="E368" s="64"/>
      <c r="H368" s="3"/>
      <c r="L368" s="64"/>
      <c r="O368" s="3"/>
      <c r="V368" s="3"/>
      <c r="AF368" s="65"/>
      <c r="AG368" s="3"/>
      <c r="AH368" s="3"/>
    </row>
    <row r="369">
      <c r="A369" s="3"/>
      <c r="E369" s="64"/>
      <c r="H369" s="3"/>
      <c r="L369" s="64"/>
      <c r="O369" s="3"/>
      <c r="V369" s="3"/>
      <c r="AF369" s="65"/>
      <c r="AG369" s="3"/>
      <c r="AH369" s="3"/>
    </row>
    <row r="370">
      <c r="A370" s="3"/>
      <c r="E370" s="64"/>
      <c r="H370" s="3"/>
      <c r="L370" s="64"/>
      <c r="O370" s="3"/>
      <c r="V370" s="3"/>
      <c r="AF370" s="65"/>
      <c r="AG370" s="3"/>
      <c r="AH370" s="3"/>
    </row>
    <row r="371">
      <c r="A371" s="3"/>
      <c r="E371" s="64"/>
      <c r="H371" s="3"/>
      <c r="L371" s="64"/>
      <c r="O371" s="3"/>
      <c r="V371" s="3"/>
      <c r="AF371" s="65"/>
      <c r="AG371" s="3"/>
      <c r="AH371" s="3"/>
    </row>
    <row r="372">
      <c r="A372" s="3"/>
      <c r="E372" s="64"/>
      <c r="H372" s="3"/>
      <c r="L372" s="64"/>
      <c r="O372" s="3"/>
      <c r="V372" s="3"/>
      <c r="AF372" s="65"/>
      <c r="AG372" s="3"/>
      <c r="AH372" s="3"/>
    </row>
    <row r="373">
      <c r="A373" s="3"/>
      <c r="E373" s="64"/>
      <c r="H373" s="3"/>
      <c r="L373" s="64"/>
      <c r="O373" s="3"/>
      <c r="V373" s="3"/>
      <c r="AF373" s="65"/>
      <c r="AG373" s="3"/>
      <c r="AH373" s="3"/>
    </row>
    <row r="374">
      <c r="A374" s="3"/>
      <c r="E374" s="64"/>
      <c r="H374" s="3"/>
      <c r="L374" s="64"/>
      <c r="O374" s="3"/>
      <c r="V374" s="3"/>
      <c r="AF374" s="65"/>
      <c r="AG374" s="3"/>
      <c r="AH374" s="3"/>
    </row>
    <row r="375">
      <c r="A375" s="3"/>
      <c r="E375" s="64"/>
      <c r="H375" s="3"/>
      <c r="L375" s="64"/>
      <c r="O375" s="3"/>
      <c r="V375" s="3"/>
      <c r="AF375" s="65"/>
      <c r="AG375" s="3"/>
      <c r="AH375" s="3"/>
    </row>
    <row r="376">
      <c r="A376" s="3"/>
      <c r="E376" s="64"/>
      <c r="H376" s="3"/>
      <c r="L376" s="64"/>
      <c r="O376" s="3"/>
      <c r="V376" s="3"/>
      <c r="AF376" s="65"/>
      <c r="AG376" s="3"/>
      <c r="AH376" s="3"/>
    </row>
    <row r="377">
      <c r="A377" s="3"/>
      <c r="E377" s="64"/>
      <c r="H377" s="3"/>
      <c r="L377" s="64"/>
      <c r="O377" s="3"/>
      <c r="V377" s="3"/>
      <c r="AF377" s="65"/>
      <c r="AG377" s="3"/>
      <c r="AH377" s="3"/>
    </row>
    <row r="378">
      <c r="A378" s="3"/>
      <c r="E378" s="64"/>
      <c r="H378" s="3"/>
      <c r="L378" s="64"/>
      <c r="O378" s="3"/>
      <c r="V378" s="3"/>
      <c r="AF378" s="65"/>
      <c r="AG378" s="3"/>
      <c r="AH378" s="3"/>
    </row>
    <row r="379">
      <c r="A379" s="3"/>
      <c r="E379" s="64"/>
      <c r="H379" s="3"/>
      <c r="L379" s="64"/>
      <c r="O379" s="3"/>
      <c r="V379" s="3"/>
      <c r="AF379" s="65"/>
      <c r="AG379" s="3"/>
      <c r="AH379" s="3"/>
    </row>
    <row r="380">
      <c r="A380" s="3"/>
      <c r="E380" s="64"/>
      <c r="H380" s="3"/>
      <c r="L380" s="64"/>
      <c r="O380" s="3"/>
      <c r="V380" s="3"/>
      <c r="AF380" s="65"/>
      <c r="AG380" s="3"/>
      <c r="AH380" s="3"/>
    </row>
    <row r="381">
      <c r="A381" s="3"/>
      <c r="E381" s="64"/>
      <c r="H381" s="3"/>
      <c r="L381" s="64"/>
      <c r="O381" s="3"/>
      <c r="V381" s="3"/>
      <c r="AF381" s="65"/>
      <c r="AG381" s="3"/>
      <c r="AH381" s="3"/>
    </row>
    <row r="382">
      <c r="A382" s="3"/>
      <c r="E382" s="64"/>
      <c r="H382" s="3"/>
      <c r="L382" s="64"/>
      <c r="O382" s="3"/>
      <c r="V382" s="3"/>
      <c r="AF382" s="65"/>
      <c r="AG382" s="3"/>
      <c r="AH382" s="3"/>
    </row>
    <row r="383">
      <c r="A383" s="3"/>
      <c r="E383" s="64"/>
      <c r="H383" s="3"/>
      <c r="L383" s="64"/>
      <c r="O383" s="3"/>
      <c r="V383" s="3"/>
      <c r="AF383" s="65"/>
      <c r="AG383" s="3"/>
      <c r="AH383" s="3"/>
    </row>
    <row r="384">
      <c r="A384" s="3"/>
      <c r="E384" s="64"/>
      <c r="H384" s="3"/>
      <c r="L384" s="64"/>
      <c r="O384" s="3"/>
      <c r="V384" s="3"/>
      <c r="AF384" s="65"/>
      <c r="AG384" s="3"/>
      <c r="AH384" s="3"/>
    </row>
    <row r="385">
      <c r="A385" s="3"/>
      <c r="E385" s="64"/>
      <c r="H385" s="3"/>
      <c r="L385" s="64"/>
      <c r="O385" s="3"/>
      <c r="V385" s="3"/>
      <c r="AF385" s="65"/>
      <c r="AG385" s="3"/>
      <c r="AH385" s="3"/>
    </row>
    <row r="386">
      <c r="A386" s="3"/>
      <c r="E386" s="64"/>
      <c r="H386" s="3"/>
      <c r="L386" s="64"/>
      <c r="O386" s="3"/>
      <c r="V386" s="3"/>
      <c r="AF386" s="65"/>
      <c r="AG386" s="3"/>
      <c r="AH386" s="3"/>
    </row>
    <row r="387">
      <c r="A387" s="3"/>
      <c r="E387" s="64"/>
      <c r="H387" s="3"/>
      <c r="L387" s="64"/>
      <c r="O387" s="3"/>
      <c r="V387" s="3"/>
      <c r="AF387" s="65"/>
      <c r="AG387" s="3"/>
      <c r="AH387" s="3"/>
    </row>
    <row r="388">
      <c r="A388" s="3"/>
      <c r="E388" s="64"/>
      <c r="H388" s="3"/>
      <c r="L388" s="64"/>
      <c r="O388" s="3"/>
      <c r="V388" s="3"/>
      <c r="AF388" s="65"/>
      <c r="AG388" s="3"/>
      <c r="AH388" s="3"/>
    </row>
    <row r="389">
      <c r="A389" s="3"/>
      <c r="E389" s="64"/>
      <c r="H389" s="3"/>
      <c r="L389" s="64"/>
      <c r="O389" s="3"/>
      <c r="V389" s="3"/>
      <c r="AF389" s="65"/>
      <c r="AG389" s="3"/>
      <c r="AH389" s="3"/>
    </row>
    <row r="390">
      <c r="A390" s="3"/>
      <c r="E390" s="64"/>
      <c r="H390" s="3"/>
      <c r="L390" s="64"/>
      <c r="O390" s="3"/>
      <c r="V390" s="3"/>
      <c r="AF390" s="65"/>
      <c r="AG390" s="3"/>
      <c r="AH390" s="3"/>
    </row>
    <row r="391">
      <c r="A391" s="3"/>
      <c r="E391" s="64"/>
      <c r="H391" s="3"/>
      <c r="L391" s="64"/>
      <c r="O391" s="3"/>
      <c r="V391" s="3"/>
      <c r="AF391" s="65"/>
      <c r="AG391" s="3"/>
      <c r="AH391" s="3"/>
    </row>
    <row r="392">
      <c r="A392" s="3"/>
      <c r="E392" s="64"/>
      <c r="H392" s="3"/>
      <c r="L392" s="64"/>
      <c r="O392" s="3"/>
      <c r="V392" s="3"/>
      <c r="AF392" s="65"/>
      <c r="AG392" s="3"/>
      <c r="AH392" s="3"/>
    </row>
    <row r="393">
      <c r="A393" s="3"/>
      <c r="E393" s="64"/>
      <c r="H393" s="3"/>
      <c r="L393" s="64"/>
      <c r="O393" s="3"/>
      <c r="V393" s="3"/>
      <c r="AF393" s="65"/>
      <c r="AG393" s="3"/>
      <c r="AH393" s="3"/>
    </row>
    <row r="394">
      <c r="A394" s="3"/>
      <c r="E394" s="64"/>
      <c r="H394" s="3"/>
      <c r="L394" s="64"/>
      <c r="O394" s="3"/>
      <c r="V394" s="3"/>
      <c r="AF394" s="65"/>
      <c r="AG394" s="3"/>
      <c r="AH394" s="3"/>
    </row>
    <row r="395">
      <c r="A395" s="3"/>
      <c r="E395" s="64"/>
      <c r="H395" s="3"/>
      <c r="L395" s="64"/>
      <c r="O395" s="3"/>
      <c r="V395" s="3"/>
      <c r="AF395" s="65"/>
      <c r="AG395" s="3"/>
      <c r="AH395" s="3"/>
    </row>
    <row r="396">
      <c r="A396" s="3"/>
      <c r="E396" s="64"/>
      <c r="H396" s="3"/>
      <c r="L396" s="64"/>
      <c r="O396" s="3"/>
      <c r="V396" s="3"/>
      <c r="AF396" s="65"/>
      <c r="AG396" s="3"/>
      <c r="AH396" s="3"/>
    </row>
    <row r="397">
      <c r="A397" s="3"/>
      <c r="E397" s="64"/>
      <c r="H397" s="3"/>
      <c r="L397" s="64"/>
      <c r="O397" s="3"/>
      <c r="V397" s="3"/>
      <c r="AF397" s="65"/>
      <c r="AG397" s="3"/>
      <c r="AH397" s="3"/>
    </row>
    <row r="398">
      <c r="A398" s="3"/>
      <c r="E398" s="64"/>
      <c r="H398" s="3"/>
      <c r="L398" s="64"/>
      <c r="O398" s="3"/>
      <c r="V398" s="3"/>
      <c r="AF398" s="65"/>
      <c r="AG398" s="3"/>
      <c r="AH398" s="3"/>
    </row>
    <row r="399">
      <c r="A399" s="3"/>
      <c r="E399" s="64"/>
      <c r="H399" s="3"/>
      <c r="L399" s="64"/>
      <c r="O399" s="3"/>
      <c r="V399" s="3"/>
      <c r="AF399" s="65"/>
      <c r="AG399" s="3"/>
      <c r="AH399" s="3"/>
    </row>
    <row r="400">
      <c r="A400" s="3"/>
      <c r="E400" s="64"/>
      <c r="H400" s="3"/>
      <c r="L400" s="64"/>
      <c r="O400" s="3"/>
      <c r="V400" s="3"/>
      <c r="AF400" s="65"/>
      <c r="AG400" s="3"/>
      <c r="AH400" s="3"/>
    </row>
    <row r="401">
      <c r="A401" s="3"/>
      <c r="E401" s="64"/>
      <c r="H401" s="3"/>
      <c r="L401" s="64"/>
      <c r="O401" s="3"/>
      <c r="V401" s="3"/>
      <c r="AF401" s="65"/>
      <c r="AG401" s="3"/>
      <c r="AH401" s="3"/>
    </row>
    <row r="402">
      <c r="A402" s="3"/>
      <c r="E402" s="64"/>
      <c r="H402" s="3"/>
      <c r="L402" s="64"/>
      <c r="O402" s="3"/>
      <c r="V402" s="3"/>
      <c r="AF402" s="65"/>
      <c r="AG402" s="3"/>
      <c r="AH402" s="3"/>
    </row>
    <row r="403">
      <c r="A403" s="3"/>
      <c r="E403" s="64"/>
      <c r="H403" s="3"/>
      <c r="L403" s="64"/>
      <c r="O403" s="3"/>
      <c r="V403" s="3"/>
      <c r="AF403" s="65"/>
      <c r="AG403" s="3"/>
      <c r="AH403" s="3"/>
    </row>
    <row r="404">
      <c r="A404" s="3"/>
      <c r="E404" s="64"/>
      <c r="H404" s="3"/>
      <c r="L404" s="64"/>
      <c r="O404" s="3"/>
      <c r="V404" s="3"/>
      <c r="AF404" s="65"/>
      <c r="AG404" s="3"/>
      <c r="AH404" s="3"/>
    </row>
    <row r="405">
      <c r="A405" s="3"/>
      <c r="E405" s="64"/>
      <c r="H405" s="3"/>
      <c r="L405" s="64"/>
      <c r="O405" s="3"/>
      <c r="V405" s="3"/>
      <c r="AF405" s="65"/>
      <c r="AG405" s="3"/>
      <c r="AH405" s="3"/>
    </row>
    <row r="406">
      <c r="A406" s="3"/>
      <c r="E406" s="64"/>
      <c r="H406" s="3"/>
      <c r="L406" s="64"/>
      <c r="O406" s="3"/>
      <c r="V406" s="3"/>
      <c r="AF406" s="65"/>
      <c r="AG406" s="3"/>
      <c r="AH406" s="3"/>
    </row>
    <row r="407">
      <c r="A407" s="3"/>
      <c r="E407" s="64"/>
      <c r="H407" s="3"/>
      <c r="L407" s="64"/>
      <c r="O407" s="3"/>
      <c r="V407" s="3"/>
      <c r="AF407" s="65"/>
      <c r="AG407" s="3"/>
      <c r="AH407" s="3"/>
    </row>
    <row r="408">
      <c r="A408" s="3"/>
      <c r="E408" s="64"/>
      <c r="H408" s="3"/>
      <c r="L408" s="64"/>
      <c r="O408" s="3"/>
      <c r="V408" s="3"/>
      <c r="AF408" s="65"/>
      <c r="AG408" s="3"/>
      <c r="AH408" s="3"/>
    </row>
    <row r="409">
      <c r="A409" s="3"/>
      <c r="E409" s="64"/>
      <c r="H409" s="3"/>
      <c r="L409" s="64"/>
      <c r="O409" s="3"/>
      <c r="V409" s="3"/>
      <c r="AF409" s="65"/>
      <c r="AG409" s="3"/>
      <c r="AH409" s="3"/>
    </row>
    <row r="410">
      <c r="A410" s="3"/>
      <c r="E410" s="64"/>
      <c r="H410" s="3"/>
      <c r="L410" s="64"/>
      <c r="O410" s="3"/>
      <c r="V410" s="3"/>
      <c r="AF410" s="65"/>
      <c r="AG410" s="3"/>
      <c r="AH410" s="3"/>
    </row>
    <row r="411">
      <c r="A411" s="3"/>
      <c r="E411" s="64"/>
      <c r="H411" s="3"/>
      <c r="L411" s="64"/>
      <c r="O411" s="3"/>
      <c r="V411" s="3"/>
      <c r="AF411" s="65"/>
      <c r="AG411" s="3"/>
      <c r="AH411" s="3"/>
    </row>
    <row r="412">
      <c r="A412" s="3"/>
      <c r="E412" s="64"/>
      <c r="H412" s="3"/>
      <c r="L412" s="64"/>
      <c r="O412" s="3"/>
      <c r="V412" s="3"/>
      <c r="AF412" s="65"/>
      <c r="AG412" s="3"/>
      <c r="AH412" s="3"/>
    </row>
    <row r="413">
      <c r="A413" s="3"/>
      <c r="E413" s="64"/>
      <c r="H413" s="3"/>
      <c r="L413" s="64"/>
      <c r="O413" s="3"/>
      <c r="V413" s="3"/>
      <c r="AF413" s="65"/>
      <c r="AG413" s="3"/>
      <c r="AH413" s="3"/>
    </row>
    <row r="414">
      <c r="A414" s="3"/>
      <c r="E414" s="64"/>
      <c r="H414" s="3"/>
      <c r="L414" s="64"/>
      <c r="O414" s="3"/>
      <c r="V414" s="3"/>
      <c r="AF414" s="65"/>
      <c r="AG414" s="3"/>
      <c r="AH414" s="3"/>
    </row>
    <row r="415">
      <c r="A415" s="3"/>
      <c r="E415" s="64"/>
      <c r="H415" s="3"/>
      <c r="L415" s="64"/>
      <c r="O415" s="3"/>
      <c r="V415" s="3"/>
      <c r="AF415" s="65"/>
      <c r="AG415" s="3"/>
      <c r="AH415" s="3"/>
    </row>
    <row r="416">
      <c r="A416" s="3"/>
      <c r="E416" s="64"/>
      <c r="H416" s="3"/>
      <c r="L416" s="64"/>
      <c r="O416" s="3"/>
      <c r="V416" s="3"/>
      <c r="AF416" s="65"/>
      <c r="AG416" s="3"/>
      <c r="AH416" s="3"/>
    </row>
    <row r="417">
      <c r="A417" s="3"/>
      <c r="E417" s="64"/>
      <c r="H417" s="3"/>
      <c r="L417" s="64"/>
      <c r="O417" s="3"/>
      <c r="V417" s="3"/>
      <c r="AF417" s="65"/>
      <c r="AG417" s="3"/>
      <c r="AH417" s="3"/>
    </row>
    <row r="418">
      <c r="A418" s="3"/>
      <c r="E418" s="64"/>
      <c r="H418" s="3"/>
      <c r="L418" s="64"/>
      <c r="O418" s="3"/>
      <c r="V418" s="3"/>
      <c r="AF418" s="65"/>
      <c r="AG418" s="3"/>
      <c r="AH418" s="3"/>
    </row>
    <row r="419">
      <c r="A419" s="3"/>
      <c r="E419" s="64"/>
      <c r="H419" s="3"/>
      <c r="L419" s="64"/>
      <c r="O419" s="3"/>
      <c r="V419" s="3"/>
      <c r="AF419" s="65"/>
      <c r="AG419" s="3"/>
      <c r="AH419" s="3"/>
    </row>
    <row r="420">
      <c r="A420" s="3"/>
      <c r="E420" s="64"/>
      <c r="H420" s="3"/>
      <c r="L420" s="64"/>
      <c r="O420" s="3"/>
      <c r="V420" s="3"/>
      <c r="AF420" s="65"/>
      <c r="AG420" s="3"/>
      <c r="AH420" s="3"/>
    </row>
    <row r="421">
      <c r="A421" s="3"/>
      <c r="E421" s="64"/>
      <c r="H421" s="3"/>
      <c r="L421" s="64"/>
      <c r="O421" s="3"/>
      <c r="V421" s="3"/>
      <c r="AF421" s="65"/>
      <c r="AG421" s="3"/>
      <c r="AH421" s="3"/>
    </row>
    <row r="422">
      <c r="A422" s="3"/>
      <c r="E422" s="64"/>
      <c r="H422" s="3"/>
      <c r="L422" s="64"/>
      <c r="O422" s="3"/>
      <c r="V422" s="3"/>
      <c r="AF422" s="65"/>
      <c r="AG422" s="3"/>
      <c r="AH422" s="3"/>
    </row>
    <row r="423">
      <c r="A423" s="3"/>
      <c r="E423" s="64"/>
      <c r="H423" s="3"/>
      <c r="L423" s="64"/>
      <c r="O423" s="3"/>
      <c r="V423" s="3"/>
      <c r="AF423" s="65"/>
      <c r="AG423" s="3"/>
      <c r="AH423" s="3"/>
    </row>
    <row r="424">
      <c r="A424" s="3"/>
      <c r="E424" s="64"/>
      <c r="H424" s="3"/>
      <c r="L424" s="64"/>
      <c r="O424" s="3"/>
      <c r="V424" s="3"/>
      <c r="AF424" s="65"/>
      <c r="AG424" s="3"/>
      <c r="AH424" s="3"/>
    </row>
    <row r="425">
      <c r="A425" s="3"/>
      <c r="E425" s="64"/>
      <c r="H425" s="3"/>
      <c r="L425" s="64"/>
      <c r="O425" s="3"/>
      <c r="V425" s="3"/>
      <c r="AF425" s="65"/>
      <c r="AG425" s="3"/>
      <c r="AH425" s="3"/>
    </row>
    <row r="426">
      <c r="A426" s="3"/>
      <c r="E426" s="64"/>
      <c r="H426" s="3"/>
      <c r="L426" s="64"/>
      <c r="O426" s="3"/>
      <c r="V426" s="3"/>
      <c r="AF426" s="65"/>
      <c r="AG426" s="3"/>
      <c r="AH426" s="3"/>
    </row>
    <row r="427">
      <c r="A427" s="3"/>
      <c r="E427" s="64"/>
      <c r="H427" s="3"/>
      <c r="L427" s="64"/>
      <c r="O427" s="3"/>
      <c r="V427" s="3"/>
      <c r="AF427" s="65"/>
      <c r="AG427" s="3"/>
      <c r="AH427" s="3"/>
    </row>
    <row r="428">
      <c r="A428" s="3"/>
      <c r="E428" s="64"/>
      <c r="H428" s="3"/>
      <c r="L428" s="64"/>
      <c r="O428" s="3"/>
      <c r="V428" s="3"/>
      <c r="AF428" s="65"/>
      <c r="AG428" s="3"/>
      <c r="AH428" s="3"/>
    </row>
    <row r="429">
      <c r="A429" s="3"/>
      <c r="E429" s="64"/>
      <c r="H429" s="3"/>
      <c r="L429" s="64"/>
      <c r="O429" s="3"/>
      <c r="V429" s="3"/>
      <c r="AF429" s="65"/>
      <c r="AG429" s="3"/>
      <c r="AH429" s="3"/>
    </row>
    <row r="430">
      <c r="A430" s="3"/>
      <c r="E430" s="64"/>
      <c r="H430" s="3"/>
      <c r="L430" s="64"/>
      <c r="O430" s="3"/>
      <c r="V430" s="3"/>
      <c r="AF430" s="65"/>
      <c r="AG430" s="3"/>
      <c r="AH430" s="3"/>
    </row>
    <row r="431">
      <c r="A431" s="3"/>
      <c r="E431" s="64"/>
      <c r="H431" s="3"/>
      <c r="L431" s="64"/>
      <c r="O431" s="3"/>
      <c r="V431" s="3"/>
      <c r="AF431" s="65"/>
      <c r="AG431" s="3"/>
      <c r="AH431" s="3"/>
    </row>
    <row r="432">
      <c r="A432" s="3"/>
      <c r="E432" s="64"/>
      <c r="H432" s="3"/>
      <c r="L432" s="64"/>
      <c r="O432" s="3"/>
      <c r="V432" s="3"/>
      <c r="AF432" s="65"/>
      <c r="AG432" s="3"/>
      <c r="AH432" s="3"/>
    </row>
    <row r="433">
      <c r="A433" s="3"/>
      <c r="E433" s="64"/>
      <c r="H433" s="3"/>
      <c r="L433" s="64"/>
      <c r="O433" s="3"/>
      <c r="V433" s="3"/>
      <c r="AF433" s="65"/>
      <c r="AG433" s="3"/>
      <c r="AH433" s="3"/>
    </row>
    <row r="434">
      <c r="A434" s="3"/>
      <c r="E434" s="64"/>
      <c r="H434" s="3"/>
      <c r="L434" s="64"/>
      <c r="O434" s="3"/>
      <c r="V434" s="3"/>
      <c r="AF434" s="65"/>
      <c r="AG434" s="3"/>
      <c r="AH434" s="3"/>
    </row>
    <row r="435">
      <c r="A435" s="3"/>
      <c r="E435" s="64"/>
      <c r="H435" s="3"/>
      <c r="L435" s="64"/>
      <c r="O435" s="3"/>
      <c r="V435" s="3"/>
      <c r="AF435" s="65"/>
      <c r="AG435" s="3"/>
      <c r="AH435" s="3"/>
    </row>
    <row r="436">
      <c r="A436" s="3"/>
      <c r="E436" s="64"/>
      <c r="H436" s="3"/>
      <c r="L436" s="64"/>
      <c r="O436" s="3"/>
      <c r="V436" s="3"/>
      <c r="AF436" s="65"/>
      <c r="AG436" s="3"/>
      <c r="AH436" s="3"/>
    </row>
    <row r="437">
      <c r="A437" s="3"/>
      <c r="E437" s="64"/>
      <c r="H437" s="3"/>
      <c r="L437" s="64"/>
      <c r="O437" s="3"/>
      <c r="V437" s="3"/>
      <c r="AF437" s="65"/>
      <c r="AG437" s="3"/>
      <c r="AH437" s="3"/>
    </row>
    <row r="438">
      <c r="A438" s="3"/>
      <c r="E438" s="64"/>
      <c r="H438" s="3"/>
      <c r="L438" s="64"/>
      <c r="O438" s="3"/>
      <c r="V438" s="3"/>
      <c r="AF438" s="65"/>
      <c r="AG438" s="3"/>
      <c r="AH438" s="3"/>
    </row>
    <row r="439">
      <c r="A439" s="3"/>
      <c r="E439" s="64"/>
      <c r="H439" s="3"/>
      <c r="L439" s="64"/>
      <c r="O439" s="3"/>
      <c r="V439" s="3"/>
      <c r="AF439" s="65"/>
      <c r="AG439" s="3"/>
      <c r="AH439" s="3"/>
    </row>
    <row r="440">
      <c r="A440" s="3"/>
      <c r="E440" s="64"/>
      <c r="H440" s="3"/>
      <c r="L440" s="64"/>
      <c r="O440" s="3"/>
      <c r="V440" s="3"/>
      <c r="AF440" s="65"/>
      <c r="AG440" s="3"/>
      <c r="AH440" s="3"/>
    </row>
    <row r="441">
      <c r="A441" s="3"/>
      <c r="E441" s="64"/>
      <c r="H441" s="3"/>
      <c r="L441" s="64"/>
      <c r="O441" s="3"/>
      <c r="V441" s="3"/>
      <c r="AF441" s="65"/>
      <c r="AG441" s="3"/>
      <c r="AH441" s="3"/>
    </row>
    <row r="442">
      <c r="A442" s="3"/>
      <c r="E442" s="64"/>
      <c r="H442" s="3"/>
      <c r="L442" s="64"/>
      <c r="O442" s="3"/>
      <c r="V442" s="3"/>
      <c r="AF442" s="65"/>
      <c r="AG442" s="3"/>
      <c r="AH442" s="3"/>
    </row>
    <row r="443">
      <c r="A443" s="3"/>
      <c r="E443" s="64"/>
      <c r="H443" s="3"/>
      <c r="L443" s="64"/>
      <c r="O443" s="3"/>
      <c r="V443" s="3"/>
      <c r="AF443" s="65"/>
      <c r="AG443" s="3"/>
      <c r="AH443" s="3"/>
    </row>
    <row r="444">
      <c r="A444" s="3"/>
      <c r="E444" s="64"/>
      <c r="H444" s="3"/>
      <c r="L444" s="64"/>
      <c r="O444" s="3"/>
      <c r="V444" s="3"/>
      <c r="AF444" s="65"/>
      <c r="AG444" s="3"/>
      <c r="AH444" s="3"/>
    </row>
    <row r="445">
      <c r="A445" s="3"/>
      <c r="E445" s="64"/>
      <c r="H445" s="3"/>
      <c r="L445" s="64"/>
      <c r="O445" s="3"/>
      <c r="V445" s="3"/>
      <c r="AF445" s="65"/>
      <c r="AG445" s="3"/>
      <c r="AH445" s="3"/>
    </row>
    <row r="446">
      <c r="A446" s="3"/>
      <c r="E446" s="64"/>
      <c r="H446" s="3"/>
      <c r="L446" s="64"/>
      <c r="O446" s="3"/>
      <c r="V446" s="3"/>
      <c r="AF446" s="65"/>
      <c r="AG446" s="3"/>
      <c r="AH446" s="3"/>
    </row>
    <row r="447">
      <c r="A447" s="3"/>
      <c r="E447" s="64"/>
      <c r="H447" s="3"/>
      <c r="L447" s="64"/>
      <c r="O447" s="3"/>
      <c r="V447" s="3"/>
      <c r="AF447" s="65"/>
      <c r="AG447" s="3"/>
      <c r="AH447" s="3"/>
    </row>
    <row r="448">
      <c r="A448" s="3"/>
      <c r="E448" s="64"/>
      <c r="H448" s="3"/>
      <c r="L448" s="64"/>
      <c r="O448" s="3"/>
      <c r="V448" s="3"/>
      <c r="AF448" s="65"/>
      <c r="AG448" s="3"/>
      <c r="AH448" s="3"/>
    </row>
    <row r="449">
      <c r="A449" s="3"/>
      <c r="E449" s="64"/>
      <c r="H449" s="3"/>
      <c r="L449" s="64"/>
      <c r="O449" s="3"/>
      <c r="V449" s="3"/>
      <c r="AF449" s="65"/>
      <c r="AG449" s="3"/>
      <c r="AH449" s="3"/>
    </row>
    <row r="450">
      <c r="A450" s="3"/>
      <c r="E450" s="64"/>
      <c r="H450" s="3"/>
      <c r="L450" s="64"/>
      <c r="O450" s="3"/>
      <c r="V450" s="3"/>
      <c r="AF450" s="65"/>
      <c r="AG450" s="3"/>
      <c r="AH450" s="3"/>
    </row>
    <row r="451">
      <c r="A451" s="3"/>
      <c r="E451" s="64"/>
      <c r="H451" s="3"/>
      <c r="L451" s="64"/>
      <c r="O451" s="3"/>
      <c r="V451" s="3"/>
      <c r="AF451" s="65"/>
      <c r="AG451" s="3"/>
      <c r="AH451" s="3"/>
    </row>
    <row r="452">
      <c r="A452" s="3"/>
      <c r="E452" s="64"/>
      <c r="H452" s="3"/>
      <c r="L452" s="64"/>
      <c r="O452" s="3"/>
      <c r="V452" s="3"/>
      <c r="AF452" s="65"/>
      <c r="AG452" s="3"/>
      <c r="AH452" s="3"/>
    </row>
    <row r="453">
      <c r="A453" s="3"/>
      <c r="E453" s="64"/>
      <c r="H453" s="3"/>
      <c r="L453" s="64"/>
      <c r="O453" s="3"/>
      <c r="V453" s="3"/>
      <c r="AF453" s="65"/>
      <c r="AG453" s="3"/>
      <c r="AH453" s="3"/>
    </row>
    <row r="454">
      <c r="A454" s="3"/>
      <c r="E454" s="64"/>
      <c r="H454" s="3"/>
      <c r="L454" s="64"/>
      <c r="O454" s="3"/>
      <c r="V454" s="3"/>
      <c r="AF454" s="65"/>
      <c r="AG454" s="3"/>
      <c r="AH454" s="3"/>
    </row>
    <row r="455">
      <c r="A455" s="3"/>
      <c r="E455" s="64"/>
      <c r="H455" s="3"/>
      <c r="L455" s="64"/>
      <c r="O455" s="3"/>
      <c r="V455" s="3"/>
      <c r="AF455" s="65"/>
      <c r="AG455" s="3"/>
      <c r="AH455" s="3"/>
    </row>
    <row r="456">
      <c r="A456" s="3"/>
      <c r="E456" s="64"/>
      <c r="H456" s="3"/>
      <c r="L456" s="64"/>
      <c r="O456" s="3"/>
      <c r="V456" s="3"/>
      <c r="AF456" s="65"/>
      <c r="AG456" s="3"/>
      <c r="AH456" s="3"/>
    </row>
    <row r="457">
      <c r="A457" s="3"/>
      <c r="E457" s="64"/>
      <c r="H457" s="3"/>
      <c r="L457" s="64"/>
      <c r="O457" s="3"/>
      <c r="V457" s="3"/>
      <c r="AF457" s="65"/>
      <c r="AG457" s="3"/>
      <c r="AH457" s="3"/>
    </row>
    <row r="458">
      <c r="A458" s="3"/>
      <c r="E458" s="64"/>
      <c r="H458" s="3"/>
      <c r="L458" s="64"/>
      <c r="O458" s="3"/>
      <c r="V458" s="3"/>
      <c r="AF458" s="65"/>
      <c r="AG458" s="3"/>
      <c r="AH458" s="3"/>
    </row>
    <row r="459">
      <c r="A459" s="3"/>
      <c r="E459" s="64"/>
      <c r="H459" s="3"/>
      <c r="L459" s="64"/>
      <c r="O459" s="3"/>
      <c r="V459" s="3"/>
      <c r="AF459" s="65"/>
      <c r="AG459" s="3"/>
      <c r="AH459" s="3"/>
    </row>
    <row r="460">
      <c r="A460" s="3"/>
      <c r="E460" s="64"/>
      <c r="H460" s="3"/>
      <c r="L460" s="64"/>
      <c r="O460" s="3"/>
      <c r="V460" s="3"/>
      <c r="AF460" s="65"/>
      <c r="AG460" s="3"/>
      <c r="AH460" s="3"/>
    </row>
    <row r="461">
      <c r="A461" s="3"/>
      <c r="E461" s="64"/>
      <c r="H461" s="3"/>
      <c r="L461" s="64"/>
      <c r="O461" s="3"/>
      <c r="V461" s="3"/>
      <c r="AF461" s="65"/>
      <c r="AG461" s="3"/>
      <c r="AH461" s="3"/>
    </row>
    <row r="462">
      <c r="A462" s="3"/>
      <c r="E462" s="64"/>
      <c r="H462" s="3"/>
      <c r="L462" s="64"/>
      <c r="O462" s="3"/>
      <c r="V462" s="3"/>
      <c r="AF462" s="65"/>
      <c r="AG462" s="3"/>
      <c r="AH462" s="3"/>
    </row>
    <row r="463">
      <c r="A463" s="3"/>
      <c r="E463" s="64"/>
      <c r="H463" s="3"/>
      <c r="L463" s="64"/>
      <c r="O463" s="3"/>
      <c r="V463" s="3"/>
      <c r="AF463" s="65"/>
      <c r="AG463" s="3"/>
      <c r="AH463" s="3"/>
    </row>
    <row r="464">
      <c r="A464" s="3"/>
      <c r="E464" s="64"/>
      <c r="H464" s="3"/>
      <c r="L464" s="64"/>
      <c r="O464" s="3"/>
      <c r="V464" s="3"/>
      <c r="AF464" s="65"/>
      <c r="AG464" s="3"/>
      <c r="AH464" s="3"/>
    </row>
    <row r="465">
      <c r="A465" s="3"/>
      <c r="E465" s="64"/>
      <c r="H465" s="3"/>
      <c r="L465" s="64"/>
      <c r="O465" s="3"/>
      <c r="V465" s="3"/>
      <c r="AF465" s="65"/>
      <c r="AG465" s="3"/>
      <c r="AH465" s="3"/>
    </row>
    <row r="466">
      <c r="A466" s="3"/>
      <c r="E466" s="64"/>
      <c r="H466" s="3"/>
      <c r="L466" s="64"/>
      <c r="O466" s="3"/>
      <c r="V466" s="3"/>
      <c r="AF466" s="65"/>
      <c r="AG466" s="3"/>
      <c r="AH466" s="3"/>
    </row>
    <row r="467">
      <c r="A467" s="3"/>
      <c r="E467" s="64"/>
      <c r="H467" s="3"/>
      <c r="L467" s="64"/>
      <c r="O467" s="3"/>
      <c r="V467" s="3"/>
      <c r="AF467" s="65"/>
      <c r="AG467" s="3"/>
      <c r="AH467" s="3"/>
    </row>
    <row r="468">
      <c r="A468" s="3"/>
      <c r="E468" s="64"/>
      <c r="H468" s="3"/>
      <c r="L468" s="64"/>
      <c r="O468" s="3"/>
      <c r="V468" s="3"/>
      <c r="AF468" s="65"/>
      <c r="AG468" s="3"/>
      <c r="AH468" s="3"/>
    </row>
    <row r="469">
      <c r="A469" s="3"/>
      <c r="E469" s="64"/>
      <c r="H469" s="3"/>
      <c r="L469" s="64"/>
      <c r="O469" s="3"/>
      <c r="V469" s="3"/>
      <c r="AF469" s="65"/>
      <c r="AG469" s="3"/>
      <c r="AH469" s="3"/>
    </row>
    <row r="470">
      <c r="A470" s="3"/>
      <c r="E470" s="64"/>
      <c r="H470" s="3"/>
      <c r="L470" s="64"/>
      <c r="O470" s="3"/>
      <c r="V470" s="3"/>
      <c r="AF470" s="65"/>
      <c r="AG470" s="3"/>
      <c r="AH470" s="3"/>
    </row>
    <row r="471">
      <c r="A471" s="3"/>
      <c r="E471" s="64"/>
      <c r="H471" s="3"/>
      <c r="L471" s="64"/>
      <c r="O471" s="3"/>
      <c r="V471" s="3"/>
      <c r="AF471" s="65"/>
      <c r="AG471" s="3"/>
      <c r="AH471" s="3"/>
    </row>
    <row r="472">
      <c r="A472" s="3"/>
      <c r="E472" s="64"/>
      <c r="H472" s="3"/>
      <c r="L472" s="64"/>
      <c r="O472" s="3"/>
      <c r="V472" s="3"/>
      <c r="AF472" s="65"/>
      <c r="AG472" s="3"/>
      <c r="AH472" s="3"/>
    </row>
    <row r="473">
      <c r="A473" s="3"/>
      <c r="E473" s="64"/>
      <c r="H473" s="3"/>
      <c r="L473" s="64"/>
      <c r="O473" s="3"/>
      <c r="V473" s="3"/>
      <c r="AF473" s="65"/>
      <c r="AG473" s="3"/>
      <c r="AH473" s="3"/>
    </row>
    <row r="474">
      <c r="A474" s="3"/>
      <c r="E474" s="64"/>
      <c r="H474" s="3"/>
      <c r="L474" s="64"/>
      <c r="O474" s="3"/>
      <c r="V474" s="3"/>
      <c r="AF474" s="65"/>
      <c r="AG474" s="3"/>
      <c r="AH474" s="3"/>
    </row>
    <row r="475">
      <c r="A475" s="3"/>
      <c r="E475" s="64"/>
      <c r="H475" s="3"/>
      <c r="L475" s="64"/>
      <c r="O475" s="3"/>
      <c r="V475" s="3"/>
      <c r="AF475" s="65"/>
      <c r="AG475" s="3"/>
      <c r="AH475" s="3"/>
    </row>
    <row r="476">
      <c r="A476" s="3"/>
      <c r="E476" s="64"/>
      <c r="H476" s="3"/>
      <c r="L476" s="64"/>
      <c r="O476" s="3"/>
      <c r="V476" s="3"/>
      <c r="AF476" s="65"/>
      <c r="AG476" s="3"/>
      <c r="AH476" s="3"/>
    </row>
    <row r="477">
      <c r="A477" s="3"/>
      <c r="E477" s="64"/>
      <c r="H477" s="3"/>
      <c r="L477" s="64"/>
      <c r="O477" s="3"/>
      <c r="V477" s="3"/>
      <c r="AF477" s="65"/>
      <c r="AG477" s="3"/>
      <c r="AH477" s="3"/>
    </row>
    <row r="478">
      <c r="A478" s="3"/>
      <c r="E478" s="64"/>
      <c r="H478" s="3"/>
      <c r="L478" s="64"/>
      <c r="O478" s="3"/>
      <c r="V478" s="3"/>
      <c r="AF478" s="65"/>
      <c r="AG478" s="3"/>
      <c r="AH478" s="3"/>
    </row>
    <row r="479">
      <c r="A479" s="3"/>
      <c r="E479" s="64"/>
      <c r="H479" s="3"/>
      <c r="L479" s="64"/>
      <c r="O479" s="3"/>
      <c r="V479" s="3"/>
      <c r="AF479" s="65"/>
      <c r="AG479" s="3"/>
      <c r="AH479" s="3"/>
    </row>
    <row r="480">
      <c r="A480" s="3"/>
      <c r="E480" s="64"/>
      <c r="H480" s="3"/>
      <c r="L480" s="64"/>
      <c r="O480" s="3"/>
      <c r="V480" s="3"/>
      <c r="AF480" s="65"/>
      <c r="AG480" s="3"/>
      <c r="AH480" s="3"/>
    </row>
    <row r="481">
      <c r="A481" s="3"/>
      <c r="E481" s="64"/>
      <c r="H481" s="3"/>
      <c r="L481" s="64"/>
      <c r="O481" s="3"/>
      <c r="V481" s="3"/>
      <c r="AF481" s="65"/>
      <c r="AG481" s="3"/>
      <c r="AH481" s="3"/>
    </row>
    <row r="482">
      <c r="A482" s="3"/>
      <c r="E482" s="64"/>
      <c r="H482" s="3"/>
      <c r="L482" s="64"/>
      <c r="O482" s="3"/>
      <c r="V482" s="3"/>
      <c r="AF482" s="65"/>
      <c r="AG482" s="3"/>
      <c r="AH482" s="3"/>
    </row>
    <row r="483">
      <c r="A483" s="3"/>
      <c r="E483" s="64"/>
      <c r="H483" s="3"/>
      <c r="L483" s="64"/>
      <c r="O483" s="3"/>
      <c r="V483" s="3"/>
      <c r="AF483" s="65"/>
      <c r="AG483" s="3"/>
      <c r="AH483" s="3"/>
    </row>
    <row r="484">
      <c r="A484" s="3"/>
      <c r="E484" s="64"/>
      <c r="H484" s="3"/>
      <c r="L484" s="64"/>
      <c r="O484" s="3"/>
      <c r="V484" s="3"/>
      <c r="AF484" s="65"/>
      <c r="AG484" s="3"/>
      <c r="AH484" s="3"/>
    </row>
    <row r="485">
      <c r="A485" s="3"/>
      <c r="E485" s="64"/>
      <c r="H485" s="3"/>
      <c r="L485" s="64"/>
      <c r="O485" s="3"/>
      <c r="V485" s="3"/>
      <c r="AF485" s="65"/>
      <c r="AG485" s="3"/>
      <c r="AH485" s="3"/>
    </row>
    <row r="486">
      <c r="A486" s="3"/>
      <c r="E486" s="64"/>
      <c r="H486" s="3"/>
      <c r="L486" s="64"/>
      <c r="O486" s="3"/>
      <c r="V486" s="3"/>
      <c r="AF486" s="65"/>
      <c r="AG486" s="3"/>
      <c r="AH486" s="3"/>
    </row>
    <row r="487">
      <c r="A487" s="3"/>
      <c r="E487" s="64"/>
      <c r="H487" s="3"/>
      <c r="L487" s="64"/>
      <c r="O487" s="3"/>
      <c r="V487" s="3"/>
      <c r="AF487" s="65"/>
      <c r="AG487" s="3"/>
      <c r="AH487" s="3"/>
    </row>
    <row r="488">
      <c r="A488" s="3"/>
      <c r="E488" s="64"/>
      <c r="H488" s="3"/>
      <c r="L488" s="64"/>
      <c r="O488" s="3"/>
      <c r="V488" s="3"/>
      <c r="AF488" s="65"/>
      <c r="AG488" s="3"/>
      <c r="AH488" s="3"/>
    </row>
    <row r="489">
      <c r="A489" s="3"/>
      <c r="E489" s="64"/>
      <c r="H489" s="3"/>
      <c r="L489" s="64"/>
      <c r="O489" s="3"/>
      <c r="V489" s="3"/>
      <c r="AF489" s="65"/>
      <c r="AG489" s="3"/>
      <c r="AH489" s="3"/>
    </row>
    <row r="490">
      <c r="A490" s="3"/>
      <c r="E490" s="64"/>
      <c r="H490" s="3"/>
      <c r="L490" s="64"/>
      <c r="O490" s="3"/>
      <c r="V490" s="3"/>
      <c r="AF490" s="65"/>
      <c r="AG490" s="3"/>
      <c r="AH490" s="3"/>
    </row>
    <row r="491">
      <c r="A491" s="3"/>
      <c r="E491" s="64"/>
      <c r="H491" s="3"/>
      <c r="L491" s="64"/>
      <c r="O491" s="3"/>
      <c r="V491" s="3"/>
      <c r="AF491" s="65"/>
      <c r="AG491" s="3"/>
      <c r="AH491" s="3"/>
    </row>
    <row r="492">
      <c r="A492" s="3"/>
      <c r="E492" s="64"/>
      <c r="H492" s="3"/>
      <c r="L492" s="64"/>
      <c r="O492" s="3"/>
      <c r="V492" s="3"/>
      <c r="AF492" s="65"/>
      <c r="AG492" s="3"/>
      <c r="AH492" s="3"/>
    </row>
    <row r="493">
      <c r="A493" s="3"/>
      <c r="E493" s="64"/>
      <c r="H493" s="3"/>
      <c r="L493" s="64"/>
      <c r="O493" s="3"/>
      <c r="V493" s="3"/>
      <c r="AF493" s="65"/>
      <c r="AG493" s="3"/>
      <c r="AH493" s="3"/>
    </row>
    <row r="494">
      <c r="A494" s="3"/>
      <c r="E494" s="64"/>
      <c r="H494" s="3"/>
      <c r="L494" s="64"/>
      <c r="O494" s="3"/>
      <c r="V494" s="3"/>
      <c r="AF494" s="65"/>
      <c r="AG494" s="3"/>
      <c r="AH494" s="3"/>
    </row>
    <row r="495">
      <c r="A495" s="3"/>
      <c r="E495" s="64"/>
      <c r="H495" s="3"/>
      <c r="L495" s="64"/>
      <c r="O495" s="3"/>
      <c r="V495" s="3"/>
      <c r="AF495" s="65"/>
      <c r="AG495" s="3"/>
      <c r="AH495" s="3"/>
    </row>
    <row r="496">
      <c r="A496" s="3"/>
      <c r="E496" s="64"/>
      <c r="H496" s="3"/>
      <c r="L496" s="64"/>
      <c r="O496" s="3"/>
      <c r="V496" s="3"/>
      <c r="AF496" s="65"/>
      <c r="AG496" s="3"/>
      <c r="AH496" s="3"/>
    </row>
    <row r="497">
      <c r="A497" s="3"/>
      <c r="E497" s="64"/>
      <c r="H497" s="3"/>
      <c r="L497" s="64"/>
      <c r="O497" s="3"/>
      <c r="V497" s="3"/>
      <c r="AF497" s="65"/>
      <c r="AG497" s="3"/>
      <c r="AH497" s="3"/>
    </row>
    <row r="498">
      <c r="A498" s="3"/>
      <c r="E498" s="64"/>
      <c r="H498" s="3"/>
      <c r="L498" s="64"/>
      <c r="O498" s="3"/>
      <c r="V498" s="3"/>
      <c r="AF498" s="65"/>
      <c r="AG498" s="3"/>
      <c r="AH498" s="3"/>
    </row>
    <row r="499">
      <c r="A499" s="3"/>
      <c r="E499" s="64"/>
      <c r="H499" s="3"/>
      <c r="L499" s="64"/>
      <c r="O499" s="3"/>
      <c r="V499" s="3"/>
      <c r="AF499" s="65"/>
      <c r="AG499" s="3"/>
      <c r="AH499" s="3"/>
    </row>
    <row r="500">
      <c r="A500" s="3"/>
      <c r="E500" s="64"/>
      <c r="H500" s="3"/>
      <c r="L500" s="64"/>
      <c r="O500" s="3"/>
      <c r="V500" s="3"/>
      <c r="AF500" s="65"/>
      <c r="AG500" s="3"/>
      <c r="AH500" s="3"/>
    </row>
    <row r="501">
      <c r="A501" s="3"/>
      <c r="E501" s="64"/>
      <c r="H501" s="3"/>
      <c r="L501" s="64"/>
      <c r="O501" s="3"/>
      <c r="V501" s="3"/>
      <c r="AF501" s="65"/>
      <c r="AG501" s="3"/>
      <c r="AH501" s="3"/>
    </row>
    <row r="502">
      <c r="A502" s="3"/>
      <c r="E502" s="64"/>
      <c r="H502" s="3"/>
      <c r="L502" s="64"/>
      <c r="O502" s="3"/>
      <c r="V502" s="3"/>
      <c r="AF502" s="65"/>
      <c r="AG502" s="3"/>
      <c r="AH502" s="3"/>
    </row>
    <row r="503">
      <c r="A503" s="3"/>
      <c r="E503" s="64"/>
      <c r="H503" s="3"/>
      <c r="L503" s="64"/>
      <c r="O503" s="3"/>
      <c r="V503" s="3"/>
      <c r="AF503" s="65"/>
      <c r="AG503" s="3"/>
      <c r="AH503" s="3"/>
    </row>
    <row r="504">
      <c r="A504" s="3"/>
      <c r="E504" s="64"/>
      <c r="H504" s="3"/>
      <c r="L504" s="64"/>
      <c r="O504" s="3"/>
      <c r="V504" s="3"/>
      <c r="AF504" s="65"/>
      <c r="AG504" s="3"/>
      <c r="AH504" s="3"/>
    </row>
    <row r="505">
      <c r="A505" s="3"/>
      <c r="E505" s="64"/>
      <c r="H505" s="3"/>
      <c r="L505" s="64"/>
      <c r="O505" s="3"/>
      <c r="V505" s="3"/>
      <c r="AF505" s="65"/>
      <c r="AG505" s="3"/>
      <c r="AH505" s="3"/>
    </row>
    <row r="506">
      <c r="A506" s="3"/>
      <c r="E506" s="64"/>
      <c r="H506" s="3"/>
      <c r="L506" s="64"/>
      <c r="O506" s="3"/>
      <c r="V506" s="3"/>
      <c r="AF506" s="65"/>
      <c r="AG506" s="3"/>
      <c r="AH506" s="3"/>
    </row>
    <row r="507">
      <c r="A507" s="3"/>
      <c r="E507" s="64"/>
      <c r="H507" s="3"/>
      <c r="L507" s="64"/>
      <c r="O507" s="3"/>
      <c r="V507" s="3"/>
      <c r="AF507" s="65"/>
      <c r="AG507" s="3"/>
      <c r="AH507" s="3"/>
    </row>
    <row r="508">
      <c r="A508" s="3"/>
      <c r="E508" s="64"/>
      <c r="H508" s="3"/>
      <c r="L508" s="64"/>
      <c r="O508" s="3"/>
      <c r="V508" s="3"/>
      <c r="AF508" s="65"/>
      <c r="AG508" s="3"/>
      <c r="AH508" s="3"/>
    </row>
    <row r="509">
      <c r="A509" s="3"/>
      <c r="E509" s="64"/>
      <c r="H509" s="3"/>
      <c r="L509" s="64"/>
      <c r="O509" s="3"/>
      <c r="V509" s="3"/>
      <c r="AF509" s="65"/>
      <c r="AG509" s="3"/>
      <c r="AH509" s="3"/>
    </row>
    <row r="510">
      <c r="A510" s="3"/>
      <c r="E510" s="64"/>
      <c r="H510" s="3"/>
      <c r="L510" s="64"/>
      <c r="O510" s="3"/>
      <c r="V510" s="3"/>
      <c r="AF510" s="65"/>
      <c r="AG510" s="3"/>
      <c r="AH510" s="3"/>
    </row>
    <row r="511">
      <c r="A511" s="3"/>
      <c r="E511" s="64"/>
      <c r="H511" s="3"/>
      <c r="L511" s="64"/>
      <c r="O511" s="3"/>
      <c r="V511" s="3"/>
      <c r="AF511" s="65"/>
      <c r="AG511" s="3"/>
      <c r="AH511" s="3"/>
    </row>
    <row r="512">
      <c r="A512" s="3"/>
      <c r="E512" s="64"/>
      <c r="H512" s="3"/>
      <c r="L512" s="64"/>
      <c r="O512" s="3"/>
      <c r="V512" s="3"/>
      <c r="AF512" s="65"/>
      <c r="AG512" s="3"/>
      <c r="AH512" s="3"/>
    </row>
    <row r="513">
      <c r="A513" s="3"/>
      <c r="E513" s="64"/>
      <c r="H513" s="3"/>
      <c r="L513" s="64"/>
      <c r="O513" s="3"/>
      <c r="V513" s="3"/>
      <c r="AF513" s="65"/>
      <c r="AG513" s="3"/>
      <c r="AH513" s="3"/>
    </row>
    <row r="514">
      <c r="A514" s="3"/>
      <c r="E514" s="64"/>
      <c r="H514" s="3"/>
      <c r="L514" s="64"/>
      <c r="O514" s="3"/>
      <c r="V514" s="3"/>
      <c r="AF514" s="65"/>
      <c r="AG514" s="3"/>
      <c r="AH514" s="3"/>
    </row>
    <row r="515">
      <c r="A515" s="3"/>
      <c r="E515" s="64"/>
      <c r="H515" s="3"/>
      <c r="L515" s="64"/>
      <c r="O515" s="3"/>
      <c r="V515" s="3"/>
      <c r="AF515" s="65"/>
      <c r="AG515" s="3"/>
      <c r="AH515" s="3"/>
    </row>
    <row r="516">
      <c r="A516" s="3"/>
      <c r="E516" s="64"/>
      <c r="H516" s="3"/>
      <c r="L516" s="64"/>
      <c r="O516" s="3"/>
      <c r="V516" s="3"/>
      <c r="AF516" s="65"/>
      <c r="AG516" s="3"/>
      <c r="AH516" s="3"/>
    </row>
    <row r="517">
      <c r="A517" s="3"/>
      <c r="E517" s="64"/>
      <c r="H517" s="3"/>
      <c r="L517" s="64"/>
      <c r="O517" s="3"/>
      <c r="V517" s="3"/>
      <c r="AF517" s="65"/>
      <c r="AG517" s="3"/>
      <c r="AH517" s="3"/>
    </row>
    <row r="518">
      <c r="A518" s="3"/>
      <c r="E518" s="64"/>
      <c r="H518" s="3"/>
      <c r="L518" s="64"/>
      <c r="O518" s="3"/>
      <c r="V518" s="3"/>
      <c r="AF518" s="65"/>
      <c r="AG518" s="3"/>
      <c r="AH518" s="3"/>
    </row>
    <row r="519">
      <c r="A519" s="3"/>
      <c r="E519" s="64"/>
      <c r="H519" s="3"/>
      <c r="L519" s="64"/>
      <c r="O519" s="3"/>
      <c r="V519" s="3"/>
      <c r="AF519" s="65"/>
      <c r="AG519" s="3"/>
      <c r="AH519" s="3"/>
    </row>
    <row r="520">
      <c r="A520" s="3"/>
      <c r="E520" s="64"/>
      <c r="H520" s="3"/>
      <c r="L520" s="64"/>
      <c r="O520" s="3"/>
      <c r="V520" s="3"/>
      <c r="AF520" s="65"/>
      <c r="AG520" s="3"/>
      <c r="AH520" s="3"/>
    </row>
    <row r="521">
      <c r="A521" s="3"/>
      <c r="E521" s="64"/>
      <c r="H521" s="3"/>
      <c r="L521" s="64"/>
      <c r="O521" s="3"/>
      <c r="V521" s="3"/>
      <c r="AF521" s="65"/>
      <c r="AG521" s="3"/>
      <c r="AH521" s="3"/>
    </row>
    <row r="522">
      <c r="A522" s="3"/>
      <c r="E522" s="64"/>
      <c r="H522" s="3"/>
      <c r="L522" s="64"/>
      <c r="O522" s="3"/>
      <c r="V522" s="3"/>
      <c r="AF522" s="65"/>
      <c r="AG522" s="3"/>
      <c r="AH522" s="3"/>
    </row>
    <row r="523">
      <c r="A523" s="3"/>
      <c r="E523" s="64"/>
      <c r="H523" s="3"/>
      <c r="L523" s="64"/>
      <c r="O523" s="3"/>
      <c r="V523" s="3"/>
      <c r="AF523" s="65"/>
      <c r="AG523" s="3"/>
      <c r="AH523" s="3"/>
    </row>
    <row r="524">
      <c r="A524" s="3"/>
      <c r="E524" s="64"/>
      <c r="H524" s="3"/>
      <c r="L524" s="64"/>
      <c r="O524" s="3"/>
      <c r="V524" s="3"/>
      <c r="AF524" s="65"/>
      <c r="AG524" s="3"/>
      <c r="AH524" s="3"/>
    </row>
    <row r="525">
      <c r="A525" s="3"/>
      <c r="E525" s="64"/>
      <c r="H525" s="3"/>
      <c r="L525" s="64"/>
      <c r="O525" s="3"/>
      <c r="V525" s="3"/>
      <c r="AF525" s="65"/>
      <c r="AG525" s="3"/>
      <c r="AH525" s="3"/>
    </row>
    <row r="526">
      <c r="A526" s="3"/>
      <c r="E526" s="64"/>
      <c r="H526" s="3"/>
      <c r="L526" s="64"/>
      <c r="O526" s="3"/>
      <c r="V526" s="3"/>
      <c r="AF526" s="65"/>
      <c r="AG526" s="3"/>
      <c r="AH526" s="3"/>
    </row>
    <row r="527">
      <c r="A527" s="3"/>
      <c r="E527" s="64"/>
      <c r="H527" s="3"/>
      <c r="L527" s="64"/>
      <c r="O527" s="3"/>
      <c r="V527" s="3"/>
      <c r="AF527" s="65"/>
      <c r="AG527" s="3"/>
      <c r="AH527" s="3"/>
    </row>
    <row r="528">
      <c r="A528" s="3"/>
      <c r="E528" s="64"/>
      <c r="H528" s="3"/>
      <c r="L528" s="64"/>
      <c r="O528" s="3"/>
      <c r="V528" s="3"/>
      <c r="AF528" s="65"/>
      <c r="AG528" s="3"/>
      <c r="AH528" s="3"/>
    </row>
    <row r="529">
      <c r="A529" s="3"/>
      <c r="E529" s="64"/>
      <c r="H529" s="3"/>
      <c r="L529" s="64"/>
      <c r="O529" s="3"/>
      <c r="V529" s="3"/>
      <c r="AF529" s="65"/>
      <c r="AG529" s="3"/>
      <c r="AH529" s="3"/>
    </row>
    <row r="530">
      <c r="A530" s="3"/>
      <c r="E530" s="64"/>
      <c r="H530" s="3"/>
      <c r="L530" s="64"/>
      <c r="O530" s="3"/>
      <c r="V530" s="3"/>
      <c r="AF530" s="65"/>
      <c r="AG530" s="3"/>
      <c r="AH530" s="3"/>
    </row>
    <row r="531">
      <c r="A531" s="3"/>
      <c r="E531" s="64"/>
      <c r="H531" s="3"/>
      <c r="L531" s="64"/>
      <c r="O531" s="3"/>
      <c r="V531" s="3"/>
      <c r="AF531" s="65"/>
      <c r="AG531" s="3"/>
      <c r="AH531" s="3"/>
    </row>
    <row r="532">
      <c r="A532" s="3"/>
      <c r="E532" s="64"/>
      <c r="H532" s="3"/>
      <c r="L532" s="64"/>
      <c r="O532" s="3"/>
      <c r="V532" s="3"/>
      <c r="AF532" s="65"/>
      <c r="AG532" s="3"/>
      <c r="AH532" s="3"/>
    </row>
    <row r="533">
      <c r="A533" s="3"/>
      <c r="E533" s="64"/>
      <c r="H533" s="3"/>
      <c r="L533" s="64"/>
      <c r="O533" s="3"/>
      <c r="V533" s="3"/>
      <c r="AF533" s="65"/>
      <c r="AG533" s="3"/>
      <c r="AH533" s="3"/>
    </row>
    <row r="534">
      <c r="A534" s="3"/>
      <c r="E534" s="64"/>
      <c r="H534" s="3"/>
      <c r="L534" s="64"/>
      <c r="O534" s="3"/>
      <c r="V534" s="3"/>
      <c r="AF534" s="65"/>
      <c r="AG534" s="3"/>
      <c r="AH534" s="3"/>
    </row>
    <row r="535">
      <c r="A535" s="3"/>
      <c r="E535" s="64"/>
      <c r="H535" s="3"/>
      <c r="L535" s="64"/>
      <c r="O535" s="3"/>
      <c r="V535" s="3"/>
      <c r="AF535" s="65"/>
      <c r="AG535" s="3"/>
      <c r="AH535" s="3"/>
    </row>
    <row r="536">
      <c r="A536" s="3"/>
      <c r="E536" s="64"/>
      <c r="H536" s="3"/>
      <c r="L536" s="64"/>
      <c r="O536" s="3"/>
      <c r="V536" s="3"/>
      <c r="AF536" s="65"/>
      <c r="AG536" s="3"/>
      <c r="AH536" s="3"/>
    </row>
    <row r="537">
      <c r="A537" s="3"/>
      <c r="E537" s="64"/>
      <c r="H537" s="3"/>
      <c r="L537" s="64"/>
      <c r="O537" s="3"/>
      <c r="V537" s="3"/>
      <c r="AF537" s="65"/>
      <c r="AG537" s="3"/>
      <c r="AH537" s="3"/>
    </row>
    <row r="538">
      <c r="A538" s="3"/>
      <c r="E538" s="64"/>
      <c r="H538" s="3"/>
      <c r="L538" s="64"/>
      <c r="O538" s="3"/>
      <c r="V538" s="3"/>
      <c r="AF538" s="65"/>
      <c r="AG538" s="3"/>
      <c r="AH538" s="3"/>
    </row>
    <row r="539">
      <c r="A539" s="3"/>
      <c r="E539" s="64"/>
      <c r="H539" s="3"/>
      <c r="L539" s="64"/>
      <c r="O539" s="3"/>
      <c r="V539" s="3"/>
      <c r="AF539" s="65"/>
      <c r="AG539" s="3"/>
      <c r="AH539" s="3"/>
    </row>
    <row r="540">
      <c r="A540" s="3"/>
      <c r="E540" s="64"/>
      <c r="H540" s="3"/>
      <c r="L540" s="64"/>
      <c r="O540" s="3"/>
      <c r="V540" s="3"/>
      <c r="AF540" s="65"/>
      <c r="AG540" s="3"/>
      <c r="AH540" s="3"/>
    </row>
    <row r="541">
      <c r="A541" s="3"/>
      <c r="E541" s="64"/>
      <c r="H541" s="3"/>
      <c r="L541" s="64"/>
      <c r="O541" s="3"/>
      <c r="V541" s="3"/>
      <c r="AF541" s="65"/>
      <c r="AG541" s="3"/>
      <c r="AH541" s="3"/>
    </row>
    <row r="542">
      <c r="A542" s="3"/>
      <c r="E542" s="64"/>
      <c r="H542" s="3"/>
      <c r="L542" s="64"/>
      <c r="O542" s="3"/>
      <c r="V542" s="3"/>
      <c r="AF542" s="65"/>
      <c r="AG542" s="3"/>
      <c r="AH542" s="3"/>
    </row>
    <row r="543">
      <c r="A543" s="3"/>
      <c r="E543" s="64"/>
      <c r="H543" s="3"/>
      <c r="L543" s="64"/>
      <c r="O543" s="3"/>
      <c r="V543" s="3"/>
      <c r="AF543" s="65"/>
      <c r="AG543" s="3"/>
      <c r="AH543" s="3"/>
    </row>
    <row r="544">
      <c r="A544" s="3"/>
      <c r="E544" s="64"/>
      <c r="H544" s="3"/>
      <c r="L544" s="64"/>
      <c r="O544" s="3"/>
      <c r="V544" s="3"/>
      <c r="AF544" s="65"/>
      <c r="AG544" s="3"/>
      <c r="AH544" s="3"/>
    </row>
    <row r="545">
      <c r="A545" s="3"/>
      <c r="E545" s="64"/>
      <c r="H545" s="3"/>
      <c r="L545" s="64"/>
      <c r="O545" s="3"/>
      <c r="V545" s="3"/>
      <c r="AF545" s="65"/>
      <c r="AG545" s="3"/>
      <c r="AH545" s="3"/>
    </row>
    <row r="546">
      <c r="A546" s="3"/>
      <c r="E546" s="64"/>
      <c r="H546" s="3"/>
      <c r="L546" s="64"/>
      <c r="O546" s="3"/>
      <c r="V546" s="3"/>
      <c r="AF546" s="65"/>
      <c r="AG546" s="3"/>
      <c r="AH546" s="3"/>
    </row>
    <row r="547">
      <c r="A547" s="3"/>
      <c r="E547" s="64"/>
      <c r="H547" s="3"/>
      <c r="L547" s="64"/>
      <c r="O547" s="3"/>
      <c r="V547" s="3"/>
      <c r="AF547" s="65"/>
      <c r="AG547" s="3"/>
      <c r="AH547" s="3"/>
    </row>
    <row r="548">
      <c r="A548" s="3"/>
      <c r="E548" s="64"/>
      <c r="H548" s="3"/>
      <c r="L548" s="64"/>
      <c r="O548" s="3"/>
      <c r="V548" s="3"/>
      <c r="AF548" s="65"/>
      <c r="AG548" s="3"/>
      <c r="AH548" s="3"/>
    </row>
    <row r="549">
      <c r="A549" s="3"/>
      <c r="E549" s="64"/>
      <c r="H549" s="3"/>
      <c r="L549" s="64"/>
      <c r="O549" s="3"/>
      <c r="V549" s="3"/>
      <c r="AF549" s="65"/>
      <c r="AG549" s="3"/>
      <c r="AH549" s="3"/>
    </row>
    <row r="550">
      <c r="A550" s="3"/>
      <c r="E550" s="64"/>
      <c r="H550" s="3"/>
      <c r="L550" s="64"/>
      <c r="O550" s="3"/>
      <c r="V550" s="3"/>
      <c r="AF550" s="65"/>
      <c r="AG550" s="3"/>
      <c r="AH550" s="3"/>
    </row>
    <row r="551">
      <c r="A551" s="3"/>
      <c r="E551" s="64"/>
      <c r="H551" s="3"/>
      <c r="L551" s="64"/>
      <c r="O551" s="3"/>
      <c r="V551" s="3"/>
      <c r="AF551" s="65"/>
      <c r="AG551" s="3"/>
      <c r="AH551" s="3"/>
    </row>
    <row r="552">
      <c r="A552" s="3"/>
      <c r="E552" s="64"/>
      <c r="H552" s="3"/>
      <c r="L552" s="64"/>
      <c r="O552" s="3"/>
      <c r="V552" s="3"/>
      <c r="AF552" s="65"/>
      <c r="AG552" s="3"/>
      <c r="AH552" s="3"/>
    </row>
    <row r="553">
      <c r="A553" s="3"/>
      <c r="E553" s="64"/>
      <c r="H553" s="3"/>
      <c r="L553" s="64"/>
      <c r="O553" s="3"/>
      <c r="V553" s="3"/>
      <c r="AF553" s="65"/>
      <c r="AG553" s="3"/>
      <c r="AH553" s="3"/>
    </row>
    <row r="554">
      <c r="A554" s="3"/>
      <c r="E554" s="64"/>
      <c r="H554" s="3"/>
      <c r="L554" s="64"/>
      <c r="O554" s="3"/>
      <c r="V554" s="3"/>
      <c r="AF554" s="65"/>
      <c r="AG554" s="3"/>
      <c r="AH554" s="3"/>
    </row>
    <row r="555">
      <c r="A555" s="3"/>
      <c r="E555" s="64"/>
      <c r="H555" s="3"/>
      <c r="L555" s="64"/>
      <c r="O555" s="3"/>
      <c r="V555" s="3"/>
      <c r="AF555" s="65"/>
      <c r="AG555" s="3"/>
      <c r="AH555" s="3"/>
    </row>
    <row r="556">
      <c r="A556" s="3"/>
      <c r="E556" s="64"/>
      <c r="H556" s="3"/>
      <c r="L556" s="64"/>
      <c r="O556" s="3"/>
      <c r="V556" s="3"/>
      <c r="AF556" s="65"/>
      <c r="AG556" s="3"/>
      <c r="AH556" s="3"/>
    </row>
    <row r="557">
      <c r="A557" s="3"/>
      <c r="E557" s="64"/>
      <c r="H557" s="3"/>
      <c r="L557" s="64"/>
      <c r="O557" s="3"/>
      <c r="V557" s="3"/>
      <c r="AF557" s="65"/>
      <c r="AG557" s="3"/>
      <c r="AH557" s="3"/>
    </row>
    <row r="558">
      <c r="A558" s="3"/>
      <c r="E558" s="64"/>
      <c r="H558" s="3"/>
      <c r="L558" s="64"/>
      <c r="O558" s="3"/>
      <c r="V558" s="3"/>
      <c r="AF558" s="65"/>
      <c r="AG558" s="3"/>
      <c r="AH558" s="3"/>
    </row>
    <row r="559">
      <c r="A559" s="3"/>
      <c r="E559" s="64"/>
      <c r="H559" s="3"/>
      <c r="L559" s="64"/>
      <c r="O559" s="3"/>
      <c r="V559" s="3"/>
      <c r="AF559" s="65"/>
      <c r="AG559" s="3"/>
      <c r="AH559" s="3"/>
    </row>
    <row r="560">
      <c r="A560" s="3"/>
      <c r="E560" s="64"/>
      <c r="H560" s="3"/>
      <c r="L560" s="64"/>
      <c r="O560" s="3"/>
      <c r="V560" s="3"/>
      <c r="AF560" s="65"/>
      <c r="AG560" s="3"/>
      <c r="AH560" s="3"/>
    </row>
    <row r="561">
      <c r="A561" s="3"/>
      <c r="E561" s="64"/>
      <c r="H561" s="3"/>
      <c r="L561" s="64"/>
      <c r="O561" s="3"/>
      <c r="V561" s="3"/>
      <c r="AF561" s="65"/>
      <c r="AG561" s="3"/>
      <c r="AH561" s="3"/>
    </row>
    <row r="562">
      <c r="A562" s="3"/>
      <c r="E562" s="64"/>
      <c r="H562" s="3"/>
      <c r="L562" s="64"/>
      <c r="O562" s="3"/>
      <c r="V562" s="3"/>
      <c r="AF562" s="65"/>
      <c r="AG562" s="3"/>
      <c r="AH562" s="3"/>
    </row>
    <row r="563">
      <c r="A563" s="3"/>
      <c r="E563" s="64"/>
      <c r="H563" s="3"/>
      <c r="L563" s="64"/>
      <c r="O563" s="3"/>
      <c r="V563" s="3"/>
      <c r="AF563" s="65"/>
      <c r="AG563" s="3"/>
      <c r="AH563" s="3"/>
    </row>
    <row r="564">
      <c r="A564" s="3"/>
      <c r="E564" s="64"/>
      <c r="H564" s="3"/>
      <c r="L564" s="64"/>
      <c r="O564" s="3"/>
      <c r="V564" s="3"/>
      <c r="AF564" s="65"/>
      <c r="AG564" s="3"/>
      <c r="AH564" s="3"/>
    </row>
    <row r="565">
      <c r="A565" s="3"/>
      <c r="E565" s="64"/>
      <c r="H565" s="3"/>
      <c r="L565" s="64"/>
      <c r="O565" s="3"/>
      <c r="V565" s="3"/>
      <c r="AF565" s="65"/>
      <c r="AG565" s="3"/>
      <c r="AH565" s="3"/>
    </row>
    <row r="566">
      <c r="A566" s="3"/>
      <c r="E566" s="64"/>
      <c r="H566" s="3"/>
      <c r="L566" s="64"/>
      <c r="O566" s="3"/>
      <c r="V566" s="3"/>
      <c r="AF566" s="65"/>
      <c r="AG566" s="3"/>
      <c r="AH566" s="3"/>
    </row>
    <row r="567">
      <c r="A567" s="3"/>
      <c r="E567" s="64"/>
      <c r="H567" s="3"/>
      <c r="L567" s="64"/>
      <c r="O567" s="3"/>
      <c r="V567" s="3"/>
      <c r="AF567" s="65"/>
      <c r="AG567" s="3"/>
      <c r="AH567" s="3"/>
    </row>
    <row r="568">
      <c r="A568" s="3"/>
      <c r="E568" s="64"/>
      <c r="H568" s="3"/>
      <c r="L568" s="64"/>
      <c r="O568" s="3"/>
      <c r="V568" s="3"/>
      <c r="AF568" s="65"/>
      <c r="AG568" s="3"/>
      <c r="AH568" s="3"/>
    </row>
    <row r="569">
      <c r="A569" s="3"/>
      <c r="E569" s="64"/>
      <c r="H569" s="3"/>
      <c r="L569" s="64"/>
      <c r="O569" s="3"/>
      <c r="V569" s="3"/>
      <c r="AF569" s="65"/>
      <c r="AG569" s="3"/>
      <c r="AH569" s="3"/>
    </row>
    <row r="570">
      <c r="A570" s="3"/>
      <c r="E570" s="64"/>
      <c r="H570" s="3"/>
      <c r="L570" s="64"/>
      <c r="O570" s="3"/>
      <c r="V570" s="3"/>
      <c r="AF570" s="65"/>
      <c r="AG570" s="3"/>
      <c r="AH570" s="3"/>
    </row>
    <row r="571">
      <c r="A571" s="3"/>
      <c r="E571" s="64"/>
      <c r="H571" s="3"/>
      <c r="L571" s="64"/>
      <c r="O571" s="3"/>
      <c r="V571" s="3"/>
      <c r="AF571" s="65"/>
      <c r="AG571" s="3"/>
      <c r="AH571" s="3"/>
    </row>
    <row r="572">
      <c r="A572" s="3"/>
      <c r="E572" s="64"/>
      <c r="H572" s="3"/>
      <c r="L572" s="64"/>
      <c r="O572" s="3"/>
      <c r="V572" s="3"/>
      <c r="AF572" s="65"/>
      <c r="AG572" s="3"/>
      <c r="AH572" s="3"/>
    </row>
    <row r="573">
      <c r="A573" s="3"/>
      <c r="E573" s="64"/>
      <c r="H573" s="3"/>
      <c r="L573" s="64"/>
      <c r="O573" s="3"/>
      <c r="V573" s="3"/>
      <c r="AF573" s="65"/>
      <c r="AG573" s="3"/>
      <c r="AH573" s="3"/>
    </row>
    <row r="574">
      <c r="A574" s="3"/>
      <c r="E574" s="64"/>
      <c r="H574" s="3"/>
      <c r="L574" s="64"/>
      <c r="O574" s="3"/>
      <c r="V574" s="3"/>
      <c r="AF574" s="65"/>
      <c r="AG574" s="3"/>
      <c r="AH574" s="3"/>
    </row>
    <row r="575">
      <c r="A575" s="3"/>
      <c r="E575" s="64"/>
      <c r="H575" s="3"/>
      <c r="L575" s="64"/>
      <c r="O575" s="3"/>
      <c r="V575" s="3"/>
      <c r="AF575" s="65"/>
      <c r="AG575" s="3"/>
      <c r="AH575" s="3"/>
    </row>
    <row r="576">
      <c r="A576" s="3"/>
      <c r="E576" s="64"/>
      <c r="H576" s="3"/>
      <c r="L576" s="64"/>
      <c r="O576" s="3"/>
      <c r="V576" s="3"/>
      <c r="AF576" s="65"/>
      <c r="AG576" s="3"/>
      <c r="AH576" s="3"/>
    </row>
    <row r="577">
      <c r="A577" s="3"/>
      <c r="E577" s="64"/>
      <c r="H577" s="3"/>
      <c r="L577" s="64"/>
      <c r="O577" s="3"/>
      <c r="V577" s="3"/>
      <c r="AF577" s="65"/>
      <c r="AG577" s="3"/>
      <c r="AH577" s="3"/>
    </row>
    <row r="578">
      <c r="A578" s="3"/>
      <c r="E578" s="64"/>
      <c r="H578" s="3"/>
      <c r="L578" s="64"/>
      <c r="O578" s="3"/>
      <c r="V578" s="3"/>
      <c r="AF578" s="65"/>
      <c r="AG578" s="3"/>
      <c r="AH578" s="3"/>
    </row>
    <row r="579">
      <c r="A579" s="3"/>
      <c r="E579" s="64"/>
      <c r="H579" s="3"/>
      <c r="L579" s="64"/>
      <c r="O579" s="3"/>
      <c r="V579" s="3"/>
      <c r="AF579" s="65"/>
      <c r="AG579" s="3"/>
      <c r="AH579" s="3"/>
    </row>
    <row r="580">
      <c r="A580" s="3"/>
      <c r="E580" s="64"/>
      <c r="H580" s="3"/>
      <c r="L580" s="64"/>
      <c r="O580" s="3"/>
      <c r="V580" s="3"/>
      <c r="AF580" s="65"/>
      <c r="AG580" s="3"/>
      <c r="AH580" s="3"/>
    </row>
    <row r="581">
      <c r="A581" s="3"/>
      <c r="E581" s="64"/>
      <c r="H581" s="3"/>
      <c r="L581" s="64"/>
      <c r="O581" s="3"/>
      <c r="V581" s="3"/>
      <c r="AF581" s="65"/>
      <c r="AG581" s="3"/>
      <c r="AH581" s="3"/>
    </row>
    <row r="582">
      <c r="A582" s="3"/>
      <c r="E582" s="64"/>
      <c r="H582" s="3"/>
      <c r="L582" s="64"/>
      <c r="O582" s="3"/>
      <c r="V582" s="3"/>
      <c r="AF582" s="65"/>
      <c r="AG582" s="3"/>
      <c r="AH582" s="3"/>
    </row>
    <row r="583">
      <c r="A583" s="3"/>
      <c r="E583" s="64"/>
      <c r="H583" s="3"/>
      <c r="L583" s="64"/>
      <c r="O583" s="3"/>
      <c r="V583" s="3"/>
      <c r="AF583" s="65"/>
      <c r="AG583" s="3"/>
      <c r="AH583" s="3"/>
    </row>
    <row r="584">
      <c r="A584" s="3"/>
      <c r="E584" s="64"/>
      <c r="H584" s="3"/>
      <c r="L584" s="64"/>
      <c r="O584" s="3"/>
      <c r="V584" s="3"/>
      <c r="AF584" s="65"/>
      <c r="AG584" s="3"/>
      <c r="AH584" s="3"/>
    </row>
    <row r="585">
      <c r="A585" s="3"/>
      <c r="E585" s="64"/>
      <c r="H585" s="3"/>
      <c r="L585" s="64"/>
      <c r="O585" s="3"/>
      <c r="V585" s="3"/>
      <c r="AF585" s="65"/>
      <c r="AG585" s="3"/>
      <c r="AH585" s="3"/>
    </row>
    <row r="586">
      <c r="A586" s="3"/>
      <c r="E586" s="64"/>
      <c r="H586" s="3"/>
      <c r="L586" s="64"/>
      <c r="O586" s="3"/>
      <c r="V586" s="3"/>
      <c r="AF586" s="65"/>
      <c r="AG586" s="3"/>
      <c r="AH586" s="3"/>
    </row>
    <row r="587">
      <c r="A587" s="3"/>
      <c r="E587" s="64"/>
      <c r="H587" s="3"/>
      <c r="L587" s="64"/>
      <c r="O587" s="3"/>
      <c r="V587" s="3"/>
      <c r="AF587" s="65"/>
      <c r="AG587" s="3"/>
      <c r="AH587" s="3"/>
    </row>
    <row r="588">
      <c r="A588" s="3"/>
      <c r="E588" s="64"/>
      <c r="H588" s="3"/>
      <c r="L588" s="64"/>
      <c r="O588" s="3"/>
      <c r="V588" s="3"/>
      <c r="AF588" s="65"/>
      <c r="AG588" s="3"/>
      <c r="AH588" s="3"/>
    </row>
    <row r="589">
      <c r="A589" s="3"/>
      <c r="E589" s="64"/>
      <c r="H589" s="3"/>
      <c r="L589" s="64"/>
      <c r="O589" s="3"/>
      <c r="V589" s="3"/>
      <c r="AF589" s="65"/>
      <c r="AG589" s="3"/>
      <c r="AH589" s="3"/>
    </row>
    <row r="590">
      <c r="A590" s="3"/>
      <c r="E590" s="64"/>
      <c r="H590" s="3"/>
      <c r="L590" s="64"/>
      <c r="O590" s="3"/>
      <c r="V590" s="3"/>
      <c r="AF590" s="65"/>
      <c r="AG590" s="3"/>
      <c r="AH590" s="3"/>
    </row>
    <row r="591">
      <c r="A591" s="3"/>
      <c r="E591" s="64"/>
      <c r="H591" s="3"/>
      <c r="L591" s="64"/>
      <c r="O591" s="3"/>
      <c r="V591" s="3"/>
      <c r="AF591" s="65"/>
      <c r="AG591" s="3"/>
      <c r="AH591" s="3"/>
    </row>
    <row r="592">
      <c r="A592" s="3"/>
      <c r="E592" s="64"/>
      <c r="H592" s="3"/>
      <c r="L592" s="64"/>
      <c r="O592" s="3"/>
      <c r="V592" s="3"/>
      <c r="AF592" s="65"/>
      <c r="AG592" s="3"/>
      <c r="AH592" s="3"/>
    </row>
    <row r="593">
      <c r="A593" s="3"/>
      <c r="E593" s="64"/>
      <c r="H593" s="3"/>
      <c r="L593" s="64"/>
      <c r="O593" s="3"/>
      <c r="V593" s="3"/>
      <c r="AF593" s="65"/>
      <c r="AG593" s="3"/>
      <c r="AH593" s="3"/>
    </row>
    <row r="594">
      <c r="A594" s="3"/>
      <c r="E594" s="64"/>
      <c r="H594" s="3"/>
      <c r="L594" s="64"/>
      <c r="O594" s="3"/>
      <c r="V594" s="3"/>
      <c r="AF594" s="65"/>
      <c r="AG594" s="3"/>
      <c r="AH594" s="3"/>
    </row>
    <row r="595">
      <c r="A595" s="3"/>
      <c r="E595" s="64"/>
      <c r="H595" s="3"/>
      <c r="L595" s="64"/>
      <c r="O595" s="3"/>
      <c r="V595" s="3"/>
      <c r="AF595" s="65"/>
      <c r="AG595" s="3"/>
      <c r="AH595" s="3"/>
    </row>
    <row r="596">
      <c r="A596" s="3"/>
      <c r="E596" s="64"/>
      <c r="H596" s="3"/>
      <c r="L596" s="64"/>
      <c r="O596" s="3"/>
      <c r="V596" s="3"/>
      <c r="AF596" s="65"/>
      <c r="AG596" s="3"/>
      <c r="AH596" s="3"/>
    </row>
    <row r="597">
      <c r="A597" s="3"/>
      <c r="E597" s="64"/>
      <c r="H597" s="3"/>
      <c r="L597" s="64"/>
      <c r="O597" s="3"/>
      <c r="V597" s="3"/>
      <c r="AF597" s="65"/>
      <c r="AG597" s="3"/>
      <c r="AH597" s="3"/>
    </row>
    <row r="598">
      <c r="A598" s="3"/>
      <c r="E598" s="64"/>
      <c r="H598" s="3"/>
      <c r="L598" s="64"/>
      <c r="O598" s="3"/>
      <c r="V598" s="3"/>
      <c r="AF598" s="65"/>
      <c r="AG598" s="3"/>
      <c r="AH598" s="3"/>
    </row>
    <row r="599">
      <c r="A599" s="3"/>
      <c r="E599" s="64"/>
      <c r="H599" s="3"/>
      <c r="L599" s="64"/>
      <c r="O599" s="3"/>
      <c r="V599" s="3"/>
      <c r="AF599" s="65"/>
      <c r="AG599" s="3"/>
      <c r="AH599" s="3"/>
    </row>
    <row r="600">
      <c r="A600" s="3"/>
      <c r="E600" s="64"/>
      <c r="H600" s="3"/>
      <c r="L600" s="64"/>
      <c r="O600" s="3"/>
      <c r="V600" s="3"/>
      <c r="AF600" s="65"/>
      <c r="AG600" s="3"/>
      <c r="AH600" s="3"/>
    </row>
    <row r="601">
      <c r="A601" s="3"/>
      <c r="E601" s="64"/>
      <c r="H601" s="3"/>
      <c r="L601" s="64"/>
      <c r="O601" s="3"/>
      <c r="V601" s="3"/>
      <c r="AF601" s="65"/>
      <c r="AG601" s="3"/>
      <c r="AH601" s="3"/>
    </row>
    <row r="602">
      <c r="A602" s="3"/>
      <c r="E602" s="64"/>
      <c r="H602" s="3"/>
      <c r="L602" s="64"/>
      <c r="O602" s="3"/>
      <c r="V602" s="3"/>
      <c r="AF602" s="65"/>
      <c r="AG602" s="3"/>
      <c r="AH602" s="3"/>
    </row>
    <row r="603">
      <c r="A603" s="3"/>
      <c r="E603" s="64"/>
      <c r="H603" s="3"/>
      <c r="L603" s="64"/>
      <c r="O603" s="3"/>
      <c r="V603" s="3"/>
      <c r="AF603" s="65"/>
      <c r="AG603" s="3"/>
      <c r="AH603" s="3"/>
    </row>
    <row r="604">
      <c r="A604" s="3"/>
      <c r="E604" s="64"/>
      <c r="H604" s="3"/>
      <c r="L604" s="64"/>
      <c r="O604" s="3"/>
      <c r="V604" s="3"/>
      <c r="AF604" s="65"/>
      <c r="AG604" s="3"/>
      <c r="AH604" s="3"/>
    </row>
    <row r="605">
      <c r="A605" s="3"/>
      <c r="E605" s="64"/>
      <c r="H605" s="3"/>
      <c r="L605" s="64"/>
      <c r="O605" s="3"/>
      <c r="V605" s="3"/>
      <c r="AF605" s="65"/>
      <c r="AG605" s="3"/>
      <c r="AH605" s="3"/>
    </row>
    <row r="606">
      <c r="A606" s="3"/>
      <c r="E606" s="64"/>
      <c r="H606" s="3"/>
      <c r="L606" s="64"/>
      <c r="O606" s="3"/>
      <c r="V606" s="3"/>
      <c r="AF606" s="65"/>
      <c r="AG606" s="3"/>
      <c r="AH606" s="3"/>
    </row>
    <row r="607">
      <c r="A607" s="3"/>
      <c r="E607" s="64"/>
      <c r="H607" s="3"/>
      <c r="L607" s="64"/>
      <c r="O607" s="3"/>
      <c r="V607" s="3"/>
      <c r="AF607" s="65"/>
      <c r="AG607" s="3"/>
      <c r="AH607" s="3"/>
    </row>
    <row r="608">
      <c r="A608" s="3"/>
      <c r="E608" s="64"/>
      <c r="H608" s="3"/>
      <c r="L608" s="64"/>
      <c r="O608" s="3"/>
      <c r="V608" s="3"/>
      <c r="AF608" s="65"/>
      <c r="AG608" s="3"/>
      <c r="AH608" s="3"/>
    </row>
    <row r="609">
      <c r="A609" s="3"/>
      <c r="E609" s="64"/>
      <c r="H609" s="3"/>
      <c r="L609" s="64"/>
      <c r="O609" s="3"/>
      <c r="V609" s="3"/>
      <c r="AF609" s="65"/>
      <c r="AG609" s="3"/>
      <c r="AH609" s="3"/>
    </row>
    <row r="610">
      <c r="A610" s="3"/>
      <c r="E610" s="64"/>
      <c r="H610" s="3"/>
      <c r="L610" s="64"/>
      <c r="O610" s="3"/>
      <c r="V610" s="3"/>
      <c r="AF610" s="65"/>
      <c r="AG610" s="3"/>
      <c r="AH610" s="3"/>
    </row>
    <row r="611">
      <c r="A611" s="3"/>
      <c r="E611" s="64"/>
      <c r="H611" s="3"/>
      <c r="L611" s="64"/>
      <c r="O611" s="3"/>
      <c r="V611" s="3"/>
      <c r="AF611" s="65"/>
      <c r="AG611" s="3"/>
      <c r="AH611" s="3"/>
    </row>
    <row r="612">
      <c r="A612" s="3"/>
      <c r="E612" s="64"/>
      <c r="H612" s="3"/>
      <c r="L612" s="64"/>
      <c r="O612" s="3"/>
      <c r="V612" s="3"/>
      <c r="AF612" s="65"/>
      <c r="AG612" s="3"/>
      <c r="AH612" s="3"/>
    </row>
    <row r="613">
      <c r="A613" s="3"/>
      <c r="E613" s="64"/>
      <c r="H613" s="3"/>
      <c r="L613" s="64"/>
      <c r="O613" s="3"/>
      <c r="V613" s="3"/>
      <c r="AF613" s="65"/>
      <c r="AG613" s="3"/>
      <c r="AH613" s="3"/>
    </row>
    <row r="614">
      <c r="A614" s="3"/>
      <c r="E614" s="64"/>
      <c r="H614" s="3"/>
      <c r="L614" s="64"/>
      <c r="O614" s="3"/>
      <c r="V614" s="3"/>
      <c r="AF614" s="65"/>
      <c r="AG614" s="3"/>
      <c r="AH614" s="3"/>
    </row>
    <row r="615">
      <c r="A615" s="3"/>
      <c r="E615" s="64"/>
      <c r="H615" s="3"/>
      <c r="L615" s="64"/>
      <c r="O615" s="3"/>
      <c r="V615" s="3"/>
      <c r="AF615" s="65"/>
      <c r="AG615" s="3"/>
      <c r="AH615" s="3"/>
    </row>
    <row r="616">
      <c r="A616" s="3"/>
      <c r="E616" s="64"/>
      <c r="H616" s="3"/>
      <c r="L616" s="64"/>
      <c r="O616" s="3"/>
      <c r="V616" s="3"/>
      <c r="AF616" s="65"/>
      <c r="AG616" s="3"/>
      <c r="AH616" s="3"/>
    </row>
    <row r="617">
      <c r="A617" s="3"/>
      <c r="E617" s="64"/>
      <c r="H617" s="3"/>
      <c r="L617" s="64"/>
      <c r="O617" s="3"/>
      <c r="V617" s="3"/>
      <c r="AF617" s="65"/>
      <c r="AG617" s="3"/>
      <c r="AH617" s="3"/>
    </row>
    <row r="618">
      <c r="A618" s="3"/>
      <c r="E618" s="64"/>
      <c r="H618" s="3"/>
      <c r="L618" s="64"/>
      <c r="O618" s="3"/>
      <c r="V618" s="3"/>
      <c r="AF618" s="65"/>
      <c r="AG618" s="3"/>
      <c r="AH618" s="3"/>
    </row>
    <row r="619">
      <c r="A619" s="3"/>
      <c r="E619" s="64"/>
      <c r="H619" s="3"/>
      <c r="L619" s="64"/>
      <c r="O619" s="3"/>
      <c r="V619" s="3"/>
      <c r="AF619" s="65"/>
      <c r="AG619" s="3"/>
      <c r="AH619" s="3"/>
    </row>
    <row r="620">
      <c r="A620" s="3"/>
      <c r="E620" s="64"/>
      <c r="H620" s="3"/>
      <c r="L620" s="64"/>
      <c r="O620" s="3"/>
      <c r="V620" s="3"/>
      <c r="AF620" s="65"/>
      <c r="AG620" s="3"/>
      <c r="AH620" s="3"/>
    </row>
    <row r="621">
      <c r="A621" s="3"/>
      <c r="E621" s="64"/>
      <c r="H621" s="3"/>
      <c r="L621" s="64"/>
      <c r="O621" s="3"/>
      <c r="V621" s="3"/>
      <c r="AF621" s="65"/>
      <c r="AG621" s="3"/>
      <c r="AH621" s="3"/>
    </row>
    <row r="622">
      <c r="A622" s="3"/>
      <c r="E622" s="64"/>
      <c r="H622" s="3"/>
      <c r="L622" s="64"/>
      <c r="O622" s="3"/>
      <c r="V622" s="3"/>
      <c r="AF622" s="65"/>
      <c r="AG622" s="3"/>
      <c r="AH622" s="3"/>
    </row>
    <row r="623">
      <c r="A623" s="3"/>
      <c r="E623" s="64"/>
      <c r="H623" s="3"/>
      <c r="L623" s="64"/>
      <c r="O623" s="3"/>
      <c r="V623" s="3"/>
      <c r="AF623" s="65"/>
      <c r="AG623" s="3"/>
      <c r="AH623" s="3"/>
    </row>
    <row r="624">
      <c r="A624" s="3"/>
      <c r="E624" s="64"/>
      <c r="H624" s="3"/>
      <c r="L624" s="64"/>
      <c r="O624" s="3"/>
      <c r="V624" s="3"/>
      <c r="AF624" s="65"/>
      <c r="AG624" s="3"/>
      <c r="AH624" s="3"/>
    </row>
    <row r="625">
      <c r="A625" s="3"/>
      <c r="E625" s="64"/>
      <c r="H625" s="3"/>
      <c r="L625" s="64"/>
      <c r="O625" s="3"/>
      <c r="V625" s="3"/>
      <c r="AF625" s="65"/>
      <c r="AG625" s="3"/>
      <c r="AH625" s="3"/>
    </row>
    <row r="626">
      <c r="A626" s="3"/>
      <c r="E626" s="64"/>
      <c r="H626" s="3"/>
      <c r="L626" s="64"/>
      <c r="O626" s="3"/>
      <c r="V626" s="3"/>
      <c r="AF626" s="65"/>
      <c r="AG626" s="3"/>
      <c r="AH626" s="3"/>
    </row>
    <row r="627">
      <c r="A627" s="3"/>
      <c r="E627" s="64"/>
      <c r="H627" s="3"/>
      <c r="L627" s="64"/>
      <c r="O627" s="3"/>
      <c r="V627" s="3"/>
      <c r="AF627" s="65"/>
      <c r="AG627" s="3"/>
      <c r="AH627" s="3"/>
    </row>
    <row r="628">
      <c r="A628" s="3"/>
      <c r="E628" s="64"/>
      <c r="H628" s="3"/>
      <c r="L628" s="64"/>
      <c r="O628" s="3"/>
      <c r="V628" s="3"/>
      <c r="AF628" s="65"/>
      <c r="AG628" s="3"/>
      <c r="AH628" s="3"/>
    </row>
    <row r="629">
      <c r="A629" s="3"/>
      <c r="E629" s="64"/>
      <c r="H629" s="3"/>
      <c r="L629" s="64"/>
      <c r="O629" s="3"/>
      <c r="V629" s="3"/>
      <c r="AF629" s="65"/>
      <c r="AG629" s="3"/>
      <c r="AH629" s="3"/>
    </row>
    <row r="630">
      <c r="A630" s="3"/>
      <c r="E630" s="64"/>
      <c r="H630" s="3"/>
      <c r="L630" s="64"/>
      <c r="O630" s="3"/>
      <c r="V630" s="3"/>
      <c r="AF630" s="65"/>
      <c r="AG630" s="3"/>
      <c r="AH630" s="3"/>
    </row>
    <row r="631">
      <c r="A631" s="3"/>
      <c r="E631" s="64"/>
      <c r="H631" s="3"/>
      <c r="L631" s="64"/>
      <c r="O631" s="3"/>
      <c r="V631" s="3"/>
      <c r="AF631" s="65"/>
      <c r="AG631" s="3"/>
      <c r="AH631" s="3"/>
    </row>
    <row r="632">
      <c r="A632" s="3"/>
      <c r="E632" s="64"/>
      <c r="H632" s="3"/>
      <c r="L632" s="64"/>
      <c r="O632" s="3"/>
      <c r="V632" s="3"/>
      <c r="AF632" s="65"/>
      <c r="AG632" s="3"/>
      <c r="AH632" s="3"/>
    </row>
    <row r="633">
      <c r="A633" s="3"/>
      <c r="E633" s="64"/>
      <c r="H633" s="3"/>
      <c r="L633" s="64"/>
      <c r="O633" s="3"/>
      <c r="V633" s="3"/>
      <c r="AF633" s="65"/>
      <c r="AG633" s="3"/>
      <c r="AH633" s="3"/>
    </row>
    <row r="634">
      <c r="A634" s="3"/>
      <c r="E634" s="64"/>
      <c r="H634" s="3"/>
      <c r="L634" s="64"/>
      <c r="O634" s="3"/>
      <c r="V634" s="3"/>
      <c r="AF634" s="65"/>
      <c r="AG634" s="3"/>
      <c r="AH634" s="3"/>
    </row>
    <row r="635">
      <c r="A635" s="3"/>
      <c r="E635" s="64"/>
      <c r="H635" s="3"/>
      <c r="L635" s="64"/>
      <c r="O635" s="3"/>
      <c r="V635" s="3"/>
      <c r="AF635" s="65"/>
      <c r="AG635" s="3"/>
      <c r="AH635" s="3"/>
    </row>
    <row r="636">
      <c r="A636" s="3"/>
      <c r="E636" s="64"/>
      <c r="H636" s="3"/>
      <c r="L636" s="64"/>
      <c r="O636" s="3"/>
      <c r="V636" s="3"/>
      <c r="AF636" s="65"/>
      <c r="AG636" s="3"/>
      <c r="AH636" s="3"/>
    </row>
    <row r="637">
      <c r="A637" s="3"/>
      <c r="E637" s="64"/>
      <c r="H637" s="3"/>
      <c r="L637" s="64"/>
      <c r="O637" s="3"/>
      <c r="V637" s="3"/>
      <c r="AF637" s="65"/>
      <c r="AG637" s="3"/>
      <c r="AH637" s="3"/>
    </row>
    <row r="638">
      <c r="A638" s="3"/>
      <c r="E638" s="64"/>
      <c r="H638" s="3"/>
      <c r="L638" s="64"/>
      <c r="O638" s="3"/>
      <c r="V638" s="3"/>
      <c r="AF638" s="65"/>
      <c r="AG638" s="3"/>
      <c r="AH638" s="3"/>
    </row>
    <row r="639">
      <c r="A639" s="3"/>
      <c r="E639" s="64"/>
      <c r="H639" s="3"/>
      <c r="L639" s="64"/>
      <c r="O639" s="3"/>
      <c r="V639" s="3"/>
      <c r="AF639" s="65"/>
      <c r="AG639" s="3"/>
      <c r="AH639" s="3"/>
    </row>
    <row r="640">
      <c r="A640" s="3"/>
      <c r="E640" s="64"/>
      <c r="H640" s="3"/>
      <c r="L640" s="64"/>
      <c r="O640" s="3"/>
      <c r="V640" s="3"/>
      <c r="AF640" s="65"/>
      <c r="AG640" s="3"/>
      <c r="AH640" s="3"/>
    </row>
    <row r="641">
      <c r="A641" s="3"/>
      <c r="E641" s="64"/>
      <c r="H641" s="3"/>
      <c r="L641" s="64"/>
      <c r="O641" s="3"/>
      <c r="V641" s="3"/>
      <c r="AF641" s="65"/>
      <c r="AG641" s="3"/>
      <c r="AH641" s="3"/>
    </row>
    <row r="642">
      <c r="A642" s="3"/>
      <c r="E642" s="64"/>
      <c r="H642" s="3"/>
      <c r="L642" s="64"/>
      <c r="O642" s="3"/>
      <c r="V642" s="3"/>
      <c r="AF642" s="65"/>
      <c r="AG642" s="3"/>
      <c r="AH642" s="3"/>
    </row>
    <row r="643">
      <c r="A643" s="3"/>
      <c r="E643" s="64"/>
      <c r="H643" s="3"/>
      <c r="L643" s="64"/>
      <c r="O643" s="3"/>
      <c r="V643" s="3"/>
      <c r="AF643" s="65"/>
      <c r="AG643" s="3"/>
      <c r="AH643" s="3"/>
    </row>
    <row r="644">
      <c r="A644" s="3"/>
      <c r="E644" s="64"/>
      <c r="H644" s="3"/>
      <c r="L644" s="64"/>
      <c r="O644" s="3"/>
      <c r="V644" s="3"/>
      <c r="AF644" s="65"/>
      <c r="AG644" s="3"/>
      <c r="AH644" s="3"/>
    </row>
    <row r="645">
      <c r="A645" s="3"/>
      <c r="E645" s="64"/>
      <c r="H645" s="3"/>
      <c r="L645" s="64"/>
      <c r="O645" s="3"/>
      <c r="V645" s="3"/>
      <c r="AF645" s="65"/>
      <c r="AG645" s="3"/>
      <c r="AH645" s="3"/>
    </row>
    <row r="646">
      <c r="A646" s="3"/>
      <c r="E646" s="64"/>
      <c r="H646" s="3"/>
      <c r="L646" s="64"/>
      <c r="O646" s="3"/>
      <c r="V646" s="3"/>
      <c r="AF646" s="65"/>
      <c r="AG646" s="3"/>
      <c r="AH646" s="3"/>
    </row>
    <row r="647">
      <c r="A647" s="3"/>
      <c r="E647" s="64"/>
      <c r="H647" s="3"/>
      <c r="L647" s="64"/>
      <c r="O647" s="3"/>
      <c r="V647" s="3"/>
      <c r="AF647" s="65"/>
      <c r="AG647" s="3"/>
      <c r="AH647" s="3"/>
    </row>
    <row r="648">
      <c r="A648" s="3"/>
      <c r="E648" s="64"/>
      <c r="H648" s="3"/>
      <c r="L648" s="64"/>
      <c r="O648" s="3"/>
      <c r="V648" s="3"/>
      <c r="AF648" s="65"/>
      <c r="AG648" s="3"/>
      <c r="AH648" s="3"/>
    </row>
    <row r="649">
      <c r="A649" s="3"/>
      <c r="E649" s="64"/>
      <c r="H649" s="3"/>
      <c r="L649" s="64"/>
      <c r="O649" s="3"/>
      <c r="V649" s="3"/>
      <c r="AF649" s="65"/>
      <c r="AG649" s="3"/>
      <c r="AH649" s="3"/>
    </row>
    <row r="650">
      <c r="A650" s="3"/>
      <c r="E650" s="64"/>
      <c r="H650" s="3"/>
      <c r="L650" s="64"/>
      <c r="O650" s="3"/>
      <c r="V650" s="3"/>
      <c r="AF650" s="65"/>
      <c r="AG650" s="3"/>
      <c r="AH650" s="3"/>
    </row>
    <row r="651">
      <c r="A651" s="3"/>
      <c r="E651" s="64"/>
      <c r="H651" s="3"/>
      <c r="L651" s="64"/>
      <c r="O651" s="3"/>
      <c r="V651" s="3"/>
      <c r="AF651" s="65"/>
      <c r="AG651" s="3"/>
      <c r="AH651" s="3"/>
    </row>
    <row r="652">
      <c r="A652" s="3"/>
      <c r="E652" s="64"/>
      <c r="H652" s="3"/>
      <c r="L652" s="64"/>
      <c r="O652" s="3"/>
      <c r="V652" s="3"/>
      <c r="AF652" s="65"/>
      <c r="AG652" s="3"/>
      <c r="AH652" s="3"/>
    </row>
    <row r="653">
      <c r="A653" s="3"/>
      <c r="E653" s="64"/>
      <c r="H653" s="3"/>
      <c r="L653" s="64"/>
      <c r="O653" s="3"/>
      <c r="V653" s="3"/>
      <c r="AF653" s="65"/>
      <c r="AG653" s="3"/>
      <c r="AH653" s="3"/>
    </row>
    <row r="654">
      <c r="A654" s="3"/>
      <c r="E654" s="64"/>
      <c r="H654" s="3"/>
      <c r="L654" s="64"/>
      <c r="O654" s="3"/>
      <c r="V654" s="3"/>
      <c r="AF654" s="65"/>
      <c r="AG654" s="3"/>
      <c r="AH654" s="3"/>
    </row>
    <row r="655">
      <c r="A655" s="3"/>
      <c r="E655" s="64"/>
      <c r="H655" s="3"/>
      <c r="L655" s="64"/>
      <c r="O655" s="3"/>
      <c r="V655" s="3"/>
      <c r="AF655" s="65"/>
      <c r="AG655" s="3"/>
      <c r="AH655" s="3"/>
    </row>
    <row r="656">
      <c r="A656" s="3"/>
      <c r="E656" s="64"/>
      <c r="H656" s="3"/>
      <c r="L656" s="64"/>
      <c r="O656" s="3"/>
      <c r="V656" s="3"/>
      <c r="AF656" s="65"/>
      <c r="AG656" s="3"/>
      <c r="AH656" s="3"/>
    </row>
    <row r="657">
      <c r="A657" s="3"/>
      <c r="E657" s="64"/>
      <c r="H657" s="3"/>
      <c r="L657" s="64"/>
      <c r="O657" s="3"/>
      <c r="V657" s="3"/>
      <c r="AF657" s="65"/>
      <c r="AG657" s="3"/>
      <c r="AH657" s="3"/>
    </row>
    <row r="658">
      <c r="A658" s="3"/>
      <c r="E658" s="64"/>
      <c r="H658" s="3"/>
      <c r="L658" s="64"/>
      <c r="O658" s="3"/>
      <c r="V658" s="3"/>
      <c r="AF658" s="65"/>
      <c r="AG658" s="3"/>
      <c r="AH658" s="3"/>
    </row>
    <row r="659">
      <c r="A659" s="3"/>
      <c r="E659" s="64"/>
      <c r="H659" s="3"/>
      <c r="L659" s="64"/>
      <c r="O659" s="3"/>
      <c r="V659" s="3"/>
      <c r="AF659" s="65"/>
      <c r="AG659" s="3"/>
      <c r="AH659" s="3"/>
    </row>
    <row r="660">
      <c r="A660" s="3"/>
      <c r="E660" s="64"/>
      <c r="H660" s="3"/>
      <c r="L660" s="64"/>
      <c r="O660" s="3"/>
      <c r="V660" s="3"/>
      <c r="AF660" s="65"/>
      <c r="AG660" s="3"/>
      <c r="AH660" s="3"/>
    </row>
    <row r="661">
      <c r="A661" s="3"/>
      <c r="E661" s="64"/>
      <c r="H661" s="3"/>
      <c r="L661" s="64"/>
      <c r="O661" s="3"/>
      <c r="V661" s="3"/>
      <c r="AF661" s="65"/>
      <c r="AG661" s="3"/>
      <c r="AH661" s="3"/>
    </row>
    <row r="662">
      <c r="A662" s="3"/>
      <c r="E662" s="64"/>
      <c r="H662" s="3"/>
      <c r="L662" s="64"/>
      <c r="O662" s="3"/>
      <c r="V662" s="3"/>
      <c r="AF662" s="65"/>
      <c r="AG662" s="3"/>
      <c r="AH662" s="3"/>
    </row>
    <row r="663">
      <c r="A663" s="3"/>
      <c r="E663" s="64"/>
      <c r="H663" s="3"/>
      <c r="L663" s="64"/>
      <c r="O663" s="3"/>
      <c r="V663" s="3"/>
      <c r="AF663" s="65"/>
      <c r="AG663" s="3"/>
      <c r="AH663" s="3"/>
    </row>
    <row r="664">
      <c r="A664" s="3"/>
      <c r="E664" s="64"/>
      <c r="H664" s="3"/>
      <c r="L664" s="64"/>
      <c r="O664" s="3"/>
      <c r="V664" s="3"/>
      <c r="AF664" s="65"/>
      <c r="AG664" s="3"/>
      <c r="AH664" s="3"/>
    </row>
    <row r="665">
      <c r="A665" s="3"/>
      <c r="E665" s="64"/>
      <c r="H665" s="3"/>
      <c r="L665" s="64"/>
      <c r="O665" s="3"/>
      <c r="V665" s="3"/>
      <c r="AF665" s="65"/>
      <c r="AG665" s="3"/>
      <c r="AH665" s="3"/>
    </row>
    <row r="666">
      <c r="A666" s="3"/>
      <c r="E666" s="64"/>
      <c r="H666" s="3"/>
      <c r="L666" s="64"/>
      <c r="O666" s="3"/>
      <c r="V666" s="3"/>
      <c r="AF666" s="65"/>
      <c r="AG666" s="3"/>
      <c r="AH666" s="3"/>
    </row>
    <row r="667">
      <c r="A667" s="3"/>
      <c r="E667" s="64"/>
      <c r="H667" s="3"/>
      <c r="L667" s="64"/>
      <c r="O667" s="3"/>
      <c r="V667" s="3"/>
      <c r="AF667" s="65"/>
      <c r="AG667" s="3"/>
      <c r="AH667" s="3"/>
    </row>
    <row r="668">
      <c r="A668" s="3"/>
      <c r="E668" s="64"/>
      <c r="H668" s="3"/>
      <c r="L668" s="64"/>
      <c r="O668" s="3"/>
      <c r="V668" s="3"/>
      <c r="AF668" s="65"/>
      <c r="AG668" s="3"/>
      <c r="AH668" s="3"/>
    </row>
    <row r="669">
      <c r="A669" s="3"/>
      <c r="E669" s="64"/>
      <c r="H669" s="3"/>
      <c r="L669" s="64"/>
      <c r="O669" s="3"/>
      <c r="V669" s="3"/>
      <c r="AF669" s="65"/>
      <c r="AG669" s="3"/>
      <c r="AH669" s="3"/>
    </row>
    <row r="670">
      <c r="A670" s="3"/>
      <c r="E670" s="64"/>
      <c r="H670" s="3"/>
      <c r="L670" s="64"/>
      <c r="O670" s="3"/>
      <c r="V670" s="3"/>
      <c r="AF670" s="65"/>
      <c r="AG670" s="3"/>
      <c r="AH670" s="3"/>
    </row>
    <row r="671">
      <c r="A671" s="3"/>
      <c r="E671" s="64"/>
      <c r="H671" s="3"/>
      <c r="L671" s="64"/>
      <c r="O671" s="3"/>
      <c r="V671" s="3"/>
      <c r="AF671" s="65"/>
      <c r="AG671" s="3"/>
      <c r="AH671" s="3"/>
    </row>
    <row r="672">
      <c r="A672" s="3"/>
      <c r="E672" s="64"/>
      <c r="H672" s="3"/>
      <c r="L672" s="64"/>
      <c r="O672" s="3"/>
      <c r="V672" s="3"/>
      <c r="AF672" s="65"/>
      <c r="AG672" s="3"/>
      <c r="AH672" s="3"/>
    </row>
    <row r="673">
      <c r="A673" s="3"/>
      <c r="E673" s="64"/>
      <c r="H673" s="3"/>
      <c r="L673" s="64"/>
      <c r="O673" s="3"/>
      <c r="V673" s="3"/>
      <c r="AF673" s="65"/>
      <c r="AG673" s="3"/>
      <c r="AH673" s="3"/>
    </row>
    <row r="674">
      <c r="A674" s="3"/>
      <c r="E674" s="64"/>
      <c r="H674" s="3"/>
      <c r="L674" s="64"/>
      <c r="O674" s="3"/>
      <c r="V674" s="3"/>
      <c r="AF674" s="65"/>
      <c r="AG674" s="3"/>
      <c r="AH674" s="3"/>
    </row>
    <row r="675">
      <c r="A675" s="3"/>
      <c r="E675" s="64"/>
      <c r="H675" s="3"/>
      <c r="L675" s="64"/>
      <c r="O675" s="3"/>
      <c r="V675" s="3"/>
      <c r="AF675" s="65"/>
      <c r="AG675" s="3"/>
      <c r="AH675" s="3"/>
    </row>
    <row r="676">
      <c r="A676" s="3"/>
      <c r="E676" s="64"/>
      <c r="H676" s="3"/>
      <c r="L676" s="64"/>
      <c r="O676" s="3"/>
      <c r="V676" s="3"/>
      <c r="AF676" s="65"/>
      <c r="AG676" s="3"/>
      <c r="AH676" s="3"/>
    </row>
    <row r="677">
      <c r="A677" s="3"/>
      <c r="E677" s="64"/>
      <c r="H677" s="3"/>
      <c r="L677" s="64"/>
      <c r="O677" s="3"/>
      <c r="V677" s="3"/>
      <c r="AF677" s="65"/>
      <c r="AG677" s="3"/>
      <c r="AH677" s="3"/>
    </row>
    <row r="678">
      <c r="A678" s="3"/>
      <c r="E678" s="64"/>
      <c r="H678" s="3"/>
      <c r="L678" s="64"/>
      <c r="O678" s="3"/>
      <c r="V678" s="3"/>
      <c r="AF678" s="65"/>
      <c r="AG678" s="3"/>
      <c r="AH678" s="3"/>
    </row>
    <row r="679">
      <c r="A679" s="3"/>
      <c r="E679" s="64"/>
      <c r="H679" s="3"/>
      <c r="L679" s="64"/>
      <c r="O679" s="3"/>
      <c r="V679" s="3"/>
      <c r="AF679" s="65"/>
      <c r="AG679" s="3"/>
      <c r="AH679" s="3"/>
    </row>
    <row r="680">
      <c r="A680" s="3"/>
      <c r="E680" s="64"/>
      <c r="H680" s="3"/>
      <c r="L680" s="64"/>
      <c r="O680" s="3"/>
      <c r="V680" s="3"/>
      <c r="AF680" s="65"/>
      <c r="AG680" s="3"/>
      <c r="AH680" s="3"/>
    </row>
    <row r="681">
      <c r="A681" s="3"/>
      <c r="E681" s="64"/>
      <c r="H681" s="3"/>
      <c r="L681" s="64"/>
      <c r="O681" s="3"/>
      <c r="V681" s="3"/>
      <c r="AF681" s="65"/>
      <c r="AG681" s="3"/>
      <c r="AH681" s="3"/>
    </row>
    <row r="682">
      <c r="A682" s="3"/>
      <c r="E682" s="64"/>
      <c r="H682" s="3"/>
      <c r="L682" s="64"/>
      <c r="O682" s="3"/>
      <c r="V682" s="3"/>
      <c r="AF682" s="65"/>
      <c r="AG682" s="3"/>
      <c r="AH682" s="3"/>
    </row>
    <row r="683">
      <c r="A683" s="3"/>
      <c r="E683" s="64"/>
      <c r="H683" s="3"/>
      <c r="L683" s="64"/>
      <c r="O683" s="3"/>
      <c r="V683" s="3"/>
      <c r="AF683" s="65"/>
      <c r="AG683" s="3"/>
      <c r="AH683" s="3"/>
    </row>
    <row r="684">
      <c r="A684" s="3"/>
      <c r="E684" s="64"/>
      <c r="H684" s="3"/>
      <c r="L684" s="64"/>
      <c r="O684" s="3"/>
      <c r="V684" s="3"/>
      <c r="AF684" s="65"/>
      <c r="AG684" s="3"/>
      <c r="AH684" s="3"/>
    </row>
    <row r="685">
      <c r="A685" s="3"/>
      <c r="E685" s="64"/>
      <c r="H685" s="3"/>
      <c r="L685" s="64"/>
      <c r="O685" s="3"/>
      <c r="V685" s="3"/>
      <c r="AF685" s="65"/>
      <c r="AG685" s="3"/>
      <c r="AH685" s="3"/>
    </row>
    <row r="686">
      <c r="A686" s="3"/>
      <c r="E686" s="64"/>
      <c r="H686" s="3"/>
      <c r="L686" s="64"/>
      <c r="O686" s="3"/>
      <c r="V686" s="3"/>
      <c r="AF686" s="65"/>
      <c r="AG686" s="3"/>
      <c r="AH686" s="3"/>
    </row>
    <row r="687">
      <c r="A687" s="3"/>
      <c r="E687" s="64"/>
      <c r="H687" s="3"/>
      <c r="L687" s="64"/>
      <c r="O687" s="3"/>
      <c r="V687" s="3"/>
      <c r="AF687" s="65"/>
      <c r="AG687" s="3"/>
      <c r="AH687" s="3"/>
    </row>
    <row r="688">
      <c r="A688" s="3"/>
      <c r="E688" s="64"/>
      <c r="H688" s="3"/>
      <c r="L688" s="64"/>
      <c r="O688" s="3"/>
      <c r="V688" s="3"/>
      <c r="AF688" s="65"/>
      <c r="AG688" s="3"/>
      <c r="AH688" s="3"/>
    </row>
    <row r="689">
      <c r="A689" s="3"/>
      <c r="E689" s="64"/>
      <c r="H689" s="3"/>
      <c r="L689" s="64"/>
      <c r="O689" s="3"/>
      <c r="V689" s="3"/>
      <c r="AF689" s="65"/>
      <c r="AG689" s="3"/>
      <c r="AH689" s="3"/>
    </row>
    <row r="690">
      <c r="A690" s="3"/>
      <c r="E690" s="64"/>
      <c r="H690" s="3"/>
      <c r="L690" s="64"/>
      <c r="O690" s="3"/>
      <c r="V690" s="3"/>
      <c r="AF690" s="65"/>
      <c r="AG690" s="3"/>
      <c r="AH690" s="3"/>
    </row>
    <row r="691">
      <c r="A691" s="3"/>
      <c r="E691" s="64"/>
      <c r="H691" s="3"/>
      <c r="L691" s="64"/>
      <c r="O691" s="3"/>
      <c r="V691" s="3"/>
      <c r="AF691" s="65"/>
      <c r="AG691" s="3"/>
      <c r="AH691" s="3"/>
    </row>
    <row r="692">
      <c r="A692" s="3"/>
      <c r="E692" s="64"/>
      <c r="H692" s="3"/>
      <c r="L692" s="64"/>
      <c r="O692" s="3"/>
      <c r="V692" s="3"/>
      <c r="AF692" s="65"/>
      <c r="AG692" s="3"/>
      <c r="AH692" s="3"/>
    </row>
    <row r="693">
      <c r="A693" s="3"/>
      <c r="E693" s="64"/>
      <c r="H693" s="3"/>
      <c r="L693" s="64"/>
      <c r="O693" s="3"/>
      <c r="V693" s="3"/>
      <c r="AF693" s="65"/>
      <c r="AG693" s="3"/>
      <c r="AH693" s="3"/>
    </row>
    <row r="694">
      <c r="A694" s="3"/>
      <c r="E694" s="64"/>
      <c r="H694" s="3"/>
      <c r="L694" s="64"/>
      <c r="O694" s="3"/>
      <c r="V694" s="3"/>
      <c r="AF694" s="65"/>
      <c r="AG694" s="3"/>
      <c r="AH694" s="3"/>
    </row>
    <row r="695">
      <c r="A695" s="3"/>
      <c r="E695" s="64"/>
      <c r="H695" s="3"/>
      <c r="L695" s="64"/>
      <c r="O695" s="3"/>
      <c r="V695" s="3"/>
      <c r="AF695" s="65"/>
      <c r="AG695" s="3"/>
      <c r="AH695" s="3"/>
    </row>
    <row r="696">
      <c r="A696" s="3"/>
      <c r="E696" s="64"/>
      <c r="H696" s="3"/>
      <c r="L696" s="64"/>
      <c r="O696" s="3"/>
      <c r="V696" s="3"/>
      <c r="AF696" s="65"/>
      <c r="AG696" s="3"/>
      <c r="AH696" s="3"/>
    </row>
    <row r="697">
      <c r="A697" s="3"/>
      <c r="E697" s="64"/>
      <c r="H697" s="3"/>
      <c r="L697" s="64"/>
      <c r="O697" s="3"/>
      <c r="V697" s="3"/>
      <c r="AF697" s="65"/>
      <c r="AG697" s="3"/>
      <c r="AH697" s="3"/>
    </row>
    <row r="698">
      <c r="A698" s="3"/>
      <c r="E698" s="64"/>
      <c r="H698" s="3"/>
      <c r="L698" s="64"/>
      <c r="O698" s="3"/>
      <c r="V698" s="3"/>
      <c r="AF698" s="65"/>
      <c r="AG698" s="3"/>
      <c r="AH698" s="3"/>
    </row>
    <row r="699">
      <c r="A699" s="3"/>
      <c r="E699" s="64"/>
      <c r="H699" s="3"/>
      <c r="L699" s="64"/>
      <c r="O699" s="3"/>
      <c r="V699" s="3"/>
      <c r="AF699" s="65"/>
      <c r="AG699" s="3"/>
      <c r="AH699" s="3"/>
    </row>
    <row r="700">
      <c r="A700" s="3"/>
      <c r="E700" s="64"/>
      <c r="H700" s="3"/>
      <c r="L700" s="64"/>
      <c r="O700" s="3"/>
      <c r="V700" s="3"/>
      <c r="AF700" s="65"/>
      <c r="AG700" s="3"/>
      <c r="AH700" s="3"/>
    </row>
    <row r="701">
      <c r="A701" s="3"/>
      <c r="E701" s="64"/>
      <c r="H701" s="3"/>
      <c r="L701" s="64"/>
      <c r="O701" s="3"/>
      <c r="V701" s="3"/>
      <c r="AF701" s="65"/>
      <c r="AG701" s="3"/>
      <c r="AH701" s="3"/>
    </row>
    <row r="702">
      <c r="A702" s="3"/>
      <c r="E702" s="64"/>
      <c r="H702" s="3"/>
      <c r="L702" s="64"/>
      <c r="O702" s="3"/>
      <c r="V702" s="3"/>
      <c r="AF702" s="65"/>
      <c r="AG702" s="3"/>
      <c r="AH702" s="3"/>
    </row>
    <row r="703">
      <c r="A703" s="3"/>
      <c r="E703" s="64"/>
      <c r="H703" s="3"/>
      <c r="L703" s="64"/>
      <c r="O703" s="3"/>
      <c r="V703" s="3"/>
      <c r="AF703" s="65"/>
      <c r="AG703" s="3"/>
      <c r="AH703" s="3"/>
    </row>
    <row r="704">
      <c r="A704" s="3"/>
      <c r="E704" s="64"/>
      <c r="H704" s="3"/>
      <c r="L704" s="64"/>
      <c r="O704" s="3"/>
      <c r="V704" s="3"/>
      <c r="AF704" s="65"/>
      <c r="AG704" s="3"/>
      <c r="AH704" s="3"/>
    </row>
    <row r="705">
      <c r="A705" s="3"/>
      <c r="E705" s="64"/>
      <c r="H705" s="3"/>
      <c r="L705" s="64"/>
      <c r="O705" s="3"/>
      <c r="V705" s="3"/>
      <c r="AF705" s="65"/>
      <c r="AG705" s="3"/>
      <c r="AH705" s="3"/>
    </row>
    <row r="706">
      <c r="A706" s="3"/>
      <c r="E706" s="64"/>
      <c r="H706" s="3"/>
      <c r="L706" s="64"/>
      <c r="O706" s="3"/>
      <c r="V706" s="3"/>
      <c r="AF706" s="65"/>
      <c r="AG706" s="3"/>
      <c r="AH706" s="3"/>
    </row>
    <row r="707">
      <c r="A707" s="3"/>
      <c r="E707" s="64"/>
      <c r="H707" s="3"/>
      <c r="L707" s="64"/>
      <c r="O707" s="3"/>
      <c r="V707" s="3"/>
      <c r="AF707" s="65"/>
      <c r="AG707" s="3"/>
      <c r="AH707" s="3"/>
    </row>
    <row r="708">
      <c r="A708" s="3"/>
      <c r="E708" s="64"/>
      <c r="H708" s="3"/>
      <c r="L708" s="64"/>
      <c r="O708" s="3"/>
      <c r="V708" s="3"/>
      <c r="AF708" s="65"/>
      <c r="AG708" s="3"/>
      <c r="AH708" s="3"/>
    </row>
    <row r="709">
      <c r="A709" s="3"/>
      <c r="E709" s="64"/>
      <c r="H709" s="3"/>
      <c r="L709" s="64"/>
      <c r="O709" s="3"/>
      <c r="V709" s="3"/>
      <c r="AF709" s="65"/>
      <c r="AG709" s="3"/>
      <c r="AH709" s="3"/>
    </row>
    <row r="710">
      <c r="A710" s="3"/>
      <c r="E710" s="64"/>
      <c r="H710" s="3"/>
      <c r="L710" s="64"/>
      <c r="O710" s="3"/>
      <c r="V710" s="3"/>
      <c r="AF710" s="65"/>
      <c r="AG710" s="3"/>
      <c r="AH710" s="3"/>
    </row>
    <row r="711">
      <c r="A711" s="3"/>
      <c r="E711" s="64"/>
      <c r="H711" s="3"/>
      <c r="L711" s="64"/>
      <c r="O711" s="3"/>
      <c r="V711" s="3"/>
      <c r="AF711" s="65"/>
      <c r="AG711" s="3"/>
      <c r="AH711" s="3"/>
    </row>
    <row r="712">
      <c r="A712" s="3"/>
      <c r="E712" s="64"/>
      <c r="H712" s="3"/>
      <c r="L712" s="64"/>
      <c r="O712" s="3"/>
      <c r="V712" s="3"/>
      <c r="AF712" s="65"/>
      <c r="AG712" s="3"/>
      <c r="AH712" s="3"/>
    </row>
    <row r="713">
      <c r="A713" s="3"/>
      <c r="E713" s="64"/>
      <c r="H713" s="3"/>
      <c r="L713" s="64"/>
      <c r="O713" s="3"/>
      <c r="V713" s="3"/>
      <c r="AF713" s="65"/>
      <c r="AG713" s="3"/>
      <c r="AH713" s="3"/>
    </row>
    <row r="714">
      <c r="A714" s="3"/>
      <c r="E714" s="64"/>
      <c r="H714" s="3"/>
      <c r="L714" s="64"/>
      <c r="O714" s="3"/>
      <c r="V714" s="3"/>
      <c r="AF714" s="65"/>
      <c r="AG714" s="3"/>
      <c r="AH714" s="3"/>
    </row>
    <row r="715">
      <c r="A715" s="3"/>
      <c r="E715" s="64"/>
      <c r="H715" s="3"/>
      <c r="L715" s="64"/>
      <c r="O715" s="3"/>
      <c r="V715" s="3"/>
      <c r="AF715" s="65"/>
      <c r="AG715" s="3"/>
      <c r="AH715" s="3"/>
    </row>
    <row r="716">
      <c r="A716" s="3"/>
      <c r="E716" s="64"/>
      <c r="H716" s="3"/>
      <c r="L716" s="64"/>
      <c r="O716" s="3"/>
      <c r="V716" s="3"/>
      <c r="AF716" s="65"/>
      <c r="AG716" s="3"/>
      <c r="AH716" s="3"/>
    </row>
    <row r="717">
      <c r="A717" s="3"/>
      <c r="E717" s="64"/>
      <c r="H717" s="3"/>
      <c r="L717" s="64"/>
      <c r="O717" s="3"/>
      <c r="V717" s="3"/>
      <c r="AF717" s="65"/>
      <c r="AG717" s="3"/>
      <c r="AH717" s="3"/>
    </row>
    <row r="718">
      <c r="A718" s="3"/>
      <c r="E718" s="64"/>
      <c r="H718" s="3"/>
      <c r="L718" s="64"/>
      <c r="O718" s="3"/>
      <c r="V718" s="3"/>
      <c r="AF718" s="65"/>
      <c r="AG718" s="3"/>
      <c r="AH718" s="3"/>
    </row>
    <row r="719">
      <c r="A719" s="3"/>
      <c r="E719" s="64"/>
      <c r="H719" s="3"/>
      <c r="L719" s="64"/>
      <c r="O719" s="3"/>
      <c r="V719" s="3"/>
      <c r="AF719" s="65"/>
      <c r="AG719" s="3"/>
      <c r="AH719" s="3"/>
    </row>
    <row r="720">
      <c r="A720" s="3"/>
      <c r="E720" s="64"/>
      <c r="H720" s="3"/>
      <c r="L720" s="64"/>
      <c r="O720" s="3"/>
      <c r="V720" s="3"/>
      <c r="AF720" s="65"/>
      <c r="AG720" s="3"/>
      <c r="AH720" s="3"/>
    </row>
    <row r="721">
      <c r="A721" s="3"/>
      <c r="E721" s="64"/>
      <c r="H721" s="3"/>
      <c r="L721" s="64"/>
      <c r="O721" s="3"/>
      <c r="V721" s="3"/>
      <c r="AF721" s="65"/>
      <c r="AG721" s="3"/>
      <c r="AH721" s="3"/>
    </row>
    <row r="722">
      <c r="A722" s="3"/>
      <c r="E722" s="64"/>
      <c r="H722" s="3"/>
      <c r="L722" s="64"/>
      <c r="O722" s="3"/>
      <c r="V722" s="3"/>
      <c r="AF722" s="65"/>
      <c r="AG722" s="3"/>
      <c r="AH722" s="3"/>
    </row>
    <row r="723">
      <c r="A723" s="3"/>
      <c r="E723" s="64"/>
      <c r="H723" s="3"/>
      <c r="L723" s="64"/>
      <c r="O723" s="3"/>
      <c r="V723" s="3"/>
      <c r="AF723" s="65"/>
      <c r="AG723" s="3"/>
      <c r="AH723" s="3"/>
    </row>
    <row r="724">
      <c r="A724" s="3"/>
      <c r="E724" s="64"/>
      <c r="H724" s="3"/>
      <c r="L724" s="64"/>
      <c r="O724" s="3"/>
      <c r="V724" s="3"/>
      <c r="AF724" s="65"/>
      <c r="AG724" s="3"/>
      <c r="AH724" s="3"/>
    </row>
    <row r="725">
      <c r="A725" s="3"/>
      <c r="E725" s="64"/>
      <c r="H725" s="3"/>
      <c r="L725" s="64"/>
      <c r="O725" s="3"/>
      <c r="V725" s="3"/>
      <c r="AF725" s="65"/>
      <c r="AG725" s="3"/>
      <c r="AH725" s="3"/>
    </row>
    <row r="726">
      <c r="A726" s="3"/>
      <c r="E726" s="64"/>
      <c r="H726" s="3"/>
      <c r="L726" s="64"/>
      <c r="O726" s="3"/>
      <c r="V726" s="3"/>
      <c r="AF726" s="65"/>
      <c r="AG726" s="3"/>
      <c r="AH726" s="3"/>
    </row>
    <row r="727">
      <c r="A727" s="3"/>
      <c r="E727" s="64"/>
      <c r="H727" s="3"/>
      <c r="L727" s="64"/>
      <c r="O727" s="3"/>
      <c r="V727" s="3"/>
      <c r="AF727" s="65"/>
      <c r="AG727" s="3"/>
      <c r="AH727" s="3"/>
    </row>
    <row r="728">
      <c r="A728" s="3"/>
      <c r="E728" s="64"/>
      <c r="H728" s="3"/>
      <c r="L728" s="64"/>
      <c r="O728" s="3"/>
      <c r="V728" s="3"/>
      <c r="AF728" s="65"/>
      <c r="AG728" s="3"/>
      <c r="AH728" s="3"/>
    </row>
    <row r="729">
      <c r="A729" s="3"/>
      <c r="E729" s="64"/>
      <c r="H729" s="3"/>
      <c r="L729" s="64"/>
      <c r="O729" s="3"/>
      <c r="V729" s="3"/>
      <c r="AF729" s="65"/>
      <c r="AG729" s="3"/>
      <c r="AH729" s="3"/>
    </row>
    <row r="730">
      <c r="A730" s="3"/>
      <c r="E730" s="64"/>
      <c r="H730" s="3"/>
      <c r="L730" s="64"/>
      <c r="O730" s="3"/>
      <c r="V730" s="3"/>
      <c r="AF730" s="65"/>
      <c r="AG730" s="3"/>
      <c r="AH730" s="3"/>
    </row>
    <row r="731">
      <c r="A731" s="3"/>
      <c r="E731" s="64"/>
      <c r="H731" s="3"/>
      <c r="L731" s="64"/>
      <c r="O731" s="3"/>
      <c r="V731" s="3"/>
      <c r="AF731" s="65"/>
      <c r="AG731" s="3"/>
      <c r="AH731" s="3"/>
    </row>
    <row r="732">
      <c r="A732" s="3"/>
      <c r="E732" s="64"/>
      <c r="H732" s="3"/>
      <c r="L732" s="64"/>
      <c r="O732" s="3"/>
      <c r="V732" s="3"/>
      <c r="AF732" s="65"/>
      <c r="AG732" s="3"/>
      <c r="AH732" s="3"/>
    </row>
    <row r="733">
      <c r="A733" s="3"/>
      <c r="E733" s="64"/>
      <c r="H733" s="3"/>
      <c r="L733" s="64"/>
      <c r="O733" s="3"/>
      <c r="V733" s="3"/>
      <c r="AF733" s="65"/>
      <c r="AG733" s="3"/>
      <c r="AH733" s="3"/>
    </row>
    <row r="734">
      <c r="A734" s="3"/>
      <c r="E734" s="64"/>
      <c r="H734" s="3"/>
      <c r="L734" s="64"/>
      <c r="O734" s="3"/>
      <c r="V734" s="3"/>
      <c r="AF734" s="65"/>
      <c r="AG734" s="3"/>
      <c r="AH734" s="3"/>
    </row>
    <row r="735">
      <c r="A735" s="3"/>
      <c r="E735" s="64"/>
      <c r="H735" s="3"/>
      <c r="L735" s="64"/>
      <c r="O735" s="3"/>
      <c r="V735" s="3"/>
      <c r="AF735" s="65"/>
      <c r="AG735" s="3"/>
      <c r="AH735" s="3"/>
    </row>
    <row r="736">
      <c r="A736" s="3"/>
      <c r="E736" s="64"/>
      <c r="H736" s="3"/>
      <c r="L736" s="64"/>
      <c r="O736" s="3"/>
      <c r="V736" s="3"/>
      <c r="AF736" s="65"/>
      <c r="AG736" s="3"/>
      <c r="AH736" s="3"/>
    </row>
    <row r="737">
      <c r="A737" s="3"/>
      <c r="E737" s="64"/>
      <c r="H737" s="3"/>
      <c r="L737" s="64"/>
      <c r="O737" s="3"/>
      <c r="V737" s="3"/>
      <c r="AF737" s="65"/>
      <c r="AG737" s="3"/>
      <c r="AH737" s="3"/>
    </row>
    <row r="738">
      <c r="A738" s="3"/>
      <c r="E738" s="64"/>
      <c r="H738" s="3"/>
      <c r="L738" s="64"/>
      <c r="O738" s="3"/>
      <c r="V738" s="3"/>
      <c r="AF738" s="65"/>
      <c r="AG738" s="3"/>
      <c r="AH738" s="3"/>
    </row>
    <row r="739">
      <c r="A739" s="3"/>
      <c r="E739" s="64"/>
      <c r="H739" s="3"/>
      <c r="L739" s="64"/>
      <c r="O739" s="3"/>
      <c r="V739" s="3"/>
      <c r="AF739" s="65"/>
      <c r="AG739" s="3"/>
      <c r="AH739" s="3"/>
    </row>
    <row r="740">
      <c r="A740" s="3"/>
      <c r="E740" s="64"/>
      <c r="H740" s="3"/>
      <c r="L740" s="64"/>
      <c r="O740" s="3"/>
      <c r="V740" s="3"/>
      <c r="AF740" s="65"/>
      <c r="AG740" s="3"/>
      <c r="AH740" s="3"/>
    </row>
    <row r="741">
      <c r="A741" s="3"/>
      <c r="E741" s="64"/>
      <c r="H741" s="3"/>
      <c r="L741" s="64"/>
      <c r="O741" s="3"/>
      <c r="V741" s="3"/>
      <c r="AF741" s="65"/>
      <c r="AG741" s="3"/>
      <c r="AH741" s="3"/>
    </row>
    <row r="742">
      <c r="A742" s="3"/>
      <c r="E742" s="64"/>
      <c r="H742" s="3"/>
      <c r="L742" s="64"/>
      <c r="O742" s="3"/>
      <c r="V742" s="3"/>
      <c r="AF742" s="65"/>
      <c r="AG742" s="3"/>
      <c r="AH742" s="3"/>
    </row>
    <row r="743">
      <c r="A743" s="3"/>
      <c r="E743" s="64"/>
      <c r="H743" s="3"/>
      <c r="L743" s="64"/>
      <c r="O743" s="3"/>
      <c r="V743" s="3"/>
      <c r="AF743" s="65"/>
      <c r="AG743" s="3"/>
      <c r="AH743" s="3"/>
    </row>
    <row r="744">
      <c r="A744" s="3"/>
      <c r="E744" s="64"/>
      <c r="H744" s="3"/>
      <c r="L744" s="64"/>
      <c r="O744" s="3"/>
      <c r="V744" s="3"/>
      <c r="AF744" s="65"/>
      <c r="AG744" s="3"/>
      <c r="AH744" s="3"/>
    </row>
    <row r="745">
      <c r="A745" s="3"/>
      <c r="E745" s="64"/>
      <c r="H745" s="3"/>
      <c r="L745" s="64"/>
      <c r="O745" s="3"/>
      <c r="V745" s="3"/>
      <c r="AF745" s="65"/>
      <c r="AG745" s="3"/>
      <c r="AH745" s="3"/>
    </row>
    <row r="746">
      <c r="A746" s="3"/>
      <c r="E746" s="64"/>
      <c r="H746" s="3"/>
      <c r="L746" s="64"/>
      <c r="O746" s="3"/>
      <c r="V746" s="3"/>
      <c r="AF746" s="65"/>
      <c r="AG746" s="3"/>
      <c r="AH746" s="3"/>
    </row>
    <row r="747">
      <c r="A747" s="3"/>
      <c r="E747" s="64"/>
      <c r="H747" s="3"/>
      <c r="L747" s="64"/>
      <c r="O747" s="3"/>
      <c r="V747" s="3"/>
      <c r="AF747" s="65"/>
      <c r="AG747" s="3"/>
      <c r="AH747" s="3"/>
    </row>
    <row r="748">
      <c r="A748" s="3"/>
      <c r="E748" s="64"/>
      <c r="H748" s="3"/>
      <c r="L748" s="64"/>
      <c r="O748" s="3"/>
      <c r="V748" s="3"/>
      <c r="AF748" s="65"/>
      <c r="AG748" s="3"/>
      <c r="AH748" s="3"/>
    </row>
    <row r="749">
      <c r="A749" s="3"/>
      <c r="E749" s="64"/>
      <c r="H749" s="3"/>
      <c r="L749" s="64"/>
      <c r="O749" s="3"/>
      <c r="V749" s="3"/>
      <c r="AF749" s="65"/>
      <c r="AG749" s="3"/>
      <c r="AH749" s="3"/>
    </row>
    <row r="750">
      <c r="A750" s="3"/>
      <c r="E750" s="64"/>
      <c r="H750" s="3"/>
      <c r="L750" s="64"/>
      <c r="O750" s="3"/>
      <c r="V750" s="3"/>
      <c r="AF750" s="65"/>
      <c r="AG750" s="3"/>
      <c r="AH750" s="3"/>
    </row>
    <row r="751">
      <c r="A751" s="3"/>
      <c r="E751" s="64"/>
      <c r="H751" s="3"/>
      <c r="L751" s="64"/>
      <c r="O751" s="3"/>
      <c r="V751" s="3"/>
      <c r="AF751" s="65"/>
      <c r="AG751" s="3"/>
      <c r="AH751" s="3"/>
    </row>
    <row r="752">
      <c r="A752" s="3"/>
      <c r="E752" s="64"/>
      <c r="H752" s="3"/>
      <c r="L752" s="64"/>
      <c r="O752" s="3"/>
      <c r="V752" s="3"/>
      <c r="AF752" s="65"/>
      <c r="AG752" s="3"/>
      <c r="AH752" s="3"/>
    </row>
    <row r="753">
      <c r="A753" s="3"/>
      <c r="E753" s="64"/>
      <c r="H753" s="3"/>
      <c r="L753" s="64"/>
      <c r="O753" s="3"/>
      <c r="V753" s="3"/>
      <c r="AF753" s="65"/>
      <c r="AG753" s="3"/>
      <c r="AH753" s="3"/>
    </row>
    <row r="754">
      <c r="A754" s="3"/>
      <c r="E754" s="64"/>
      <c r="H754" s="3"/>
      <c r="L754" s="64"/>
      <c r="O754" s="3"/>
      <c r="V754" s="3"/>
      <c r="AF754" s="65"/>
      <c r="AG754" s="3"/>
      <c r="AH754" s="3"/>
    </row>
    <row r="755">
      <c r="A755" s="3"/>
      <c r="E755" s="64"/>
      <c r="H755" s="3"/>
      <c r="L755" s="64"/>
      <c r="O755" s="3"/>
      <c r="V755" s="3"/>
      <c r="AF755" s="65"/>
      <c r="AG755" s="3"/>
      <c r="AH755" s="3"/>
    </row>
    <row r="756">
      <c r="A756" s="3"/>
      <c r="E756" s="64"/>
      <c r="H756" s="3"/>
      <c r="L756" s="64"/>
      <c r="O756" s="3"/>
      <c r="V756" s="3"/>
      <c r="AF756" s="65"/>
      <c r="AG756" s="3"/>
      <c r="AH756" s="3"/>
    </row>
    <row r="757">
      <c r="A757" s="3"/>
      <c r="E757" s="64"/>
      <c r="H757" s="3"/>
      <c r="L757" s="64"/>
      <c r="O757" s="3"/>
      <c r="V757" s="3"/>
      <c r="AF757" s="65"/>
      <c r="AG757" s="3"/>
      <c r="AH757" s="3"/>
    </row>
    <row r="758">
      <c r="A758" s="3"/>
      <c r="E758" s="64"/>
      <c r="H758" s="3"/>
      <c r="L758" s="64"/>
      <c r="O758" s="3"/>
      <c r="V758" s="3"/>
      <c r="AF758" s="65"/>
      <c r="AG758" s="3"/>
      <c r="AH758" s="3"/>
    </row>
    <row r="759">
      <c r="A759" s="3"/>
      <c r="E759" s="64"/>
      <c r="H759" s="3"/>
      <c r="L759" s="64"/>
      <c r="O759" s="3"/>
      <c r="V759" s="3"/>
      <c r="AF759" s="65"/>
      <c r="AG759" s="3"/>
      <c r="AH759" s="3"/>
    </row>
    <row r="760">
      <c r="A760" s="3"/>
      <c r="E760" s="64"/>
      <c r="H760" s="3"/>
      <c r="L760" s="64"/>
      <c r="O760" s="3"/>
      <c r="V760" s="3"/>
      <c r="AF760" s="65"/>
      <c r="AG760" s="3"/>
      <c r="AH760" s="3"/>
    </row>
    <row r="761">
      <c r="A761" s="3"/>
      <c r="E761" s="64"/>
      <c r="H761" s="3"/>
      <c r="L761" s="64"/>
      <c r="O761" s="3"/>
      <c r="V761" s="3"/>
      <c r="AF761" s="65"/>
      <c r="AG761" s="3"/>
      <c r="AH761" s="3"/>
    </row>
    <row r="762">
      <c r="A762" s="3"/>
      <c r="E762" s="64"/>
      <c r="H762" s="3"/>
      <c r="L762" s="64"/>
      <c r="O762" s="3"/>
      <c r="V762" s="3"/>
      <c r="AF762" s="65"/>
      <c r="AG762" s="3"/>
      <c r="AH762" s="3"/>
    </row>
    <row r="763">
      <c r="A763" s="3"/>
      <c r="E763" s="64"/>
      <c r="H763" s="3"/>
      <c r="L763" s="64"/>
      <c r="O763" s="3"/>
      <c r="V763" s="3"/>
      <c r="AF763" s="65"/>
      <c r="AG763" s="3"/>
      <c r="AH763" s="3"/>
    </row>
    <row r="764">
      <c r="A764" s="3"/>
      <c r="E764" s="64"/>
      <c r="H764" s="3"/>
      <c r="L764" s="64"/>
      <c r="O764" s="3"/>
      <c r="V764" s="3"/>
      <c r="AF764" s="65"/>
      <c r="AG764" s="3"/>
      <c r="AH764" s="3"/>
    </row>
    <row r="765">
      <c r="A765" s="3"/>
      <c r="E765" s="64"/>
      <c r="H765" s="3"/>
      <c r="L765" s="64"/>
      <c r="O765" s="3"/>
      <c r="V765" s="3"/>
      <c r="AF765" s="65"/>
      <c r="AG765" s="3"/>
      <c r="AH765" s="3"/>
    </row>
    <row r="766">
      <c r="A766" s="3"/>
      <c r="E766" s="64"/>
      <c r="H766" s="3"/>
      <c r="L766" s="64"/>
      <c r="O766" s="3"/>
      <c r="V766" s="3"/>
      <c r="AF766" s="65"/>
      <c r="AG766" s="3"/>
      <c r="AH766" s="3"/>
    </row>
    <row r="767">
      <c r="A767" s="3"/>
      <c r="E767" s="64"/>
      <c r="H767" s="3"/>
      <c r="L767" s="64"/>
      <c r="O767" s="3"/>
      <c r="V767" s="3"/>
      <c r="AF767" s="65"/>
      <c r="AG767" s="3"/>
      <c r="AH767" s="3"/>
    </row>
    <row r="768">
      <c r="A768" s="3"/>
      <c r="E768" s="64"/>
      <c r="H768" s="3"/>
      <c r="L768" s="64"/>
      <c r="O768" s="3"/>
      <c r="V768" s="3"/>
      <c r="AF768" s="65"/>
      <c r="AG768" s="3"/>
      <c r="AH768" s="3"/>
    </row>
    <row r="769">
      <c r="A769" s="3"/>
      <c r="E769" s="64"/>
      <c r="H769" s="3"/>
      <c r="L769" s="64"/>
      <c r="O769" s="3"/>
      <c r="V769" s="3"/>
      <c r="AF769" s="65"/>
      <c r="AG769" s="3"/>
      <c r="AH769" s="3"/>
    </row>
    <row r="770">
      <c r="A770" s="3"/>
      <c r="E770" s="64"/>
      <c r="H770" s="3"/>
      <c r="L770" s="64"/>
      <c r="O770" s="3"/>
      <c r="V770" s="3"/>
      <c r="AF770" s="65"/>
      <c r="AG770" s="3"/>
      <c r="AH770" s="3"/>
    </row>
    <row r="771">
      <c r="A771" s="3"/>
      <c r="E771" s="64"/>
      <c r="H771" s="3"/>
      <c r="L771" s="64"/>
      <c r="O771" s="3"/>
      <c r="V771" s="3"/>
      <c r="AF771" s="65"/>
      <c r="AG771" s="3"/>
      <c r="AH771" s="3"/>
    </row>
    <row r="772">
      <c r="A772" s="3"/>
      <c r="E772" s="64"/>
      <c r="H772" s="3"/>
      <c r="L772" s="64"/>
      <c r="O772" s="3"/>
      <c r="V772" s="3"/>
      <c r="AF772" s="65"/>
      <c r="AG772" s="3"/>
      <c r="AH772" s="3"/>
    </row>
    <row r="773">
      <c r="A773" s="3"/>
      <c r="E773" s="64"/>
      <c r="H773" s="3"/>
      <c r="L773" s="64"/>
      <c r="O773" s="3"/>
      <c r="V773" s="3"/>
      <c r="AF773" s="65"/>
      <c r="AG773" s="3"/>
      <c r="AH773" s="3"/>
    </row>
    <row r="774">
      <c r="A774" s="3"/>
      <c r="E774" s="64"/>
      <c r="H774" s="3"/>
      <c r="L774" s="64"/>
      <c r="O774" s="3"/>
      <c r="V774" s="3"/>
      <c r="AF774" s="65"/>
      <c r="AG774" s="3"/>
      <c r="AH774" s="3"/>
    </row>
    <row r="775">
      <c r="A775" s="3"/>
      <c r="E775" s="64"/>
      <c r="H775" s="3"/>
      <c r="L775" s="64"/>
      <c r="O775" s="3"/>
      <c r="V775" s="3"/>
      <c r="AF775" s="65"/>
      <c r="AG775" s="3"/>
      <c r="AH775" s="3"/>
    </row>
    <row r="776">
      <c r="A776" s="3"/>
      <c r="E776" s="64"/>
      <c r="H776" s="3"/>
      <c r="L776" s="64"/>
      <c r="O776" s="3"/>
      <c r="V776" s="3"/>
      <c r="AF776" s="65"/>
      <c r="AG776" s="3"/>
      <c r="AH776" s="3"/>
    </row>
    <row r="777">
      <c r="A777" s="3"/>
      <c r="E777" s="64"/>
      <c r="H777" s="3"/>
      <c r="L777" s="64"/>
      <c r="O777" s="3"/>
      <c r="V777" s="3"/>
      <c r="AF777" s="65"/>
      <c r="AG777" s="3"/>
      <c r="AH777" s="3"/>
    </row>
    <row r="778">
      <c r="A778" s="3"/>
      <c r="E778" s="64"/>
      <c r="H778" s="3"/>
      <c r="L778" s="64"/>
      <c r="O778" s="3"/>
      <c r="V778" s="3"/>
      <c r="AF778" s="65"/>
      <c r="AG778" s="3"/>
      <c r="AH778" s="3"/>
    </row>
    <row r="779">
      <c r="A779" s="3"/>
      <c r="E779" s="64"/>
      <c r="H779" s="3"/>
      <c r="L779" s="64"/>
      <c r="O779" s="3"/>
      <c r="V779" s="3"/>
      <c r="AF779" s="65"/>
      <c r="AG779" s="3"/>
      <c r="AH779" s="3"/>
    </row>
    <row r="780">
      <c r="A780" s="3"/>
      <c r="E780" s="64"/>
      <c r="H780" s="3"/>
      <c r="L780" s="64"/>
      <c r="O780" s="3"/>
      <c r="V780" s="3"/>
      <c r="AF780" s="65"/>
      <c r="AG780" s="3"/>
      <c r="AH780" s="3"/>
    </row>
    <row r="781">
      <c r="A781" s="3"/>
      <c r="E781" s="64"/>
      <c r="H781" s="3"/>
      <c r="L781" s="64"/>
      <c r="O781" s="3"/>
      <c r="V781" s="3"/>
      <c r="AF781" s="65"/>
      <c r="AG781" s="3"/>
      <c r="AH781" s="3"/>
    </row>
    <row r="782">
      <c r="A782" s="3"/>
      <c r="E782" s="64"/>
      <c r="H782" s="3"/>
      <c r="L782" s="64"/>
      <c r="O782" s="3"/>
      <c r="V782" s="3"/>
      <c r="AF782" s="65"/>
      <c r="AG782" s="3"/>
      <c r="AH782" s="3"/>
    </row>
    <row r="783">
      <c r="A783" s="3"/>
      <c r="E783" s="64"/>
      <c r="H783" s="3"/>
      <c r="L783" s="64"/>
      <c r="O783" s="3"/>
      <c r="V783" s="3"/>
      <c r="AF783" s="65"/>
      <c r="AG783" s="3"/>
      <c r="AH783" s="3"/>
    </row>
    <row r="784">
      <c r="A784" s="3"/>
      <c r="E784" s="64"/>
      <c r="H784" s="3"/>
      <c r="L784" s="64"/>
      <c r="O784" s="3"/>
      <c r="V784" s="3"/>
      <c r="AF784" s="65"/>
      <c r="AG784" s="3"/>
      <c r="AH784" s="3"/>
    </row>
    <row r="785">
      <c r="A785" s="3"/>
      <c r="E785" s="64"/>
      <c r="H785" s="3"/>
      <c r="L785" s="64"/>
      <c r="O785" s="3"/>
      <c r="V785" s="3"/>
      <c r="AF785" s="65"/>
      <c r="AG785" s="3"/>
      <c r="AH785" s="3"/>
    </row>
    <row r="786">
      <c r="A786" s="3"/>
      <c r="E786" s="64"/>
      <c r="H786" s="3"/>
      <c r="L786" s="64"/>
      <c r="O786" s="3"/>
      <c r="V786" s="3"/>
      <c r="AF786" s="65"/>
      <c r="AG786" s="3"/>
      <c r="AH786" s="3"/>
    </row>
    <row r="787">
      <c r="A787" s="3"/>
      <c r="E787" s="64"/>
      <c r="H787" s="3"/>
      <c r="L787" s="64"/>
      <c r="O787" s="3"/>
      <c r="V787" s="3"/>
      <c r="AF787" s="65"/>
      <c r="AG787" s="3"/>
      <c r="AH787" s="3"/>
    </row>
    <row r="788">
      <c r="A788" s="3"/>
      <c r="E788" s="64"/>
      <c r="H788" s="3"/>
      <c r="L788" s="64"/>
      <c r="O788" s="3"/>
      <c r="V788" s="3"/>
      <c r="AF788" s="65"/>
      <c r="AG788" s="3"/>
      <c r="AH788" s="3"/>
    </row>
    <row r="789">
      <c r="A789" s="3"/>
      <c r="E789" s="64"/>
      <c r="H789" s="3"/>
      <c r="L789" s="64"/>
      <c r="O789" s="3"/>
      <c r="V789" s="3"/>
      <c r="AF789" s="65"/>
      <c r="AG789" s="3"/>
      <c r="AH789" s="3"/>
    </row>
    <row r="790">
      <c r="A790" s="3"/>
      <c r="E790" s="64"/>
      <c r="H790" s="3"/>
      <c r="L790" s="64"/>
      <c r="O790" s="3"/>
      <c r="V790" s="3"/>
      <c r="AF790" s="65"/>
      <c r="AG790" s="3"/>
      <c r="AH790" s="3"/>
    </row>
    <row r="791">
      <c r="A791" s="3"/>
      <c r="E791" s="64"/>
      <c r="H791" s="3"/>
      <c r="L791" s="64"/>
      <c r="O791" s="3"/>
      <c r="V791" s="3"/>
      <c r="AF791" s="65"/>
      <c r="AG791" s="3"/>
      <c r="AH791" s="3"/>
    </row>
    <row r="792">
      <c r="A792" s="3"/>
      <c r="E792" s="64"/>
      <c r="H792" s="3"/>
      <c r="L792" s="64"/>
      <c r="O792" s="3"/>
      <c r="V792" s="3"/>
      <c r="AF792" s="65"/>
      <c r="AG792" s="3"/>
      <c r="AH792" s="3"/>
    </row>
    <row r="793">
      <c r="A793" s="3"/>
      <c r="E793" s="64"/>
      <c r="H793" s="3"/>
      <c r="L793" s="64"/>
      <c r="O793" s="3"/>
      <c r="V793" s="3"/>
      <c r="AF793" s="65"/>
      <c r="AG793" s="3"/>
      <c r="AH793" s="3"/>
    </row>
    <row r="794">
      <c r="A794" s="3"/>
      <c r="E794" s="64"/>
      <c r="H794" s="3"/>
      <c r="L794" s="64"/>
      <c r="O794" s="3"/>
      <c r="V794" s="3"/>
      <c r="AF794" s="65"/>
      <c r="AG794" s="3"/>
      <c r="AH794" s="3"/>
    </row>
    <row r="795">
      <c r="A795" s="3"/>
      <c r="E795" s="64"/>
      <c r="H795" s="3"/>
      <c r="L795" s="64"/>
      <c r="O795" s="3"/>
      <c r="V795" s="3"/>
      <c r="AF795" s="65"/>
      <c r="AG795" s="3"/>
      <c r="AH795" s="3"/>
    </row>
    <row r="796">
      <c r="A796" s="3"/>
      <c r="E796" s="64"/>
      <c r="H796" s="3"/>
      <c r="L796" s="64"/>
      <c r="O796" s="3"/>
      <c r="V796" s="3"/>
      <c r="AF796" s="65"/>
      <c r="AG796" s="3"/>
      <c r="AH796" s="3"/>
    </row>
    <row r="797">
      <c r="A797" s="3"/>
      <c r="E797" s="64"/>
      <c r="H797" s="3"/>
      <c r="L797" s="64"/>
      <c r="O797" s="3"/>
      <c r="V797" s="3"/>
      <c r="AF797" s="65"/>
      <c r="AG797" s="3"/>
      <c r="AH797" s="3"/>
    </row>
    <row r="798">
      <c r="A798" s="3"/>
      <c r="E798" s="64"/>
      <c r="H798" s="3"/>
      <c r="L798" s="64"/>
      <c r="O798" s="3"/>
      <c r="V798" s="3"/>
      <c r="AF798" s="65"/>
      <c r="AG798" s="3"/>
      <c r="AH798" s="3"/>
    </row>
    <row r="799">
      <c r="A799" s="3"/>
      <c r="E799" s="64"/>
      <c r="H799" s="3"/>
      <c r="L799" s="64"/>
      <c r="O799" s="3"/>
      <c r="V799" s="3"/>
      <c r="AF799" s="65"/>
      <c r="AG799" s="3"/>
      <c r="AH799" s="3"/>
    </row>
    <row r="800">
      <c r="A800" s="3"/>
      <c r="E800" s="64"/>
      <c r="H800" s="3"/>
      <c r="L800" s="64"/>
      <c r="O800" s="3"/>
      <c r="V800" s="3"/>
      <c r="AF800" s="65"/>
      <c r="AG800" s="3"/>
      <c r="AH800" s="3"/>
    </row>
    <row r="801">
      <c r="A801" s="3"/>
      <c r="E801" s="64"/>
      <c r="H801" s="3"/>
      <c r="L801" s="64"/>
      <c r="O801" s="3"/>
      <c r="V801" s="3"/>
      <c r="AF801" s="65"/>
      <c r="AG801" s="3"/>
      <c r="AH801" s="3"/>
    </row>
    <row r="802">
      <c r="A802" s="3"/>
      <c r="E802" s="64"/>
      <c r="H802" s="3"/>
      <c r="L802" s="64"/>
      <c r="O802" s="3"/>
      <c r="V802" s="3"/>
      <c r="AF802" s="65"/>
      <c r="AG802" s="3"/>
      <c r="AH802" s="3"/>
    </row>
    <row r="803">
      <c r="A803" s="3"/>
      <c r="E803" s="64"/>
      <c r="H803" s="3"/>
      <c r="L803" s="64"/>
      <c r="O803" s="3"/>
      <c r="V803" s="3"/>
      <c r="AF803" s="65"/>
      <c r="AG803" s="3"/>
    </row>
    <row r="804">
      <c r="A804" s="3"/>
      <c r="E804" s="64"/>
      <c r="H804" s="3"/>
      <c r="L804" s="64"/>
      <c r="O804" s="3"/>
      <c r="V804" s="3"/>
      <c r="AF804" s="65"/>
      <c r="AG804" s="3"/>
    </row>
    <row r="805">
      <c r="A805" s="3"/>
      <c r="E805" s="64"/>
      <c r="H805" s="3"/>
      <c r="L805" s="64"/>
      <c r="O805" s="3"/>
      <c r="V805" s="3"/>
      <c r="AF805" s="65"/>
      <c r="AG805" s="3"/>
    </row>
    <row r="806">
      <c r="A806" s="3"/>
      <c r="E806" s="64"/>
      <c r="H806" s="3"/>
      <c r="L806" s="64"/>
      <c r="O806" s="3"/>
      <c r="V806" s="3"/>
      <c r="AF806" s="65"/>
      <c r="AG806" s="3"/>
    </row>
    <row r="807">
      <c r="A807" s="3"/>
      <c r="E807" s="64"/>
      <c r="H807" s="3"/>
      <c r="L807" s="64"/>
      <c r="O807" s="3"/>
      <c r="V807" s="3"/>
      <c r="AF807" s="65"/>
      <c r="AG807" s="3"/>
    </row>
    <row r="808">
      <c r="A808" s="3"/>
      <c r="E808" s="64"/>
      <c r="H808" s="3"/>
      <c r="L808" s="64"/>
      <c r="O808" s="3"/>
      <c r="V808" s="3"/>
      <c r="AF808" s="65"/>
      <c r="AG808" s="3"/>
    </row>
    <row r="809">
      <c r="A809" s="3"/>
      <c r="E809" s="64"/>
      <c r="H809" s="3"/>
      <c r="L809" s="64"/>
      <c r="O809" s="3"/>
      <c r="V809" s="3"/>
      <c r="AF809" s="65"/>
      <c r="AG809" s="3"/>
    </row>
    <row r="810">
      <c r="A810" s="3"/>
      <c r="E810" s="64"/>
      <c r="H810" s="3"/>
      <c r="L810" s="64"/>
      <c r="O810" s="3"/>
      <c r="V810" s="3"/>
      <c r="AF810" s="65"/>
      <c r="AG810" s="3"/>
    </row>
    <row r="811">
      <c r="A811" s="3"/>
      <c r="E811" s="64"/>
      <c r="H811" s="3"/>
      <c r="L811" s="64"/>
      <c r="O811" s="3"/>
      <c r="V811" s="3"/>
      <c r="AF811" s="65"/>
      <c r="AG811" s="3"/>
    </row>
    <row r="812">
      <c r="A812" s="3"/>
      <c r="E812" s="64"/>
      <c r="H812" s="3"/>
      <c r="L812" s="64"/>
      <c r="O812" s="3"/>
      <c r="V812" s="3"/>
      <c r="AF812" s="65"/>
      <c r="AG812" s="3"/>
    </row>
    <row r="813">
      <c r="A813" s="3"/>
      <c r="E813" s="64"/>
      <c r="H813" s="3"/>
      <c r="L813" s="64"/>
      <c r="O813" s="3"/>
      <c r="V813" s="3"/>
      <c r="AF813" s="65"/>
      <c r="AG813" s="3"/>
    </row>
    <row r="814">
      <c r="A814" s="3"/>
      <c r="E814" s="64"/>
      <c r="H814" s="3"/>
      <c r="L814" s="64"/>
      <c r="O814" s="3"/>
      <c r="V814" s="3"/>
      <c r="AF814" s="65"/>
      <c r="AG814" s="3"/>
    </row>
    <row r="815">
      <c r="A815" s="3"/>
      <c r="E815" s="64"/>
      <c r="H815" s="3"/>
      <c r="L815" s="64"/>
      <c r="O815" s="3"/>
      <c r="V815" s="3"/>
      <c r="AF815" s="65"/>
      <c r="AG815" s="3"/>
    </row>
    <row r="816">
      <c r="A816" s="3"/>
      <c r="E816" s="64"/>
      <c r="H816" s="3"/>
      <c r="L816" s="64"/>
      <c r="O816" s="3"/>
      <c r="V816" s="3"/>
      <c r="AF816" s="65"/>
      <c r="AG816" s="3"/>
    </row>
    <row r="817">
      <c r="A817" s="3"/>
      <c r="E817" s="64"/>
      <c r="H817" s="3"/>
      <c r="L817" s="64"/>
      <c r="O817" s="3"/>
      <c r="V817" s="3"/>
      <c r="AF817" s="65"/>
      <c r="AG817" s="3"/>
    </row>
    <row r="818">
      <c r="A818" s="3"/>
      <c r="E818" s="64"/>
      <c r="H818" s="3"/>
      <c r="L818" s="64"/>
      <c r="O818" s="3"/>
      <c r="V818" s="3"/>
      <c r="AF818" s="65"/>
      <c r="AG818" s="3"/>
    </row>
    <row r="819">
      <c r="A819" s="3"/>
      <c r="E819" s="64"/>
      <c r="H819" s="3"/>
      <c r="L819" s="64"/>
      <c r="O819" s="3"/>
      <c r="V819" s="3"/>
      <c r="AF819" s="65"/>
      <c r="AG819" s="3"/>
    </row>
    <row r="820">
      <c r="A820" s="3"/>
      <c r="E820" s="64"/>
      <c r="H820" s="3"/>
      <c r="L820" s="64"/>
      <c r="O820" s="3"/>
      <c r="V820" s="3"/>
      <c r="AF820" s="65"/>
    </row>
    <row r="821">
      <c r="A821" s="3"/>
      <c r="E821" s="64"/>
      <c r="H821" s="3"/>
      <c r="L821" s="64"/>
      <c r="O821" s="3"/>
      <c r="V821" s="3"/>
      <c r="AF821" s="65"/>
    </row>
    <row r="822">
      <c r="A822" s="3"/>
      <c r="E822" s="64"/>
      <c r="H822" s="3"/>
      <c r="L822" s="64"/>
      <c r="O822" s="3"/>
      <c r="V822" s="3"/>
      <c r="AF822" s="65"/>
    </row>
    <row r="823">
      <c r="A823" s="3"/>
      <c r="E823" s="64"/>
      <c r="H823" s="3"/>
      <c r="L823" s="64"/>
      <c r="O823" s="3"/>
      <c r="V823" s="3"/>
      <c r="AF823" s="65"/>
    </row>
    <row r="824">
      <c r="A824" s="3"/>
      <c r="E824" s="64"/>
      <c r="H824" s="3"/>
      <c r="L824" s="64"/>
      <c r="O824" s="3"/>
      <c r="V824" s="3"/>
      <c r="AF824" s="65"/>
    </row>
    <row r="825">
      <c r="A825" s="3"/>
      <c r="E825" s="64"/>
      <c r="H825" s="3"/>
      <c r="L825" s="64"/>
      <c r="O825" s="3"/>
      <c r="V825" s="3"/>
      <c r="AF825" s="65"/>
    </row>
    <row r="826">
      <c r="A826" s="3"/>
      <c r="E826" s="64"/>
      <c r="H826" s="3"/>
      <c r="L826" s="64"/>
      <c r="O826" s="3"/>
      <c r="V826" s="3"/>
      <c r="AF826" s="65"/>
    </row>
    <row r="827">
      <c r="A827" s="3"/>
      <c r="E827" s="64"/>
      <c r="H827" s="3"/>
      <c r="L827" s="64"/>
      <c r="O827" s="3"/>
      <c r="V827" s="3"/>
      <c r="AF827" s="65"/>
    </row>
    <row r="828">
      <c r="A828" s="3"/>
      <c r="E828" s="64"/>
      <c r="H828" s="3"/>
      <c r="L828" s="64"/>
      <c r="O828" s="3"/>
      <c r="V828" s="3"/>
      <c r="AF828" s="65"/>
    </row>
    <row r="829">
      <c r="A829" s="3"/>
      <c r="E829" s="64"/>
      <c r="H829" s="3"/>
      <c r="L829" s="64"/>
      <c r="O829" s="3"/>
      <c r="V829" s="3"/>
      <c r="AF829" s="65"/>
    </row>
    <row r="830">
      <c r="A830" s="3"/>
      <c r="E830" s="64"/>
      <c r="H830" s="3"/>
      <c r="L830" s="64"/>
      <c r="O830" s="3"/>
      <c r="V830" s="3"/>
      <c r="AF830" s="65"/>
    </row>
    <row r="831">
      <c r="A831" s="3"/>
      <c r="E831" s="64"/>
      <c r="H831" s="3"/>
      <c r="L831" s="64"/>
      <c r="O831" s="3"/>
      <c r="V831" s="3"/>
      <c r="AF831" s="65"/>
    </row>
    <row r="832">
      <c r="A832" s="3"/>
      <c r="E832" s="64"/>
      <c r="H832" s="3"/>
      <c r="L832" s="64"/>
      <c r="O832" s="3"/>
      <c r="V832" s="3"/>
      <c r="AF832" s="65"/>
    </row>
    <row r="833">
      <c r="A833" s="3"/>
      <c r="E833" s="64"/>
      <c r="H833" s="3"/>
      <c r="L833" s="64"/>
      <c r="O833" s="3"/>
      <c r="V833" s="3"/>
      <c r="AF833" s="65"/>
    </row>
    <row r="834">
      <c r="A834" s="3"/>
      <c r="E834" s="64"/>
      <c r="H834" s="3"/>
      <c r="L834" s="64"/>
      <c r="O834" s="3"/>
      <c r="V834" s="3"/>
      <c r="AF834" s="65"/>
    </row>
    <row r="835">
      <c r="A835" s="3"/>
      <c r="E835" s="64"/>
      <c r="H835" s="3"/>
      <c r="L835" s="64"/>
      <c r="O835" s="3"/>
      <c r="V835" s="3"/>
      <c r="AF835" s="65"/>
    </row>
    <row r="836">
      <c r="A836" s="3"/>
      <c r="E836" s="64"/>
      <c r="H836" s="3"/>
      <c r="L836" s="64"/>
      <c r="O836" s="3"/>
      <c r="V836" s="3"/>
      <c r="AF836" s="65"/>
    </row>
    <row r="837">
      <c r="A837" s="3"/>
      <c r="E837" s="64"/>
      <c r="H837" s="3"/>
      <c r="L837" s="64"/>
      <c r="O837" s="3"/>
      <c r="V837" s="3"/>
      <c r="AF837" s="65"/>
    </row>
    <row r="838">
      <c r="A838" s="3"/>
      <c r="E838" s="64"/>
      <c r="H838" s="3"/>
      <c r="L838" s="64"/>
      <c r="O838" s="3"/>
      <c r="V838" s="3"/>
      <c r="AF838" s="65"/>
    </row>
    <row r="839">
      <c r="A839" s="3"/>
      <c r="E839" s="64"/>
      <c r="H839" s="3"/>
      <c r="L839" s="64"/>
      <c r="O839" s="3"/>
      <c r="V839" s="3"/>
      <c r="AF839" s="65"/>
    </row>
    <row r="840">
      <c r="A840" s="3"/>
      <c r="E840" s="64"/>
      <c r="H840" s="3"/>
      <c r="L840" s="64"/>
      <c r="O840" s="3"/>
      <c r="V840" s="3"/>
      <c r="AF840" s="65"/>
    </row>
    <row r="841">
      <c r="A841" s="3"/>
      <c r="E841" s="64"/>
      <c r="H841" s="3"/>
      <c r="L841" s="64"/>
      <c r="O841" s="3"/>
      <c r="V841" s="3"/>
      <c r="AF841" s="65"/>
    </row>
    <row r="842">
      <c r="A842" s="3"/>
      <c r="E842" s="64"/>
      <c r="H842" s="3"/>
      <c r="L842" s="64"/>
      <c r="O842" s="3"/>
      <c r="V842" s="3"/>
      <c r="AF842" s="65"/>
    </row>
    <row r="843">
      <c r="A843" s="3"/>
      <c r="E843" s="64"/>
      <c r="H843" s="3"/>
      <c r="L843" s="64"/>
      <c r="O843" s="3"/>
      <c r="V843" s="3"/>
      <c r="AF843" s="65"/>
    </row>
    <row r="844">
      <c r="A844" s="3"/>
      <c r="E844" s="64"/>
      <c r="H844" s="3"/>
      <c r="L844" s="64"/>
      <c r="O844" s="3"/>
      <c r="V844" s="3"/>
      <c r="AF844" s="65"/>
    </row>
    <row r="845">
      <c r="A845" s="3"/>
      <c r="E845" s="64"/>
      <c r="H845" s="3"/>
      <c r="L845" s="64"/>
      <c r="O845" s="3"/>
      <c r="V845" s="3"/>
      <c r="AF845" s="65"/>
    </row>
    <row r="846">
      <c r="A846" s="3"/>
      <c r="E846" s="64"/>
      <c r="H846" s="3"/>
      <c r="L846" s="64"/>
      <c r="O846" s="3"/>
      <c r="V846" s="3"/>
      <c r="AF846" s="65"/>
    </row>
    <row r="847">
      <c r="A847" s="3"/>
      <c r="E847" s="64"/>
      <c r="H847" s="3"/>
      <c r="L847" s="64"/>
      <c r="O847" s="3"/>
      <c r="V847" s="3"/>
      <c r="AF847" s="65"/>
    </row>
    <row r="848">
      <c r="A848" s="3"/>
      <c r="E848" s="64"/>
      <c r="H848" s="3"/>
      <c r="L848" s="64"/>
      <c r="O848" s="3"/>
      <c r="V848" s="3"/>
      <c r="AF848" s="65"/>
    </row>
    <row r="849">
      <c r="A849" s="3"/>
      <c r="E849" s="64"/>
      <c r="H849" s="3"/>
      <c r="L849" s="64"/>
      <c r="O849" s="3"/>
      <c r="V849" s="3"/>
      <c r="AF849" s="65"/>
    </row>
    <row r="850">
      <c r="A850" s="3"/>
      <c r="E850" s="64"/>
      <c r="H850" s="3"/>
      <c r="L850" s="64"/>
      <c r="O850" s="3"/>
      <c r="V850" s="3"/>
      <c r="AF850" s="65"/>
    </row>
    <row r="851">
      <c r="A851" s="3"/>
      <c r="E851" s="64"/>
      <c r="H851" s="3"/>
      <c r="L851" s="64"/>
      <c r="O851" s="3"/>
      <c r="V851" s="3"/>
      <c r="AF851" s="65"/>
    </row>
    <row r="852">
      <c r="A852" s="3"/>
      <c r="E852" s="64"/>
      <c r="H852" s="3"/>
      <c r="L852" s="64"/>
      <c r="O852" s="3"/>
      <c r="V852" s="3"/>
      <c r="AF852" s="65"/>
    </row>
    <row r="853">
      <c r="A853" s="3"/>
      <c r="E853" s="64"/>
      <c r="H853" s="3"/>
      <c r="L853" s="64"/>
      <c r="O853" s="3"/>
      <c r="V853" s="3"/>
      <c r="AF853" s="65"/>
    </row>
    <row r="854">
      <c r="A854" s="3"/>
      <c r="E854" s="64"/>
      <c r="H854" s="3"/>
      <c r="L854" s="64"/>
      <c r="O854" s="3"/>
      <c r="V854" s="3"/>
      <c r="AF854" s="65"/>
    </row>
    <row r="855">
      <c r="A855" s="3"/>
      <c r="E855" s="64"/>
      <c r="H855" s="3"/>
      <c r="L855" s="64"/>
      <c r="O855" s="3"/>
      <c r="V855" s="3"/>
      <c r="AF855" s="65"/>
    </row>
    <row r="856">
      <c r="A856" s="3"/>
      <c r="E856" s="64"/>
      <c r="H856" s="3"/>
      <c r="L856" s="64"/>
      <c r="O856" s="3"/>
      <c r="V856" s="3"/>
      <c r="AF856" s="65"/>
    </row>
    <row r="857">
      <c r="A857" s="3"/>
      <c r="E857" s="64"/>
      <c r="H857" s="3"/>
      <c r="L857" s="64"/>
      <c r="O857" s="3"/>
      <c r="V857" s="3"/>
      <c r="AF857" s="65"/>
    </row>
    <row r="858">
      <c r="A858" s="3"/>
      <c r="E858" s="64"/>
      <c r="H858" s="3"/>
      <c r="L858" s="64"/>
      <c r="O858" s="3"/>
      <c r="V858" s="3"/>
      <c r="AF858" s="65"/>
    </row>
    <row r="859">
      <c r="A859" s="3"/>
      <c r="E859" s="64"/>
      <c r="H859" s="3"/>
      <c r="L859" s="64"/>
      <c r="O859" s="3"/>
      <c r="V859" s="3"/>
      <c r="AF859" s="65"/>
    </row>
    <row r="860">
      <c r="A860" s="3"/>
      <c r="E860" s="64"/>
      <c r="H860" s="3"/>
      <c r="L860" s="64"/>
      <c r="O860" s="3"/>
      <c r="V860" s="3"/>
      <c r="AF860" s="65"/>
    </row>
    <row r="861">
      <c r="A861" s="3"/>
      <c r="E861" s="64"/>
      <c r="H861" s="3"/>
      <c r="L861" s="64"/>
      <c r="O861" s="3"/>
      <c r="V861" s="3"/>
      <c r="AF861" s="65"/>
    </row>
    <row r="862">
      <c r="A862" s="3"/>
      <c r="E862" s="64"/>
      <c r="H862" s="3"/>
      <c r="L862" s="64"/>
      <c r="O862" s="3"/>
      <c r="V862" s="3"/>
      <c r="AF862" s="65"/>
    </row>
    <row r="863">
      <c r="A863" s="3"/>
      <c r="E863" s="64"/>
      <c r="H863" s="3"/>
      <c r="L863" s="64"/>
      <c r="O863" s="3"/>
      <c r="V863" s="3"/>
      <c r="AF863" s="65"/>
    </row>
    <row r="864">
      <c r="A864" s="3"/>
      <c r="E864" s="64"/>
      <c r="H864" s="3"/>
      <c r="L864" s="64"/>
      <c r="O864" s="3"/>
      <c r="V864" s="3"/>
      <c r="AF864" s="65"/>
    </row>
    <row r="865">
      <c r="A865" s="3"/>
      <c r="E865" s="64"/>
      <c r="H865" s="3"/>
      <c r="L865" s="64"/>
      <c r="O865" s="3"/>
      <c r="V865" s="3"/>
      <c r="AF865" s="65"/>
    </row>
    <row r="866">
      <c r="A866" s="3"/>
      <c r="E866" s="64"/>
      <c r="H866" s="3"/>
      <c r="L866" s="64"/>
      <c r="O866" s="3"/>
      <c r="V866" s="3"/>
      <c r="AF866" s="65"/>
    </row>
    <row r="867">
      <c r="A867" s="3"/>
      <c r="E867" s="64"/>
      <c r="H867" s="3"/>
      <c r="L867" s="64"/>
      <c r="O867" s="3"/>
      <c r="V867" s="3"/>
      <c r="AF867" s="65"/>
    </row>
    <row r="868">
      <c r="A868" s="3"/>
      <c r="E868" s="64"/>
      <c r="H868" s="3"/>
      <c r="L868" s="64"/>
      <c r="O868" s="3"/>
      <c r="V868" s="3"/>
      <c r="AF868" s="65"/>
    </row>
    <row r="869">
      <c r="A869" s="3"/>
      <c r="E869" s="64"/>
      <c r="H869" s="3"/>
      <c r="L869" s="64"/>
      <c r="O869" s="3"/>
      <c r="V869" s="3"/>
      <c r="AF869" s="65"/>
    </row>
    <row r="870">
      <c r="A870" s="3"/>
      <c r="E870" s="64"/>
      <c r="H870" s="3"/>
      <c r="L870" s="64"/>
      <c r="O870" s="3"/>
      <c r="V870" s="3"/>
      <c r="AF870" s="65"/>
    </row>
    <row r="871">
      <c r="A871" s="3"/>
      <c r="E871" s="64"/>
      <c r="H871" s="3"/>
      <c r="L871" s="64"/>
      <c r="O871" s="3"/>
      <c r="V871" s="3"/>
      <c r="AF871" s="65"/>
    </row>
    <row r="872">
      <c r="A872" s="3"/>
      <c r="E872" s="64"/>
      <c r="H872" s="3"/>
      <c r="L872" s="64"/>
      <c r="O872" s="3"/>
      <c r="V872" s="3"/>
      <c r="AF872" s="65"/>
    </row>
    <row r="873">
      <c r="A873" s="3"/>
      <c r="E873" s="64"/>
      <c r="H873" s="3"/>
      <c r="L873" s="64"/>
      <c r="O873" s="3"/>
      <c r="V873" s="3"/>
      <c r="AF873" s="65"/>
    </row>
    <row r="874">
      <c r="A874" s="3"/>
      <c r="E874" s="64"/>
      <c r="H874" s="3"/>
      <c r="L874" s="64"/>
      <c r="O874" s="3"/>
      <c r="V874" s="3"/>
      <c r="AF874" s="65"/>
    </row>
    <row r="875">
      <c r="A875" s="3"/>
      <c r="E875" s="64"/>
      <c r="H875" s="3"/>
      <c r="L875" s="64"/>
      <c r="O875" s="3"/>
      <c r="V875" s="3"/>
      <c r="AF875" s="65"/>
    </row>
    <row r="876">
      <c r="A876" s="3"/>
      <c r="E876" s="64"/>
      <c r="H876" s="3"/>
      <c r="L876" s="64"/>
      <c r="O876" s="3"/>
      <c r="V876" s="3"/>
      <c r="AF876" s="65"/>
    </row>
    <row r="877">
      <c r="A877" s="3"/>
      <c r="E877" s="64"/>
      <c r="H877" s="3"/>
      <c r="L877" s="64"/>
      <c r="O877" s="3"/>
      <c r="V877" s="3"/>
      <c r="AF877" s="65"/>
    </row>
    <row r="878">
      <c r="A878" s="3"/>
      <c r="E878" s="64"/>
      <c r="H878" s="3"/>
      <c r="L878" s="64"/>
      <c r="O878" s="3"/>
      <c r="V878" s="3"/>
      <c r="AF878" s="65"/>
    </row>
    <row r="879">
      <c r="A879" s="3"/>
      <c r="E879" s="64"/>
      <c r="H879" s="3"/>
      <c r="L879" s="64"/>
      <c r="O879" s="3"/>
      <c r="V879" s="3"/>
      <c r="AF879" s="65"/>
    </row>
    <row r="880">
      <c r="A880" s="3"/>
      <c r="E880" s="64"/>
      <c r="H880" s="3"/>
      <c r="L880" s="64"/>
      <c r="O880" s="3"/>
      <c r="V880" s="3"/>
      <c r="AF880" s="65"/>
    </row>
    <row r="881">
      <c r="A881" s="3"/>
      <c r="E881" s="64"/>
      <c r="H881" s="3"/>
      <c r="L881" s="64"/>
      <c r="O881" s="3"/>
      <c r="V881" s="3"/>
      <c r="AF881" s="65"/>
    </row>
    <row r="882">
      <c r="A882" s="3"/>
      <c r="E882" s="64"/>
      <c r="H882" s="3"/>
      <c r="L882" s="64"/>
      <c r="O882" s="3"/>
      <c r="V882" s="3"/>
      <c r="AF882" s="65"/>
    </row>
    <row r="883">
      <c r="A883" s="3"/>
      <c r="E883" s="64"/>
      <c r="H883" s="3"/>
      <c r="L883" s="64"/>
      <c r="O883" s="3"/>
      <c r="V883" s="3"/>
      <c r="AF883" s="65"/>
    </row>
    <row r="884">
      <c r="A884" s="3"/>
      <c r="E884" s="64"/>
      <c r="H884" s="3"/>
      <c r="L884" s="64"/>
      <c r="O884" s="3"/>
      <c r="V884" s="3"/>
      <c r="AF884" s="65"/>
    </row>
    <row r="885">
      <c r="A885" s="3"/>
      <c r="E885" s="64"/>
      <c r="H885" s="3"/>
      <c r="L885" s="64"/>
      <c r="O885" s="3"/>
      <c r="V885" s="3"/>
      <c r="AF885" s="65"/>
    </row>
    <row r="886">
      <c r="A886" s="3"/>
      <c r="E886" s="64"/>
      <c r="H886" s="3"/>
      <c r="L886" s="64"/>
      <c r="O886" s="3"/>
      <c r="V886" s="3"/>
      <c r="AF886" s="65"/>
    </row>
    <row r="887">
      <c r="A887" s="3"/>
      <c r="E887" s="64"/>
      <c r="H887" s="3"/>
      <c r="L887" s="64"/>
      <c r="O887" s="3"/>
      <c r="V887" s="3"/>
      <c r="AF887" s="65"/>
    </row>
    <row r="888">
      <c r="A888" s="3"/>
      <c r="E888" s="64"/>
      <c r="H888" s="3"/>
      <c r="L888" s="64"/>
      <c r="O888" s="3"/>
      <c r="V888" s="3"/>
      <c r="AF888" s="65"/>
    </row>
    <row r="889">
      <c r="A889" s="3"/>
      <c r="E889" s="64"/>
      <c r="H889" s="3"/>
      <c r="L889" s="64"/>
      <c r="O889" s="3"/>
      <c r="V889" s="3"/>
      <c r="AF889" s="65"/>
    </row>
    <row r="890">
      <c r="A890" s="3"/>
      <c r="E890" s="64"/>
      <c r="H890" s="3"/>
      <c r="L890" s="64"/>
      <c r="O890" s="3"/>
      <c r="V890" s="3"/>
      <c r="AF890" s="65"/>
    </row>
    <row r="891">
      <c r="A891" s="3"/>
      <c r="E891" s="64"/>
      <c r="H891" s="3"/>
      <c r="L891" s="64"/>
      <c r="O891" s="3"/>
      <c r="V891" s="3"/>
      <c r="AF891" s="65"/>
    </row>
    <row r="892">
      <c r="A892" s="3"/>
      <c r="E892" s="64"/>
      <c r="H892" s="3"/>
      <c r="L892" s="64"/>
      <c r="O892" s="3"/>
      <c r="V892" s="3"/>
      <c r="AF892" s="65"/>
    </row>
    <row r="893">
      <c r="A893" s="3"/>
      <c r="E893" s="64"/>
      <c r="H893" s="3"/>
      <c r="L893" s="64"/>
      <c r="O893" s="3"/>
      <c r="V893" s="3"/>
      <c r="AF893" s="65"/>
    </row>
    <row r="894">
      <c r="A894" s="3"/>
      <c r="E894" s="64"/>
      <c r="H894" s="3"/>
      <c r="L894" s="64"/>
      <c r="O894" s="3"/>
      <c r="V894" s="3"/>
      <c r="AF894" s="65"/>
    </row>
    <row r="895">
      <c r="A895" s="3"/>
      <c r="E895" s="64"/>
      <c r="H895" s="3"/>
      <c r="L895" s="64"/>
      <c r="O895" s="3"/>
      <c r="V895" s="3"/>
      <c r="AF895" s="65"/>
    </row>
    <row r="896">
      <c r="A896" s="3"/>
      <c r="E896" s="64"/>
      <c r="H896" s="3"/>
      <c r="L896" s="64"/>
      <c r="O896" s="3"/>
      <c r="V896" s="3"/>
      <c r="AF896" s="65"/>
    </row>
    <row r="897">
      <c r="A897" s="3"/>
      <c r="E897" s="64"/>
      <c r="H897" s="3"/>
      <c r="L897" s="64"/>
      <c r="O897" s="3"/>
      <c r="V897" s="3"/>
      <c r="AF897" s="65"/>
    </row>
    <row r="898">
      <c r="A898" s="3"/>
      <c r="E898" s="64"/>
      <c r="H898" s="3"/>
      <c r="L898" s="64"/>
      <c r="O898" s="3"/>
      <c r="V898" s="3"/>
      <c r="AF898" s="65"/>
    </row>
    <row r="899">
      <c r="A899" s="3"/>
      <c r="E899" s="64"/>
      <c r="H899" s="3"/>
      <c r="L899" s="64"/>
      <c r="O899" s="3"/>
      <c r="V899" s="3"/>
      <c r="AF899" s="65"/>
    </row>
    <row r="900">
      <c r="A900" s="3"/>
      <c r="E900" s="64"/>
      <c r="H900" s="3"/>
      <c r="L900" s="64"/>
      <c r="O900" s="3"/>
      <c r="V900" s="3"/>
      <c r="AF900" s="65"/>
    </row>
    <row r="901">
      <c r="A901" s="3"/>
      <c r="E901" s="64"/>
      <c r="H901" s="3"/>
      <c r="L901" s="64"/>
      <c r="O901" s="3"/>
      <c r="V901" s="3"/>
      <c r="AF901" s="65"/>
    </row>
    <row r="902">
      <c r="A902" s="3"/>
      <c r="E902" s="64"/>
      <c r="H902" s="3"/>
      <c r="L902" s="64"/>
      <c r="O902" s="3"/>
      <c r="V902" s="3"/>
      <c r="AF902" s="65"/>
    </row>
    <row r="903">
      <c r="A903" s="3"/>
      <c r="E903" s="64"/>
      <c r="H903" s="3"/>
      <c r="L903" s="64"/>
      <c r="O903" s="3"/>
      <c r="V903" s="3"/>
      <c r="AF903" s="65"/>
    </row>
    <row r="904">
      <c r="A904" s="3"/>
      <c r="E904" s="64"/>
      <c r="H904" s="3"/>
      <c r="L904" s="64"/>
      <c r="O904" s="3"/>
      <c r="V904" s="3"/>
      <c r="AF904" s="65"/>
    </row>
    <row r="905">
      <c r="A905" s="3"/>
      <c r="E905" s="64"/>
      <c r="H905" s="3"/>
      <c r="L905" s="64"/>
      <c r="O905" s="3"/>
      <c r="V905" s="3"/>
      <c r="AF905" s="65"/>
    </row>
    <row r="906">
      <c r="A906" s="3"/>
      <c r="E906" s="64"/>
      <c r="H906" s="3"/>
      <c r="L906" s="64"/>
      <c r="O906" s="3"/>
      <c r="V906" s="3"/>
      <c r="AF906" s="65"/>
    </row>
    <row r="907">
      <c r="A907" s="3"/>
      <c r="E907" s="64"/>
      <c r="H907" s="3"/>
      <c r="L907" s="64"/>
      <c r="O907" s="3"/>
      <c r="V907" s="3"/>
      <c r="AF907" s="65"/>
    </row>
    <row r="908">
      <c r="A908" s="3"/>
      <c r="E908" s="64"/>
      <c r="H908" s="3"/>
      <c r="L908" s="64"/>
      <c r="O908" s="3"/>
      <c r="V908" s="3"/>
      <c r="AF908" s="65"/>
    </row>
    <row r="909">
      <c r="A909" s="3"/>
      <c r="E909" s="64"/>
      <c r="H909" s="3"/>
      <c r="L909" s="64"/>
      <c r="O909" s="3"/>
      <c r="V909" s="3"/>
      <c r="AF909" s="65"/>
    </row>
    <row r="910">
      <c r="A910" s="3"/>
      <c r="E910" s="64"/>
      <c r="H910" s="3"/>
      <c r="L910" s="64"/>
      <c r="O910" s="3"/>
      <c r="V910" s="3"/>
      <c r="AF910" s="65"/>
    </row>
    <row r="911">
      <c r="A911" s="3"/>
      <c r="E911" s="64"/>
      <c r="H911" s="3"/>
      <c r="L911" s="64"/>
      <c r="O911" s="3"/>
      <c r="V911" s="3"/>
      <c r="AF911" s="65"/>
    </row>
    <row r="912">
      <c r="A912" s="3"/>
      <c r="E912" s="64"/>
      <c r="H912" s="3"/>
      <c r="L912" s="64"/>
      <c r="O912" s="3"/>
      <c r="V912" s="3"/>
      <c r="AF912" s="65"/>
    </row>
    <row r="913">
      <c r="A913" s="3"/>
      <c r="E913" s="64"/>
      <c r="H913" s="3"/>
      <c r="L913" s="64"/>
      <c r="O913" s="3"/>
      <c r="V913" s="3"/>
      <c r="AF913" s="65"/>
    </row>
    <row r="914">
      <c r="A914" s="3"/>
      <c r="E914" s="64"/>
      <c r="H914" s="3"/>
      <c r="L914" s="64"/>
      <c r="O914" s="3"/>
      <c r="V914" s="3"/>
      <c r="AF914" s="65"/>
    </row>
    <row r="915">
      <c r="A915" s="3"/>
      <c r="E915" s="64"/>
      <c r="H915" s="3"/>
      <c r="L915" s="64"/>
      <c r="O915" s="3"/>
      <c r="V915" s="3"/>
      <c r="AF915" s="65"/>
    </row>
    <row r="916">
      <c r="A916" s="3"/>
      <c r="E916" s="64"/>
      <c r="H916" s="3"/>
      <c r="L916" s="64"/>
      <c r="O916" s="3"/>
      <c r="V916" s="3"/>
      <c r="AF916" s="65"/>
    </row>
    <row r="917">
      <c r="A917" s="3"/>
      <c r="E917" s="64"/>
      <c r="H917" s="3"/>
      <c r="L917" s="64"/>
      <c r="O917" s="3"/>
      <c r="V917" s="3"/>
      <c r="AF917" s="65"/>
    </row>
    <row r="918">
      <c r="A918" s="3"/>
      <c r="E918" s="64"/>
      <c r="H918" s="3"/>
      <c r="L918" s="64"/>
      <c r="O918" s="3"/>
      <c r="V918" s="3"/>
      <c r="AF918" s="65"/>
    </row>
    <row r="919">
      <c r="A919" s="3"/>
      <c r="E919" s="64"/>
      <c r="H919" s="3"/>
      <c r="L919" s="64"/>
      <c r="O919" s="3"/>
      <c r="V919" s="3"/>
      <c r="AF919" s="65"/>
    </row>
    <row r="920">
      <c r="A920" s="3"/>
      <c r="E920" s="64"/>
      <c r="H920" s="3"/>
      <c r="L920" s="64"/>
      <c r="O920" s="3"/>
      <c r="V920" s="3"/>
      <c r="AF920" s="65"/>
    </row>
    <row r="921">
      <c r="A921" s="3"/>
      <c r="E921" s="64"/>
      <c r="H921" s="3"/>
      <c r="L921" s="64"/>
      <c r="O921" s="3"/>
      <c r="V921" s="3"/>
      <c r="AF921" s="65"/>
    </row>
    <row r="922">
      <c r="A922" s="3"/>
      <c r="E922" s="64"/>
      <c r="H922" s="3"/>
      <c r="L922" s="64"/>
      <c r="O922" s="3"/>
      <c r="V922" s="3"/>
      <c r="AF922" s="65"/>
    </row>
    <row r="923">
      <c r="A923" s="3"/>
      <c r="E923" s="64"/>
      <c r="H923" s="3"/>
      <c r="L923" s="64"/>
      <c r="O923" s="3"/>
      <c r="V923" s="3"/>
      <c r="AF923" s="65"/>
    </row>
    <row r="924">
      <c r="A924" s="3"/>
      <c r="E924" s="64"/>
      <c r="H924" s="3"/>
      <c r="L924" s="64"/>
      <c r="O924" s="3"/>
      <c r="V924" s="3"/>
      <c r="AF924" s="65"/>
    </row>
    <row r="925">
      <c r="A925" s="3"/>
      <c r="E925" s="64"/>
      <c r="H925" s="3"/>
      <c r="L925" s="64"/>
      <c r="O925" s="3"/>
      <c r="V925" s="3"/>
      <c r="AF925" s="65"/>
    </row>
    <row r="926">
      <c r="A926" s="3"/>
      <c r="E926" s="64"/>
      <c r="H926" s="3"/>
      <c r="L926" s="64"/>
      <c r="O926" s="3"/>
      <c r="V926" s="3"/>
      <c r="AF926" s="65"/>
    </row>
    <row r="927">
      <c r="A927" s="3"/>
      <c r="E927" s="64"/>
      <c r="H927" s="3"/>
      <c r="L927" s="64"/>
      <c r="O927" s="3"/>
      <c r="V927" s="3"/>
      <c r="AF927" s="65"/>
    </row>
    <row r="928">
      <c r="A928" s="3"/>
      <c r="E928" s="64"/>
      <c r="H928" s="3"/>
      <c r="L928" s="64"/>
      <c r="O928" s="3"/>
      <c r="V928" s="3"/>
      <c r="AF928" s="65"/>
    </row>
  </sheetData>
  <mergeCells count="7">
    <mergeCell ref="AN6:AO6"/>
    <mergeCell ref="AN5:AQ5"/>
    <mergeCell ref="AJ6:AK6"/>
    <mergeCell ref="AJ58:AK58"/>
    <mergeCell ref="AL58:AM58"/>
    <mergeCell ref="AP58:AQ58"/>
    <mergeCell ref="AJ55:AK55"/>
  </mergeCells>
  <conditionalFormatting sqref="E8:E141 L8:L162 S8:S141 Z8:Z160 AL8:AL51 AN60:AN73">
    <cfRule type="cellIs" dxfId="0" priority="1" operator="greaterThanOrEqual">
      <formula>1</formula>
    </cfRule>
  </conditionalFormatting>
  <conditionalFormatting sqref="E8:E141 L8:L162 S8:S141 Z8:Z160 AL8:AL51 AN60:AN73">
    <cfRule type="cellIs" dxfId="0" priority="2" operator="lessThanOrEqual">
      <formula>-1</formula>
    </cfRule>
  </conditionalFormatting>
  <conditionalFormatting sqref="E7:E141 S7:S141 L8:L162 Z8:Z160 AL8:AL51 AN60:AN73">
    <cfRule type="cellIs" dxfId="1" priority="3" operator="between">
      <formula>0.5</formula>
      <formula>0.99</formula>
    </cfRule>
  </conditionalFormatting>
  <conditionalFormatting sqref="E7:E141 S7:S141 L8:L162 Z8:Z160 AL8:AL51 AN60:AN73">
    <cfRule type="cellIs" dxfId="1" priority="4" operator="between">
      <formula>-0.5</formula>
      <formula>-0.99</formula>
    </cfRule>
  </conditionalFormatting>
  <conditionalFormatting sqref="AP8:AT51 AP60:AQ73 AR60:AR74 AS72:AS87 AT73:AT83">
    <cfRule type="cellIs" dxfId="0" priority="5" operator="greaterThan">
      <formula>2</formula>
    </cfRule>
  </conditionalFormatting>
  <conditionalFormatting sqref="AP8:AT51 AP60:AQ73 AR60:AR74 AS72:AS87 AT73:AT83">
    <cfRule type="cellIs" dxfId="0" priority="6" operator="lessThan">
      <formula>-2</formula>
    </cfRule>
  </conditionalFormatting>
  <conditionalFormatting sqref="AP8:AT51 AP60:AQ73 AR60:AR74 AS72:AS87 AT73:AT83">
    <cfRule type="cellIs" dxfId="1" priority="7" operator="lessThan">
      <formula>-1</formula>
    </cfRule>
  </conditionalFormatting>
  <conditionalFormatting sqref="AP8:AT51 AP60:AQ73 AR60:AR74 AS72:AS87 AT73:AT83">
    <cfRule type="cellIs" dxfId="1" priority="8" operator="greaterThan">
      <formula>1</formula>
    </cfRule>
  </conditionalFormatting>
  <conditionalFormatting sqref="AP8:AT51 AP60:AQ73 AR60:AR74 AS72:AS87 AT73:AT83">
    <cfRule type="cellIs" dxfId="2" priority="9" operator="greaterThan">
      <formula>0.5</formula>
    </cfRule>
  </conditionalFormatting>
  <conditionalFormatting sqref="AP8:AT51 AP60:AQ73 AR60:AR74 AS72:AS87 AT73:AT83">
    <cfRule type="cellIs" dxfId="2" priority="10" operator="lessThan">
      <formula>-0.5</formula>
    </cfRule>
  </conditionalFormatting>
  <drawing r:id="rId1"/>
</worksheet>
</file>