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lian\Downloads\"/>
    </mc:Choice>
  </mc:AlternateContent>
  <xr:revisionPtr revIDLastSave="0" documentId="8_{4166C8DA-C94C-49F8-B1E6-49ED615C40BF}" xr6:coauthVersionLast="47" xr6:coauthVersionMax="47" xr10:uidLastSave="{00000000-0000-0000-0000-000000000000}"/>
  <workbookProtection lockStructure="1"/>
  <bookViews>
    <workbookView xWindow="-98" yWindow="-98" windowWidth="20715" windowHeight="13155" tabRatio="921" activeTab="4"/>
  </bookViews>
  <sheets>
    <sheet name="Table 1A" sheetId="1" r:id="rId1"/>
    <sheet name="Table 1B" sheetId="5" r:id="rId2"/>
    <sheet name="Table 1C" sheetId="6" r:id="rId3"/>
    <sheet name="Table 1D" sheetId="8" r:id="rId4"/>
    <sheet name="Table 1E" sheetId="9" r:id="rId5"/>
    <sheet name="Table 1F" sheetId="10" r:id="rId6"/>
    <sheet name="Parameters" sheetId="2" state="hidden" r:id="rId7"/>
  </sheets>
  <definedNames>
    <definedName name="_xlnm.Print_Area" localSheetId="4">'Table 1E'!$A$1:$M$19</definedName>
  </definedNames>
  <calcPr calcId="191029"/>
  <pivotCaches>
    <pivotCache cacheId="7" r:id="rId8"/>
    <pivotCache cacheId="8" r:id="rId9"/>
    <pivotCache cacheId="9" r:id="rId10"/>
    <pivotCache cacheId="10" r:id="rId11"/>
    <pivotCache cacheId="11" r:id="rId12"/>
    <pivotCache cacheId="12" r:id="rId13"/>
    <pivotCache cacheId="1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5" i="2"/>
  <c r="A49" i="2"/>
  <c r="A1" i="10"/>
  <c r="A46" i="2"/>
  <c r="A2" i="9"/>
  <c r="A45" i="2"/>
  <c r="A1" i="9"/>
  <c r="A42" i="2"/>
  <c r="A1" i="8"/>
  <c r="A1" i="6"/>
  <c r="A1" i="5"/>
  <c r="A5" i="2"/>
  <c r="A1" i="1"/>
</calcChain>
</file>

<file path=xl/connections.xml><?xml version="1.0" encoding="utf-8"?>
<connections xmlns="http://schemas.openxmlformats.org/spreadsheetml/2006/main">
  <connection id="1" keepAlive="1" name="Query - End_year" description="Connection to the 'End_year' query in the workbook." type="5" refreshedVersion="0" background="1">
    <dbPr connection="Provider=Microsoft.Mashup.OleDb.1;Data Source=$Workbook$;Location=End_year;Extended Properties=&quot;&quot;" command="SELECT * FROM [End_year]"/>
  </connection>
  <connection id="2" keepAlive="1" name="Query - Start_year" description="Connection to the 'Start_year' query in the workbook." type="5" refreshedVersion="0" background="1">
    <dbPr connection="Provider=Microsoft.Mashup.OleDb.1;Data Source=$Workbook$;Location=Start_year;Extended Properties=&quot;&quot;" command="SELECT * FROM [Start_year]"/>
  </connection>
  <connection id="3" keepAlive="1" name="Query - Table 1A" description="Connection to the 'Table 1A' query in the workbook." type="5" refreshedVersion="4" background="1">
    <dbPr connection="Provider=Microsoft.Mashup.OleDb.1;Data Source=$Workbook$;Location=Table 1A;Extended Properties=&quot;&quot;" command="SELECT * FROM [Table 1A]"/>
  </connection>
  <connection id="4" keepAlive="1" name="Query - Table 1A Chart" description="Connection to the 'Table 1A Chart' query in the workbook." type="5" refreshedVersion="4" background="1">
    <dbPr connection="Provider=Microsoft.Mashup.OleDb.1;Data Source=$Workbook$;Location=Table 1A Chart;Extended Properties=&quot;&quot;" command="SELECT * FROM [Table 1A Chart]"/>
  </connection>
  <connection id="5" keepAlive="1" name="Query - Table 1B" description="Connection to the 'Table 1B' query in the workbook." type="5" refreshedVersion="4" background="1">
    <dbPr connection="Provider=Microsoft.Mashup.OleDb.1;Data Source=$Workbook$;Location=Table 1B;Extended Properties=&quot;&quot;" command="SELECT * FROM [Table 1B]"/>
  </connection>
  <connection id="6" keepAlive="1" name="Query - Table 1C" description="Connection to the 'Table 1C' query in the workbook." type="5" refreshedVersion="4" background="1">
    <dbPr connection="Provider=Microsoft.Mashup.OleDb.1;Data Source=$Workbook$;Location=Table 1C;Extended Properties=&quot;&quot;" command="SELECT * FROM [Table 1C]"/>
  </connection>
  <connection id="7" keepAlive="1" name="Query - Table 1C Chart" description="Connection to the 'Table 1C Chart' query in the workbook." type="5" refreshedVersion="4" background="1">
    <dbPr connection="Provider=Microsoft.Mashup.OleDb.1;Data Source=$Workbook$;Location=Table 1C Chart;Extended Properties=&quot;&quot;" command="SELECT * FROM [Table 1C Chart]"/>
  </connection>
  <connection id="8" keepAlive="1" name="Query - Table 1D" description="Connection to the 'Table 1D' query in the workbook." type="5" refreshedVersion="4" background="1">
    <dbPr connection="Provider=Microsoft.Mashup.OleDb.1;Data Source=$Workbook$;Location=Table 1D;Extended Properties=&quot;&quot;" command="SELECT * FROM [Table 1D]"/>
  </connection>
  <connection id="9" keepAlive="1" name="Query - Table 1F" description="Connection to the 'Table 1F' query in the workbook." type="5" refreshedVersion="4" background="1">
    <dbPr connection="Provider=Microsoft.Mashup.OleDb.1;Data Source=$Workbook$;Location=Table 1F;Extended Properties=&quot;&quot;" command="SELECT * FROM [Table 1F]"/>
  </connection>
</connections>
</file>

<file path=xl/sharedStrings.xml><?xml version="1.0" encoding="utf-8"?>
<sst xmlns="http://schemas.openxmlformats.org/spreadsheetml/2006/main" count="112" uniqueCount="45">
  <si>
    <t>May</t>
  </si>
  <si>
    <t xml:space="preserve">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</si>
  <si>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</si>
  <si>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</si>
  <si>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</si>
  <si>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</si>
  <si>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</si>
  <si>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</si>
  <si>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</si>
  <si>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</si>
  <si>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</si>
  <si>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</si>
  <si>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</si>
  <si>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Start_year</t>
  </si>
  <si>
    <t>End_year</t>
  </si>
  <si>
    <t>Sum of Count</t>
  </si>
  <si>
    <r>
      <t>342,853,000,000</t>
    </r>
    <r>
      <rPr>
        <vertAlign val="superscript"/>
        <sz val="12"/>
        <rFont val="Tahoma"/>
        <family val="2"/>
      </rPr>
      <t>3/</t>
    </r>
  </si>
  <si>
    <r>
      <t>344,304,000,000</t>
    </r>
    <r>
      <rPr>
        <vertAlign val="superscript"/>
        <sz val="12"/>
        <rFont val="Tahoma"/>
        <family val="2"/>
      </rPr>
      <t>3/</t>
    </r>
  </si>
  <si>
    <r>
      <t>347,194,000,000</t>
    </r>
    <r>
      <rPr>
        <vertAlign val="superscript"/>
        <sz val="12"/>
        <rFont val="Tahoma"/>
        <family val="2"/>
      </rPr>
      <t>3/</t>
    </r>
  </si>
  <si>
    <r>
      <t>351,151,000,000</t>
    </r>
    <r>
      <rPr>
        <vertAlign val="superscript"/>
        <sz val="12"/>
        <rFont val="Tahoma"/>
        <family val="2"/>
      </rPr>
      <t>3/</t>
    </r>
  </si>
  <si>
    <r>
      <t>1/</t>
    </r>
    <r>
      <rPr>
        <i/>
        <sz val="10"/>
        <rFont val="Tahoma"/>
        <family val="2"/>
      </rPr>
      <t>Motorcycle Registration is also included in Motor Vehicle Registration.</t>
    </r>
  </si>
  <si>
    <r>
      <t>2/</t>
    </r>
    <r>
      <rPr>
        <i/>
        <sz val="10"/>
        <rFont val="Tahoma"/>
        <family val="2"/>
      </rPr>
      <t>Licensed Motorcycle Drivers are included in Licensed Drivers.</t>
    </r>
  </si>
  <si>
    <r>
      <t>3/</t>
    </r>
    <r>
      <rPr>
        <i/>
        <sz val="10"/>
        <rFont val="Tahoma"/>
        <family val="2"/>
      </rPr>
      <t xml:space="preserve">The 2019 vehicle miles of travel is an estimate.  Source:  California Department of Transportation.   </t>
    </r>
  </si>
  <si>
    <r>
      <t>4/</t>
    </r>
    <r>
      <rPr>
        <i/>
        <sz val="10"/>
        <rFont val="Tahoma"/>
        <family val="2"/>
      </rPr>
      <t>Number of persons killed per 100 million miles of travel.</t>
    </r>
  </si>
  <si>
    <t>Title 1A</t>
  </si>
  <si>
    <t>Title 1B</t>
  </si>
  <si>
    <t>Title 1C</t>
  </si>
  <si>
    <t>Title 1D</t>
  </si>
  <si>
    <t>Title 1E</t>
  </si>
  <si>
    <t>Title 1F</t>
  </si>
  <si>
    <t>Table 1A Chart</t>
  </si>
  <si>
    <t>Table 1C Chart</t>
  </si>
  <si>
    <t>Crash Year</t>
  </si>
  <si>
    <t>TOTALS</t>
  </si>
  <si>
    <t>Year</t>
  </si>
  <si>
    <t>Month</t>
  </si>
  <si>
    <t>Total</t>
  </si>
  <si>
    <t>Population</t>
  </si>
  <si>
    <t>Motor Vehicle Registration</t>
  </si>
  <si>
    <r>
      <t>Motorcycle Registration</t>
    </r>
    <r>
      <rPr>
        <b/>
        <vertAlign val="superscript"/>
        <sz val="12"/>
        <rFont val="Tahoma"/>
        <family val="2"/>
      </rPr>
      <t>1/</t>
    </r>
  </si>
  <si>
    <t>Licensed Drivers</t>
  </si>
  <si>
    <r>
      <t>Licensed Motorcycle Drivers</t>
    </r>
    <r>
      <rPr>
        <b/>
        <vertAlign val="superscript"/>
        <sz val="12"/>
        <rFont val="Tahoma"/>
        <family val="2"/>
      </rPr>
      <t>2/</t>
    </r>
  </si>
  <si>
    <t>Motor Vehicle Miles of Travel</t>
  </si>
  <si>
    <r>
      <t>Mileage Death Rate</t>
    </r>
    <r>
      <rPr>
        <b/>
        <vertAlign val="superscript"/>
        <sz val="12"/>
        <rFont val="Tahoma"/>
        <family val="2"/>
      </rPr>
      <t>4/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</si>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</sst>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vertAlign val="superscript"/>
      <sz val="12"/>
      <name val="Tahoma"/>
      <family val="2"/>
    </font>
    <font>
      <sz val="12"/>
      <name val="Tahoma"/>
      <family val="2"/>
    </font>
    <font>
      <vertAlign val="superscript"/>
      <sz val="12"/>
      <name val="Tahoma"/>
      <family val="2"/>
    </font>
    <font>
      <vertAlign val="superscript"/>
      <sz val="10"/>
      <name val="Tahoma"/>
      <family val="2"/>
    </font>
    <font>
      <i/>
      <sz val="10"/>
      <name val="Tahoma"/>
      <family val="2"/>
    </font>
    <font>
      <sz val="8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3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pivotButton="1" applyFont="1"/>
    <xf numFmtId="0" fontId="0" fillId="0" borderId="0" xfId="0" applyAlignment="1">
      <alignment horizontal="left"/>
    </xf>
    <xf numFmtId="0" fontId="15" fillId="0" borderId="0" xfId="0" applyFont="1"/>
    <xf numFmtId="0" fontId="2" fillId="0" borderId="0" xfId="1" applyNumberFormat="1" applyFont="1" applyFill="1" applyBorder="1" applyAlignment="1" applyProtection="1">
      <alignment horizontal="left" vertical="center"/>
    </xf>
    <xf numFmtId="3" fontId="0" fillId="0" borderId="0" xfId="0" applyNumberFormat="1"/>
    <xf numFmtId="0" fontId="15" fillId="0" borderId="0" xfId="0" pivotButton="1" applyFont="1" applyAlignment="1">
      <alignment horizontal="right"/>
    </xf>
    <xf numFmtId="0" fontId="2" fillId="0" borderId="0" xfId="1" applyFont="1" applyAlignment="1">
      <alignment horizontal="left" vertical="center"/>
    </xf>
    <xf numFmtId="0" fontId="2" fillId="0" borderId="0" xfId="2" applyFont="1"/>
    <xf numFmtId="0" fontId="3" fillId="0" borderId="0" xfId="2" applyFont="1"/>
    <xf numFmtId="0" fontId="12" fillId="0" borderId="0" xfId="2"/>
    <xf numFmtId="0" fontId="4" fillId="0" borderId="1" xfId="2" applyFont="1" applyBorder="1" applyAlignment="1">
      <alignment horizontal="left" wrapText="1"/>
    </xf>
    <xf numFmtId="0" fontId="4" fillId="0" borderId="1" xfId="2" applyFont="1" applyBorder="1" applyAlignment="1">
      <alignment wrapText="1"/>
    </xf>
    <xf numFmtId="0" fontId="3" fillId="0" borderId="0" xfId="2" applyFont="1" applyAlignment="1">
      <alignment wrapText="1"/>
    </xf>
    <xf numFmtId="0" fontId="6" fillId="0" borderId="1" xfId="2" applyFont="1" applyBorder="1" applyAlignment="1">
      <alignment horizontal="left"/>
    </xf>
    <xf numFmtId="0" fontId="16" fillId="0" borderId="1" xfId="2" applyFont="1" applyBorder="1"/>
    <xf numFmtId="3" fontId="6" fillId="0" borderId="1" xfId="2" applyNumberFormat="1" applyFont="1" applyBorder="1" applyAlignment="1">
      <alignment horizontal="right"/>
    </xf>
    <xf numFmtId="0" fontId="8" fillId="0" borderId="0" xfId="2" applyFont="1" applyAlignment="1">
      <alignment horizontal="left"/>
    </xf>
    <xf numFmtId="0" fontId="10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7" fillId="0" borderId="0" xfId="2" applyFont="1"/>
    <xf numFmtId="0" fontId="11" fillId="0" borderId="0" xfId="2" applyFont="1"/>
    <xf numFmtId="0" fontId="13" fillId="0" borderId="0" xfId="0" pivotButton="1" applyFont="1"/>
    <xf numFmtId="0" fontId="13" fillId="0" borderId="0" xfId="0" applyFont="1"/>
    <xf numFmtId="0" fontId="13" fillId="0" borderId="0" xfId="0" applyFont="1" applyAlignment="1">
      <alignment horizontal="left"/>
    </xf>
    <xf numFmtId="3" fontId="14" fillId="0" borderId="0" xfId="0" applyNumberFormat="1" applyFont="1"/>
    <xf numFmtId="0" fontId="14" fillId="0" borderId="0" xfId="0" pivotButton="1" applyFont="1"/>
    <xf numFmtId="0" fontId="0" fillId="0" borderId="0" xfId="0" applyFont="1"/>
    <xf numFmtId="0" fontId="4" fillId="0" borderId="1" xfId="2" applyFont="1" applyBorder="1" applyAlignment="1">
      <alignment horizontal="right" wrapText="1"/>
    </xf>
    <xf numFmtId="2" fontId="6" fillId="0" borderId="1" xfId="2" applyNumberFormat="1" applyFont="1" applyBorder="1" applyAlignment="1">
      <alignment horizontal="right"/>
    </xf>
    <xf numFmtId="0" fontId="14" fillId="0" borderId="2" xfId="0" applyFont="1" applyBorder="1"/>
    <xf numFmtId="0" fontId="14" fillId="0" borderId="3" xfId="0" applyFont="1" applyBorder="1"/>
    <xf numFmtId="0" fontId="15" fillId="0" borderId="4" xfId="0" pivotButton="1" applyFont="1" applyBorder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9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alignment horizontal="right"/>
    </dxf>
    <dxf>
      <font>
        <b/>
      </font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 val="0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 val="0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 val="0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alignment horizontal="right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Yanyong2">
    <tableStyle name="Yanyong2" table="0" count="1">
      <tableStyleElement type="wholeTable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[ten_year_2019.xlsx]Parameters!PivotTable5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FATAL</a:t>
            </a:r>
            <a:r>
              <a:rPr lang="en-US" sz="1400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CRASHES BY YEAR 2010-2019</a:t>
            </a:r>
            <a:endParaRPr lang="en-US" sz="14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Parameters!$A$9:$A$19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Parameters!$B$9:$B$19</c:f>
              <c:numCache>
                <c:formatCode>#,##0</c:formatCode>
                <c:ptCount val="10"/>
                <c:pt idx="0">
                  <c:v>2520</c:v>
                </c:pt>
                <c:pt idx="1">
                  <c:v>2628</c:v>
                </c:pt>
                <c:pt idx="2">
                  <c:v>2758</c:v>
                </c:pt>
                <c:pt idx="3">
                  <c:v>2853</c:v>
                </c:pt>
                <c:pt idx="4">
                  <c:v>2882</c:v>
                </c:pt>
                <c:pt idx="5">
                  <c:v>3168</c:v>
                </c:pt>
                <c:pt idx="6">
                  <c:v>3552</c:v>
                </c:pt>
                <c:pt idx="7">
                  <c:v>3582</c:v>
                </c:pt>
                <c:pt idx="8">
                  <c:v>3478</c:v>
                </c:pt>
                <c:pt idx="9">
                  <c:v>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505-B9AD-304A328A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798672"/>
        <c:axId val="1"/>
      </c:barChart>
      <c:catAx>
        <c:axId val="7307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8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[ten_year_2019.xlsx]Parameters!PivotTable6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INJURY CRASHES BY YEAR 2010-2019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Parameters!$A$29:$A$39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Parameters!$B$29:$B$39</c:f>
              <c:numCache>
                <c:formatCode>#,##0</c:formatCode>
                <c:ptCount val="10"/>
                <c:pt idx="0">
                  <c:v>161094</c:v>
                </c:pt>
                <c:pt idx="1">
                  <c:v>159115</c:v>
                </c:pt>
                <c:pt idx="2">
                  <c:v>159696</c:v>
                </c:pt>
                <c:pt idx="3">
                  <c:v>156909</c:v>
                </c:pt>
                <c:pt idx="4">
                  <c:v>162742</c:v>
                </c:pt>
                <c:pt idx="5">
                  <c:v>178669</c:v>
                </c:pt>
                <c:pt idx="6">
                  <c:v>195347</c:v>
                </c:pt>
                <c:pt idx="7">
                  <c:v>193564</c:v>
                </c:pt>
                <c:pt idx="8">
                  <c:v>191971</c:v>
                </c:pt>
                <c:pt idx="9">
                  <c:v>187211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C-4AC2-9CF9-9673F370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808752"/>
        <c:axId val="1"/>
      </c:barChart>
      <c:catAx>
        <c:axId val="730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10</xdr:col>
      <xdr:colOff>542925</xdr:colOff>
      <xdr:row>33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FA20439-978D-A692-0B0E-3DD8C3306FE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11</xdr:col>
      <xdr:colOff>0</xdr:colOff>
      <xdr:row>33</xdr:row>
      <xdr:rowOff>9525</xdr:rowOff>
    </xdr:to>
    <xdr:graphicFrame macro="">
      <xdr:nvGraphicFramePr>
        <xdr:cNvPr id="2050" name="Chart 3">
          <a:extLst>
            <a:ext uri="{FF2B5EF4-FFF2-40B4-BE49-F238E27FC236}">
              <a16:creationId xmlns:a16="http://schemas.microsoft.com/office/drawing/2014/main" id="{28E0645B-4856-FBDC-3453-D1929F19F39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0254632" backgroundQuery="1" createdVersion="4" refreshedVersion="4" minRefreshableVersion="3" recordCount="120">
  <cacheSource type="external" connectionId="9"/>
  <cacheFields count="3">
    <cacheField name="Collision_Year" numFmtId="0">
      <sharedItems containsSemiMixedTypes="0" containsString="0" containsNumber="1" containsInteger="1" minValue="2009" maxValue="2021" count="13">
        <n v="2011"/>
        <n v="2010"/>
        <n v="2012"/>
        <n v="2013"/>
        <n v="2014"/>
        <n v="2015"/>
        <n v="2016"/>
        <n v="2017"/>
        <n v="2018"/>
        <n v="2019"/>
        <n v="2020" u="1"/>
        <n v="2009" u="1"/>
        <n v="2021" u="1"/>
      </sharedItems>
    </cacheField>
    <cacheField name="Collision_Date" numFmtId="0">
      <sharedItems count="12">
        <s v="August"/>
        <s v="July"/>
        <s v="May"/>
        <s v="June"/>
        <s v="April"/>
        <s v="September"/>
        <s v="March"/>
        <s v="January"/>
        <s v="February"/>
        <s v="October"/>
        <s v="November"/>
        <s v="December"/>
      </sharedItems>
    </cacheField>
    <cacheField name="Count" numFmtId="0">
      <sharedItems containsSemiMixedTypes="0" containsString="0" containsNumber="1" containsInteger="1" minValue="17049" maxValue="26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0949071" backgroundQuery="1" createdVersion="4" refreshedVersion="4" minRefreshableVersion="3" recordCount="120">
  <cacheSource type="external" connectionId="8"/>
  <cacheFields count="3">
    <cacheField name="Collision_Year" numFmtId="0">
      <sharedItems containsSemiMixedTypes="0" containsString="0" containsNumber="1" containsInteger="1" minValue="2009" maxValue="2021" count="13">
        <n v="2010"/>
        <n v="2011"/>
        <n v="2012"/>
        <n v="2013"/>
        <n v="2014"/>
        <n v="2015"/>
        <n v="2016"/>
        <n v="2017"/>
        <n v="2018"/>
        <n v="2019"/>
        <n v="2020" u="1"/>
        <n v="2009" u="1"/>
        <n v="2021" u="1"/>
      </sharedItems>
    </cacheField>
    <cacheField name="Collision_Date" numFmtId="0">
      <sharedItems count="12">
        <s v="July"/>
        <s v="June"/>
        <s v="August"/>
        <s v="April"/>
        <s v="May"/>
        <s v="March"/>
        <s v="January"/>
        <s v="September"/>
        <s v="February"/>
        <s v="November"/>
        <s v="October"/>
        <s v="December"/>
      </sharedItems>
    </cacheField>
    <cacheField name="Count" numFmtId="0">
      <sharedItems containsSemiMixedTypes="0" containsString="0" containsNumber="1" containsInteger="1" minValue="16249" maxValue="25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1527779" backgroundQuery="1" createdVersion="4" refreshedVersion="4" minRefreshableVersion="3" recordCount="120">
  <cacheSource type="external" connectionId="6"/>
  <cacheFields count="3">
    <cacheField name="Collision_Year" numFmtId="0">
      <sharedItems containsSemiMixedTypes="0" containsString="0" containsNumber="1" containsInteger="1" minValue="2009" maxValue="2021" count="13">
        <n v="2010"/>
        <n v="2011"/>
        <n v="2012"/>
        <n v="2013"/>
        <n v="2014"/>
        <n v="2015"/>
        <n v="2016"/>
        <n v="2017"/>
        <n v="2018"/>
        <n v="2019"/>
        <n v="2020" u="1"/>
        <n v="2009" u="1"/>
        <n v="2021" u="1"/>
      </sharedItems>
    </cacheField>
    <cacheField name="Collision_Date" numFmtId="0">
      <sharedItems count="12">
        <s v="July"/>
        <s v="August"/>
        <s v="May"/>
        <s v="April"/>
        <s v="March"/>
        <s v="June"/>
        <s v="January"/>
        <s v="September"/>
        <s v="February"/>
        <s v="October"/>
        <s v="November"/>
        <s v="December"/>
      </sharedItems>
    </cacheField>
    <cacheField name="Count" numFmtId="0">
      <sharedItems containsSemiMixedTypes="0" containsString="0" containsNumber="1" containsInteger="1" minValue="11514" maxValue="1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2337964" backgroundQuery="1" createdVersion="4" refreshedVersion="4" minRefreshableVersion="3" recordCount="120">
  <cacheSource type="external" connectionId="5"/>
  <cacheFields count="3">
    <cacheField name="Collision_Year" numFmtId="0">
      <sharedItems containsSemiMixedTypes="0" containsString="0" containsNumber="1" containsInteger="1" minValue="2009" maxValue="2021" count="13">
        <n v="2010"/>
        <n v="2011"/>
        <n v="2012"/>
        <n v="2013"/>
        <n v="2014"/>
        <n v="2015"/>
        <n v="2016"/>
        <n v="2017"/>
        <n v="2018"/>
        <n v="2019"/>
        <n v="2020" u="1"/>
        <n v="2009" u="1"/>
        <n v="2021" u="1"/>
      </sharedItems>
    </cacheField>
    <cacheField name="Collision_Date" numFmtId="0">
      <sharedItems count="12">
        <s v="July"/>
        <s v="June"/>
        <s v="August"/>
        <s v="April"/>
        <s v="May"/>
        <s v="March"/>
        <s v="January"/>
        <s v="September"/>
        <s v="February"/>
        <s v="November"/>
        <s v="October"/>
        <s v="December"/>
      </sharedItems>
    </cacheField>
    <cacheField name="Count" numFmtId="0">
      <sharedItems containsSemiMixedTypes="0" containsString="0" containsNumber="1" containsInteger="1" minValue="190" maxValue="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3032411" backgroundQuery="1" createdVersion="4" refreshedVersion="4" minRefreshableVersion="3" recordCount="120">
  <cacheSource type="external" connectionId="3"/>
  <cacheFields count="3">
    <cacheField name="Collision_Year" numFmtId="0">
      <sharedItems containsSemiMixedTypes="0" containsString="0" containsNumber="1" containsInteger="1" minValue="2009" maxValue="2021" count="13">
        <n v="2011"/>
        <n v="2010"/>
        <n v="2012"/>
        <n v="2013"/>
        <n v="2014"/>
        <n v="2015"/>
        <n v="2016"/>
        <n v="2017"/>
        <n v="2018"/>
        <n v="2019"/>
        <n v="2020" u="1"/>
        <n v="2009" u="1"/>
        <n v="2021" u="1"/>
      </sharedItems>
    </cacheField>
    <cacheField name="Collision_Date" numFmtId="0">
      <sharedItems count="12">
        <s v="May"/>
        <s v="July"/>
        <s v="June"/>
        <s v="April"/>
        <s v="January"/>
        <s v="March"/>
        <s v="August"/>
        <s v="February"/>
        <s v="September"/>
        <s v="October"/>
        <s v="November"/>
        <s v="December"/>
      </sharedItems>
    </cacheField>
    <cacheField name="Count" numFmtId="0">
      <sharedItems containsSemiMixedTypes="0" containsString="0" containsNumber="1" containsInteger="1" minValue="175" maxValue="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3842596" backgroundQuery="1" createdVersion="4" refreshedVersion="4" minRefreshableVersion="3" recordCount="10">
  <cacheSource type="external" connectionId="4"/>
  <cacheFields count="2">
    <cacheField name="Collision_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 u="1"/>
      </sharedItems>
    </cacheField>
    <cacheField name="Count" numFmtId="0">
      <sharedItems containsSemiMixedTypes="0" containsString="0" containsNumber="1" containsInteger="1" minValue="2520" maxValue="3582" count="10">
        <n v="2520"/>
        <n v="2628"/>
        <n v="2758"/>
        <n v="2853"/>
        <n v="2882"/>
        <n v="3168"/>
        <n v="3552"/>
        <n v="3582"/>
        <n v="3478"/>
        <n v="3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arrell, Leslie@CHP" refreshedDate="44456.436974999997" backgroundQuery="1" createdVersion="4" refreshedVersion="4" minRefreshableVersion="3" recordCount="10">
  <cacheSource type="external" connectionId="7"/>
  <cacheFields count="2">
    <cacheField name="Collision_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 u="1"/>
      </sharedItems>
    </cacheField>
    <cacheField name="Count" numFmtId="0">
      <sharedItems containsSemiMixedTypes="0" containsString="0" containsNumber="1" containsInteger="1" minValue="156909" maxValue="195347" count="10">
        <n v="161094"/>
        <n v="159115"/>
        <n v="159696"/>
        <n v="156909"/>
        <n v="162742"/>
        <n v="178669"/>
        <n v="195347"/>
        <n v="193564"/>
        <n v="191971"/>
        <n v="1872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20214"/>
  </r>
  <r>
    <x v="0"/>
    <x v="1"/>
    <n v="19377"/>
  </r>
  <r>
    <x v="0"/>
    <x v="2"/>
    <n v="20089"/>
  </r>
  <r>
    <x v="0"/>
    <x v="3"/>
    <n v="19155"/>
  </r>
  <r>
    <x v="0"/>
    <x v="4"/>
    <n v="18736"/>
  </r>
  <r>
    <x v="0"/>
    <x v="5"/>
    <n v="20002"/>
  </r>
  <r>
    <x v="1"/>
    <x v="1"/>
    <n v="19897"/>
  </r>
  <r>
    <x v="1"/>
    <x v="3"/>
    <n v="19992"/>
  </r>
  <r>
    <x v="1"/>
    <x v="4"/>
    <n v="21051"/>
  </r>
  <r>
    <x v="1"/>
    <x v="0"/>
    <n v="20617"/>
  </r>
  <r>
    <x v="1"/>
    <x v="6"/>
    <n v="22045"/>
  </r>
  <r>
    <x v="1"/>
    <x v="2"/>
    <n v="21155"/>
  </r>
  <r>
    <x v="0"/>
    <x v="6"/>
    <n v="21209"/>
  </r>
  <r>
    <x v="0"/>
    <x v="7"/>
    <n v="19641"/>
  </r>
  <r>
    <x v="0"/>
    <x v="8"/>
    <n v="19649"/>
  </r>
  <r>
    <x v="0"/>
    <x v="9"/>
    <n v="21807"/>
  </r>
  <r>
    <x v="1"/>
    <x v="5"/>
    <n v="20678"/>
  </r>
  <r>
    <x v="1"/>
    <x v="7"/>
    <n v="20352"/>
  </r>
  <r>
    <x v="0"/>
    <x v="10"/>
    <n v="21013"/>
  </r>
  <r>
    <x v="1"/>
    <x v="8"/>
    <n v="19824"/>
  </r>
  <r>
    <x v="1"/>
    <x v="11"/>
    <n v="22888"/>
  </r>
  <r>
    <x v="0"/>
    <x v="11"/>
    <n v="20994"/>
  </r>
  <r>
    <x v="1"/>
    <x v="9"/>
    <n v="22727"/>
  </r>
  <r>
    <x v="1"/>
    <x v="10"/>
    <n v="21650"/>
  </r>
  <r>
    <x v="2"/>
    <x v="6"/>
    <n v="21132"/>
  </r>
  <r>
    <x v="2"/>
    <x v="8"/>
    <n v="18931"/>
  </r>
  <r>
    <x v="2"/>
    <x v="4"/>
    <n v="19322"/>
  </r>
  <r>
    <x v="2"/>
    <x v="11"/>
    <n v="19992"/>
  </r>
  <r>
    <x v="2"/>
    <x v="2"/>
    <n v="19589"/>
  </r>
  <r>
    <x v="2"/>
    <x v="1"/>
    <n v="18236"/>
  </r>
  <r>
    <x v="2"/>
    <x v="7"/>
    <n v="19495"/>
  </r>
  <r>
    <x v="2"/>
    <x v="0"/>
    <n v="19387"/>
  </r>
  <r>
    <x v="2"/>
    <x v="9"/>
    <n v="20165"/>
  </r>
  <r>
    <x v="2"/>
    <x v="10"/>
    <n v="20140"/>
  </r>
  <r>
    <x v="2"/>
    <x v="5"/>
    <n v="18566"/>
  </r>
  <r>
    <x v="2"/>
    <x v="3"/>
    <n v="18492"/>
  </r>
  <r>
    <x v="3"/>
    <x v="6"/>
    <n v="19336"/>
  </r>
  <r>
    <x v="3"/>
    <x v="4"/>
    <n v="17940"/>
  </r>
  <r>
    <x v="3"/>
    <x v="7"/>
    <n v="18222"/>
  </r>
  <r>
    <x v="3"/>
    <x v="8"/>
    <n v="17049"/>
  </r>
  <r>
    <x v="3"/>
    <x v="0"/>
    <n v="18746"/>
  </r>
  <r>
    <x v="3"/>
    <x v="1"/>
    <n v="18107"/>
  </r>
  <r>
    <x v="3"/>
    <x v="5"/>
    <n v="18777"/>
  </r>
  <r>
    <x v="3"/>
    <x v="3"/>
    <n v="18483"/>
  </r>
  <r>
    <x v="3"/>
    <x v="2"/>
    <n v="19361"/>
  </r>
  <r>
    <x v="3"/>
    <x v="9"/>
    <n v="19812"/>
  </r>
  <r>
    <x v="3"/>
    <x v="11"/>
    <n v="19036"/>
  </r>
  <r>
    <x v="3"/>
    <x v="10"/>
    <n v="19209"/>
  </r>
  <r>
    <x v="4"/>
    <x v="0"/>
    <n v="20091"/>
  </r>
  <r>
    <x v="4"/>
    <x v="3"/>
    <n v="18312"/>
  </r>
  <r>
    <x v="4"/>
    <x v="1"/>
    <n v="18345"/>
  </r>
  <r>
    <x v="4"/>
    <x v="2"/>
    <n v="19506"/>
  </r>
  <r>
    <x v="4"/>
    <x v="4"/>
    <n v="18783"/>
  </r>
  <r>
    <x v="4"/>
    <x v="5"/>
    <n v="20220"/>
  </r>
  <r>
    <x v="4"/>
    <x v="8"/>
    <n v="18338"/>
  </r>
  <r>
    <x v="4"/>
    <x v="6"/>
    <n v="19254"/>
  </r>
  <r>
    <x v="4"/>
    <x v="7"/>
    <n v="18196"/>
  </r>
  <r>
    <x v="4"/>
    <x v="11"/>
    <n v="21088"/>
  </r>
  <r>
    <x v="4"/>
    <x v="9"/>
    <n v="21743"/>
  </r>
  <r>
    <x v="4"/>
    <x v="10"/>
    <n v="20065"/>
  </r>
  <r>
    <x v="5"/>
    <x v="3"/>
    <n v="19984"/>
  </r>
  <r>
    <x v="5"/>
    <x v="1"/>
    <n v="20387"/>
  </r>
  <r>
    <x v="5"/>
    <x v="2"/>
    <n v="20791"/>
  </r>
  <r>
    <x v="5"/>
    <x v="0"/>
    <n v="21314"/>
  </r>
  <r>
    <x v="5"/>
    <x v="4"/>
    <n v="20772"/>
  </r>
  <r>
    <x v="5"/>
    <x v="5"/>
    <n v="20717"/>
  </r>
  <r>
    <x v="5"/>
    <x v="9"/>
    <n v="23803"/>
  </r>
  <r>
    <x v="5"/>
    <x v="8"/>
    <n v="19566"/>
  </r>
  <r>
    <x v="5"/>
    <x v="6"/>
    <n v="21064"/>
  </r>
  <r>
    <x v="5"/>
    <x v="10"/>
    <n v="23236"/>
  </r>
  <r>
    <x v="5"/>
    <x v="11"/>
    <n v="24709"/>
  </r>
  <r>
    <x v="5"/>
    <x v="7"/>
    <n v="19761"/>
  </r>
  <r>
    <x v="6"/>
    <x v="2"/>
    <n v="23944"/>
  </r>
  <r>
    <x v="6"/>
    <x v="3"/>
    <n v="23546"/>
  </r>
  <r>
    <x v="6"/>
    <x v="1"/>
    <n v="24127"/>
  </r>
  <r>
    <x v="6"/>
    <x v="0"/>
    <n v="24834"/>
  </r>
  <r>
    <x v="6"/>
    <x v="5"/>
    <n v="24730"/>
  </r>
  <r>
    <x v="6"/>
    <x v="9"/>
    <n v="26422"/>
  </r>
  <r>
    <x v="6"/>
    <x v="10"/>
    <n v="24885"/>
  </r>
  <r>
    <x v="6"/>
    <x v="11"/>
    <n v="25841"/>
  </r>
  <r>
    <x v="6"/>
    <x v="7"/>
    <n v="22795"/>
  </r>
  <r>
    <x v="6"/>
    <x v="8"/>
    <n v="22615"/>
  </r>
  <r>
    <x v="7"/>
    <x v="7"/>
    <n v="24462"/>
  </r>
  <r>
    <x v="6"/>
    <x v="6"/>
    <n v="25252"/>
  </r>
  <r>
    <x v="7"/>
    <x v="8"/>
    <n v="22057"/>
  </r>
  <r>
    <x v="6"/>
    <x v="4"/>
    <n v="23681"/>
  </r>
  <r>
    <x v="7"/>
    <x v="6"/>
    <n v="24960"/>
  </r>
  <r>
    <x v="8"/>
    <x v="7"/>
    <n v="23690"/>
  </r>
  <r>
    <x v="8"/>
    <x v="8"/>
    <n v="22409"/>
  </r>
  <r>
    <x v="8"/>
    <x v="6"/>
    <n v="25907"/>
  </r>
  <r>
    <x v="8"/>
    <x v="4"/>
    <n v="22908"/>
  </r>
  <r>
    <x v="8"/>
    <x v="2"/>
    <n v="23680"/>
  </r>
  <r>
    <x v="8"/>
    <x v="3"/>
    <n v="23164"/>
  </r>
  <r>
    <x v="8"/>
    <x v="1"/>
    <n v="22855"/>
  </r>
  <r>
    <x v="8"/>
    <x v="0"/>
    <n v="24219"/>
  </r>
  <r>
    <x v="8"/>
    <x v="5"/>
    <n v="23662"/>
  </r>
  <r>
    <x v="8"/>
    <x v="9"/>
    <n v="25805"/>
  </r>
  <r>
    <x v="8"/>
    <x v="10"/>
    <n v="24645"/>
  </r>
  <r>
    <x v="8"/>
    <x v="11"/>
    <n v="23882"/>
  </r>
  <r>
    <x v="7"/>
    <x v="4"/>
    <n v="23099"/>
  </r>
  <r>
    <x v="7"/>
    <x v="2"/>
    <n v="24323"/>
  </r>
  <r>
    <x v="7"/>
    <x v="3"/>
    <n v="23705"/>
  </r>
  <r>
    <x v="7"/>
    <x v="1"/>
    <n v="23430"/>
  </r>
  <r>
    <x v="9"/>
    <x v="7"/>
    <n v="23357"/>
  </r>
  <r>
    <x v="9"/>
    <x v="8"/>
    <n v="22548"/>
  </r>
  <r>
    <x v="9"/>
    <x v="5"/>
    <n v="23236"/>
  </r>
  <r>
    <x v="9"/>
    <x v="6"/>
    <n v="24100"/>
  </r>
  <r>
    <x v="9"/>
    <x v="4"/>
    <n v="21903"/>
  </r>
  <r>
    <x v="9"/>
    <x v="2"/>
    <n v="23196"/>
  </r>
  <r>
    <x v="9"/>
    <x v="3"/>
    <n v="21982"/>
  </r>
  <r>
    <x v="9"/>
    <x v="1"/>
    <n v="22313"/>
  </r>
  <r>
    <x v="9"/>
    <x v="0"/>
    <n v="24125"/>
  </r>
  <r>
    <x v="9"/>
    <x v="9"/>
    <n v="25037"/>
  </r>
  <r>
    <x v="9"/>
    <x v="10"/>
    <n v="24140"/>
  </r>
  <r>
    <x v="9"/>
    <x v="11"/>
    <n v="23962"/>
  </r>
  <r>
    <x v="7"/>
    <x v="0"/>
    <n v="24282"/>
  </r>
  <r>
    <x v="7"/>
    <x v="5"/>
    <n v="23887"/>
  </r>
  <r>
    <x v="7"/>
    <x v="9"/>
    <n v="26057"/>
  </r>
  <r>
    <x v="7"/>
    <x v="10"/>
    <n v="24826"/>
  </r>
  <r>
    <x v="7"/>
    <x v="11"/>
    <n v="241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n v="19615"/>
  </r>
  <r>
    <x v="0"/>
    <x v="1"/>
    <n v="18697"/>
  </r>
  <r>
    <x v="0"/>
    <x v="2"/>
    <n v="19879"/>
  </r>
  <r>
    <x v="0"/>
    <x v="3"/>
    <n v="18785"/>
  </r>
  <r>
    <x v="0"/>
    <x v="4"/>
    <n v="19363"/>
  </r>
  <r>
    <x v="0"/>
    <x v="5"/>
    <n v="19136"/>
  </r>
  <r>
    <x v="0"/>
    <x v="6"/>
    <n v="17306"/>
  </r>
  <r>
    <x v="0"/>
    <x v="7"/>
    <n v="19798"/>
  </r>
  <r>
    <x v="0"/>
    <x v="8"/>
    <n v="16941"/>
  </r>
  <r>
    <x v="0"/>
    <x v="9"/>
    <n v="19294"/>
  </r>
  <r>
    <x v="0"/>
    <x v="10"/>
    <n v="20676"/>
  </r>
  <r>
    <x v="0"/>
    <x v="11"/>
    <n v="19864"/>
  </r>
  <r>
    <x v="1"/>
    <x v="2"/>
    <n v="19854"/>
  </r>
  <r>
    <x v="1"/>
    <x v="0"/>
    <n v="19531"/>
  </r>
  <r>
    <x v="1"/>
    <x v="4"/>
    <n v="18782"/>
  </r>
  <r>
    <x v="1"/>
    <x v="1"/>
    <n v="18207"/>
  </r>
  <r>
    <x v="1"/>
    <x v="3"/>
    <n v="17775"/>
  </r>
  <r>
    <x v="1"/>
    <x v="7"/>
    <n v="19860"/>
  </r>
  <r>
    <x v="1"/>
    <x v="5"/>
    <n v="18612"/>
  </r>
  <r>
    <x v="1"/>
    <x v="6"/>
    <n v="17060"/>
  </r>
  <r>
    <x v="1"/>
    <x v="8"/>
    <n v="17147"/>
  </r>
  <r>
    <x v="1"/>
    <x v="10"/>
    <n v="20738"/>
  </r>
  <r>
    <x v="1"/>
    <x v="9"/>
    <n v="18864"/>
  </r>
  <r>
    <x v="1"/>
    <x v="11"/>
    <n v="19172"/>
  </r>
  <r>
    <x v="2"/>
    <x v="5"/>
    <n v="19525"/>
  </r>
  <r>
    <x v="2"/>
    <x v="8"/>
    <n v="17555"/>
  </r>
  <r>
    <x v="2"/>
    <x v="3"/>
    <n v="18646"/>
  </r>
  <r>
    <x v="2"/>
    <x v="11"/>
    <n v="17298"/>
  </r>
  <r>
    <x v="2"/>
    <x v="4"/>
    <n v="19438"/>
  </r>
  <r>
    <x v="2"/>
    <x v="0"/>
    <n v="19063"/>
  </r>
  <r>
    <x v="2"/>
    <x v="6"/>
    <n v="18070"/>
  </r>
  <r>
    <x v="2"/>
    <x v="2"/>
    <n v="20139"/>
  </r>
  <r>
    <x v="2"/>
    <x v="10"/>
    <n v="20532"/>
  </r>
  <r>
    <x v="2"/>
    <x v="9"/>
    <n v="18382"/>
  </r>
  <r>
    <x v="2"/>
    <x v="7"/>
    <n v="19139"/>
  </r>
  <r>
    <x v="2"/>
    <x v="1"/>
    <n v="18757"/>
  </r>
  <r>
    <x v="3"/>
    <x v="5"/>
    <n v="18945"/>
  </r>
  <r>
    <x v="3"/>
    <x v="3"/>
    <n v="18358"/>
  </r>
  <r>
    <x v="3"/>
    <x v="6"/>
    <n v="16956"/>
  </r>
  <r>
    <x v="3"/>
    <x v="8"/>
    <n v="16249"/>
  </r>
  <r>
    <x v="3"/>
    <x v="2"/>
    <n v="19859"/>
  </r>
  <r>
    <x v="3"/>
    <x v="0"/>
    <n v="18684"/>
  </r>
  <r>
    <x v="3"/>
    <x v="7"/>
    <n v="19464"/>
  </r>
  <r>
    <x v="3"/>
    <x v="1"/>
    <n v="18689"/>
  </r>
  <r>
    <x v="3"/>
    <x v="4"/>
    <n v="19599"/>
  </r>
  <r>
    <x v="3"/>
    <x v="10"/>
    <n v="20095"/>
  </r>
  <r>
    <x v="3"/>
    <x v="11"/>
    <n v="17809"/>
  </r>
  <r>
    <x v="3"/>
    <x v="9"/>
    <n v="18421"/>
  </r>
  <r>
    <x v="4"/>
    <x v="2"/>
    <n v="20222"/>
  </r>
  <r>
    <x v="4"/>
    <x v="1"/>
    <n v="18659"/>
  </r>
  <r>
    <x v="4"/>
    <x v="0"/>
    <n v="18801"/>
  </r>
  <r>
    <x v="4"/>
    <x v="4"/>
    <n v="19779"/>
  </r>
  <r>
    <x v="4"/>
    <x v="3"/>
    <n v="18087"/>
  </r>
  <r>
    <x v="4"/>
    <x v="7"/>
    <n v="20710"/>
  </r>
  <r>
    <x v="4"/>
    <x v="8"/>
    <n v="17024"/>
  </r>
  <r>
    <x v="4"/>
    <x v="5"/>
    <n v="18568"/>
  </r>
  <r>
    <x v="4"/>
    <x v="6"/>
    <n v="17304"/>
  </r>
  <r>
    <x v="4"/>
    <x v="11"/>
    <n v="19825"/>
  </r>
  <r>
    <x v="4"/>
    <x v="10"/>
    <n v="21794"/>
  </r>
  <r>
    <x v="4"/>
    <x v="9"/>
    <n v="20131"/>
  </r>
  <r>
    <x v="5"/>
    <x v="1"/>
    <n v="20526"/>
  </r>
  <r>
    <x v="5"/>
    <x v="0"/>
    <n v="20762"/>
  </r>
  <r>
    <x v="5"/>
    <x v="4"/>
    <n v="21053"/>
  </r>
  <r>
    <x v="5"/>
    <x v="2"/>
    <n v="22086"/>
  </r>
  <r>
    <x v="5"/>
    <x v="3"/>
    <n v="20729"/>
  </r>
  <r>
    <x v="5"/>
    <x v="7"/>
    <n v="21623"/>
  </r>
  <r>
    <x v="5"/>
    <x v="6"/>
    <n v="18995"/>
  </r>
  <r>
    <x v="5"/>
    <x v="5"/>
    <n v="21316"/>
  </r>
  <r>
    <x v="5"/>
    <x v="10"/>
    <n v="23875"/>
  </r>
  <r>
    <x v="5"/>
    <x v="8"/>
    <n v="18734"/>
  </r>
  <r>
    <x v="5"/>
    <x v="9"/>
    <n v="22166"/>
  </r>
  <r>
    <x v="5"/>
    <x v="11"/>
    <n v="22696"/>
  </r>
  <r>
    <x v="6"/>
    <x v="4"/>
    <n v="23547"/>
  </r>
  <r>
    <x v="6"/>
    <x v="1"/>
    <n v="23132"/>
  </r>
  <r>
    <x v="6"/>
    <x v="0"/>
    <n v="23453"/>
  </r>
  <r>
    <x v="6"/>
    <x v="2"/>
    <n v="24656"/>
  </r>
  <r>
    <x v="6"/>
    <x v="7"/>
    <n v="24585"/>
  </r>
  <r>
    <x v="6"/>
    <x v="10"/>
    <n v="25319"/>
  </r>
  <r>
    <x v="6"/>
    <x v="9"/>
    <n v="23634"/>
  </r>
  <r>
    <x v="6"/>
    <x v="11"/>
    <n v="23357"/>
  </r>
  <r>
    <x v="6"/>
    <x v="6"/>
    <n v="20242"/>
  </r>
  <r>
    <x v="6"/>
    <x v="8"/>
    <n v="21865"/>
  </r>
  <r>
    <x v="6"/>
    <x v="5"/>
    <n v="23226"/>
  </r>
  <r>
    <x v="6"/>
    <x v="3"/>
    <n v="23004"/>
  </r>
  <r>
    <x v="7"/>
    <x v="6"/>
    <n v="20975"/>
  </r>
  <r>
    <x v="7"/>
    <x v="8"/>
    <n v="19579"/>
  </r>
  <r>
    <x v="7"/>
    <x v="5"/>
    <n v="23875"/>
  </r>
  <r>
    <x v="7"/>
    <x v="3"/>
    <n v="23178"/>
  </r>
  <r>
    <x v="7"/>
    <x v="4"/>
    <n v="23903"/>
  </r>
  <r>
    <x v="7"/>
    <x v="1"/>
    <n v="23317"/>
  </r>
  <r>
    <x v="7"/>
    <x v="0"/>
    <n v="23390"/>
  </r>
  <r>
    <x v="7"/>
    <x v="2"/>
    <n v="23583"/>
  </r>
  <r>
    <x v="7"/>
    <x v="7"/>
    <n v="23791"/>
  </r>
  <r>
    <x v="7"/>
    <x v="10"/>
    <n v="25348"/>
  </r>
  <r>
    <x v="7"/>
    <x v="9"/>
    <n v="23418"/>
  </r>
  <r>
    <x v="7"/>
    <x v="11"/>
    <n v="22803"/>
  </r>
  <r>
    <x v="8"/>
    <x v="6"/>
    <n v="21357"/>
  </r>
  <r>
    <x v="8"/>
    <x v="8"/>
    <n v="20616"/>
  </r>
  <r>
    <x v="8"/>
    <x v="5"/>
    <n v="22937"/>
  </r>
  <r>
    <x v="8"/>
    <x v="3"/>
    <n v="22226"/>
  </r>
  <r>
    <x v="8"/>
    <x v="4"/>
    <n v="22931"/>
  </r>
  <r>
    <x v="8"/>
    <x v="1"/>
    <n v="23127"/>
  </r>
  <r>
    <x v="8"/>
    <x v="0"/>
    <n v="22828"/>
  </r>
  <r>
    <x v="8"/>
    <x v="2"/>
    <n v="23810"/>
  </r>
  <r>
    <x v="8"/>
    <x v="7"/>
    <n v="23796"/>
  </r>
  <r>
    <x v="8"/>
    <x v="10"/>
    <n v="25431"/>
  </r>
  <r>
    <x v="8"/>
    <x v="9"/>
    <n v="23474"/>
  </r>
  <r>
    <x v="8"/>
    <x v="11"/>
    <n v="22321"/>
  </r>
  <r>
    <x v="9"/>
    <x v="5"/>
    <n v="22531"/>
  </r>
  <r>
    <x v="9"/>
    <x v="6"/>
    <n v="21118"/>
  </r>
  <r>
    <x v="9"/>
    <x v="8"/>
    <n v="19670"/>
  </r>
  <r>
    <x v="9"/>
    <x v="0"/>
    <n v="22310"/>
  </r>
  <r>
    <x v="9"/>
    <x v="7"/>
    <n v="23678"/>
  </r>
  <r>
    <x v="9"/>
    <x v="3"/>
    <n v="21377"/>
  </r>
  <r>
    <x v="9"/>
    <x v="4"/>
    <n v="22551"/>
  </r>
  <r>
    <x v="9"/>
    <x v="1"/>
    <n v="22183"/>
  </r>
  <r>
    <x v="9"/>
    <x v="2"/>
    <n v="24189"/>
  </r>
  <r>
    <x v="9"/>
    <x v="10"/>
    <n v="24609"/>
  </r>
  <r>
    <x v="9"/>
    <x v="9"/>
    <n v="23114"/>
  </r>
  <r>
    <x v="9"/>
    <x v="11"/>
    <n v="217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">
  <r>
    <x v="0"/>
    <x v="0"/>
    <n v="13524"/>
  </r>
  <r>
    <x v="0"/>
    <x v="1"/>
    <n v="13797"/>
  </r>
  <r>
    <x v="0"/>
    <x v="2"/>
    <n v="13510"/>
  </r>
  <r>
    <x v="0"/>
    <x v="3"/>
    <n v="13154"/>
  </r>
  <r>
    <x v="0"/>
    <x v="4"/>
    <n v="13573"/>
  </r>
  <r>
    <x v="0"/>
    <x v="5"/>
    <n v="13174"/>
  </r>
  <r>
    <x v="0"/>
    <x v="6"/>
    <n v="12365"/>
  </r>
  <r>
    <x v="1"/>
    <x v="1"/>
    <n v="14012"/>
  </r>
  <r>
    <x v="1"/>
    <x v="0"/>
    <n v="13516"/>
  </r>
  <r>
    <x v="1"/>
    <x v="2"/>
    <n v="13131"/>
  </r>
  <r>
    <x v="1"/>
    <x v="5"/>
    <n v="12687"/>
  </r>
  <r>
    <x v="1"/>
    <x v="3"/>
    <n v="12503"/>
  </r>
  <r>
    <x v="1"/>
    <x v="7"/>
    <n v="14130"/>
  </r>
  <r>
    <x v="1"/>
    <x v="4"/>
    <n v="13217"/>
  </r>
  <r>
    <x v="1"/>
    <x v="6"/>
    <n v="12092"/>
  </r>
  <r>
    <x v="1"/>
    <x v="8"/>
    <n v="12168"/>
  </r>
  <r>
    <x v="0"/>
    <x v="7"/>
    <n v="14042"/>
  </r>
  <r>
    <x v="0"/>
    <x v="8"/>
    <n v="11896"/>
  </r>
  <r>
    <x v="1"/>
    <x v="9"/>
    <n v="14716"/>
  </r>
  <r>
    <x v="1"/>
    <x v="10"/>
    <n v="13376"/>
  </r>
  <r>
    <x v="1"/>
    <x v="11"/>
    <n v="13567"/>
  </r>
  <r>
    <x v="0"/>
    <x v="9"/>
    <n v="14531"/>
  </r>
  <r>
    <x v="0"/>
    <x v="10"/>
    <n v="13570"/>
  </r>
  <r>
    <x v="0"/>
    <x v="11"/>
    <n v="13958"/>
  </r>
  <r>
    <x v="2"/>
    <x v="3"/>
    <n v="13025"/>
  </r>
  <r>
    <x v="2"/>
    <x v="6"/>
    <n v="12854"/>
  </r>
  <r>
    <x v="2"/>
    <x v="10"/>
    <n v="13113"/>
  </r>
  <r>
    <x v="2"/>
    <x v="9"/>
    <n v="14731"/>
  </r>
  <r>
    <x v="2"/>
    <x v="7"/>
    <n v="13578"/>
  </r>
  <r>
    <x v="2"/>
    <x v="8"/>
    <n v="12500"/>
  </r>
  <r>
    <x v="2"/>
    <x v="11"/>
    <n v="12130"/>
  </r>
  <r>
    <x v="2"/>
    <x v="5"/>
    <n v="13015"/>
  </r>
  <r>
    <x v="2"/>
    <x v="4"/>
    <n v="13798"/>
  </r>
  <r>
    <x v="2"/>
    <x v="0"/>
    <n v="13219"/>
  </r>
  <r>
    <x v="2"/>
    <x v="1"/>
    <n v="13919"/>
  </r>
  <r>
    <x v="2"/>
    <x v="2"/>
    <n v="13814"/>
  </r>
  <r>
    <x v="3"/>
    <x v="3"/>
    <n v="12978"/>
  </r>
  <r>
    <x v="3"/>
    <x v="8"/>
    <n v="11514"/>
  </r>
  <r>
    <x v="3"/>
    <x v="6"/>
    <n v="12130"/>
  </r>
  <r>
    <x v="3"/>
    <x v="4"/>
    <n v="13448"/>
  </r>
  <r>
    <x v="3"/>
    <x v="1"/>
    <n v="13790"/>
  </r>
  <r>
    <x v="3"/>
    <x v="2"/>
    <n v="13722"/>
  </r>
  <r>
    <x v="3"/>
    <x v="7"/>
    <n v="13735"/>
  </r>
  <r>
    <x v="3"/>
    <x v="0"/>
    <n v="12913"/>
  </r>
  <r>
    <x v="3"/>
    <x v="11"/>
    <n v="12529"/>
  </r>
  <r>
    <x v="3"/>
    <x v="10"/>
    <n v="13019"/>
  </r>
  <r>
    <x v="3"/>
    <x v="9"/>
    <n v="14212"/>
  </r>
  <r>
    <x v="3"/>
    <x v="5"/>
    <n v="12919"/>
  </r>
  <r>
    <x v="4"/>
    <x v="5"/>
    <n v="13023"/>
  </r>
  <r>
    <x v="4"/>
    <x v="0"/>
    <n v="13065"/>
  </r>
  <r>
    <x v="4"/>
    <x v="1"/>
    <n v="13961"/>
  </r>
  <r>
    <x v="4"/>
    <x v="2"/>
    <n v="13956"/>
  </r>
  <r>
    <x v="4"/>
    <x v="3"/>
    <n v="12714"/>
  </r>
  <r>
    <x v="4"/>
    <x v="4"/>
    <n v="13131"/>
  </r>
  <r>
    <x v="4"/>
    <x v="7"/>
    <n v="14568"/>
  </r>
  <r>
    <x v="4"/>
    <x v="6"/>
    <n v="12292"/>
  </r>
  <r>
    <x v="4"/>
    <x v="8"/>
    <n v="12127"/>
  </r>
  <r>
    <x v="4"/>
    <x v="10"/>
    <n v="14162"/>
  </r>
  <r>
    <x v="4"/>
    <x v="9"/>
    <n v="15646"/>
  </r>
  <r>
    <x v="4"/>
    <x v="11"/>
    <n v="14097"/>
  </r>
  <r>
    <x v="5"/>
    <x v="5"/>
    <n v="14185"/>
  </r>
  <r>
    <x v="5"/>
    <x v="0"/>
    <n v="14434"/>
  </r>
  <r>
    <x v="5"/>
    <x v="2"/>
    <n v="14567"/>
  </r>
  <r>
    <x v="5"/>
    <x v="1"/>
    <n v="15299"/>
  </r>
  <r>
    <x v="5"/>
    <x v="7"/>
    <n v="15294"/>
  </r>
  <r>
    <x v="6"/>
    <x v="2"/>
    <n v="16379"/>
  </r>
  <r>
    <x v="5"/>
    <x v="9"/>
    <n v="17041"/>
  </r>
  <r>
    <x v="5"/>
    <x v="4"/>
    <n v="15003"/>
  </r>
  <r>
    <x v="6"/>
    <x v="5"/>
    <n v="15981"/>
  </r>
  <r>
    <x v="5"/>
    <x v="10"/>
    <n v="15685"/>
  </r>
  <r>
    <x v="6"/>
    <x v="0"/>
    <n v="15980"/>
  </r>
  <r>
    <x v="5"/>
    <x v="11"/>
    <n v="15966"/>
  </r>
  <r>
    <x v="5"/>
    <x v="3"/>
    <n v="14508"/>
  </r>
  <r>
    <x v="6"/>
    <x v="1"/>
    <n v="17025"/>
  </r>
  <r>
    <x v="5"/>
    <x v="8"/>
    <n v="13258"/>
  </r>
  <r>
    <x v="5"/>
    <x v="6"/>
    <n v="13429"/>
  </r>
  <r>
    <x v="6"/>
    <x v="7"/>
    <n v="17238"/>
  </r>
  <r>
    <x v="6"/>
    <x v="9"/>
    <n v="17724"/>
  </r>
  <r>
    <x v="6"/>
    <x v="10"/>
    <n v="16617"/>
  </r>
  <r>
    <x v="6"/>
    <x v="11"/>
    <n v="16395"/>
  </r>
  <r>
    <x v="6"/>
    <x v="6"/>
    <n v="14332"/>
  </r>
  <r>
    <x v="6"/>
    <x v="8"/>
    <n v="15355"/>
  </r>
  <r>
    <x v="6"/>
    <x v="4"/>
    <n v="16341"/>
  </r>
  <r>
    <x v="6"/>
    <x v="3"/>
    <n v="15980"/>
  </r>
  <r>
    <x v="7"/>
    <x v="6"/>
    <n v="14954"/>
  </r>
  <r>
    <x v="7"/>
    <x v="8"/>
    <n v="13819"/>
  </r>
  <r>
    <x v="7"/>
    <x v="4"/>
    <n v="16716"/>
  </r>
  <r>
    <x v="7"/>
    <x v="3"/>
    <n v="15929"/>
  </r>
  <r>
    <x v="7"/>
    <x v="2"/>
    <n v="16662"/>
  </r>
  <r>
    <x v="7"/>
    <x v="5"/>
    <n v="16097"/>
  </r>
  <r>
    <x v="7"/>
    <x v="0"/>
    <n v="15948"/>
  </r>
  <r>
    <x v="8"/>
    <x v="6"/>
    <n v="15044"/>
  </r>
  <r>
    <x v="8"/>
    <x v="8"/>
    <n v="14567"/>
  </r>
  <r>
    <x v="8"/>
    <x v="4"/>
    <n v="16103"/>
  </r>
  <r>
    <x v="8"/>
    <x v="3"/>
    <n v="15374"/>
  </r>
  <r>
    <x v="8"/>
    <x v="2"/>
    <n v="16013"/>
  </r>
  <r>
    <x v="8"/>
    <x v="5"/>
    <n v="15944"/>
  </r>
  <r>
    <x v="8"/>
    <x v="0"/>
    <n v="15560"/>
  </r>
  <r>
    <x v="8"/>
    <x v="1"/>
    <n v="16592"/>
  </r>
  <r>
    <x v="8"/>
    <x v="7"/>
    <n v="16660"/>
  </r>
  <r>
    <x v="8"/>
    <x v="9"/>
    <n v="18021"/>
  </r>
  <r>
    <x v="8"/>
    <x v="10"/>
    <n v="16466"/>
  </r>
  <r>
    <x v="8"/>
    <x v="11"/>
    <n v="15627"/>
  </r>
  <r>
    <x v="7"/>
    <x v="1"/>
    <n v="16498"/>
  </r>
  <r>
    <x v="7"/>
    <x v="7"/>
    <n v="16594"/>
  </r>
  <r>
    <x v="7"/>
    <x v="9"/>
    <n v="17945"/>
  </r>
  <r>
    <x v="7"/>
    <x v="10"/>
    <n v="16461"/>
  </r>
  <r>
    <x v="7"/>
    <x v="11"/>
    <n v="15941"/>
  </r>
  <r>
    <x v="9"/>
    <x v="4"/>
    <n v="15624"/>
  </r>
  <r>
    <x v="9"/>
    <x v="6"/>
    <n v="14945"/>
  </r>
  <r>
    <x v="9"/>
    <x v="8"/>
    <n v="13848"/>
  </r>
  <r>
    <x v="9"/>
    <x v="3"/>
    <n v="14892"/>
  </r>
  <r>
    <x v="9"/>
    <x v="2"/>
    <n v="15588"/>
  </r>
  <r>
    <x v="9"/>
    <x v="5"/>
    <n v="15103"/>
  </r>
  <r>
    <x v="9"/>
    <x v="0"/>
    <n v="15364"/>
  </r>
  <r>
    <x v="9"/>
    <x v="1"/>
    <n v="16728"/>
  </r>
  <r>
    <x v="9"/>
    <x v="7"/>
    <n v="16480"/>
  </r>
  <r>
    <x v="9"/>
    <x v="9"/>
    <n v="17250"/>
  </r>
  <r>
    <x v="9"/>
    <x v="10"/>
    <n v="16104"/>
  </r>
  <r>
    <x v="9"/>
    <x v="11"/>
    <n v="152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0">
  <r>
    <x v="0"/>
    <x v="0"/>
    <n v="243"/>
  </r>
  <r>
    <x v="0"/>
    <x v="1"/>
    <n v="213"/>
  </r>
  <r>
    <x v="0"/>
    <x v="2"/>
    <n v="231"/>
  </r>
  <r>
    <x v="0"/>
    <x v="3"/>
    <n v="233"/>
  </r>
  <r>
    <x v="0"/>
    <x v="4"/>
    <n v="213"/>
  </r>
  <r>
    <x v="0"/>
    <x v="5"/>
    <n v="209"/>
  </r>
  <r>
    <x v="0"/>
    <x v="6"/>
    <n v="190"/>
  </r>
  <r>
    <x v="0"/>
    <x v="7"/>
    <n v="251"/>
  </r>
  <r>
    <x v="0"/>
    <x v="8"/>
    <n v="214"/>
  </r>
  <r>
    <x v="0"/>
    <x v="9"/>
    <n v="262"/>
  </r>
  <r>
    <x v="0"/>
    <x v="10"/>
    <n v="239"/>
  </r>
  <r>
    <x v="0"/>
    <x v="11"/>
    <n v="241"/>
  </r>
  <r>
    <x v="1"/>
    <x v="2"/>
    <n v="233"/>
  </r>
  <r>
    <x v="1"/>
    <x v="0"/>
    <n v="262"/>
  </r>
  <r>
    <x v="1"/>
    <x v="4"/>
    <n v="226"/>
  </r>
  <r>
    <x v="1"/>
    <x v="1"/>
    <n v="226"/>
  </r>
  <r>
    <x v="1"/>
    <x v="3"/>
    <n v="200"/>
  </r>
  <r>
    <x v="1"/>
    <x v="7"/>
    <n v="257"/>
  </r>
  <r>
    <x v="1"/>
    <x v="5"/>
    <n v="207"/>
  </r>
  <r>
    <x v="1"/>
    <x v="6"/>
    <n v="239"/>
  </r>
  <r>
    <x v="1"/>
    <x v="8"/>
    <n v="215"/>
  </r>
  <r>
    <x v="1"/>
    <x v="10"/>
    <n v="282"/>
  </r>
  <r>
    <x v="1"/>
    <x v="9"/>
    <n v="251"/>
  </r>
  <r>
    <x v="1"/>
    <x v="11"/>
    <n v="237"/>
  </r>
  <r>
    <x v="2"/>
    <x v="5"/>
    <n v="219"/>
  </r>
  <r>
    <x v="2"/>
    <x v="8"/>
    <n v="216"/>
  </r>
  <r>
    <x v="2"/>
    <x v="3"/>
    <n v="235"/>
  </r>
  <r>
    <x v="2"/>
    <x v="11"/>
    <n v="247"/>
  </r>
  <r>
    <x v="2"/>
    <x v="4"/>
    <n v="240"/>
  </r>
  <r>
    <x v="2"/>
    <x v="0"/>
    <n v="261"/>
  </r>
  <r>
    <x v="2"/>
    <x v="6"/>
    <n v="241"/>
  </r>
  <r>
    <x v="2"/>
    <x v="2"/>
    <n v="268"/>
  </r>
  <r>
    <x v="2"/>
    <x v="10"/>
    <n v="270"/>
  </r>
  <r>
    <x v="2"/>
    <x v="9"/>
    <n v="284"/>
  </r>
  <r>
    <x v="2"/>
    <x v="7"/>
    <n v="265"/>
  </r>
  <r>
    <x v="2"/>
    <x v="1"/>
    <n v="249"/>
  </r>
  <r>
    <x v="3"/>
    <x v="5"/>
    <n v="269"/>
  </r>
  <r>
    <x v="3"/>
    <x v="3"/>
    <n v="278"/>
  </r>
  <r>
    <x v="3"/>
    <x v="6"/>
    <n v="208"/>
  </r>
  <r>
    <x v="3"/>
    <x v="8"/>
    <n v="225"/>
  </r>
  <r>
    <x v="3"/>
    <x v="2"/>
    <n v="288"/>
  </r>
  <r>
    <x v="3"/>
    <x v="0"/>
    <n v="263"/>
  </r>
  <r>
    <x v="3"/>
    <x v="7"/>
    <n v="252"/>
  </r>
  <r>
    <x v="3"/>
    <x v="1"/>
    <n v="240"/>
  </r>
  <r>
    <x v="3"/>
    <x v="4"/>
    <n v="250"/>
  </r>
  <r>
    <x v="3"/>
    <x v="10"/>
    <n v="298"/>
  </r>
  <r>
    <x v="3"/>
    <x v="11"/>
    <n v="258"/>
  </r>
  <r>
    <x v="3"/>
    <x v="9"/>
    <n v="275"/>
  </r>
  <r>
    <x v="4"/>
    <x v="2"/>
    <n v="258"/>
  </r>
  <r>
    <x v="4"/>
    <x v="1"/>
    <n v="232"/>
  </r>
  <r>
    <x v="4"/>
    <x v="0"/>
    <n v="277"/>
  </r>
  <r>
    <x v="4"/>
    <x v="4"/>
    <n v="240"/>
  </r>
  <r>
    <x v="4"/>
    <x v="3"/>
    <n v="248"/>
  </r>
  <r>
    <x v="4"/>
    <x v="7"/>
    <n v="270"/>
  </r>
  <r>
    <x v="4"/>
    <x v="8"/>
    <n v="230"/>
  </r>
  <r>
    <x v="4"/>
    <x v="5"/>
    <n v="230"/>
  </r>
  <r>
    <x v="4"/>
    <x v="6"/>
    <n v="270"/>
  </r>
  <r>
    <x v="4"/>
    <x v="11"/>
    <n v="255"/>
  </r>
  <r>
    <x v="4"/>
    <x v="10"/>
    <n v="310"/>
  </r>
  <r>
    <x v="4"/>
    <x v="9"/>
    <n v="306"/>
  </r>
  <r>
    <x v="5"/>
    <x v="1"/>
    <n v="281"/>
  </r>
  <r>
    <x v="5"/>
    <x v="0"/>
    <n v="285"/>
  </r>
  <r>
    <x v="5"/>
    <x v="4"/>
    <n v="271"/>
  </r>
  <r>
    <x v="5"/>
    <x v="2"/>
    <n v="302"/>
  </r>
  <r>
    <x v="5"/>
    <x v="3"/>
    <n v="298"/>
  </r>
  <r>
    <x v="5"/>
    <x v="7"/>
    <n v="267"/>
  </r>
  <r>
    <x v="5"/>
    <x v="6"/>
    <n v="240"/>
  </r>
  <r>
    <x v="5"/>
    <x v="5"/>
    <n v="292"/>
  </r>
  <r>
    <x v="5"/>
    <x v="10"/>
    <n v="322"/>
  </r>
  <r>
    <x v="5"/>
    <x v="8"/>
    <n v="260"/>
  </r>
  <r>
    <x v="5"/>
    <x v="9"/>
    <n v="284"/>
  </r>
  <r>
    <x v="5"/>
    <x v="11"/>
    <n v="333"/>
  </r>
  <r>
    <x v="6"/>
    <x v="4"/>
    <n v="323"/>
  </r>
  <r>
    <x v="6"/>
    <x v="1"/>
    <n v="324"/>
  </r>
  <r>
    <x v="6"/>
    <x v="0"/>
    <n v="338"/>
  </r>
  <r>
    <x v="6"/>
    <x v="2"/>
    <n v="340"/>
  </r>
  <r>
    <x v="6"/>
    <x v="7"/>
    <n v="343"/>
  </r>
  <r>
    <x v="6"/>
    <x v="10"/>
    <n v="360"/>
  </r>
  <r>
    <x v="6"/>
    <x v="9"/>
    <n v="337"/>
  </r>
  <r>
    <x v="6"/>
    <x v="11"/>
    <n v="348"/>
  </r>
  <r>
    <x v="6"/>
    <x v="6"/>
    <n v="249"/>
  </r>
  <r>
    <x v="6"/>
    <x v="8"/>
    <n v="300"/>
  </r>
  <r>
    <x v="6"/>
    <x v="5"/>
    <n v="290"/>
  </r>
  <r>
    <x v="6"/>
    <x v="3"/>
    <n v="302"/>
  </r>
  <r>
    <x v="7"/>
    <x v="6"/>
    <n v="287"/>
  </r>
  <r>
    <x v="7"/>
    <x v="8"/>
    <n v="280"/>
  </r>
  <r>
    <x v="7"/>
    <x v="5"/>
    <n v="312"/>
  </r>
  <r>
    <x v="7"/>
    <x v="3"/>
    <n v="304"/>
  </r>
  <r>
    <x v="7"/>
    <x v="4"/>
    <n v="328"/>
  </r>
  <r>
    <x v="7"/>
    <x v="1"/>
    <n v="341"/>
  </r>
  <r>
    <x v="7"/>
    <x v="0"/>
    <n v="358"/>
  </r>
  <r>
    <x v="7"/>
    <x v="2"/>
    <n v="309"/>
  </r>
  <r>
    <x v="7"/>
    <x v="7"/>
    <n v="341"/>
  </r>
  <r>
    <x v="7"/>
    <x v="10"/>
    <n v="335"/>
  </r>
  <r>
    <x v="7"/>
    <x v="9"/>
    <n v="362"/>
  </r>
  <r>
    <x v="7"/>
    <x v="11"/>
    <n v="347"/>
  </r>
  <r>
    <x v="8"/>
    <x v="6"/>
    <n v="336"/>
  </r>
  <r>
    <x v="8"/>
    <x v="8"/>
    <n v="278"/>
  </r>
  <r>
    <x v="8"/>
    <x v="5"/>
    <n v="317"/>
  </r>
  <r>
    <x v="8"/>
    <x v="3"/>
    <n v="297"/>
  </r>
  <r>
    <x v="8"/>
    <x v="4"/>
    <n v="309"/>
  </r>
  <r>
    <x v="8"/>
    <x v="1"/>
    <n v="301"/>
  </r>
  <r>
    <x v="8"/>
    <x v="0"/>
    <n v="322"/>
  </r>
  <r>
    <x v="8"/>
    <x v="2"/>
    <n v="318"/>
  </r>
  <r>
    <x v="8"/>
    <x v="7"/>
    <n v="341"/>
  </r>
  <r>
    <x v="8"/>
    <x v="10"/>
    <n v="320"/>
  </r>
  <r>
    <x v="8"/>
    <x v="9"/>
    <n v="344"/>
  </r>
  <r>
    <x v="8"/>
    <x v="11"/>
    <n v="321"/>
  </r>
  <r>
    <x v="9"/>
    <x v="5"/>
    <n v="270"/>
  </r>
  <r>
    <x v="9"/>
    <x v="6"/>
    <n v="299"/>
  </r>
  <r>
    <x v="9"/>
    <x v="8"/>
    <n v="257"/>
  </r>
  <r>
    <x v="9"/>
    <x v="0"/>
    <n v="311"/>
  </r>
  <r>
    <x v="9"/>
    <x v="7"/>
    <n v="331"/>
  </r>
  <r>
    <x v="9"/>
    <x v="3"/>
    <n v="265"/>
  </r>
  <r>
    <x v="9"/>
    <x v="4"/>
    <n v="307"/>
  </r>
  <r>
    <x v="9"/>
    <x v="1"/>
    <n v="332"/>
  </r>
  <r>
    <x v="9"/>
    <x v="2"/>
    <n v="338"/>
  </r>
  <r>
    <x v="9"/>
    <x v="10"/>
    <n v="347"/>
  </r>
  <r>
    <x v="9"/>
    <x v="9"/>
    <n v="362"/>
  </r>
  <r>
    <x v="9"/>
    <x v="11"/>
    <n v="31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0">
  <r>
    <x v="0"/>
    <x v="0"/>
    <n v="216"/>
  </r>
  <r>
    <x v="0"/>
    <x v="1"/>
    <n v="247"/>
  </r>
  <r>
    <x v="0"/>
    <x v="2"/>
    <n v="206"/>
  </r>
  <r>
    <x v="0"/>
    <x v="3"/>
    <n v="179"/>
  </r>
  <r>
    <x v="0"/>
    <x v="4"/>
    <n v="220"/>
  </r>
  <r>
    <x v="0"/>
    <x v="5"/>
    <n v="194"/>
  </r>
  <r>
    <x v="0"/>
    <x v="6"/>
    <n v="215"/>
  </r>
  <r>
    <x v="0"/>
    <x v="7"/>
    <n v="201"/>
  </r>
  <r>
    <x v="0"/>
    <x v="8"/>
    <n v="234"/>
  </r>
  <r>
    <x v="0"/>
    <x v="9"/>
    <n v="252"/>
  </r>
  <r>
    <x v="1"/>
    <x v="1"/>
    <n v="224"/>
  </r>
  <r>
    <x v="1"/>
    <x v="2"/>
    <n v="201"/>
  </r>
  <r>
    <x v="1"/>
    <x v="4"/>
    <n v="175"/>
  </r>
  <r>
    <x v="1"/>
    <x v="6"/>
    <n v="206"/>
  </r>
  <r>
    <x v="1"/>
    <x v="0"/>
    <n v="197"/>
  </r>
  <r>
    <x v="1"/>
    <x v="8"/>
    <n v="237"/>
  </r>
  <r>
    <x v="1"/>
    <x v="3"/>
    <n v="211"/>
  </r>
  <r>
    <x v="1"/>
    <x v="7"/>
    <n v="198"/>
  </r>
  <r>
    <x v="1"/>
    <x v="5"/>
    <n v="185"/>
  </r>
  <r>
    <x v="1"/>
    <x v="10"/>
    <n v="240"/>
  </r>
  <r>
    <x v="1"/>
    <x v="9"/>
    <n v="222"/>
  </r>
  <r>
    <x v="0"/>
    <x v="10"/>
    <n v="236"/>
  </r>
  <r>
    <x v="0"/>
    <x v="11"/>
    <n v="228"/>
  </r>
  <r>
    <x v="1"/>
    <x v="11"/>
    <n v="224"/>
  </r>
  <r>
    <x v="2"/>
    <x v="4"/>
    <n v="216"/>
  </r>
  <r>
    <x v="2"/>
    <x v="7"/>
    <n v="198"/>
  </r>
  <r>
    <x v="2"/>
    <x v="5"/>
    <n v="209"/>
  </r>
  <r>
    <x v="2"/>
    <x v="3"/>
    <n v="217"/>
  </r>
  <r>
    <x v="2"/>
    <x v="0"/>
    <n v="224"/>
  </r>
  <r>
    <x v="2"/>
    <x v="2"/>
    <n v="230"/>
  </r>
  <r>
    <x v="2"/>
    <x v="1"/>
    <n v="244"/>
  </r>
  <r>
    <x v="2"/>
    <x v="6"/>
    <n v="240"/>
  </r>
  <r>
    <x v="2"/>
    <x v="8"/>
    <n v="246"/>
  </r>
  <r>
    <x v="2"/>
    <x v="9"/>
    <n v="246"/>
  </r>
  <r>
    <x v="2"/>
    <x v="10"/>
    <n v="256"/>
  </r>
  <r>
    <x v="2"/>
    <x v="11"/>
    <n v="232"/>
  </r>
  <r>
    <x v="3"/>
    <x v="4"/>
    <n v="194"/>
  </r>
  <r>
    <x v="3"/>
    <x v="7"/>
    <n v="196"/>
  </r>
  <r>
    <x v="3"/>
    <x v="5"/>
    <n v="242"/>
  </r>
  <r>
    <x v="3"/>
    <x v="3"/>
    <n v="256"/>
  </r>
  <r>
    <x v="3"/>
    <x v="0"/>
    <n v="223"/>
  </r>
  <r>
    <x v="3"/>
    <x v="2"/>
    <n v="222"/>
  </r>
  <r>
    <x v="3"/>
    <x v="1"/>
    <n v="247"/>
  </r>
  <r>
    <x v="3"/>
    <x v="6"/>
    <n v="265"/>
  </r>
  <r>
    <x v="3"/>
    <x v="8"/>
    <n v="237"/>
  </r>
  <r>
    <x v="3"/>
    <x v="9"/>
    <n v="276"/>
  </r>
  <r>
    <x v="3"/>
    <x v="10"/>
    <n v="254"/>
  </r>
  <r>
    <x v="3"/>
    <x v="11"/>
    <n v="241"/>
  </r>
  <r>
    <x v="4"/>
    <x v="6"/>
    <n v="239"/>
  </r>
  <r>
    <x v="4"/>
    <x v="1"/>
    <n v="253"/>
  </r>
  <r>
    <x v="4"/>
    <x v="7"/>
    <n v="211"/>
  </r>
  <r>
    <x v="4"/>
    <x v="5"/>
    <n v="218"/>
  </r>
  <r>
    <x v="4"/>
    <x v="3"/>
    <n v="216"/>
  </r>
  <r>
    <x v="4"/>
    <x v="0"/>
    <n v="218"/>
  </r>
  <r>
    <x v="4"/>
    <x v="2"/>
    <n v="217"/>
  </r>
  <r>
    <x v="4"/>
    <x v="4"/>
    <n v="251"/>
  </r>
  <r>
    <x v="4"/>
    <x v="8"/>
    <n v="249"/>
  </r>
  <r>
    <x v="4"/>
    <x v="9"/>
    <n v="290"/>
  </r>
  <r>
    <x v="4"/>
    <x v="10"/>
    <n v="282"/>
  </r>
  <r>
    <x v="4"/>
    <x v="11"/>
    <n v="238"/>
  </r>
  <r>
    <x v="5"/>
    <x v="2"/>
    <n v="259"/>
  </r>
  <r>
    <x v="5"/>
    <x v="1"/>
    <n v="269"/>
  </r>
  <r>
    <x v="5"/>
    <x v="6"/>
    <n v="268"/>
  </r>
  <r>
    <x v="5"/>
    <x v="0"/>
    <n v="243"/>
  </r>
  <r>
    <x v="5"/>
    <x v="3"/>
    <n v="275"/>
  </r>
  <r>
    <x v="5"/>
    <x v="8"/>
    <n v="253"/>
  </r>
  <r>
    <x v="5"/>
    <x v="4"/>
    <n v="221"/>
  </r>
  <r>
    <x v="5"/>
    <x v="5"/>
    <n v="276"/>
  </r>
  <r>
    <x v="5"/>
    <x v="9"/>
    <n v="297"/>
  </r>
  <r>
    <x v="5"/>
    <x v="10"/>
    <n v="266"/>
  </r>
  <r>
    <x v="5"/>
    <x v="11"/>
    <n v="299"/>
  </r>
  <r>
    <x v="5"/>
    <x v="7"/>
    <n v="242"/>
  </r>
  <r>
    <x v="6"/>
    <x v="0"/>
    <n v="300"/>
  </r>
  <r>
    <x v="6"/>
    <x v="2"/>
    <n v="295"/>
  </r>
  <r>
    <x v="6"/>
    <x v="1"/>
    <n v="308"/>
  </r>
  <r>
    <x v="6"/>
    <x v="6"/>
    <n v="312"/>
  </r>
  <r>
    <x v="6"/>
    <x v="8"/>
    <n v="320"/>
  </r>
  <r>
    <x v="7"/>
    <x v="4"/>
    <n v="269"/>
  </r>
  <r>
    <x v="7"/>
    <x v="7"/>
    <n v="250"/>
  </r>
  <r>
    <x v="6"/>
    <x v="9"/>
    <n v="320"/>
  </r>
  <r>
    <x v="7"/>
    <x v="5"/>
    <n v="284"/>
  </r>
  <r>
    <x v="6"/>
    <x v="10"/>
    <n v="318"/>
  </r>
  <r>
    <x v="6"/>
    <x v="11"/>
    <n v="325"/>
  </r>
  <r>
    <x v="7"/>
    <x v="3"/>
    <n v="276"/>
  </r>
  <r>
    <x v="6"/>
    <x v="4"/>
    <n v="229"/>
  </r>
  <r>
    <x v="6"/>
    <x v="7"/>
    <n v="277"/>
  </r>
  <r>
    <x v="7"/>
    <x v="0"/>
    <n v="306"/>
  </r>
  <r>
    <x v="6"/>
    <x v="5"/>
    <n v="268"/>
  </r>
  <r>
    <x v="7"/>
    <x v="2"/>
    <n v="315"/>
  </r>
  <r>
    <x v="6"/>
    <x v="3"/>
    <n v="280"/>
  </r>
  <r>
    <x v="7"/>
    <x v="1"/>
    <n v="319"/>
  </r>
  <r>
    <x v="7"/>
    <x v="6"/>
    <n v="286"/>
  </r>
  <r>
    <x v="7"/>
    <x v="8"/>
    <n v="318"/>
  </r>
  <r>
    <x v="8"/>
    <x v="8"/>
    <n v="313"/>
  </r>
  <r>
    <x v="8"/>
    <x v="6"/>
    <n v="296"/>
  </r>
  <r>
    <x v="8"/>
    <x v="7"/>
    <n v="257"/>
  </r>
  <r>
    <x v="8"/>
    <x v="2"/>
    <n v="272"/>
  </r>
  <r>
    <x v="8"/>
    <x v="11"/>
    <n v="300"/>
  </r>
  <r>
    <x v="8"/>
    <x v="1"/>
    <n v="284"/>
  </r>
  <r>
    <x v="8"/>
    <x v="3"/>
    <n v="267"/>
  </r>
  <r>
    <x v="8"/>
    <x v="9"/>
    <n v="293"/>
  </r>
  <r>
    <x v="8"/>
    <x v="5"/>
    <n v="283"/>
  </r>
  <r>
    <x v="8"/>
    <x v="10"/>
    <n v="320"/>
  </r>
  <r>
    <x v="8"/>
    <x v="0"/>
    <n v="282"/>
  </r>
  <r>
    <x v="8"/>
    <x v="4"/>
    <n v="311"/>
  </r>
  <r>
    <x v="7"/>
    <x v="9"/>
    <n v="312"/>
  </r>
  <r>
    <x v="7"/>
    <x v="10"/>
    <n v="325"/>
  </r>
  <r>
    <x v="7"/>
    <x v="11"/>
    <n v="322"/>
  </r>
  <r>
    <x v="9"/>
    <x v="1"/>
    <n v="288"/>
  </r>
  <r>
    <x v="9"/>
    <x v="5"/>
    <n v="257"/>
  </r>
  <r>
    <x v="9"/>
    <x v="0"/>
    <n v="275"/>
  </r>
  <r>
    <x v="9"/>
    <x v="8"/>
    <n v="304"/>
  </r>
  <r>
    <x v="9"/>
    <x v="6"/>
    <n v="307"/>
  </r>
  <r>
    <x v="9"/>
    <x v="2"/>
    <n v="298"/>
  </r>
  <r>
    <x v="9"/>
    <x v="10"/>
    <n v="336"/>
  </r>
  <r>
    <x v="9"/>
    <x v="4"/>
    <n v="282"/>
  </r>
  <r>
    <x v="9"/>
    <x v="9"/>
    <n v="306"/>
  </r>
  <r>
    <x v="9"/>
    <x v="3"/>
    <n v="254"/>
  </r>
  <r>
    <x v="9"/>
    <x v="7"/>
    <n v="234"/>
  </r>
  <r>
    <x v="9"/>
    <x v="11"/>
    <n v="29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rowHeaderCaption="MONTH" colHeaderCaption="YEAR" fieldListSortAscending="1">
  <location ref="A3:K17" firstHeaderRow="1" firstDataRow="2" firstDataCol="1"/>
  <pivotFields count="3">
    <pivotField name="  " axis="axisCol" compact="0" outline="0" showAll="0" sortType="ascending">
      <items count="14">
        <item m="1" x="11"/>
        <item x="1"/>
        <item x="0"/>
        <item x="2"/>
        <item x="3"/>
        <item x="4"/>
        <item x="5"/>
        <item x="6"/>
        <item x="7"/>
        <item x="8"/>
        <item x="9"/>
        <item m="1" x="10"/>
        <item m="1" x="12"/>
        <item t="default"/>
      </items>
    </pivotField>
    <pivotField name="Month" axis="axisRow" compact="0" outline="0" showAll="0">
      <items count="13">
        <item x="4"/>
        <item x="7"/>
        <item x="5"/>
        <item x="3"/>
        <item x="0"/>
        <item x="2"/>
        <item x="1"/>
        <item x="6"/>
        <item x="8"/>
        <item x="9"/>
        <item x="10"/>
        <item x="11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 " fld="2" baseField="2" baseItem="5" numFmtId="3"/>
  </dataFields>
  <formats count="19">
    <format dxfId="88">
      <pivotArea type="all" dataOnly="0" outline="0" collapsedLevelsAreSubtotals="1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type="topRight" dataOnly="0" labelOnly="1" outline="0" fieldPosition="0"/>
    </format>
    <format dxfId="84">
      <pivotArea dataOnly="0" labelOnly="1" grandRow="1" outline="0" fieldPosition="0"/>
    </format>
    <format dxfId="83">
      <pivotArea type="all" dataOnly="0" outline="0" collapsedLevelsAreSubtotals="1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type="topRight" dataOnly="0" labelOnly="1" outline="0" fieldPosition="0"/>
    </format>
    <format dxfId="79">
      <pivotArea dataOnly="0" labelOnly="1" grandRow="1" outline="0" fieldPosition="0"/>
    </format>
    <format dxfId="78">
      <pivotArea dataOnly="0" labelOnly="1" grandRow="1" outline="0" fieldPosition="0"/>
    </format>
    <format dxfId="77">
      <pivotArea field="1" type="button" dataOnly="0" labelOnly="1" outline="0" axis="axisRow" fieldPosition="0"/>
    </format>
    <format dxfId="76">
      <pivotArea field="0" type="button" dataOnly="0" labelOnly="1" outline="0" axis="axisCol" fieldPosition="0"/>
    </format>
    <format dxfId="75">
      <pivotArea field="0" type="button" dataOnly="0" labelOnly="1" outline="0" axis="axisCol" fieldPosition="0"/>
    </format>
    <format dxfId="74">
      <pivotArea grandRow="1" outline="0" collapsedLevelsAreSubtotals="1" fieldPosition="0"/>
    </format>
    <format dxfId="73">
      <pivotArea field="0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0" type="button" dataOnly="0" labelOnly="1" outline="0" axis="axisCol" fieldPosition="0"/>
    </format>
    <format dxfId="70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rowHeaderCaption="MONTH" colHeaderCaption="YEAR" fieldListSortAscending="1">
  <location ref="A3:K17" firstHeaderRow="1" firstDataRow="2" firstDataCol="1"/>
  <pivotFields count="3">
    <pivotField name="  " axis="axisCol" compact="0" outline="0" showAll="0" sortType="ascending">
      <items count="14">
        <item m="1" x="11"/>
        <item x="0"/>
        <item x="1"/>
        <item x="2"/>
        <item x="3"/>
        <item x="4"/>
        <item x="5"/>
        <item x="6"/>
        <item x="7"/>
        <item x="8"/>
        <item x="9"/>
        <item m="1" x="10"/>
        <item m="1" x="12"/>
        <item t="default"/>
      </items>
    </pivotField>
    <pivotField name="Month" axis="axisRow" compact="0" outline="0" showAll="0">
      <items count="13">
        <item x="6"/>
        <item x="8"/>
        <item x="5"/>
        <item x="3"/>
        <item x="4"/>
        <item x="1"/>
        <item x="0"/>
        <item x="2"/>
        <item x="7"/>
        <item x="10"/>
        <item x="9"/>
        <item x="11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 " fld="2" baseField="2" baseItem="5" numFmtId="3"/>
  </dataFields>
  <formats count="16">
    <format dxfId="69">
      <pivotArea type="all" dataOnly="0" outline="0" collapsedLevelsAreSubtotals="1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type="topRight" dataOnly="0" labelOnly="1" outline="0" fieldPosition="0"/>
    </format>
    <format dxfId="65">
      <pivotArea dataOnly="0" labelOnly="1" grandRow="1" outline="0" fieldPosition="0"/>
    </format>
    <format dxfId="64">
      <pivotArea type="all" dataOnly="0" outline="0" collapsedLevelsAreSubtotals="1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type="topRight" dataOnly="0" labelOnly="1" outline="0" fieldPosition="0"/>
    </format>
    <format dxfId="60">
      <pivotArea dataOnly="0" labelOnly="1" grandRow="1" outline="0" fieldPosition="0"/>
    </format>
    <format dxfId="59">
      <pivotArea dataOnly="0" labelOnly="1" grandRow="1" outline="0" fieldPosition="0"/>
    </format>
    <format dxfId="58">
      <pivotArea field="1" type="button" dataOnly="0" labelOnly="1" outline="0" axis="axisRow" fieldPosition="0"/>
    </format>
    <format dxfId="57">
      <pivotArea field="0" type="button" dataOnly="0" labelOnly="1" outline="0" axis="axisCol" fieldPosition="0"/>
    </format>
    <format dxfId="56">
      <pivotArea field="0" type="button" dataOnly="0" labelOnly="1" outline="0" axis="axisCol" fieldPosition="0"/>
    </format>
    <format dxfId="55">
      <pivotArea grandRow="1" outline="0" collapsedLevelsAreSubtotals="1" fieldPosition="0"/>
    </format>
    <format dxfId="54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rowHeaderCaption="MONTH" colHeaderCaption="YEAR" fieldListSortAscending="1">
  <location ref="A3:K17" firstHeaderRow="1" firstDataRow="2" firstDataCol="1"/>
  <pivotFields count="3">
    <pivotField name="  " axis="axisCol" compact="0" outline="0" showAll="0" sortType="ascending">
      <items count="14">
        <item m="1" x="11"/>
        <item x="0"/>
        <item x="1"/>
        <item x="2"/>
        <item x="3"/>
        <item x="4"/>
        <item x="5"/>
        <item x="6"/>
        <item x="7"/>
        <item x="8"/>
        <item x="9"/>
        <item m="1" x="10"/>
        <item m="1" x="12"/>
        <item t="default"/>
      </items>
    </pivotField>
    <pivotField name="Month" axis="axisRow" compact="0" outline="0" showAll="0">
      <items count="13">
        <item x="6"/>
        <item x="8"/>
        <item x="4"/>
        <item x="3"/>
        <item x="2"/>
        <item x="5"/>
        <item x="0"/>
        <item x="1"/>
        <item x="7"/>
        <item x="9"/>
        <item x="10"/>
        <item x="11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 " fld="2" baseField="2" baseItem="5" numFmtId="3"/>
  </dataFields>
  <formats count="16">
    <format dxfId="53">
      <pivotArea type="all" dataOnly="0" outline="0" collapsedLevelsAreSubtotals="1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type="topRight" dataOnly="0" labelOnly="1" outline="0" fieldPosition="0"/>
    </format>
    <format dxfId="49">
      <pivotArea dataOnly="0" labelOnly="1" grandRow="1" outline="0" fieldPosition="0"/>
    </format>
    <format dxfId="48">
      <pivotArea type="all" dataOnly="0" outline="0" collapsedLevelsAreSubtotals="1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type="topRight" dataOnly="0" labelOnly="1" outline="0" fieldPosition="0"/>
    </format>
    <format dxfId="44">
      <pivotArea dataOnly="0" labelOnly="1" grandRow="1" outline="0" fieldPosition="0"/>
    </format>
    <format dxfId="43">
      <pivotArea dataOnly="0" labelOnly="1" grandRow="1" outline="0" fieldPosition="0"/>
    </format>
    <format dxfId="42">
      <pivotArea field="1" type="button" dataOnly="0" labelOnly="1" outline="0" axis="axisRow" fieldPosition="0"/>
    </format>
    <format dxfId="41">
      <pivotArea field="0" type="button" dataOnly="0" labelOnly="1" outline="0" axis="axisCol" fieldPosition="0"/>
    </format>
    <format dxfId="40">
      <pivotArea field="0" type="button" dataOnly="0" labelOnly="1" outline="0" axis="axisCol" fieldPosition="0"/>
    </format>
    <format dxfId="39">
      <pivotArea grandRow="1" outline="0" collapsedLevelsAreSubtotals="1" fieldPosition="0"/>
    </format>
    <format dxfId="38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rowHeaderCaption="MONTH" colHeaderCaption="YEAR" fieldListSortAscending="1">
  <location ref="A3:K17" firstHeaderRow="1" firstDataRow="2" firstDataCol="1"/>
  <pivotFields count="3">
    <pivotField name="  " axis="axisCol" compact="0" outline="0" showAll="0" sortType="ascending">
      <items count="14">
        <item m="1" x="11"/>
        <item x="0"/>
        <item x="1"/>
        <item x="2"/>
        <item x="3"/>
        <item x="4"/>
        <item x="5"/>
        <item x="6"/>
        <item x="7"/>
        <item x="8"/>
        <item x="9"/>
        <item m="1" x="10"/>
        <item m="1" x="12"/>
        <item t="default"/>
      </items>
    </pivotField>
    <pivotField name="Month" axis="axisRow" compact="0" outline="0" showAll="0">
      <items count="13">
        <item x="6"/>
        <item x="8"/>
        <item x="5"/>
        <item x="3"/>
        <item x="4"/>
        <item x="1"/>
        <item x="0"/>
        <item x="2"/>
        <item x="7"/>
        <item x="10"/>
        <item x="9"/>
        <item x="11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 " fld="2" baseField="2" baseItem="5" numFmtId="3"/>
  </dataFields>
  <formats count="16">
    <format dxfId="37">
      <pivotArea type="all" dataOnly="0" outline="0" collapsedLevelsAreSubtotals="1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type="topRight" dataOnly="0" labelOnly="1" outline="0" fieldPosition="0"/>
    </format>
    <format dxfId="33">
      <pivotArea dataOnly="0" labelOnly="1" grandRow="1" outline="0" fieldPosition="0"/>
    </format>
    <format dxfId="32">
      <pivotArea type="all" dataOnly="0" outline="0" collapsedLevelsAreSubtotals="1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type="topRight" dataOnly="0" labelOnly="1" outline="0" fieldPosition="0"/>
    </format>
    <format dxfId="28">
      <pivotArea dataOnly="0" labelOnly="1" grandRow="1" outline="0" fieldPosition="0"/>
    </format>
    <format dxfId="27">
      <pivotArea dataOnly="0" labelOnly="1" grandRow="1" outline="0" fieldPosition="0"/>
    </format>
    <format dxfId="26">
      <pivotArea field="1" type="button" dataOnly="0" labelOnly="1" outline="0" axis="axisRow" fieldPosition="0"/>
    </format>
    <format dxfId="25">
      <pivotArea field="0" type="button" dataOnly="0" labelOnly="1" outline="0" axis="axisCol" fieldPosition="0"/>
    </format>
    <format dxfId="24">
      <pivotArea field="0" type="button" dataOnly="0" labelOnly="1" outline="0" axis="axisCol" fieldPosition="0"/>
    </format>
    <format dxfId="23">
      <pivotArea grandRow="1"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rowHeaderCaption="MONTH" colHeaderCaption="YEAR" fieldListSortAscending="1">
  <location ref="A3:K17" firstHeaderRow="1" firstDataRow="2" firstDataCol="1"/>
  <pivotFields count="3">
    <pivotField name="  " axis="axisCol" compact="0" outline="0" showAll="0" sortType="ascending">
      <items count="14">
        <item m="1" x="11"/>
        <item x="1"/>
        <item x="0"/>
        <item x="2"/>
        <item x="3"/>
        <item x="4"/>
        <item x="5"/>
        <item x="6"/>
        <item x="7"/>
        <item x="8"/>
        <item x="9"/>
        <item m="1" x="10"/>
        <item m="1" x="12"/>
        <item t="default"/>
      </items>
    </pivotField>
    <pivotField name="Month" axis="axisRow" compact="0" outline="0" showAll="0">
      <items count="13">
        <item x="7"/>
        <item x="8"/>
        <item x="6"/>
        <item x="4"/>
        <item x="2"/>
        <item x="3"/>
        <item x="1"/>
        <item x="0"/>
        <item x="5"/>
        <item x="9"/>
        <item x="10"/>
        <item x="11"/>
        <item t="default"/>
      </items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 " fld="2" baseField="2" baseItem="5" numFmtId="3"/>
  </dataFields>
  <formats count="16">
    <format dxfId="21">
      <pivotArea type="all" dataOnly="0" outline="0" collapsedLevelsAreSubtotals="1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type="topRight" dataOnly="0" labelOnly="1" outline="0" fieldPosition="0"/>
    </format>
    <format dxfId="17">
      <pivotArea dataOnly="0" labelOnly="1" grandRow="1" outline="0" fieldPosition="0"/>
    </format>
    <format dxfId="16">
      <pivotArea type="all" dataOnly="0" outline="0" collapsedLevelsAreSubtotals="1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type="topRight" dataOnly="0" labelOnly="1" outline="0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  <format dxfId="10">
      <pivotArea field="0" type="button" dataOnly="0" labelOnly="1" outline="0" axis="axisCol" fieldPosition="0"/>
    </format>
    <format dxfId="9">
      <pivotArea field="1" type="button" dataOnly="0" labelOnly="1" outline="0" axis="axisRow" fieldPosition="0"/>
    </format>
    <format dxfId="8">
      <pivotArea field="0" type="button" dataOnly="0" labelOnly="1" outline="0" axis="axisCol" fieldPosition="0"/>
    </format>
    <format dxfId="7">
      <pivotArea grandRow="1" outline="0" collapsedLevelsAreSubtotals="1" fieldPosition="0"/>
    </format>
    <format dxfId="6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grandTotalCaption="TOTALS" updatedVersion="6" minRefreshableVersion="3" useAutoFormatting="1" itemPrintTitles="1" createdVersion="6" indent="0" outline="1" outlineData="1" multipleFieldFilters="0" chartFormat="1" rowHeaderCaption="Crash Year" fieldListSortAscending="1">
  <location ref="A28:B39" firstHeaderRow="1" firstDataRow="1" firstDataCol="1"/>
  <pivotFields count="2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unt" fld="1" baseField="0" baseItem="0" numFmtId="3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Yanyong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grandTotalCaption="TOTALS" updatedVersion="6" minRefreshableVersion="3" useAutoFormatting="1" itemPrintTitles="1" createdVersion="6" indent="0" outline="1" outlineData="1" multipleFieldFilters="0" chartFormat="1" rowHeaderCaption="Crash Year" fieldListSortAscending="1">
  <location ref="A8:B19" firstHeaderRow="1" firstDataRow="1" firstDataCol="1"/>
  <pivotFields count="2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unt" fld="1" baseField="0" baseItem="0" numFmtId="3"/>
  </dataFields>
  <formats count="3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Yanyong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A2" totalsRowShown="0">
  <autoFilter ref="A1:A2"/>
  <tableColumns count="1">
    <tableColumn id="1" name="Start_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2" totalsRowShown="0">
  <autoFilter ref="B1:B2"/>
  <tableColumns count="1">
    <tableColumn id="1" name="End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ColWidth="9.1328125" defaultRowHeight="15" x14ac:dyDescent="0.4"/>
  <cols>
    <col min="1" max="1" width="12.265625" style="1" bestFit="1" customWidth="1"/>
    <col min="2" max="2" width="9.1328125" style="2" bestFit="1" customWidth="1"/>
    <col min="3" max="11" width="7.73046875" style="2" bestFit="1" customWidth="1"/>
    <col min="12" max="12" width="11.265625" style="1" bestFit="1" customWidth="1"/>
    <col min="13" max="13" width="5" style="1" bestFit="1" customWidth="1"/>
    <col min="14" max="14" width="11.265625" style="1" bestFit="1" customWidth="1"/>
    <col min="15" max="16384" width="9.1328125" style="1"/>
  </cols>
  <sheetData>
    <row r="1" spans="1:11" ht="17.25" x14ac:dyDescent="0.4">
      <c r="A1" s="6" t="str">
        <f>Parameters!$A$5</f>
        <v>TABLE 1A FATAL CRASHES BY MONTH 2010-2019</v>
      </c>
    </row>
    <row r="3" spans="1:11" x14ac:dyDescent="0.4">
      <c r="A3" s="29" t="s">
        <v>1</v>
      </c>
      <c r="B3" s="35" t="s">
        <v>44</v>
      </c>
      <c r="C3" s="33"/>
      <c r="D3" s="33"/>
      <c r="E3" s="33"/>
      <c r="F3" s="33"/>
      <c r="G3" s="33"/>
      <c r="H3" s="33"/>
      <c r="I3" s="33"/>
      <c r="J3" s="33"/>
      <c r="K3" s="34"/>
    </row>
    <row r="4" spans="1:11" x14ac:dyDescent="0.4">
      <c r="A4" s="3" t="s">
        <v>35</v>
      </c>
      <c r="B4" s="5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5">
        <v>2016</v>
      </c>
      <c r="I4" s="5">
        <v>2017</v>
      </c>
      <c r="J4" s="5">
        <v>2018</v>
      </c>
      <c r="K4" s="5">
        <v>2019</v>
      </c>
    </row>
    <row r="5" spans="1:11" x14ac:dyDescent="0.4">
      <c r="A5" s="1" t="s">
        <v>2</v>
      </c>
      <c r="B5" s="28">
        <v>175</v>
      </c>
      <c r="C5" s="28">
        <v>220</v>
      </c>
      <c r="D5" s="28">
        <v>216</v>
      </c>
      <c r="E5" s="28">
        <v>194</v>
      </c>
      <c r="F5" s="28">
        <v>251</v>
      </c>
      <c r="G5" s="28">
        <v>221</v>
      </c>
      <c r="H5" s="28">
        <v>229</v>
      </c>
      <c r="I5" s="28">
        <v>269</v>
      </c>
      <c r="J5" s="28">
        <v>311</v>
      </c>
      <c r="K5" s="28">
        <v>282</v>
      </c>
    </row>
    <row r="6" spans="1:11" x14ac:dyDescent="0.4">
      <c r="A6" s="1" t="s">
        <v>3</v>
      </c>
      <c r="B6" s="28">
        <v>198</v>
      </c>
      <c r="C6" s="28">
        <v>201</v>
      </c>
      <c r="D6" s="28">
        <v>198</v>
      </c>
      <c r="E6" s="28">
        <v>196</v>
      </c>
      <c r="F6" s="28">
        <v>211</v>
      </c>
      <c r="G6" s="28">
        <v>242</v>
      </c>
      <c r="H6" s="28">
        <v>277</v>
      </c>
      <c r="I6" s="28">
        <v>250</v>
      </c>
      <c r="J6" s="28">
        <v>257</v>
      </c>
      <c r="K6" s="28">
        <v>234</v>
      </c>
    </row>
    <row r="7" spans="1:11" x14ac:dyDescent="0.4">
      <c r="A7" s="1" t="s">
        <v>4</v>
      </c>
      <c r="B7" s="28">
        <v>185</v>
      </c>
      <c r="C7" s="28">
        <v>194</v>
      </c>
      <c r="D7" s="28">
        <v>209</v>
      </c>
      <c r="E7" s="28">
        <v>242</v>
      </c>
      <c r="F7" s="28">
        <v>218</v>
      </c>
      <c r="G7" s="28">
        <v>276</v>
      </c>
      <c r="H7" s="28">
        <v>268</v>
      </c>
      <c r="I7" s="28">
        <v>284</v>
      </c>
      <c r="J7" s="28">
        <v>283</v>
      </c>
      <c r="K7" s="28">
        <v>257</v>
      </c>
    </row>
    <row r="8" spans="1:11" x14ac:dyDescent="0.4">
      <c r="A8" s="1" t="s">
        <v>5</v>
      </c>
      <c r="B8" s="28">
        <v>211</v>
      </c>
      <c r="C8" s="28">
        <v>179</v>
      </c>
      <c r="D8" s="28">
        <v>217</v>
      </c>
      <c r="E8" s="28">
        <v>256</v>
      </c>
      <c r="F8" s="28">
        <v>216</v>
      </c>
      <c r="G8" s="28">
        <v>275</v>
      </c>
      <c r="H8" s="28">
        <v>280</v>
      </c>
      <c r="I8" s="28">
        <v>276</v>
      </c>
      <c r="J8" s="28">
        <v>267</v>
      </c>
      <c r="K8" s="28">
        <v>254</v>
      </c>
    </row>
    <row r="9" spans="1:11" x14ac:dyDescent="0.4">
      <c r="A9" s="1" t="s">
        <v>0</v>
      </c>
      <c r="B9" s="28">
        <v>197</v>
      </c>
      <c r="C9" s="28">
        <v>216</v>
      </c>
      <c r="D9" s="28">
        <v>224</v>
      </c>
      <c r="E9" s="28">
        <v>223</v>
      </c>
      <c r="F9" s="28">
        <v>218</v>
      </c>
      <c r="G9" s="28">
        <v>243</v>
      </c>
      <c r="H9" s="28">
        <v>300</v>
      </c>
      <c r="I9" s="28">
        <v>306</v>
      </c>
      <c r="J9" s="28">
        <v>282</v>
      </c>
      <c r="K9" s="28">
        <v>275</v>
      </c>
    </row>
    <row r="10" spans="1:11" x14ac:dyDescent="0.4">
      <c r="A10" s="1" t="s">
        <v>6</v>
      </c>
      <c r="B10" s="28">
        <v>201</v>
      </c>
      <c r="C10" s="28">
        <v>206</v>
      </c>
      <c r="D10" s="28">
        <v>230</v>
      </c>
      <c r="E10" s="28">
        <v>222</v>
      </c>
      <c r="F10" s="28">
        <v>217</v>
      </c>
      <c r="G10" s="28">
        <v>259</v>
      </c>
      <c r="H10" s="28">
        <v>295</v>
      </c>
      <c r="I10" s="28">
        <v>315</v>
      </c>
      <c r="J10" s="28">
        <v>272</v>
      </c>
      <c r="K10" s="28">
        <v>298</v>
      </c>
    </row>
    <row r="11" spans="1:11" x14ac:dyDescent="0.4">
      <c r="A11" s="1" t="s">
        <v>7</v>
      </c>
      <c r="B11" s="28">
        <v>224</v>
      </c>
      <c r="C11" s="28">
        <v>247</v>
      </c>
      <c r="D11" s="28">
        <v>244</v>
      </c>
      <c r="E11" s="28">
        <v>247</v>
      </c>
      <c r="F11" s="28">
        <v>253</v>
      </c>
      <c r="G11" s="28">
        <v>269</v>
      </c>
      <c r="H11" s="28">
        <v>308</v>
      </c>
      <c r="I11" s="28">
        <v>319</v>
      </c>
      <c r="J11" s="28">
        <v>284</v>
      </c>
      <c r="K11" s="28">
        <v>288</v>
      </c>
    </row>
    <row r="12" spans="1:11" x14ac:dyDescent="0.4">
      <c r="A12" s="1" t="s">
        <v>8</v>
      </c>
      <c r="B12" s="28">
        <v>206</v>
      </c>
      <c r="C12" s="28">
        <v>215</v>
      </c>
      <c r="D12" s="28">
        <v>240</v>
      </c>
      <c r="E12" s="28">
        <v>265</v>
      </c>
      <c r="F12" s="28">
        <v>239</v>
      </c>
      <c r="G12" s="28">
        <v>268</v>
      </c>
      <c r="H12" s="28">
        <v>312</v>
      </c>
      <c r="I12" s="28">
        <v>286</v>
      </c>
      <c r="J12" s="28">
        <v>296</v>
      </c>
      <c r="K12" s="28">
        <v>307</v>
      </c>
    </row>
    <row r="13" spans="1:11" x14ac:dyDescent="0.4">
      <c r="A13" s="1" t="s">
        <v>9</v>
      </c>
      <c r="B13" s="28">
        <v>237</v>
      </c>
      <c r="C13" s="28">
        <v>234</v>
      </c>
      <c r="D13" s="28">
        <v>246</v>
      </c>
      <c r="E13" s="28">
        <v>237</v>
      </c>
      <c r="F13" s="28">
        <v>249</v>
      </c>
      <c r="G13" s="28">
        <v>253</v>
      </c>
      <c r="H13" s="28">
        <v>320</v>
      </c>
      <c r="I13" s="28">
        <v>318</v>
      </c>
      <c r="J13" s="28">
        <v>313</v>
      </c>
      <c r="K13" s="28">
        <v>304</v>
      </c>
    </row>
    <row r="14" spans="1:11" x14ac:dyDescent="0.4">
      <c r="A14" s="1" t="s">
        <v>10</v>
      </c>
      <c r="B14" s="28">
        <v>222</v>
      </c>
      <c r="C14" s="28">
        <v>252</v>
      </c>
      <c r="D14" s="28">
        <v>246</v>
      </c>
      <c r="E14" s="28">
        <v>276</v>
      </c>
      <c r="F14" s="28">
        <v>290</v>
      </c>
      <c r="G14" s="28">
        <v>297</v>
      </c>
      <c r="H14" s="28">
        <v>320</v>
      </c>
      <c r="I14" s="28">
        <v>312</v>
      </c>
      <c r="J14" s="28">
        <v>293</v>
      </c>
      <c r="K14" s="28">
        <v>306</v>
      </c>
    </row>
    <row r="15" spans="1:11" x14ac:dyDescent="0.4">
      <c r="A15" s="1" t="s">
        <v>11</v>
      </c>
      <c r="B15" s="28">
        <v>240</v>
      </c>
      <c r="C15" s="28">
        <v>236</v>
      </c>
      <c r="D15" s="28">
        <v>256</v>
      </c>
      <c r="E15" s="28">
        <v>254</v>
      </c>
      <c r="F15" s="28">
        <v>282</v>
      </c>
      <c r="G15" s="28">
        <v>266</v>
      </c>
      <c r="H15" s="28">
        <v>318</v>
      </c>
      <c r="I15" s="28">
        <v>325</v>
      </c>
      <c r="J15" s="28">
        <v>320</v>
      </c>
      <c r="K15" s="28">
        <v>336</v>
      </c>
    </row>
    <row r="16" spans="1:11" x14ac:dyDescent="0.4">
      <c r="A16" s="1" t="s">
        <v>12</v>
      </c>
      <c r="B16" s="28">
        <v>224</v>
      </c>
      <c r="C16" s="28">
        <v>228</v>
      </c>
      <c r="D16" s="28">
        <v>232</v>
      </c>
      <c r="E16" s="28">
        <v>241</v>
      </c>
      <c r="F16" s="28">
        <v>238</v>
      </c>
      <c r="G16" s="28">
        <v>299</v>
      </c>
      <c r="H16" s="28">
        <v>325</v>
      </c>
      <c r="I16" s="28">
        <v>322</v>
      </c>
      <c r="J16" s="28">
        <v>300</v>
      </c>
      <c r="K16" s="28">
        <v>297</v>
      </c>
    </row>
    <row r="17" spans="1:11" x14ac:dyDescent="0.4">
      <c r="A17" s="5" t="s">
        <v>36</v>
      </c>
      <c r="B17" s="28">
        <v>2520</v>
      </c>
      <c r="C17" s="28">
        <v>2628</v>
      </c>
      <c r="D17" s="28">
        <v>2758</v>
      </c>
      <c r="E17" s="28">
        <v>2853</v>
      </c>
      <c r="F17" s="28">
        <v>2882</v>
      </c>
      <c r="G17" s="28">
        <v>3168</v>
      </c>
      <c r="H17" s="28">
        <v>3552</v>
      </c>
      <c r="I17" s="28">
        <v>3582</v>
      </c>
      <c r="J17" s="28">
        <v>3478</v>
      </c>
      <c r="K17" s="28">
        <v>3438</v>
      </c>
    </row>
  </sheetData>
  <pageMargins left="0.55000000000000004" right="0.55000000000000004" top="0.55000000000000004" bottom="0.55000000000000004" header="0.3" footer="0.3"/>
  <pageSetup scale="70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ColWidth="9.1328125" defaultRowHeight="15" x14ac:dyDescent="0.4"/>
  <cols>
    <col min="1" max="1" width="12.265625" style="1" bestFit="1" customWidth="1"/>
    <col min="2" max="11" width="7.73046875" style="2" bestFit="1" customWidth="1"/>
    <col min="12" max="12" width="11.265625" style="1" bestFit="1" customWidth="1"/>
    <col min="13" max="13" width="5" style="1" bestFit="1" customWidth="1"/>
    <col min="14" max="14" width="11.265625" style="1" bestFit="1" customWidth="1"/>
    <col min="15" max="16384" width="9.1328125" style="1"/>
  </cols>
  <sheetData>
    <row r="1" spans="1:11" ht="17.25" x14ac:dyDescent="0.4">
      <c r="A1" s="9" t="str">
        <f>Parameters!$A$22</f>
        <v>TABLE 1B PERSONS KILLED IN CRASHES BY MONTH 2010-2019</v>
      </c>
    </row>
    <row r="3" spans="1:11" x14ac:dyDescent="0.4">
      <c r="A3" s="29" t="s">
        <v>1</v>
      </c>
      <c r="B3" s="8" t="s">
        <v>44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3" t="s">
        <v>35</v>
      </c>
      <c r="B4" s="5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5">
        <v>2016</v>
      </c>
      <c r="I4" s="5">
        <v>2017</v>
      </c>
      <c r="J4" s="5">
        <v>2018</v>
      </c>
      <c r="K4" s="5">
        <v>2019</v>
      </c>
    </row>
    <row r="5" spans="1:11" x14ac:dyDescent="0.4">
      <c r="A5" s="1" t="s">
        <v>2</v>
      </c>
      <c r="B5" s="28">
        <v>190</v>
      </c>
      <c r="C5" s="28">
        <v>239</v>
      </c>
      <c r="D5" s="28">
        <v>241</v>
      </c>
      <c r="E5" s="28">
        <v>208</v>
      </c>
      <c r="F5" s="28">
        <v>270</v>
      </c>
      <c r="G5" s="28">
        <v>240</v>
      </c>
      <c r="H5" s="28">
        <v>249</v>
      </c>
      <c r="I5" s="28">
        <v>287</v>
      </c>
      <c r="J5" s="28">
        <v>336</v>
      </c>
      <c r="K5" s="28">
        <v>299</v>
      </c>
    </row>
    <row r="6" spans="1:11" x14ac:dyDescent="0.4">
      <c r="A6" s="1" t="s">
        <v>3</v>
      </c>
      <c r="B6" s="28">
        <v>214</v>
      </c>
      <c r="C6" s="28">
        <v>215</v>
      </c>
      <c r="D6" s="28">
        <v>216</v>
      </c>
      <c r="E6" s="28">
        <v>225</v>
      </c>
      <c r="F6" s="28">
        <v>230</v>
      </c>
      <c r="G6" s="28">
        <v>260</v>
      </c>
      <c r="H6" s="28">
        <v>300</v>
      </c>
      <c r="I6" s="28">
        <v>280</v>
      </c>
      <c r="J6" s="28">
        <v>278</v>
      </c>
      <c r="K6" s="28">
        <v>257</v>
      </c>
    </row>
    <row r="7" spans="1:11" x14ac:dyDescent="0.4">
      <c r="A7" s="1" t="s">
        <v>4</v>
      </c>
      <c r="B7" s="28">
        <v>209</v>
      </c>
      <c r="C7" s="28">
        <v>207</v>
      </c>
      <c r="D7" s="28">
        <v>219</v>
      </c>
      <c r="E7" s="28">
        <v>269</v>
      </c>
      <c r="F7" s="28">
        <v>230</v>
      </c>
      <c r="G7" s="28">
        <v>292</v>
      </c>
      <c r="H7" s="28">
        <v>290</v>
      </c>
      <c r="I7" s="28">
        <v>312</v>
      </c>
      <c r="J7" s="28">
        <v>317</v>
      </c>
      <c r="K7" s="28">
        <v>270</v>
      </c>
    </row>
    <row r="8" spans="1:11" x14ac:dyDescent="0.4">
      <c r="A8" s="1" t="s">
        <v>5</v>
      </c>
      <c r="B8" s="28">
        <v>233</v>
      </c>
      <c r="C8" s="28">
        <v>200</v>
      </c>
      <c r="D8" s="28">
        <v>235</v>
      </c>
      <c r="E8" s="28">
        <v>278</v>
      </c>
      <c r="F8" s="28">
        <v>248</v>
      </c>
      <c r="G8" s="28">
        <v>298</v>
      </c>
      <c r="H8" s="28">
        <v>302</v>
      </c>
      <c r="I8" s="28">
        <v>304</v>
      </c>
      <c r="J8" s="28">
        <v>297</v>
      </c>
      <c r="K8" s="28">
        <v>265</v>
      </c>
    </row>
    <row r="9" spans="1:11" x14ac:dyDescent="0.4">
      <c r="A9" s="1" t="s">
        <v>0</v>
      </c>
      <c r="B9" s="28">
        <v>213</v>
      </c>
      <c r="C9" s="28">
        <v>226</v>
      </c>
      <c r="D9" s="28">
        <v>240</v>
      </c>
      <c r="E9" s="28">
        <v>250</v>
      </c>
      <c r="F9" s="28">
        <v>240</v>
      </c>
      <c r="G9" s="28">
        <v>271</v>
      </c>
      <c r="H9" s="28">
        <v>323</v>
      </c>
      <c r="I9" s="28">
        <v>328</v>
      </c>
      <c r="J9" s="28">
        <v>309</v>
      </c>
      <c r="K9" s="28">
        <v>307</v>
      </c>
    </row>
    <row r="10" spans="1:11" x14ac:dyDescent="0.4">
      <c r="A10" s="1" t="s">
        <v>6</v>
      </c>
      <c r="B10" s="28">
        <v>213</v>
      </c>
      <c r="C10" s="28">
        <v>226</v>
      </c>
      <c r="D10" s="28">
        <v>249</v>
      </c>
      <c r="E10" s="28">
        <v>240</v>
      </c>
      <c r="F10" s="28">
        <v>232</v>
      </c>
      <c r="G10" s="28">
        <v>281</v>
      </c>
      <c r="H10" s="28">
        <v>324</v>
      </c>
      <c r="I10" s="28">
        <v>341</v>
      </c>
      <c r="J10" s="28">
        <v>301</v>
      </c>
      <c r="K10" s="28">
        <v>332</v>
      </c>
    </row>
    <row r="11" spans="1:11" x14ac:dyDescent="0.4">
      <c r="A11" s="1" t="s">
        <v>7</v>
      </c>
      <c r="B11" s="28">
        <v>243</v>
      </c>
      <c r="C11" s="28">
        <v>262</v>
      </c>
      <c r="D11" s="28">
        <v>261</v>
      </c>
      <c r="E11" s="28">
        <v>263</v>
      </c>
      <c r="F11" s="28">
        <v>277</v>
      </c>
      <c r="G11" s="28">
        <v>285</v>
      </c>
      <c r="H11" s="28">
        <v>338</v>
      </c>
      <c r="I11" s="28">
        <v>358</v>
      </c>
      <c r="J11" s="28">
        <v>322</v>
      </c>
      <c r="K11" s="28">
        <v>311</v>
      </c>
    </row>
    <row r="12" spans="1:11" x14ac:dyDescent="0.4">
      <c r="A12" s="1" t="s">
        <v>8</v>
      </c>
      <c r="B12" s="28">
        <v>231</v>
      </c>
      <c r="C12" s="28">
        <v>233</v>
      </c>
      <c r="D12" s="28">
        <v>268</v>
      </c>
      <c r="E12" s="28">
        <v>288</v>
      </c>
      <c r="F12" s="28">
        <v>258</v>
      </c>
      <c r="G12" s="28">
        <v>302</v>
      </c>
      <c r="H12" s="28">
        <v>340</v>
      </c>
      <c r="I12" s="28">
        <v>309</v>
      </c>
      <c r="J12" s="28">
        <v>318</v>
      </c>
      <c r="K12" s="28">
        <v>338</v>
      </c>
    </row>
    <row r="13" spans="1:11" x14ac:dyDescent="0.4">
      <c r="A13" s="1" t="s">
        <v>9</v>
      </c>
      <c r="B13" s="28">
        <v>251</v>
      </c>
      <c r="C13" s="28">
        <v>257</v>
      </c>
      <c r="D13" s="28">
        <v>265</v>
      </c>
      <c r="E13" s="28">
        <v>252</v>
      </c>
      <c r="F13" s="28">
        <v>270</v>
      </c>
      <c r="G13" s="28">
        <v>267</v>
      </c>
      <c r="H13" s="28">
        <v>343</v>
      </c>
      <c r="I13" s="28">
        <v>341</v>
      </c>
      <c r="J13" s="28">
        <v>341</v>
      </c>
      <c r="K13" s="28">
        <v>331</v>
      </c>
    </row>
    <row r="14" spans="1:11" x14ac:dyDescent="0.4">
      <c r="A14" s="1" t="s">
        <v>10</v>
      </c>
      <c r="B14" s="28">
        <v>239</v>
      </c>
      <c r="C14" s="28">
        <v>282</v>
      </c>
      <c r="D14" s="28">
        <v>270</v>
      </c>
      <c r="E14" s="28">
        <v>298</v>
      </c>
      <c r="F14" s="28">
        <v>310</v>
      </c>
      <c r="G14" s="28">
        <v>322</v>
      </c>
      <c r="H14" s="28">
        <v>360</v>
      </c>
      <c r="I14" s="28">
        <v>335</v>
      </c>
      <c r="J14" s="28">
        <v>320</v>
      </c>
      <c r="K14" s="28">
        <v>347</v>
      </c>
    </row>
    <row r="15" spans="1:11" x14ac:dyDescent="0.4">
      <c r="A15" s="1" t="s">
        <v>11</v>
      </c>
      <c r="B15" s="28">
        <v>262</v>
      </c>
      <c r="C15" s="28">
        <v>251</v>
      </c>
      <c r="D15" s="28">
        <v>284</v>
      </c>
      <c r="E15" s="28">
        <v>275</v>
      </c>
      <c r="F15" s="28">
        <v>306</v>
      </c>
      <c r="G15" s="28">
        <v>284</v>
      </c>
      <c r="H15" s="28">
        <v>337</v>
      </c>
      <c r="I15" s="28">
        <v>362</v>
      </c>
      <c r="J15" s="28">
        <v>344</v>
      </c>
      <c r="K15" s="28">
        <v>362</v>
      </c>
    </row>
    <row r="16" spans="1:11" x14ac:dyDescent="0.4">
      <c r="A16" s="1" t="s">
        <v>12</v>
      </c>
      <c r="B16" s="28">
        <v>241</v>
      </c>
      <c r="C16" s="28">
        <v>237</v>
      </c>
      <c r="D16" s="28">
        <v>247</v>
      </c>
      <c r="E16" s="28">
        <v>258</v>
      </c>
      <c r="F16" s="28">
        <v>255</v>
      </c>
      <c r="G16" s="28">
        <v>333</v>
      </c>
      <c r="H16" s="28">
        <v>348</v>
      </c>
      <c r="I16" s="28">
        <v>347</v>
      </c>
      <c r="J16" s="28">
        <v>321</v>
      </c>
      <c r="K16" s="28">
        <v>318</v>
      </c>
    </row>
    <row r="17" spans="1:11" x14ac:dyDescent="0.4">
      <c r="A17" s="5" t="s">
        <v>36</v>
      </c>
      <c r="B17" s="28">
        <v>2739</v>
      </c>
      <c r="C17" s="28">
        <v>2835</v>
      </c>
      <c r="D17" s="28">
        <v>2995</v>
      </c>
      <c r="E17" s="28">
        <v>3104</v>
      </c>
      <c r="F17" s="28">
        <v>3126</v>
      </c>
      <c r="G17" s="28">
        <v>3435</v>
      </c>
      <c r="H17" s="28">
        <v>3854</v>
      </c>
      <c r="I17" s="28">
        <v>3904</v>
      </c>
      <c r="J17" s="28">
        <v>3804</v>
      </c>
      <c r="K17" s="28">
        <v>3737</v>
      </c>
    </row>
  </sheetData>
  <pageMargins left="0.55000000000000004" right="0.55000000000000004" top="0.55000000000000004" bottom="0.55000000000000004" header="0.3" footer="0.3"/>
  <pageSetup scale="7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ColWidth="9.1328125" defaultRowHeight="15" x14ac:dyDescent="0.4"/>
  <cols>
    <col min="1" max="1" width="12.265625" style="1" bestFit="1" customWidth="1"/>
    <col min="2" max="2" width="9.73046875" style="2" bestFit="1" customWidth="1"/>
    <col min="3" max="11" width="10.59765625" style="2" bestFit="1" customWidth="1"/>
    <col min="12" max="12" width="11.265625" style="1" bestFit="1" customWidth="1"/>
    <col min="13" max="13" width="5" style="1" bestFit="1" customWidth="1"/>
    <col min="14" max="14" width="11.265625" style="1" bestFit="1" customWidth="1"/>
    <col min="15" max="16384" width="9.1328125" style="1"/>
  </cols>
  <sheetData>
    <row r="1" spans="1:11" ht="17.25" x14ac:dyDescent="0.4">
      <c r="A1" s="9" t="str">
        <f>Parameters!$A$25</f>
        <v>TABLE 1C INJURY CRASHES BY MONTH 2010-2019</v>
      </c>
    </row>
    <row r="3" spans="1:11" x14ac:dyDescent="0.4">
      <c r="A3" s="29" t="s">
        <v>1</v>
      </c>
      <c r="B3" s="8" t="s">
        <v>44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3" t="s">
        <v>35</v>
      </c>
      <c r="B4" s="5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5">
        <v>2016</v>
      </c>
      <c r="I4" s="5">
        <v>2017</v>
      </c>
      <c r="J4" s="5">
        <v>2018</v>
      </c>
      <c r="K4" s="5">
        <v>2019</v>
      </c>
    </row>
    <row r="5" spans="1:11" x14ac:dyDescent="0.4">
      <c r="A5" s="1" t="s">
        <v>2</v>
      </c>
      <c r="B5" s="28">
        <v>12365</v>
      </c>
      <c r="C5" s="28">
        <v>12092</v>
      </c>
      <c r="D5" s="28">
        <v>12854</v>
      </c>
      <c r="E5" s="28">
        <v>12130</v>
      </c>
      <c r="F5" s="28">
        <v>12292</v>
      </c>
      <c r="G5" s="28">
        <v>13429</v>
      </c>
      <c r="H5" s="28">
        <v>14332</v>
      </c>
      <c r="I5" s="28">
        <v>14954</v>
      </c>
      <c r="J5" s="28">
        <v>15044</v>
      </c>
      <c r="K5" s="28">
        <v>14945</v>
      </c>
    </row>
    <row r="6" spans="1:11" x14ac:dyDescent="0.4">
      <c r="A6" s="1" t="s">
        <v>3</v>
      </c>
      <c r="B6" s="28">
        <v>11896</v>
      </c>
      <c r="C6" s="28">
        <v>12168</v>
      </c>
      <c r="D6" s="28">
        <v>12500</v>
      </c>
      <c r="E6" s="28">
        <v>11514</v>
      </c>
      <c r="F6" s="28">
        <v>12127</v>
      </c>
      <c r="G6" s="28">
        <v>13258</v>
      </c>
      <c r="H6" s="28">
        <v>15355</v>
      </c>
      <c r="I6" s="28">
        <v>13819</v>
      </c>
      <c r="J6" s="28">
        <v>14567</v>
      </c>
      <c r="K6" s="28">
        <v>13848</v>
      </c>
    </row>
    <row r="7" spans="1:11" x14ac:dyDescent="0.4">
      <c r="A7" s="1" t="s">
        <v>4</v>
      </c>
      <c r="B7" s="28">
        <v>13573</v>
      </c>
      <c r="C7" s="28">
        <v>13217</v>
      </c>
      <c r="D7" s="28">
        <v>13798</v>
      </c>
      <c r="E7" s="28">
        <v>13448</v>
      </c>
      <c r="F7" s="28">
        <v>13131</v>
      </c>
      <c r="G7" s="28">
        <v>15003</v>
      </c>
      <c r="H7" s="28">
        <v>16341</v>
      </c>
      <c r="I7" s="28">
        <v>16716</v>
      </c>
      <c r="J7" s="28">
        <v>16103</v>
      </c>
      <c r="K7" s="28">
        <v>15624</v>
      </c>
    </row>
    <row r="8" spans="1:11" x14ac:dyDescent="0.4">
      <c r="A8" s="1" t="s">
        <v>5</v>
      </c>
      <c r="B8" s="28">
        <v>13154</v>
      </c>
      <c r="C8" s="28">
        <v>12503</v>
      </c>
      <c r="D8" s="28">
        <v>13025</v>
      </c>
      <c r="E8" s="28">
        <v>12978</v>
      </c>
      <c r="F8" s="28">
        <v>12714</v>
      </c>
      <c r="G8" s="28">
        <v>14508</v>
      </c>
      <c r="H8" s="28">
        <v>15980</v>
      </c>
      <c r="I8" s="28">
        <v>15929</v>
      </c>
      <c r="J8" s="28">
        <v>15374</v>
      </c>
      <c r="K8" s="28">
        <v>14892</v>
      </c>
    </row>
    <row r="9" spans="1:11" x14ac:dyDescent="0.4">
      <c r="A9" s="1" t="s">
        <v>0</v>
      </c>
      <c r="B9" s="28">
        <v>13510</v>
      </c>
      <c r="C9" s="28">
        <v>13131</v>
      </c>
      <c r="D9" s="28">
        <v>13814</v>
      </c>
      <c r="E9" s="28">
        <v>13722</v>
      </c>
      <c r="F9" s="28">
        <v>13956</v>
      </c>
      <c r="G9" s="28">
        <v>14567</v>
      </c>
      <c r="H9" s="28">
        <v>16379</v>
      </c>
      <c r="I9" s="28">
        <v>16662</v>
      </c>
      <c r="J9" s="28">
        <v>16013</v>
      </c>
      <c r="K9" s="28">
        <v>15588</v>
      </c>
    </row>
    <row r="10" spans="1:11" x14ac:dyDescent="0.4">
      <c r="A10" s="1" t="s">
        <v>6</v>
      </c>
      <c r="B10" s="28">
        <v>13174</v>
      </c>
      <c r="C10" s="28">
        <v>12687</v>
      </c>
      <c r="D10" s="28">
        <v>13015</v>
      </c>
      <c r="E10" s="28">
        <v>12919</v>
      </c>
      <c r="F10" s="28">
        <v>13023</v>
      </c>
      <c r="G10" s="28">
        <v>14185</v>
      </c>
      <c r="H10" s="28">
        <v>15981</v>
      </c>
      <c r="I10" s="28">
        <v>16097</v>
      </c>
      <c r="J10" s="28">
        <v>15944</v>
      </c>
      <c r="K10" s="28">
        <v>15103</v>
      </c>
    </row>
    <row r="11" spans="1:11" x14ac:dyDescent="0.4">
      <c r="A11" s="1" t="s">
        <v>7</v>
      </c>
      <c r="B11" s="28">
        <v>13524</v>
      </c>
      <c r="C11" s="28">
        <v>13516</v>
      </c>
      <c r="D11" s="28">
        <v>13219</v>
      </c>
      <c r="E11" s="28">
        <v>12913</v>
      </c>
      <c r="F11" s="28">
        <v>13065</v>
      </c>
      <c r="G11" s="28">
        <v>14434</v>
      </c>
      <c r="H11" s="28">
        <v>15980</v>
      </c>
      <c r="I11" s="28">
        <v>15948</v>
      </c>
      <c r="J11" s="28">
        <v>15560</v>
      </c>
      <c r="K11" s="28">
        <v>15364</v>
      </c>
    </row>
    <row r="12" spans="1:11" x14ac:dyDescent="0.4">
      <c r="A12" s="1" t="s">
        <v>8</v>
      </c>
      <c r="B12" s="28">
        <v>13797</v>
      </c>
      <c r="C12" s="28">
        <v>14012</v>
      </c>
      <c r="D12" s="28">
        <v>13919</v>
      </c>
      <c r="E12" s="28">
        <v>13790</v>
      </c>
      <c r="F12" s="28">
        <v>13961</v>
      </c>
      <c r="G12" s="28">
        <v>15299</v>
      </c>
      <c r="H12" s="28">
        <v>17025</v>
      </c>
      <c r="I12" s="28">
        <v>16498</v>
      </c>
      <c r="J12" s="28">
        <v>16592</v>
      </c>
      <c r="K12" s="28">
        <v>16728</v>
      </c>
    </row>
    <row r="13" spans="1:11" x14ac:dyDescent="0.4">
      <c r="A13" s="1" t="s">
        <v>9</v>
      </c>
      <c r="B13" s="28">
        <v>14042</v>
      </c>
      <c r="C13" s="28">
        <v>14130</v>
      </c>
      <c r="D13" s="28">
        <v>13578</v>
      </c>
      <c r="E13" s="28">
        <v>13735</v>
      </c>
      <c r="F13" s="28">
        <v>14568</v>
      </c>
      <c r="G13" s="28">
        <v>15294</v>
      </c>
      <c r="H13" s="28">
        <v>17238</v>
      </c>
      <c r="I13" s="28">
        <v>16594</v>
      </c>
      <c r="J13" s="28">
        <v>16660</v>
      </c>
      <c r="K13" s="28">
        <v>16480</v>
      </c>
    </row>
    <row r="14" spans="1:11" x14ac:dyDescent="0.4">
      <c r="A14" s="1" t="s">
        <v>10</v>
      </c>
      <c r="B14" s="28">
        <v>14531</v>
      </c>
      <c r="C14" s="28">
        <v>14716</v>
      </c>
      <c r="D14" s="28">
        <v>14731</v>
      </c>
      <c r="E14" s="28">
        <v>14212</v>
      </c>
      <c r="F14" s="28">
        <v>15646</v>
      </c>
      <c r="G14" s="28">
        <v>17041</v>
      </c>
      <c r="H14" s="28">
        <v>17724</v>
      </c>
      <c r="I14" s="28">
        <v>17945</v>
      </c>
      <c r="J14" s="28">
        <v>18021</v>
      </c>
      <c r="K14" s="28">
        <v>17250</v>
      </c>
    </row>
    <row r="15" spans="1:11" x14ac:dyDescent="0.4">
      <c r="A15" s="1" t="s">
        <v>11</v>
      </c>
      <c r="B15" s="28">
        <v>13570</v>
      </c>
      <c r="C15" s="28">
        <v>13376</v>
      </c>
      <c r="D15" s="28">
        <v>13113</v>
      </c>
      <c r="E15" s="28">
        <v>13019</v>
      </c>
      <c r="F15" s="28">
        <v>14162</v>
      </c>
      <c r="G15" s="28">
        <v>15685</v>
      </c>
      <c r="H15" s="28">
        <v>16617</v>
      </c>
      <c r="I15" s="28">
        <v>16461</v>
      </c>
      <c r="J15" s="28">
        <v>16466</v>
      </c>
      <c r="K15" s="28">
        <v>16104</v>
      </c>
    </row>
    <row r="16" spans="1:11" x14ac:dyDescent="0.4">
      <c r="A16" s="1" t="s">
        <v>12</v>
      </c>
      <c r="B16" s="28">
        <v>13958</v>
      </c>
      <c r="C16" s="28">
        <v>13567</v>
      </c>
      <c r="D16" s="28">
        <v>12130</v>
      </c>
      <c r="E16" s="28">
        <v>12529</v>
      </c>
      <c r="F16" s="28">
        <v>14097</v>
      </c>
      <c r="G16" s="28">
        <v>15966</v>
      </c>
      <c r="H16" s="28">
        <v>16395</v>
      </c>
      <c r="I16" s="28">
        <v>15941</v>
      </c>
      <c r="J16" s="28">
        <v>15627</v>
      </c>
      <c r="K16" s="28">
        <v>15285</v>
      </c>
    </row>
    <row r="17" spans="1:11" x14ac:dyDescent="0.4">
      <c r="A17" s="5" t="s">
        <v>36</v>
      </c>
      <c r="B17" s="28">
        <v>161094</v>
      </c>
      <c r="C17" s="28">
        <v>159115</v>
      </c>
      <c r="D17" s="28">
        <v>159696</v>
      </c>
      <c r="E17" s="28">
        <v>156909</v>
      </c>
      <c r="F17" s="28">
        <v>162742</v>
      </c>
      <c r="G17" s="28">
        <v>178669</v>
      </c>
      <c r="H17" s="28">
        <v>195347</v>
      </c>
      <c r="I17" s="28">
        <v>193564</v>
      </c>
      <c r="J17" s="28">
        <v>191971</v>
      </c>
      <c r="K17" s="28">
        <v>187211</v>
      </c>
    </row>
  </sheetData>
  <pageMargins left="0.55000000000000004" right="0.55000000000000004" top="0.55000000000000004" bottom="0.55000000000000004" header="0.3" footer="0.3"/>
  <pageSetup scale="70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ColWidth="9.1328125" defaultRowHeight="15" x14ac:dyDescent="0.4"/>
  <cols>
    <col min="1" max="1" width="12.265625" style="1" bestFit="1" customWidth="1"/>
    <col min="2" max="11" width="10.59765625" style="2" bestFit="1" customWidth="1"/>
    <col min="12" max="12" width="11.265625" style="1" bestFit="1" customWidth="1"/>
    <col min="13" max="13" width="5" style="1" bestFit="1" customWidth="1"/>
    <col min="14" max="14" width="11.265625" style="1" bestFit="1" customWidth="1"/>
    <col min="15" max="16384" width="9.1328125" style="1"/>
  </cols>
  <sheetData>
    <row r="1" spans="1:11" ht="17.25" x14ac:dyDescent="0.4">
      <c r="A1" s="9" t="str">
        <f>Parameters!$A$42</f>
        <v>TABLE 1D PERSONS INJURED IN CRASHES BY MONTH 2010-2019</v>
      </c>
    </row>
    <row r="3" spans="1:11" x14ac:dyDescent="0.4">
      <c r="A3" s="29" t="s">
        <v>1</v>
      </c>
      <c r="B3" s="8" t="s">
        <v>44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3" t="s">
        <v>35</v>
      </c>
      <c r="B4" s="5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5">
        <v>2016</v>
      </c>
      <c r="I4" s="5">
        <v>2017</v>
      </c>
      <c r="J4" s="5">
        <v>2018</v>
      </c>
      <c r="K4" s="5">
        <v>2019</v>
      </c>
    </row>
    <row r="5" spans="1:11" x14ac:dyDescent="0.4">
      <c r="A5" s="1" t="s">
        <v>2</v>
      </c>
      <c r="B5" s="28">
        <v>17306</v>
      </c>
      <c r="C5" s="28">
        <v>17060</v>
      </c>
      <c r="D5" s="28">
        <v>18070</v>
      </c>
      <c r="E5" s="28">
        <v>16956</v>
      </c>
      <c r="F5" s="28">
        <v>17304</v>
      </c>
      <c r="G5" s="28">
        <v>18995</v>
      </c>
      <c r="H5" s="28">
        <v>20242</v>
      </c>
      <c r="I5" s="28">
        <v>20975</v>
      </c>
      <c r="J5" s="28">
        <v>21357</v>
      </c>
      <c r="K5" s="28">
        <v>21118</v>
      </c>
    </row>
    <row r="6" spans="1:11" x14ac:dyDescent="0.4">
      <c r="A6" s="1" t="s">
        <v>3</v>
      </c>
      <c r="B6" s="28">
        <v>16941</v>
      </c>
      <c r="C6" s="28">
        <v>17147</v>
      </c>
      <c r="D6" s="28">
        <v>17555</v>
      </c>
      <c r="E6" s="28">
        <v>16249</v>
      </c>
      <c r="F6" s="28">
        <v>17024</v>
      </c>
      <c r="G6" s="28">
        <v>18734</v>
      </c>
      <c r="H6" s="28">
        <v>21865</v>
      </c>
      <c r="I6" s="28">
        <v>19579</v>
      </c>
      <c r="J6" s="28">
        <v>20616</v>
      </c>
      <c r="K6" s="28">
        <v>19670</v>
      </c>
    </row>
    <row r="7" spans="1:11" x14ac:dyDescent="0.4">
      <c r="A7" s="1" t="s">
        <v>4</v>
      </c>
      <c r="B7" s="28">
        <v>19136</v>
      </c>
      <c r="C7" s="28">
        <v>18612</v>
      </c>
      <c r="D7" s="28">
        <v>19525</v>
      </c>
      <c r="E7" s="28">
        <v>18945</v>
      </c>
      <c r="F7" s="28">
        <v>18568</v>
      </c>
      <c r="G7" s="28">
        <v>21316</v>
      </c>
      <c r="H7" s="28">
        <v>23226</v>
      </c>
      <c r="I7" s="28">
        <v>23875</v>
      </c>
      <c r="J7" s="28">
        <v>22937</v>
      </c>
      <c r="K7" s="28">
        <v>22531</v>
      </c>
    </row>
    <row r="8" spans="1:11" x14ac:dyDescent="0.4">
      <c r="A8" s="1" t="s">
        <v>5</v>
      </c>
      <c r="B8" s="28">
        <v>18785</v>
      </c>
      <c r="C8" s="28">
        <v>17775</v>
      </c>
      <c r="D8" s="28">
        <v>18646</v>
      </c>
      <c r="E8" s="28">
        <v>18358</v>
      </c>
      <c r="F8" s="28">
        <v>18087</v>
      </c>
      <c r="G8" s="28">
        <v>20729</v>
      </c>
      <c r="H8" s="28">
        <v>23004</v>
      </c>
      <c r="I8" s="28">
        <v>23178</v>
      </c>
      <c r="J8" s="28">
        <v>22226</v>
      </c>
      <c r="K8" s="28">
        <v>21377</v>
      </c>
    </row>
    <row r="9" spans="1:11" x14ac:dyDescent="0.4">
      <c r="A9" s="1" t="s">
        <v>0</v>
      </c>
      <c r="B9" s="28">
        <v>19363</v>
      </c>
      <c r="C9" s="28">
        <v>18782</v>
      </c>
      <c r="D9" s="28">
        <v>19438</v>
      </c>
      <c r="E9" s="28">
        <v>19599</v>
      </c>
      <c r="F9" s="28">
        <v>19779</v>
      </c>
      <c r="G9" s="28">
        <v>21053</v>
      </c>
      <c r="H9" s="28">
        <v>23547</v>
      </c>
      <c r="I9" s="28">
        <v>23903</v>
      </c>
      <c r="J9" s="28">
        <v>22931</v>
      </c>
      <c r="K9" s="28">
        <v>22551</v>
      </c>
    </row>
    <row r="10" spans="1:11" x14ac:dyDescent="0.4">
      <c r="A10" s="1" t="s">
        <v>6</v>
      </c>
      <c r="B10" s="28">
        <v>18697</v>
      </c>
      <c r="C10" s="28">
        <v>18207</v>
      </c>
      <c r="D10" s="28">
        <v>18757</v>
      </c>
      <c r="E10" s="28">
        <v>18689</v>
      </c>
      <c r="F10" s="28">
        <v>18659</v>
      </c>
      <c r="G10" s="28">
        <v>20526</v>
      </c>
      <c r="H10" s="28">
        <v>23132</v>
      </c>
      <c r="I10" s="28">
        <v>23317</v>
      </c>
      <c r="J10" s="28">
        <v>23127</v>
      </c>
      <c r="K10" s="28">
        <v>22183</v>
      </c>
    </row>
    <row r="11" spans="1:11" x14ac:dyDescent="0.4">
      <c r="A11" s="1" t="s">
        <v>7</v>
      </c>
      <c r="B11" s="28">
        <v>19615</v>
      </c>
      <c r="C11" s="28">
        <v>19531</v>
      </c>
      <c r="D11" s="28">
        <v>19063</v>
      </c>
      <c r="E11" s="28">
        <v>18684</v>
      </c>
      <c r="F11" s="28">
        <v>18801</v>
      </c>
      <c r="G11" s="28">
        <v>20762</v>
      </c>
      <c r="H11" s="28">
        <v>23453</v>
      </c>
      <c r="I11" s="28">
        <v>23390</v>
      </c>
      <c r="J11" s="28">
        <v>22828</v>
      </c>
      <c r="K11" s="28">
        <v>22310</v>
      </c>
    </row>
    <row r="12" spans="1:11" x14ac:dyDescent="0.4">
      <c r="A12" s="1" t="s">
        <v>8</v>
      </c>
      <c r="B12" s="28">
        <v>19879</v>
      </c>
      <c r="C12" s="28">
        <v>19854</v>
      </c>
      <c r="D12" s="28">
        <v>20139</v>
      </c>
      <c r="E12" s="28">
        <v>19859</v>
      </c>
      <c r="F12" s="28">
        <v>20222</v>
      </c>
      <c r="G12" s="28">
        <v>22086</v>
      </c>
      <c r="H12" s="28">
        <v>24656</v>
      </c>
      <c r="I12" s="28">
        <v>23583</v>
      </c>
      <c r="J12" s="28">
        <v>23810</v>
      </c>
      <c r="K12" s="28">
        <v>24189</v>
      </c>
    </row>
    <row r="13" spans="1:11" x14ac:dyDescent="0.4">
      <c r="A13" s="1" t="s">
        <v>9</v>
      </c>
      <c r="B13" s="28">
        <v>19798</v>
      </c>
      <c r="C13" s="28">
        <v>19860</v>
      </c>
      <c r="D13" s="28">
        <v>19139</v>
      </c>
      <c r="E13" s="28">
        <v>19464</v>
      </c>
      <c r="F13" s="28">
        <v>20710</v>
      </c>
      <c r="G13" s="28">
        <v>21623</v>
      </c>
      <c r="H13" s="28">
        <v>24585</v>
      </c>
      <c r="I13" s="28">
        <v>23791</v>
      </c>
      <c r="J13" s="28">
        <v>23796</v>
      </c>
      <c r="K13" s="28">
        <v>23678</v>
      </c>
    </row>
    <row r="14" spans="1:11" x14ac:dyDescent="0.4">
      <c r="A14" s="1" t="s">
        <v>10</v>
      </c>
      <c r="B14" s="28">
        <v>20676</v>
      </c>
      <c r="C14" s="28">
        <v>20738</v>
      </c>
      <c r="D14" s="28">
        <v>20532</v>
      </c>
      <c r="E14" s="28">
        <v>20095</v>
      </c>
      <c r="F14" s="28">
        <v>21794</v>
      </c>
      <c r="G14" s="28">
        <v>23875</v>
      </c>
      <c r="H14" s="28">
        <v>25319</v>
      </c>
      <c r="I14" s="28">
        <v>25348</v>
      </c>
      <c r="J14" s="28">
        <v>25431</v>
      </c>
      <c r="K14" s="28">
        <v>24609</v>
      </c>
    </row>
    <row r="15" spans="1:11" x14ac:dyDescent="0.4">
      <c r="A15" s="1" t="s">
        <v>11</v>
      </c>
      <c r="B15" s="28">
        <v>19294</v>
      </c>
      <c r="C15" s="28">
        <v>18864</v>
      </c>
      <c r="D15" s="28">
        <v>18382</v>
      </c>
      <c r="E15" s="28">
        <v>18421</v>
      </c>
      <c r="F15" s="28">
        <v>20131</v>
      </c>
      <c r="G15" s="28">
        <v>22166</v>
      </c>
      <c r="H15" s="28">
        <v>23634</v>
      </c>
      <c r="I15" s="28">
        <v>23418</v>
      </c>
      <c r="J15" s="28">
        <v>23474</v>
      </c>
      <c r="K15" s="28">
        <v>23114</v>
      </c>
    </row>
    <row r="16" spans="1:11" x14ac:dyDescent="0.4">
      <c r="A16" s="1" t="s">
        <v>12</v>
      </c>
      <c r="B16" s="28">
        <v>19864</v>
      </c>
      <c r="C16" s="28">
        <v>19172</v>
      </c>
      <c r="D16" s="28">
        <v>17298</v>
      </c>
      <c r="E16" s="28">
        <v>17809</v>
      </c>
      <c r="F16" s="28">
        <v>19825</v>
      </c>
      <c r="G16" s="28">
        <v>22696</v>
      </c>
      <c r="H16" s="28">
        <v>23357</v>
      </c>
      <c r="I16" s="28">
        <v>22803</v>
      </c>
      <c r="J16" s="28">
        <v>22321</v>
      </c>
      <c r="K16" s="28">
        <v>21701</v>
      </c>
    </row>
    <row r="17" spans="1:11" x14ac:dyDescent="0.4">
      <c r="A17" s="5" t="s">
        <v>36</v>
      </c>
      <c r="B17" s="28">
        <v>229354</v>
      </c>
      <c r="C17" s="28">
        <v>225602</v>
      </c>
      <c r="D17" s="28">
        <v>226544</v>
      </c>
      <c r="E17" s="28">
        <v>223128</v>
      </c>
      <c r="F17" s="28">
        <v>230904</v>
      </c>
      <c r="G17" s="28">
        <v>254561</v>
      </c>
      <c r="H17" s="28">
        <v>280020</v>
      </c>
      <c r="I17" s="28">
        <v>277160</v>
      </c>
      <c r="J17" s="28">
        <v>274854</v>
      </c>
      <c r="K17" s="28">
        <v>269031</v>
      </c>
    </row>
  </sheetData>
  <pageMargins left="0.55000000000000004" right="0.55000000000000004" top="0.55000000000000004" bottom="0.55000000000000004" header="0.3" footer="0.3"/>
  <pageSetup scale="70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4" sqref="C14"/>
    </sheetView>
  </sheetViews>
  <sheetFormatPr defaultColWidth="8.73046875" defaultRowHeight="14.25" x14ac:dyDescent="0.45"/>
  <cols>
    <col min="1" max="1" width="8.3984375" style="12" customWidth="1"/>
    <col min="2" max="2" width="1.59765625" style="12" customWidth="1"/>
    <col min="3" max="3" width="14" style="12" bestFit="1" customWidth="1"/>
    <col min="4" max="4" width="17.59765625" style="12" bestFit="1" customWidth="1"/>
    <col min="5" max="5" width="17.86328125" style="12" bestFit="1" customWidth="1"/>
    <col min="6" max="6" width="13" style="12" bestFit="1" customWidth="1"/>
    <col min="7" max="7" width="14" style="12" bestFit="1" customWidth="1"/>
    <col min="8" max="8" width="20.59765625" style="12" bestFit="1" customWidth="1"/>
    <col min="9" max="9" width="10.3984375" style="12" bestFit="1" customWidth="1"/>
    <col min="10" max="16384" width="8.73046875" style="12"/>
  </cols>
  <sheetData>
    <row r="1" spans="1:10" ht="15.95" customHeight="1" x14ac:dyDescent="0.45">
      <c r="A1" s="10" t="str">
        <f>Parameters!$A$45</f>
        <v>TABLE 1E POPULATION, MOTOR VEHICLE REGISTRATION, MOTORCYCLE REGISTRATION, LICENSED DRIVERS,</v>
      </c>
      <c r="B1" s="11"/>
    </row>
    <row r="2" spans="1:10" ht="15.95" customHeight="1" x14ac:dyDescent="0.45">
      <c r="A2" s="10" t="str">
        <f>Parameters!$A$46</f>
        <v>LICENSED MOTORCYCLE DRIVERS, MOTOR VEHICLE MILES OF TRAVEL, AND MILEAGE DEATH RATE 2010-2019</v>
      </c>
      <c r="B2" s="11"/>
    </row>
    <row r="3" spans="1:10" ht="14.45" customHeight="1" x14ac:dyDescent="0.45"/>
    <row r="4" spans="1:10" ht="51" customHeight="1" x14ac:dyDescent="0.45">
      <c r="A4" s="13" t="s">
        <v>34</v>
      </c>
      <c r="B4" s="14"/>
      <c r="C4" s="31" t="s">
        <v>37</v>
      </c>
      <c r="D4" s="31" t="s">
        <v>38</v>
      </c>
      <c r="E4" s="31" t="s">
        <v>39</v>
      </c>
      <c r="F4" s="31" t="s">
        <v>40</v>
      </c>
      <c r="G4" s="31" t="s">
        <v>41</v>
      </c>
      <c r="H4" s="31" t="s">
        <v>42</v>
      </c>
      <c r="I4" s="31" t="s">
        <v>43</v>
      </c>
      <c r="J4" s="15"/>
    </row>
    <row r="5" spans="1:10" ht="15.95" customHeight="1" x14ac:dyDescent="0.5">
      <c r="A5" s="16">
        <v>2010</v>
      </c>
      <c r="B5" s="17"/>
      <c r="C5" s="18">
        <v>37318500</v>
      </c>
      <c r="D5" s="18">
        <v>28560744</v>
      </c>
      <c r="E5" s="18">
        <v>808913</v>
      </c>
      <c r="F5" s="18">
        <v>23799513</v>
      </c>
      <c r="G5" s="18">
        <v>1289733</v>
      </c>
      <c r="H5" s="18">
        <v>327770000000</v>
      </c>
      <c r="I5" s="32">
        <v>0.84</v>
      </c>
    </row>
    <row r="6" spans="1:10" ht="15.95" customHeight="1" x14ac:dyDescent="0.5">
      <c r="A6" s="16">
        <v>2011</v>
      </c>
      <c r="B6" s="17"/>
      <c r="C6" s="18">
        <v>37570300</v>
      </c>
      <c r="D6" s="18">
        <v>28463152</v>
      </c>
      <c r="E6" s="18">
        <v>818650</v>
      </c>
      <c r="F6" s="18">
        <v>23956498</v>
      </c>
      <c r="G6" s="18">
        <v>1329116</v>
      </c>
      <c r="H6" s="18">
        <v>325032000000</v>
      </c>
      <c r="I6" s="32">
        <v>0.87</v>
      </c>
    </row>
    <row r="7" spans="1:10" ht="15.95" customHeight="1" x14ac:dyDescent="0.5">
      <c r="A7" s="16">
        <v>2012</v>
      </c>
      <c r="B7" s="17"/>
      <c r="C7" s="18">
        <v>37872400</v>
      </c>
      <c r="D7" s="18">
        <v>28836311</v>
      </c>
      <c r="E7" s="18">
        <v>847357</v>
      </c>
      <c r="F7" s="18">
        <v>24290288</v>
      </c>
      <c r="G7" s="18">
        <v>1359837</v>
      </c>
      <c r="H7" s="18">
        <v>326547000000</v>
      </c>
      <c r="I7" s="32">
        <v>0.92</v>
      </c>
    </row>
    <row r="8" spans="1:10" ht="15.95" customHeight="1" x14ac:dyDescent="0.5">
      <c r="A8" s="16">
        <v>2013</v>
      </c>
      <c r="B8" s="17"/>
      <c r="C8" s="18">
        <v>38164000</v>
      </c>
      <c r="D8" s="18">
        <v>29679221</v>
      </c>
      <c r="E8" s="18">
        <v>872403</v>
      </c>
      <c r="F8" s="18">
        <v>24643432</v>
      </c>
      <c r="G8" s="18">
        <v>1376299</v>
      </c>
      <c r="H8" s="18">
        <v>329174000000</v>
      </c>
      <c r="I8" s="32">
        <v>0.94</v>
      </c>
    </row>
    <row r="9" spans="1:10" ht="15.95" customHeight="1" x14ac:dyDescent="0.5">
      <c r="A9" s="16">
        <v>2014</v>
      </c>
      <c r="B9" s="17"/>
      <c r="C9" s="18">
        <v>38725000</v>
      </c>
      <c r="D9" s="18">
        <v>30260158</v>
      </c>
      <c r="E9" s="18">
        <v>877207</v>
      </c>
      <c r="F9" s="18">
        <v>25014468</v>
      </c>
      <c r="G9" s="18">
        <v>1409382</v>
      </c>
      <c r="H9" s="18">
        <v>334664000000</v>
      </c>
      <c r="I9" s="32">
        <v>0.93</v>
      </c>
    </row>
    <row r="10" spans="1:10" ht="15.95" customHeight="1" x14ac:dyDescent="0.5">
      <c r="A10" s="16">
        <v>2015</v>
      </c>
      <c r="B10" s="17"/>
      <c r="C10" s="18">
        <v>39059000</v>
      </c>
      <c r="D10" s="18">
        <v>31020659</v>
      </c>
      <c r="E10" s="18">
        <v>898909</v>
      </c>
      <c r="F10" s="18">
        <v>25914851</v>
      </c>
      <c r="G10" s="18">
        <v>1429614</v>
      </c>
      <c r="H10" s="18">
        <v>339843000000</v>
      </c>
      <c r="I10" s="32">
        <v>1.01</v>
      </c>
    </row>
    <row r="11" spans="1:10" ht="17.649999999999999" x14ac:dyDescent="0.5">
      <c r="A11" s="16">
        <v>2016</v>
      </c>
      <c r="B11" s="17"/>
      <c r="C11" s="18">
        <v>39312200</v>
      </c>
      <c r="D11" s="18">
        <v>31949964</v>
      </c>
      <c r="E11" s="18">
        <v>893107</v>
      </c>
      <c r="F11" s="18">
        <v>26484646</v>
      </c>
      <c r="G11" s="18">
        <v>1452507</v>
      </c>
      <c r="H11" s="18" t="s">
        <v>16</v>
      </c>
      <c r="I11" s="32">
        <v>1.1200000000000001</v>
      </c>
    </row>
    <row r="12" spans="1:10" ht="17.649999999999999" x14ac:dyDescent="0.5">
      <c r="A12" s="16">
        <v>2017</v>
      </c>
      <c r="B12" s="17"/>
      <c r="C12" s="18">
        <v>39610556</v>
      </c>
      <c r="D12" s="18">
        <v>32126378</v>
      </c>
      <c r="E12" s="18">
        <v>881386</v>
      </c>
      <c r="F12" s="18">
        <v>26957875</v>
      </c>
      <c r="G12" s="18">
        <v>1465322</v>
      </c>
      <c r="H12" s="18" t="s">
        <v>17</v>
      </c>
      <c r="I12" s="32">
        <v>1.1299999999999999</v>
      </c>
    </row>
    <row r="13" spans="1:10" ht="17.649999999999999" x14ac:dyDescent="0.5">
      <c r="A13" s="16">
        <v>2018</v>
      </c>
      <c r="B13" s="17"/>
      <c r="C13" s="18">
        <v>39817785</v>
      </c>
      <c r="D13" s="18">
        <v>32394380</v>
      </c>
      <c r="E13" s="18">
        <v>857677</v>
      </c>
      <c r="F13" s="18">
        <v>27136792</v>
      </c>
      <c r="G13" s="18">
        <v>1452319</v>
      </c>
      <c r="H13" s="18" t="s">
        <v>18</v>
      </c>
      <c r="I13" s="32">
        <v>1.0900000000000001</v>
      </c>
    </row>
    <row r="14" spans="1:10" ht="17.649999999999999" x14ac:dyDescent="0.5">
      <c r="A14" s="16">
        <v>2019</v>
      </c>
      <c r="B14" s="17"/>
      <c r="C14" s="18">
        <v>39761195</v>
      </c>
      <c r="D14" s="18">
        <v>32986836</v>
      </c>
      <c r="E14" s="18">
        <v>857273</v>
      </c>
      <c r="F14" s="18">
        <v>27305220</v>
      </c>
      <c r="G14" s="18">
        <v>1437874</v>
      </c>
      <c r="H14" s="18" t="s">
        <v>19</v>
      </c>
      <c r="I14" s="32">
        <v>1.06</v>
      </c>
    </row>
    <row r="15" spans="1:10" ht="5.45" customHeight="1" x14ac:dyDescent="0.45"/>
    <row r="16" spans="1:10" ht="20.100000000000001" customHeight="1" x14ac:dyDescent="0.45">
      <c r="A16" s="19" t="s">
        <v>20</v>
      </c>
      <c r="B16" s="20"/>
      <c r="C16" s="21"/>
      <c r="D16" s="21"/>
      <c r="E16" s="21"/>
      <c r="F16" s="21"/>
      <c r="G16" s="22"/>
      <c r="H16" s="21"/>
      <c r="I16" s="21"/>
      <c r="J16" s="20"/>
    </row>
    <row r="17" spans="1:10" ht="20.100000000000001" customHeight="1" x14ac:dyDescent="0.45">
      <c r="A17" s="19" t="s">
        <v>21</v>
      </c>
      <c r="B17" s="20"/>
      <c r="C17" s="21"/>
      <c r="D17" s="21"/>
      <c r="E17" s="21"/>
      <c r="F17" s="21"/>
      <c r="G17" s="22"/>
      <c r="H17" s="21"/>
      <c r="I17" s="21"/>
      <c r="J17" s="20"/>
    </row>
    <row r="18" spans="1:10" ht="20.100000000000001" customHeight="1" x14ac:dyDescent="0.45">
      <c r="A18" s="19" t="s">
        <v>22</v>
      </c>
      <c r="B18" s="20"/>
      <c r="C18" s="21"/>
      <c r="D18" s="21"/>
      <c r="E18" s="21"/>
      <c r="F18" s="21"/>
      <c r="G18" s="22"/>
      <c r="H18" s="21"/>
      <c r="I18" s="21"/>
      <c r="J18" s="20"/>
    </row>
    <row r="19" spans="1:10" ht="20.100000000000001" customHeight="1" x14ac:dyDescent="0.45">
      <c r="A19" s="19" t="s">
        <v>23</v>
      </c>
      <c r="B19" s="23"/>
      <c r="C19" s="23"/>
      <c r="D19" s="23"/>
      <c r="E19" s="23"/>
      <c r="F19" s="23"/>
      <c r="G19" s="23"/>
    </row>
  </sheetData>
  <pageMargins left="0.55000000000000004" right="0.55000000000000004" top="0.55000000000000004" bottom="0.55000000000000004" header="0.3" footer="0.3"/>
  <pageSetup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ColWidth="9.1328125" defaultRowHeight="15" x14ac:dyDescent="0.4"/>
  <cols>
    <col min="1" max="1" width="12.265625" style="1" bestFit="1" customWidth="1"/>
    <col min="2" max="11" width="10.59765625" style="2" bestFit="1" customWidth="1"/>
    <col min="12" max="12" width="11.265625" style="1" bestFit="1" customWidth="1"/>
    <col min="13" max="13" width="5" style="1" bestFit="1" customWidth="1"/>
    <col min="14" max="14" width="11.265625" style="1" bestFit="1" customWidth="1"/>
    <col min="15" max="16384" width="9.1328125" style="1"/>
  </cols>
  <sheetData>
    <row r="1" spans="1:11" ht="17.25" x14ac:dyDescent="0.4">
      <c r="A1" s="9" t="str">
        <f>Parameters!$A$49</f>
        <v>TABLE 1F PROPERTY DAMAGE ONLY CRASHES BY MONTH 2010-2019</v>
      </c>
    </row>
    <row r="3" spans="1:11" x14ac:dyDescent="0.4">
      <c r="A3" s="29" t="s">
        <v>1</v>
      </c>
      <c r="B3" s="8" t="s">
        <v>44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3" t="s">
        <v>35</v>
      </c>
      <c r="B4" s="5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5">
        <v>2016</v>
      </c>
      <c r="I4" s="5">
        <v>2017</v>
      </c>
      <c r="J4" s="5">
        <v>2018</v>
      </c>
      <c r="K4" s="5">
        <v>2019</v>
      </c>
    </row>
    <row r="5" spans="1:11" x14ac:dyDescent="0.4">
      <c r="A5" s="1" t="s">
        <v>2</v>
      </c>
      <c r="B5" s="28">
        <v>20352</v>
      </c>
      <c r="C5" s="28">
        <v>19641</v>
      </c>
      <c r="D5" s="28">
        <v>19495</v>
      </c>
      <c r="E5" s="28">
        <v>18222</v>
      </c>
      <c r="F5" s="28">
        <v>18196</v>
      </c>
      <c r="G5" s="28">
        <v>19761</v>
      </c>
      <c r="H5" s="28">
        <v>22795</v>
      </c>
      <c r="I5" s="28">
        <v>24462</v>
      </c>
      <c r="J5" s="28">
        <v>23690</v>
      </c>
      <c r="K5" s="28">
        <v>23357</v>
      </c>
    </row>
    <row r="6" spans="1:11" x14ac:dyDescent="0.4">
      <c r="A6" s="1" t="s">
        <v>3</v>
      </c>
      <c r="B6" s="28">
        <v>19824</v>
      </c>
      <c r="C6" s="28">
        <v>19649</v>
      </c>
      <c r="D6" s="28">
        <v>18931</v>
      </c>
      <c r="E6" s="28">
        <v>17049</v>
      </c>
      <c r="F6" s="28">
        <v>18338</v>
      </c>
      <c r="G6" s="28">
        <v>19566</v>
      </c>
      <c r="H6" s="28">
        <v>22615</v>
      </c>
      <c r="I6" s="28">
        <v>22057</v>
      </c>
      <c r="J6" s="28">
        <v>22409</v>
      </c>
      <c r="K6" s="28">
        <v>22548</v>
      </c>
    </row>
    <row r="7" spans="1:11" x14ac:dyDescent="0.4">
      <c r="A7" s="1" t="s">
        <v>4</v>
      </c>
      <c r="B7" s="28">
        <v>22045</v>
      </c>
      <c r="C7" s="28">
        <v>21209</v>
      </c>
      <c r="D7" s="28">
        <v>21132</v>
      </c>
      <c r="E7" s="28">
        <v>19336</v>
      </c>
      <c r="F7" s="28">
        <v>19254</v>
      </c>
      <c r="G7" s="28">
        <v>21064</v>
      </c>
      <c r="H7" s="28">
        <v>25252</v>
      </c>
      <c r="I7" s="28">
        <v>24960</v>
      </c>
      <c r="J7" s="28">
        <v>25907</v>
      </c>
      <c r="K7" s="28">
        <v>24100</v>
      </c>
    </row>
    <row r="8" spans="1:11" x14ac:dyDescent="0.4">
      <c r="A8" s="1" t="s">
        <v>5</v>
      </c>
      <c r="B8" s="28">
        <v>21051</v>
      </c>
      <c r="C8" s="28">
        <v>18736</v>
      </c>
      <c r="D8" s="28">
        <v>19322</v>
      </c>
      <c r="E8" s="28">
        <v>17940</v>
      </c>
      <c r="F8" s="28">
        <v>18783</v>
      </c>
      <c r="G8" s="28">
        <v>20772</v>
      </c>
      <c r="H8" s="28">
        <v>23681</v>
      </c>
      <c r="I8" s="28">
        <v>23099</v>
      </c>
      <c r="J8" s="28">
        <v>22908</v>
      </c>
      <c r="K8" s="28">
        <v>21903</v>
      </c>
    </row>
    <row r="9" spans="1:11" x14ac:dyDescent="0.4">
      <c r="A9" s="1" t="s">
        <v>0</v>
      </c>
      <c r="B9" s="28">
        <v>21155</v>
      </c>
      <c r="C9" s="28">
        <v>20089</v>
      </c>
      <c r="D9" s="28">
        <v>19589</v>
      </c>
      <c r="E9" s="28">
        <v>19361</v>
      </c>
      <c r="F9" s="28">
        <v>19506</v>
      </c>
      <c r="G9" s="28">
        <v>20791</v>
      </c>
      <c r="H9" s="28">
        <v>23944</v>
      </c>
      <c r="I9" s="28">
        <v>24323</v>
      </c>
      <c r="J9" s="28">
        <v>23680</v>
      </c>
      <c r="K9" s="28">
        <v>23196</v>
      </c>
    </row>
    <row r="10" spans="1:11" x14ac:dyDescent="0.4">
      <c r="A10" s="1" t="s">
        <v>6</v>
      </c>
      <c r="B10" s="28">
        <v>19992</v>
      </c>
      <c r="C10" s="28">
        <v>19155</v>
      </c>
      <c r="D10" s="28">
        <v>18492</v>
      </c>
      <c r="E10" s="28">
        <v>18483</v>
      </c>
      <c r="F10" s="28">
        <v>18312</v>
      </c>
      <c r="G10" s="28">
        <v>19984</v>
      </c>
      <c r="H10" s="28">
        <v>23546</v>
      </c>
      <c r="I10" s="28">
        <v>23705</v>
      </c>
      <c r="J10" s="28">
        <v>23164</v>
      </c>
      <c r="K10" s="28">
        <v>21982</v>
      </c>
    </row>
    <row r="11" spans="1:11" x14ac:dyDescent="0.4">
      <c r="A11" s="1" t="s">
        <v>7</v>
      </c>
      <c r="B11" s="28">
        <v>19897</v>
      </c>
      <c r="C11" s="28">
        <v>19377</v>
      </c>
      <c r="D11" s="28">
        <v>18236</v>
      </c>
      <c r="E11" s="28">
        <v>18107</v>
      </c>
      <c r="F11" s="28">
        <v>18345</v>
      </c>
      <c r="G11" s="28">
        <v>20387</v>
      </c>
      <c r="H11" s="28">
        <v>24127</v>
      </c>
      <c r="I11" s="28">
        <v>23430</v>
      </c>
      <c r="J11" s="28">
        <v>22855</v>
      </c>
      <c r="K11" s="28">
        <v>22313</v>
      </c>
    </row>
    <row r="12" spans="1:11" x14ac:dyDescent="0.4">
      <c r="A12" s="1" t="s">
        <v>8</v>
      </c>
      <c r="B12" s="28">
        <v>20617</v>
      </c>
      <c r="C12" s="28">
        <v>20214</v>
      </c>
      <c r="D12" s="28">
        <v>19387</v>
      </c>
      <c r="E12" s="28">
        <v>18746</v>
      </c>
      <c r="F12" s="28">
        <v>20091</v>
      </c>
      <c r="G12" s="28">
        <v>21314</v>
      </c>
      <c r="H12" s="28">
        <v>24834</v>
      </c>
      <c r="I12" s="28">
        <v>24282</v>
      </c>
      <c r="J12" s="28">
        <v>24219</v>
      </c>
      <c r="K12" s="28">
        <v>24125</v>
      </c>
    </row>
    <row r="13" spans="1:11" x14ac:dyDescent="0.4">
      <c r="A13" s="1" t="s">
        <v>9</v>
      </c>
      <c r="B13" s="28">
        <v>20678</v>
      </c>
      <c r="C13" s="28">
        <v>20002</v>
      </c>
      <c r="D13" s="28">
        <v>18566</v>
      </c>
      <c r="E13" s="28">
        <v>18777</v>
      </c>
      <c r="F13" s="28">
        <v>20220</v>
      </c>
      <c r="G13" s="28">
        <v>20717</v>
      </c>
      <c r="H13" s="28">
        <v>24730</v>
      </c>
      <c r="I13" s="28">
        <v>23887</v>
      </c>
      <c r="J13" s="28">
        <v>23662</v>
      </c>
      <c r="K13" s="28">
        <v>23236</v>
      </c>
    </row>
    <row r="14" spans="1:11" x14ac:dyDescent="0.4">
      <c r="A14" s="1" t="s">
        <v>10</v>
      </c>
      <c r="B14" s="28">
        <v>22727</v>
      </c>
      <c r="C14" s="28">
        <v>21807</v>
      </c>
      <c r="D14" s="28">
        <v>20165</v>
      </c>
      <c r="E14" s="28">
        <v>19812</v>
      </c>
      <c r="F14" s="28">
        <v>21743</v>
      </c>
      <c r="G14" s="28">
        <v>23803</v>
      </c>
      <c r="H14" s="28">
        <v>26422</v>
      </c>
      <c r="I14" s="28">
        <v>26057</v>
      </c>
      <c r="J14" s="28">
        <v>25805</v>
      </c>
      <c r="K14" s="28">
        <v>25037</v>
      </c>
    </row>
    <row r="15" spans="1:11" x14ac:dyDescent="0.4">
      <c r="A15" s="1" t="s">
        <v>11</v>
      </c>
      <c r="B15" s="28">
        <v>21650</v>
      </c>
      <c r="C15" s="28">
        <v>21013</v>
      </c>
      <c r="D15" s="28">
        <v>20140</v>
      </c>
      <c r="E15" s="28">
        <v>19209</v>
      </c>
      <c r="F15" s="28">
        <v>20065</v>
      </c>
      <c r="G15" s="28">
        <v>23236</v>
      </c>
      <c r="H15" s="28">
        <v>24885</v>
      </c>
      <c r="I15" s="28">
        <v>24826</v>
      </c>
      <c r="J15" s="28">
        <v>24645</v>
      </c>
      <c r="K15" s="28">
        <v>24140</v>
      </c>
    </row>
    <row r="16" spans="1:11" x14ac:dyDescent="0.4">
      <c r="A16" s="1" t="s">
        <v>12</v>
      </c>
      <c r="B16" s="28">
        <v>22888</v>
      </c>
      <c r="C16" s="28">
        <v>20994</v>
      </c>
      <c r="D16" s="28">
        <v>19992</v>
      </c>
      <c r="E16" s="28">
        <v>19036</v>
      </c>
      <c r="F16" s="28">
        <v>21088</v>
      </c>
      <c r="G16" s="28">
        <v>24709</v>
      </c>
      <c r="H16" s="28">
        <v>25841</v>
      </c>
      <c r="I16" s="28">
        <v>24191</v>
      </c>
      <c r="J16" s="28">
        <v>23882</v>
      </c>
      <c r="K16" s="28">
        <v>23962</v>
      </c>
    </row>
    <row r="17" spans="1:11" x14ac:dyDescent="0.4">
      <c r="A17" s="5" t="s">
        <v>36</v>
      </c>
      <c r="B17" s="28">
        <v>252876</v>
      </c>
      <c r="C17" s="28">
        <v>241886</v>
      </c>
      <c r="D17" s="28">
        <v>233447</v>
      </c>
      <c r="E17" s="28">
        <v>224078</v>
      </c>
      <c r="F17" s="28">
        <v>233941</v>
      </c>
      <c r="G17" s="28">
        <v>256104</v>
      </c>
      <c r="H17" s="28">
        <v>292672</v>
      </c>
      <c r="I17" s="28">
        <v>289279</v>
      </c>
      <c r="J17" s="28">
        <v>286826</v>
      </c>
      <c r="K17" s="28">
        <v>279899</v>
      </c>
    </row>
  </sheetData>
  <pageMargins left="0.55000000000000004" right="0.55000000000000004" top="0.55000000000000004" bottom="0.55000000000000004" header="0.3" footer="0.3"/>
  <pageSetup scale="70" fitToHeight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3" sqref="A3"/>
    </sheetView>
  </sheetViews>
  <sheetFormatPr defaultRowHeight="14.25" x14ac:dyDescent="0.45"/>
  <cols>
    <col min="1" max="1" width="12.59765625" bestFit="1" customWidth="1"/>
    <col min="2" max="2" width="12.86328125" bestFit="1" customWidth="1"/>
    <col min="4" max="4" width="13.59765625" customWidth="1"/>
    <col min="5" max="5" width="12.73046875" customWidth="1"/>
  </cols>
  <sheetData>
    <row r="1" spans="1:2" x14ac:dyDescent="0.45">
      <c r="A1" t="s">
        <v>13</v>
      </c>
      <c r="B1" t="s">
        <v>14</v>
      </c>
    </row>
    <row r="2" spans="1:2" x14ac:dyDescent="0.45">
      <c r="A2">
        <v>2010</v>
      </c>
      <c r="B2">
        <v>2019</v>
      </c>
    </row>
    <row r="4" spans="1:2" x14ac:dyDescent="0.45">
      <c r="A4" t="s">
        <v>24</v>
      </c>
    </row>
    <row r="5" spans="1:2" x14ac:dyDescent="0.45">
      <c r="A5" s="30" t="str">
        <f>"TABLE 1A FATAL CRASHES BY MONTH "&amp;A2&amp;"-"&amp;B2</f>
        <v>TABLE 1A FATAL CRASHES BY MONTH 2010-2019</v>
      </c>
      <c r="B5" s="26"/>
    </row>
    <row r="7" spans="1:2" x14ac:dyDescent="0.45">
      <c r="A7" s="30" t="s">
        <v>30</v>
      </c>
    </row>
    <row r="8" spans="1:2" x14ac:dyDescent="0.45">
      <c r="A8" s="25" t="s">
        <v>32</v>
      </c>
      <c r="B8" s="26" t="s">
        <v>15</v>
      </c>
    </row>
    <row r="9" spans="1:2" x14ac:dyDescent="0.45">
      <c r="A9" s="4">
        <v>2010</v>
      </c>
      <c r="B9" s="7">
        <v>2520</v>
      </c>
    </row>
    <row r="10" spans="1:2" x14ac:dyDescent="0.45">
      <c r="A10" s="4">
        <v>2011</v>
      </c>
      <c r="B10" s="7">
        <v>2628</v>
      </c>
    </row>
    <row r="11" spans="1:2" x14ac:dyDescent="0.45">
      <c r="A11" s="4">
        <v>2012</v>
      </c>
      <c r="B11" s="7">
        <v>2758</v>
      </c>
    </row>
    <row r="12" spans="1:2" x14ac:dyDescent="0.45">
      <c r="A12" s="4">
        <v>2013</v>
      </c>
      <c r="B12" s="7">
        <v>2853</v>
      </c>
    </row>
    <row r="13" spans="1:2" x14ac:dyDescent="0.45">
      <c r="A13" s="4">
        <v>2014</v>
      </c>
      <c r="B13" s="7">
        <v>2882</v>
      </c>
    </row>
    <row r="14" spans="1:2" x14ac:dyDescent="0.45">
      <c r="A14" s="4">
        <v>2015</v>
      </c>
      <c r="B14" s="7">
        <v>3168</v>
      </c>
    </row>
    <row r="15" spans="1:2" x14ac:dyDescent="0.45">
      <c r="A15" s="4">
        <v>2016</v>
      </c>
      <c r="B15" s="7">
        <v>3552</v>
      </c>
    </row>
    <row r="16" spans="1:2" x14ac:dyDescent="0.45">
      <c r="A16" s="4">
        <v>2017</v>
      </c>
      <c r="B16" s="7">
        <v>3582</v>
      </c>
    </row>
    <row r="17" spans="1:2" x14ac:dyDescent="0.45">
      <c r="A17" s="4">
        <v>2018</v>
      </c>
      <c r="B17" s="7">
        <v>3478</v>
      </c>
    </row>
    <row r="18" spans="1:2" x14ac:dyDescent="0.45">
      <c r="A18" s="4">
        <v>2019</v>
      </c>
      <c r="B18" s="7">
        <v>3438</v>
      </c>
    </row>
    <row r="19" spans="1:2" x14ac:dyDescent="0.45">
      <c r="A19" s="27" t="s">
        <v>33</v>
      </c>
      <c r="B19" s="7">
        <v>30859</v>
      </c>
    </row>
    <row r="21" spans="1:2" x14ac:dyDescent="0.45">
      <c r="A21" t="s">
        <v>25</v>
      </c>
    </row>
    <row r="22" spans="1:2" x14ac:dyDescent="0.45">
      <c r="A22" t="str">
        <f>"TABLE 1B PERSONS KILLED IN CRASHES BY MONTH "&amp;A2&amp;"-"&amp;B2</f>
        <v>TABLE 1B PERSONS KILLED IN CRASHES BY MONTH 2010-2019</v>
      </c>
    </row>
    <row r="24" spans="1:2" x14ac:dyDescent="0.45">
      <c r="A24" t="s">
        <v>26</v>
      </c>
    </row>
    <row r="25" spans="1:2" x14ac:dyDescent="0.45">
      <c r="A25" t="str">
        <f>"TABLE 1C INJURY CRASHES BY MONTH "&amp;A2&amp;"-"&amp;B2</f>
        <v>TABLE 1C INJURY CRASHES BY MONTH 2010-2019</v>
      </c>
    </row>
    <row r="27" spans="1:2" x14ac:dyDescent="0.45">
      <c r="A27" t="s">
        <v>31</v>
      </c>
    </row>
    <row r="28" spans="1:2" x14ac:dyDescent="0.45">
      <c r="A28" s="25" t="s">
        <v>32</v>
      </c>
      <c r="B28" s="26" t="s">
        <v>15</v>
      </c>
    </row>
    <row r="29" spans="1:2" x14ac:dyDescent="0.45">
      <c r="A29" s="4">
        <v>2010</v>
      </c>
      <c r="B29" s="7">
        <v>161094</v>
      </c>
    </row>
    <row r="30" spans="1:2" x14ac:dyDescent="0.45">
      <c r="A30" s="4">
        <v>2011</v>
      </c>
      <c r="B30" s="7">
        <v>159115</v>
      </c>
    </row>
    <row r="31" spans="1:2" x14ac:dyDescent="0.45">
      <c r="A31" s="4">
        <v>2012</v>
      </c>
      <c r="B31" s="7">
        <v>159696</v>
      </c>
    </row>
    <row r="32" spans="1:2" x14ac:dyDescent="0.45">
      <c r="A32" s="4">
        <v>2013</v>
      </c>
      <c r="B32" s="7">
        <v>156909</v>
      </c>
    </row>
    <row r="33" spans="1:2" x14ac:dyDescent="0.45">
      <c r="A33" s="4">
        <v>2014</v>
      </c>
      <c r="B33" s="7">
        <v>162742</v>
      </c>
    </row>
    <row r="34" spans="1:2" x14ac:dyDescent="0.45">
      <c r="A34" s="4">
        <v>2015</v>
      </c>
      <c r="B34" s="7">
        <v>178669</v>
      </c>
    </row>
    <row r="35" spans="1:2" x14ac:dyDescent="0.45">
      <c r="A35" s="4">
        <v>2016</v>
      </c>
      <c r="B35" s="7">
        <v>195347</v>
      </c>
    </row>
    <row r="36" spans="1:2" x14ac:dyDescent="0.45">
      <c r="A36" s="4">
        <v>2017</v>
      </c>
      <c r="B36" s="7">
        <v>193564</v>
      </c>
    </row>
    <row r="37" spans="1:2" x14ac:dyDescent="0.45">
      <c r="A37" s="4">
        <v>2018</v>
      </c>
      <c r="B37" s="7">
        <v>191971</v>
      </c>
    </row>
    <row r="38" spans="1:2" x14ac:dyDescent="0.45">
      <c r="A38" s="4">
        <v>2019</v>
      </c>
      <c r="B38" s="7">
        <v>187211</v>
      </c>
    </row>
    <row r="39" spans="1:2" x14ac:dyDescent="0.45">
      <c r="A39" s="27" t="s">
        <v>33</v>
      </c>
      <c r="B39" s="7">
        <v>1746318</v>
      </c>
    </row>
    <row r="41" spans="1:2" x14ac:dyDescent="0.45">
      <c r="A41" t="s">
        <v>27</v>
      </c>
    </row>
    <row r="42" spans="1:2" x14ac:dyDescent="0.45">
      <c r="A42" t="str">
        <f>"TABLE 1D PERSONS INJURED IN CRASHES BY MONTH "&amp;A2&amp;"-"&amp;B2</f>
        <v>TABLE 1D PERSONS INJURED IN CRASHES BY MONTH 2010-2019</v>
      </c>
    </row>
    <row r="44" spans="1:2" x14ac:dyDescent="0.45">
      <c r="A44" t="s">
        <v>28</v>
      </c>
    </row>
    <row r="45" spans="1:2" x14ac:dyDescent="0.45">
      <c r="A45" s="24" t="str">
        <f>"TABLE 1E POPULATION, MOTOR VEHICLE REGISTRATION, MOTORCYCLE REGISTRATION, LICENSED DRIVERS,"</f>
        <v>TABLE 1E POPULATION, MOTOR VEHICLE REGISTRATION, MOTORCYCLE REGISTRATION, LICENSED DRIVERS,</v>
      </c>
    </row>
    <row r="46" spans="1:2" x14ac:dyDescent="0.45">
      <c r="A46" s="24" t="str">
        <f>"LICENSED MOTORCYCLE DRIVERS, MOTOR VEHICLE MILES OF TRAVEL, AND MILEAGE DEATH RATE "&amp;A2&amp;"-"&amp;B2</f>
        <v>LICENSED MOTORCYCLE DRIVERS, MOTOR VEHICLE MILES OF TRAVEL, AND MILEAGE DEATH RATE 2010-2019</v>
      </c>
    </row>
    <row r="48" spans="1:2" x14ac:dyDescent="0.45">
      <c r="A48" t="s">
        <v>29</v>
      </c>
    </row>
    <row r="49" spans="1:1" x14ac:dyDescent="0.45">
      <c r="A49" t="str">
        <f>"TABLE 1F PROPERTY DAMAGE ONLY CRASHES BY MONTH "&amp;A2&amp;"-"&amp;B2</f>
        <v>TABLE 1F PROPERTY DAMAGE ONLY CRASHES BY MONTH 2010-2019</v>
      </c>
    </row>
  </sheetData>
  <pageMargins left="0.7" right="0.7" top="0.75" bottom="0.75" header="0.3" footer="0.3"/>
  <pageSetup orientation="portrait"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T Document" ma:contentTypeID="0x010100C95025DAC7DC5B458692865356BDAF0C01005361416FADCC4041A0F7286518F41500" ma:contentTypeVersion="7" ma:contentTypeDescription="" ma:contentTypeScope="" ma:versionID="1821cfe9b64737b4004591f147ab3803">
  <xsd:schema xmlns:xsd="http://www.w3.org/2001/XMLSchema" xmlns:xs="http://www.w3.org/2001/XMLSchema" xmlns:p="http://schemas.microsoft.com/office/2006/metadata/properties" xmlns:ns2="76bdb9c2-3652-4bd5-b330-1eb3d8127efd" xmlns:ns3="5b211e6c-d232-414f-8873-cd6b1e834dcd" targetNamespace="http://schemas.microsoft.com/office/2006/metadata/properties" ma:root="true" ma:fieldsID="7a41fc26af463f8bfa0bc00672e35e38" ns2:_="" ns3:_="">
    <xsd:import namespace="76bdb9c2-3652-4bd5-b330-1eb3d8127efd"/>
    <xsd:import namespace="5b211e6c-d232-414f-8873-cd6b1e834dcd"/>
    <xsd:element name="properties">
      <xsd:complexType>
        <xsd:sequence>
          <xsd:element name="documentManagement">
            <xsd:complexType>
              <xsd:all>
                <xsd:element ref="ns2:scGroup" minOccurs="0"/>
                <xsd:element ref="ns2:pdccc231aef342cf8ae39ad99e00fd85" minOccurs="0"/>
                <xsd:element ref="ns2:TaxCatchAll" minOccurs="0"/>
                <xsd:element ref="ns2:TaxCatchAllLabel" minOccurs="0"/>
                <xsd:element ref="ns2:c700ff25e99e4baaab6915db9322d896" minOccurs="0"/>
                <xsd:element ref="ns3:lcDisplayOn" minOccurs="0"/>
                <xsd:element ref="ns2:scRollup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db9c2-3652-4bd5-b330-1eb3d8127efd" elementFormDefault="qualified">
    <xsd:import namespace="http://schemas.microsoft.com/office/2006/documentManagement/types"/>
    <xsd:import namespace="http://schemas.microsoft.com/office/infopath/2007/PartnerControls"/>
    <xsd:element name="scGroup" ma:index="8" nillable="true" ma:displayName="Group By" ma:internalName="scGroup">
      <xsd:simpleType>
        <xsd:restriction base="dms:Text">
          <xsd:maxLength value="255"/>
        </xsd:restriction>
      </xsd:simpleType>
    </xsd:element>
    <xsd:element name="pdccc231aef342cf8ae39ad99e00fd85" ma:index="9" ma:taxonomy="true" ma:internalName="pdccc231aef342cf8ae39ad99e00fd85" ma:taxonomyFieldName="scShowOn" ma:displayName="Show On" ma:default="" ma:fieldId="{9dccc231-aef3-42cf-8ae3-9ad99e00fd85}" ma:taxonomyMulti="true" ma:sspId="d5194381-d5f3-48ad-bfdf-a4e78978e60f" ma:termSetId="60be2733-c40e-4f75-96cc-b67d4d71e19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904c6fb-bdbd-4e89-9e2a-629e119dbe4b}" ma:internalName="TaxCatchAll" ma:showField="CatchAllData" ma:web="76bdb9c2-3652-4bd5-b330-1eb3d8127e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2904c6fb-bdbd-4e89-9e2a-629e119dbe4b}" ma:internalName="TaxCatchAllLabel" ma:readOnly="true" ma:showField="CatchAllDataLabel" ma:web="76bdb9c2-3652-4bd5-b330-1eb3d8127e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700ff25e99e4baaab6915db9322d896" ma:index="13" nillable="true" ma:taxonomy="true" ma:internalName="c700ff25e99e4baaab6915db9322d896" ma:taxonomyFieldName="scEntity" ma:displayName="Entity" ma:default="" ma:fieldId="{c700ff25-e99e-4baa-ab69-15db9322d896}" ma:sspId="d5194381-d5f3-48ad-bfdf-a4e78978e60f" ma:termSetId="4d8c84bd-b8bf-48dc-90c3-b4c9c9eff3e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cRollupDescription" ma:index="16" nillable="true" ma:displayName="Rollup Description" ma:internalName="scRollup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11e6c-d232-414f-8873-cd6b1e834dcd" elementFormDefault="qualified">
    <xsd:import namespace="http://schemas.microsoft.com/office/2006/documentManagement/types"/>
    <xsd:import namespace="http://schemas.microsoft.com/office/infopath/2007/PartnerControls"/>
    <xsd:element name="lcDisplayOn" ma:index="15" nillable="true" ma:displayName="Display On" ma:list="{34c61725-12fc-4279-a0b5-a2ce28bca9d2}" ma:internalName="lcDisplayOn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s q m i d = " 3 e e 5 9 6 2 7 - 3 b 8 d - 4 b f 3 - b e 7 3 - 0 e 8 9 8 4 1 6 b f 8 7 "   x m l n s = " h t t p : / / s c h e m a s . m i c r o s o f t . c o m / D a t a M a s h u p " > A A A A A M o F A A B Q S w M E F A A C A A g A p 1 M x U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p 1 M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T M V M u R O z J w Q I A A P A W A A A T A B w A R m 9 y b X V s Y X M v U 2 V j d G l v b j E u b S C i G A A o o B Q A A A A A A A A A A A A A A A A A A A A A A A A A A A D t V t 9 v 2 j A Q f k f i f 7 D c l y C l i D C 0 l 4 5 J G 9 A N r d 1 a g o Y m h p B J v J E 1 s T v H K S D E / z 4 b C A 6 Q U H 5 1 S 1 d 4 A c 7 2 f d / 5 v j u f j y 3 u U A L M 2 b d x k c 1 k M 3 4 f M W y D M 9 h E P R c D 4 x 0 E Z e B i n s 0 A 8 T F p w C w s L O Z v N 1 9 F H P W Q j z X 4 8 d a o n t + c m 7 d X x c J 3 s 1 V v N s z u D a O 2 U Y I 6 g P 7 A 4 c y 3 B z C n z 7 x U W 9 0 K d V 3 H l + j l u d N x 2 7 T 6 2 E N l W G 1 B v c 6 x V 4 a L X b A z a U u 4 z t z D G b x 0 X I 4 l 0 w Y d + J L j l G / e x K 6 I R t q 0 K I o O M L L 6 Q G s v L F 0 T P 2 D m 8 F F H n I U G z O X i X R u x v l f x 5 / 4 j 7 r 9 h x D r g r Y i O I 8 a 7 I / E X I G K v b 3 l T B j V i T z c o C g 3 s 0 Q f h / A v v Y w b E k c A j a 1 H O z a t k D K i P 4 T K K z I K y i I v E c K L A a k P O k M X F 8 W t K e B 9 8 R h 5 W W E 2 G i P + D M k / B x b P T w X i 8 i j K / F / k 7 P 3 U u f W v d n A 7 4 6 B 4 D j o d 8 E m H y g d H g f i 2 n U 6 u W w F O g b h H s n F t A e E h p 5 l o A T a 2 K E g m 8 H m a C V D b j k F h e 8 W U C K s L C U 1 o s O 8 l p q W 4 2 X 2 5 Y Q 1 E 1 P V 6 Y y Q I 6 b h H t X 8 f b 9 Y n N a l 2 t y X W d P r 0 q 3 6 d U j 1 t k J q Z 7 H 0 0 Y O z e 8 9 V w e 2 u l 2 b P D x r W + L z i c s n x z X x X b 3 q y N e e c + H W 7 f b x C 6 / V 7 + 9 c n y e N w N P a y / z 6 R w o 8 c p z k P g e C l 9 q O 0 U I K E t c f b V x t Q R f 2 G T z 6 A t 1 m n c O f 1 k q p 3 n n P 5 p 3 n r r v p H 9 S q q Z U y a d J 6 S 9 O S n X y K 2 B p G p V W C B 0 6 K 1 0 + B 5 E f O i s V 0 j X v v K A K + k f l c p y X I J L c u B q p D S 3 s 5 i s B Y 5 j w F m V 3 P U r v t N y 4 L W + n P C s w Q y q 7 I u 5 M b F H i F n M S + S k A m o J T Y u L l o q / N 0 H Q R o G I j o q w T / r q U l 1 t U V t U G Q / h c Q R k X J m 2 1 o a P i j 5 y K x h 6 q d u / I i 8 e L P O S S E H e 4 n B B 1 u B y J e X H i 4 g 9 Q S w E C L Q A U A A I A C A C n U z F T Q 7 H 2 4 6 c A A A D 4 A A A A E g A A A A A A A A A A A A A A A A A A A A A A Q 2 9 u Z m l n L 1 B h Y 2 t h Z 2 U u e G 1 s U E s B A i 0 A F A A C A A g A p 1 M x U w / K 6 a u k A A A A 6 Q A A A B M A A A A A A A A A A A A A A A A A 8 w A A A F t D b 2 5 0 Z W 5 0 X 1 R 5 c G V z X S 5 4 b W x Q S w E C L Q A U A A I A C A C n U z F T L k T s y c E C A A D w F g A A E w A A A A A A A A A A A A A A A A D k A Q A A R m 9 y b X V s Y X M v U 2 V j d G l v b j E u b V B L B Q Y A A A A A A w A D A M I A A A D y B A A A A A B F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k 9 y Z 2 F u a X p h d G l v b m F s P C 9 X b 3 J r Y m 9 v a 0 d y b 3 V w V H l w Z T 4 8 L 1 B l c m 1 p c 3 N p b 2 5 M a X N 0 P o V b A A A A A A A A Y 1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J 0 X 3 l l Y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x N V Q x N j o x M z o 0 N S 4 1 N j M y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F y d F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X 3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F 9 5 Z W F y L 1 N 0 Y X J 0 X 3 l l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X 3 l l Y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x N V Q x N j o x N D o z M i 4 3 O D c 2 N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m R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F 9 5 Z W F y L 0 V u Z F 9 5 Z W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R h Y m x l I D F B I V B p d m 9 0 V G F i b G U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B k N T Y x M m R k L T d m Z D c t N D Q 1 Z i 1 i N T Z m L W N l Y j J i O T R k O G E 1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I i A v P j x F b n R y e S B U e X B l P S J G a W x s T G F z d F V w Z G F 0 Z W Q i I F Z h b H V l P S J k M j A y M S 0 w O S 0 x N 1 Q x N z o y O T o x N S 4 y M D U x M T g y W i I g L z 4 8 R W 5 0 c n k g V H l w Z T 0 i Q W R k Z W R U b 0 R h d G F N b 2 R l b C I g V m F s d W U 9 I m w w I i A v P j x F b n R y e S B U e X B l P S J G a W x s Q 2 9 s d W 1 u V H l w Z X M i I F Z h b H V l P S J z Q W d Z R i I g L z 4 8 R W 5 0 c n k g V H l w Z T 0 i R m l s b E N v b H V t b k 5 h b W V z I i B W Y W x 1 Z T 0 i c 1 s m c X V v d D t D b 2 x s a X N p b 2 5 f W W V h c i Z x d W 9 0 O y w m c X V v d D t D b 2 x s a X N p b 2 5 f R G F 0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v b G x p c 2 l v b l 9 Z Z W F y J n F 1 b 3 Q 7 L C Z x d W 9 0 O 0 N v b G x p c 2 l v b l 9 E Y X R l J n F 1 b 3 Q 7 X S w m c X V v d D t x d W V y e V J l b G F 0 a W 9 u c 2 h p c H M m c X V v d D s 6 W 1 0 s J n F 1 b 3 Q 7 Y 2 9 s d W 1 u S W R l b n R p d G l l c y Z x d W 9 0 O z p b J n F 1 b 3 Q 7 U 2 V j d G l v b j E v V G F i b G U g M U E v R 3 J v d X B l Z C B S b 3 d z L n t D b 2 x s a X N p b 2 5 f W W V h c i w w f S Z x d W 9 0 O y w m c X V v d D t T Z W N 0 a W 9 u M S 9 U Y W J s Z S A x Q S 9 H c m 9 1 c G V k I F J v d 3 M u e 0 N v b G x p c 2 l v b l 9 E Y X R l L D F 9 J n F 1 b 3 Q 7 L C Z x d W 9 0 O 1 N l Y 3 R p b 2 4 x L 1 R h Y m x l I D F B L 0 d y b 3 V w Z W Q g U m 9 3 c y 5 7 Q 2 9 1 b n Q s M n 0 m c X V v d D t d L C Z x d W 9 0 O 0 N v b H V t b k N v d W 5 0 J n F 1 b 3 Q 7 O j M s J n F 1 b 3 Q 7 S 2 V 5 Q 2 9 s d W 1 u T m F t Z X M m c X V v d D s 6 W y Z x d W 9 0 O 0 N v b G x p c 2 l v b l 9 Z Z W F y J n F 1 b 3 Q 7 L C Z x d W 9 0 O 0 N v b G x p c 2 l v b l 9 E Y X R l J n F 1 b 3 Q 7 X S w m c X V v d D t D b 2 x 1 b W 5 J Z G V u d G l 0 a W V z J n F 1 b 3 Q 7 O l s m c X V v d D t T Z W N 0 a W 9 u M S 9 U Y W J s Z S A x Q S 9 H c m 9 1 c G V k I F J v d 3 M u e 0 N v b G x p c 2 l v b l 9 Z Z W F y L D B 9 J n F 1 b 3 Q 7 L C Z x d W 9 0 O 1 N l Y 3 R p b 2 4 x L 1 R h Y m x l I D F B L 0 d y b 3 V w Z W Q g U m 9 3 c y 5 7 Q 2 9 s b G l z a W 9 u X 0 R h d G U s M X 0 m c X V v d D s s J n F 1 b 3 Q 7 U 2 V j d G l v b j E v V G F i b G U g M U E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B L 0 R X X 0 N v b G x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S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B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G F i b G U g M U I h U G l 2 b 3 R U Y W J s Z T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G Q 1 N j E y Z G Q t N 2 Z k N y 0 0 N D V m L W I 1 N m Y t Y 2 V i M m I 5 N G Q 4 Y T V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E 3 V D E 3 O j I 5 O j E 1 L j I 2 N T A 4 N j l a I i A v P j x F b n R y e S B U e X B l P S J G a W x s Q 2 9 1 b n Q i I F Z h b H V l P S J s M T I w I i A v P j x F b n R y e S B U e X B l P S J G a W x s Q 2 9 s d W 1 u V H l w Z X M i I F Z h b H V l P S J z Q W d Z R i I g L z 4 8 R W 5 0 c n k g V H l w Z T 0 i R m l s b E N v b H V t b k 5 h b W V z I i B W Y W x 1 Z T 0 i c 1 s m c X V v d D t D b 2 x s a X N p b 2 5 f W W V h c i Z x d W 9 0 O y w m c X V v d D t D b 2 x s a X N p b 2 5 f R G F 0 Z S Z x d W 9 0 O y w m c X V v d D t D b 3 V u d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9 s b G l z a W 9 u X 1 l l Y X I m c X V v d D s s J n F 1 b 3 Q 7 Q 2 9 s b G l z a W 9 u X 0 R h d G U m c X V v d D t d L C Z x d W 9 0 O 3 F 1 Z X J 5 U m V s Y X R p b 2 5 z a G l w c y Z x d W 9 0 O z p b X S w m c X V v d D t j b 2 x 1 b W 5 J Z G V u d G l 0 a W V z J n F 1 b 3 Q 7 O l s m c X V v d D t T Z W N 0 a W 9 u M S 9 U Y W J s Z S A x Q i 9 H c m 9 1 c G V k I F J v d 3 M u e 0 N v b G x p c 2 l v b l 9 Z Z W F y L D B 9 J n F 1 b 3 Q 7 L C Z x d W 9 0 O 1 N l Y 3 R p b 2 4 x L 1 R h Y m x l I D F C L 0 d y b 3 V w Z W Q g U m 9 3 c y 5 7 Q 2 9 s b G l z a W 9 u X 0 R h d G U s M X 0 m c X V v d D s s J n F 1 b 3 Q 7 U 2 V j d G l v b j E v V G F i b G U g M U I v R 3 J v d X B l Z C B S b 3 d z L n t D b 3 V u d C w y f S Z x d W 9 0 O 1 0 s J n F 1 b 3 Q 7 Q 2 9 s d W 1 u Q 2 9 1 b n Q m c X V v d D s 6 M y w m c X V v d D t L Z X l D b 2 x 1 b W 5 O Y W 1 l c y Z x d W 9 0 O z p b J n F 1 b 3 Q 7 Q 2 9 s b G l z a W 9 u X 1 l l Y X I m c X V v d D s s J n F 1 b 3 Q 7 Q 2 9 s b G l z a W 9 u X 0 R h d G U m c X V v d D t d L C Z x d W 9 0 O 0 N v b H V t b k l k Z W 5 0 a X R p Z X M m c X V v d D s 6 W y Z x d W 9 0 O 1 N l Y 3 R p b 2 4 x L 1 R h Y m x l I D F C L 0 d y b 3 V w Z W Q g U m 9 3 c y 5 7 Q 2 9 s b G l z a W 9 u X 1 l l Y X I s M H 0 m c X V v d D s s J n F 1 b 3 Q 7 U 2 V j d G l v b j E v V G F i b G U g M U I v R 3 J v d X B l Z C B S b 3 d z L n t D b 2 x s a X N p b 2 5 f R G F 0 Z S w x f S Z x d W 9 0 O y w m c X V v d D t T Z W N 0 a W 9 u M S 9 U Y W J s Z S A x Q i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I v R F d f Q 2 9 s b G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i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C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C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g M U M h U G l 2 b 3 R U Y W J s Z T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E t M D k t M T d U M T c 6 M j k 6 M T U u M z E x M D Y y M V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z B k N T Y x M m R k L T d m Z D c t N D Q 1 Z i 1 i N T Z m L W N l Y j J i O T R k O G E 1 Y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V H l w Z X M i I F Z h b H V l P S J z Q W d Z R i I g L z 4 8 R W 5 0 c n k g V H l w Z T 0 i R m l s b E N v b H V t b k 5 h b W V z I i B W Y W x 1 Z T 0 i c 1 s m c X V v d D t D b 2 x s a X N p b 2 5 f W W V h c i Z x d W 9 0 O y w m c X V v d D t D b 2 x s a X N p b 2 5 f R G F 0 Z S Z x d W 9 0 O y w m c X V v d D t D b 3 V u d C Z x d W 9 0 O 1 0 i I C 8 + P E V u d H J 5 I F R 5 c G U 9 I k Z p b G x D b 3 V u d C I g V m F s d W U 9 I m w x M j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2 9 s b G l z a W 9 u X 1 l l Y X I m c X V v d D s s J n F 1 b 3 Q 7 Q 2 9 s b G l z a W 9 u X 0 R h d G U m c X V v d D t d L C Z x d W 9 0 O 3 F 1 Z X J 5 U m V s Y X R p b 2 5 z a G l w c y Z x d W 9 0 O z p b X S w m c X V v d D t j b 2 x 1 b W 5 J Z G V u d G l 0 a W V z J n F 1 b 3 Q 7 O l s m c X V v d D t T Z W N 0 a W 9 u M S 9 U Y W J s Z S A x Q y 9 H c m 9 1 c G V k I F J v d 3 M u e 0 N v b G x p c 2 l v b l 9 Z Z W F y L D B 9 J n F 1 b 3 Q 7 L C Z x d W 9 0 O 1 N l Y 3 R p b 2 4 x L 1 R h Y m x l I D F D L 0 d y b 3 V w Z W Q g U m 9 3 c y 5 7 Q 2 9 s b G l z a W 9 u X 0 R h d G U s M X 0 m c X V v d D s s J n F 1 b 3 Q 7 U 2 V j d G l v b j E v V G F i b G U g M U M v R 3 J v d X B l Z C B S b 3 d z L n t D b 3 V u d C w y f S Z x d W 9 0 O 1 0 s J n F 1 b 3 Q 7 Q 2 9 s d W 1 u Q 2 9 1 b n Q m c X V v d D s 6 M y w m c X V v d D t L Z X l D b 2 x 1 b W 5 O Y W 1 l c y Z x d W 9 0 O z p b J n F 1 b 3 Q 7 Q 2 9 s b G l z a W 9 u X 1 l l Y X I m c X V v d D s s J n F 1 b 3 Q 7 Q 2 9 s b G l z a W 9 u X 0 R h d G U m c X V v d D t d L C Z x d W 9 0 O 0 N v b H V t b k l k Z W 5 0 a X R p Z X M m c X V v d D s 6 W y Z x d W 9 0 O 1 N l Y 3 R p b 2 4 x L 1 R h Y m x l I D F D L 0 d y b 3 V w Z W Q g U m 9 3 c y 5 7 Q 2 9 s b G l z a W 9 u X 1 l l Y X I s M H 0 m c X V v d D s s J n F 1 b 3 Q 7 U 2 V j d G l v b j E v V G F i b G U g M U M v R 3 J v d X B l Z C B S b 3 d z L n t D b 2 x s a X N p b 2 5 f R G F 0 Z S w x f S Z x d W 9 0 O y w m c X V v d D t T Z W N 0 a W 9 u M S 9 U Y W J s Z S A x Q y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M v R F d f Q 2 9 s b G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L 0 V 4 d H J h Y 3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E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U Y W J s Z S A x R C F Q a X Z v d F R h Y m x l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Z D U 2 M T J k Z C 0 3 Z m Q 3 L T Q 0 N W Y t Y j U 2 Z i 1 j Z W I y Y j k 0 Z D h h N W M i I C 8 + P E V u d H J 5 I F R 5 c G U 9 I k Z p b G x F c n J v c k N v d W 5 0 I i B W Y W x 1 Z T 0 i b D A i I C 8 + P E V u d H J 5 I F R 5 c G U 9 I k Z p b G x M Y X N 0 V X B k Y X R l Z C I g V m F s d W U 9 I m Q y M D I x L T A 5 L T E 3 V D E 3 O j I 5 O j E 1 L j Q x O D A w N D N a I i A v P j x F b n R y e S B U e X B l P S J G a W x s R X J y b 3 J D b 2 R l I i B W Y W x 1 Z T 0 i c 1 V u a 2 5 v d 2 4 i I C 8 + P E V u d H J 5 I F R 5 c G U 9 I k Z p b G x D b 2 x 1 b W 5 U e X B l c y I g V m F s d W U 9 I n N B Z 1 l G I i A v P j x F b n R y e S B U e X B l P S J G a W x s Q 2 9 s d W 1 u T m F t Z X M i I F Z h b H V l P S J z W y Z x d W 9 0 O 0 N v b G x p c 2 l v b l 9 Z Z W F y J n F 1 b 3 Q 7 L C Z x d W 9 0 O 0 N v b G x p c 2 l v b l 9 E Y X R l J n F 1 b 3 Q 7 L C Z x d W 9 0 O 0 N v d W 5 0 J n F 1 b 3 Q 7 X S I g L z 4 8 R W 5 0 c n k g V H l w Z T 0 i R m l s b E N v d W 5 0 I i B W Y W x 1 Z T 0 i b D E y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b 2 x s a X N p b 2 5 f W W V h c i Z x d W 9 0 O y w m c X V v d D t D b 2 x s a X N p b 2 5 f R G F 0 Z S Z x d W 9 0 O 1 0 s J n F 1 b 3 Q 7 c X V l c n l S Z W x h d G l v b n N o a X B z J n F 1 b 3 Q 7 O l t d L C Z x d W 9 0 O 2 N v b H V t b k l k Z W 5 0 a X R p Z X M m c X V v d D s 6 W y Z x d W 9 0 O 1 N l Y 3 R p b 2 4 x L 1 R h Y m x l I D F E L 0 d y b 3 V w Z W Q g U m 9 3 c y 5 7 Q 2 9 s b G l z a W 9 u X 1 l l Y X I s M H 0 m c X V v d D s s J n F 1 b 3 Q 7 U 2 V j d G l v b j E v V G F i b G U g M U Q v R 3 J v d X B l Z C B S b 3 d z L n t D b 2 x s a X N p b 2 5 f R G F 0 Z S w x f S Z x d W 9 0 O y w m c X V v d D t T Z W N 0 a W 9 u M S 9 U Y W J s Z S A x R C 9 H c m 9 1 c G V k I F J v d 3 M u e 0 N v d W 5 0 L D J 9 J n F 1 b 3 Q 7 X S w m c X V v d D t D b 2 x 1 b W 5 D b 3 V u d C Z x d W 9 0 O z o z L C Z x d W 9 0 O 0 t l e U N v b H V t b k 5 h b W V z J n F 1 b 3 Q 7 O l s m c X V v d D t D b 2 x s a X N p b 2 5 f W W V h c i Z x d W 9 0 O y w m c X V v d D t D b 2 x s a X N p b 2 5 f R G F 0 Z S Z x d W 9 0 O 1 0 s J n F 1 b 3 Q 7 Q 2 9 s d W 1 u S W R l b n R p d G l l c y Z x d W 9 0 O z p b J n F 1 b 3 Q 7 U 2 V j d G l v b j E v V G F i b G U g M U Q v R 3 J v d X B l Z C B S b 3 d z L n t D b 2 x s a X N p b 2 5 f W W V h c i w w f S Z x d W 9 0 O y w m c X V v d D t T Z W N 0 a W 9 u M S 9 U Y W J s Z S A x R C 9 H c m 9 1 c G V k I F J v d 3 M u e 0 N v b G x p c 2 l v b l 9 E Y X R l L D F 9 J n F 1 b 3 Q 7 L C Z x d W 9 0 O 1 N l Y 3 R p b 2 4 x L 1 R h Y m x l I D F E L 0 d y b 3 V w Z W Q g U m 9 3 c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R C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E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E L 0 V 4 d H J h Y 3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G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U Y W J s Z S A x R i F Q a X Z v d F R h Y m x l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Z D U 2 M T J k Z C 0 3 Z m Q 3 L T Q 0 N W Y t Y j U 2 Z i 1 j Z W I y Y j k 0 Z D h h N W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k t M T d U M T c 6 M j k 6 M T U u N T g 5 O T Q 0 M F o i I C 8 + P E V u d H J 5 I F R 5 c G U 9 I k Z p b G x D b 3 V u d C I g V m F s d W U 9 I m w x M j A i I C 8 + P E V u d H J 5 I F R 5 c G U 9 I k Z p b G x D b 2 x 1 b W 5 U e X B l c y I g V m F s d W U 9 I n N B Z 1 l G I i A v P j x F b n R y e S B U e X B l P S J G a W x s Q 2 9 s d W 1 u T m F t Z X M i I F Z h b H V l P S J z W y Z x d W 9 0 O 0 N v b G x p c 2 l v b l 9 Z Z W F y J n F 1 b 3 Q 7 L C Z x d W 9 0 O 0 N v b G x p c 2 l v b l 9 E Y X R l J n F 1 b 3 Q 7 L C Z x d W 9 0 O 0 N v d W 5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b 2 x s a X N p b 2 5 f W W V h c i Z x d W 9 0 O y w m c X V v d D t D b 2 x s a X N p b 2 5 f R G F 0 Z S Z x d W 9 0 O 1 0 s J n F 1 b 3 Q 7 c X V l c n l S Z W x h d G l v b n N o a X B z J n F 1 b 3 Q 7 O l t d L C Z x d W 9 0 O 2 N v b H V t b k l k Z W 5 0 a X R p Z X M m c X V v d D s 6 W y Z x d W 9 0 O 1 N l Y 3 R p b 2 4 x L 1 R h Y m x l I D F G L 0 d y b 3 V w Z W Q g U m 9 3 c y 5 7 Q 2 9 s b G l z a W 9 u X 1 l l Y X I s M H 0 m c X V v d D s s J n F 1 b 3 Q 7 U 2 V j d G l v b j E v V G F i b G U g M U Y v R 3 J v d X B l Z C B S b 3 d z L n t D b 2 x s a X N p b 2 5 f R G F 0 Z S w x f S Z x d W 9 0 O y w m c X V v d D t T Z W N 0 a W 9 u M S 9 U Y W J s Z S A x R i 9 H c m 9 1 c G V k I F J v d 3 M u e 0 N v d W 5 0 L D J 9 J n F 1 b 3 Q 7 X S w m c X V v d D t D b 2 x 1 b W 5 D b 3 V u d C Z x d W 9 0 O z o z L C Z x d W 9 0 O 0 t l e U N v b H V t b k 5 h b W V z J n F 1 b 3 Q 7 O l s m c X V v d D t D b 2 x s a X N p b 2 5 f W W V h c i Z x d W 9 0 O y w m c X V v d D t D b 2 x s a X N p b 2 5 f R G F 0 Z S Z x d W 9 0 O 1 0 s J n F 1 b 3 Q 7 Q 2 9 s d W 1 u S W R l b n R p d G l l c y Z x d W 9 0 O z p b J n F 1 b 3 Q 7 U 2 V j d G l v b j E v V G F i b G U g M U Y v R 3 J v d X B l Z C B S b 3 d z L n t D b 2 x s a X N p b 2 5 f W W V h c i w w f S Z x d W 9 0 O y w m c X V v d D t T Z W N 0 a W 9 u M S 9 U Y W J s Z S A x R i 9 H c m 9 1 c G V k I F J v d 3 M u e 0 N v b G x p c 2 l v b l 9 E Y X R l L D F 9 J n F 1 b 3 Q 7 L C Z x d W 9 0 O 1 N l Y 3 R p b 2 4 x L 1 R h Y m x l I D F G L 0 d y b 3 V w Z W Q g U m 9 3 c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R i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G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Y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Y v R X h 0 c m F j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R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E l M j B D a G F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G F y Y W 1 l d G V y c y F Q a X Z v d F R h Y m x l N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O S 0 x N 1 Q x N z o y O T o x N S 4 x N j g x M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l F 1 Z X J 5 S U Q i I F Z h b H V l P S J z Y j E x N m Q 1 Y W Q t N D l l N y 0 0 N W M 3 L W I 3 N T Y t Y j F j Z m M 2 N G R h Z W V j I i A v P j x F b n R y e S B U e X B l P S J G a W x s Q 2 9 s d W 1 u V H l w Z X M i I F Z h b H V l P S J z Q W d J P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Q 2 9 s d W 1 u T m F t Z X M i I F Z h b H V l P S J z W y Z x d W 9 0 O 0 N v b G x p c 2 l v b l 9 Z Z W F y J n F 1 b 3 Q 7 L C Z x d W 9 0 O 0 N v d W 5 0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G x p c 2 l v b l 9 Z Z W F y J n F 1 b 3 Q 7 X S w m c X V v d D t x d W V y e V J l b G F 0 a W 9 u c 2 h p c H M m c X V v d D s 6 W 1 0 s J n F 1 b 3 Q 7 Y 2 9 s d W 1 u S W R l b n R p d G l l c y Z x d W 9 0 O z p b J n F 1 b 3 Q 7 U 2 V j d G l v b j E v V G F i b G U g M U E g Q 2 h h c n Q v R 3 J v d X B l Z C B S b 3 d z L n t D b 2 x s a X N p b 2 5 f W W V h c i w w f S Z x d W 9 0 O y w m c X V v d D t T Z W N 0 a W 9 u M S 9 U Y W J s Z S A x Q S B D a G F y d C 9 H c m 9 1 c G V k I F J v d 3 M u e 0 N v d W 5 0 L D F 9 J n F 1 b 3 Q 7 X S w m c X V v d D t D b 2 x 1 b W 5 D b 3 V u d C Z x d W 9 0 O z o y L C Z x d W 9 0 O 0 t l e U N v b H V t b k 5 h b W V z J n F 1 b 3 Q 7 O l s m c X V v d D t D b 2 x s a X N p b 2 5 f W W V h c i Z x d W 9 0 O 1 0 s J n F 1 b 3 Q 7 Q 2 9 s d W 1 u S W R l b n R p d G l l c y Z x d W 9 0 O z p b J n F 1 b 3 Q 7 U 2 V j d G l v b j E v V G F i b G U g M U E g Q 2 h h c n Q v R 3 J v d X B l Z C B S b 3 d z L n t D b 2 x s a X N p b 2 5 f W W V h c i w w f S Z x d W 9 0 O y w m c X V v d D t T Z W N 0 a W 9 u M S 9 U Y W J s Z S A x Q S B D a G F y d C 9 H c m 9 1 c G V k I F J v d 3 M u e 0 N v d W 5 0 L D F 9 J n F 1 b 3 Q 7 X S w m c X V v d D t S Z W x h d G l v b n N o a X B J b m Z v J n F 1 b 3 Q 7 O l t d f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Q Y X J h b W V 0 Z X J z I i A v P j w v U 3 R h Y m x l R W 5 0 c m l l c z 4 8 L 0 l 0 Z W 0 + P E l 0 Z W 0 + P E l 0 Z W 1 M b 2 N h d G l v b j 4 8 S X R l b V R 5 c G U + R m 9 y b X V s Y T w v S X R l b V R 5 c G U + P E l 0 Z W 1 Q Y X R o P l N l Y 3 R p b 2 4 x L 1 R h Y m x l J T I w M U E l M j B D a G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B J T I w Q 2 h h c n Q v R F d f Q 2 9 s b G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S U y M E N o Y X J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B J T I w Q 2 h h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Q S U y M E N o Y X J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B J T I w Q 2 h h c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J T I w Q 2 h h c n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h c m F t Z X R l c n M h U G l 2 b 3 R U Y W J s Z T Y i I C 8 + P E V u d H J 5 I F R 5 c G U 9 I k Z p b G x l Z E N v b X B s Z X R l U m V z d W x 0 V G 9 X b 3 J r c 2 h l Z X Q i I F Z h b H V l P S J s M C I g L z 4 8 R W 5 0 c n k g V H l w Z T 0 i R m l s b E x h c 3 R V c G R h d G V k I i B W Y W x 1 Z T 0 i Z D I w M j E t M D k t M T d U M T c 6 M j k 6 M T U u N j M 2 O T E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R d W V y e U l E I i B W Y W x 1 Z T 0 i c z l h M j M 1 Y W U 3 L T g 5 Y m M t N G E y Y S 0 5 N j I 1 L T M y M D F l Y m M 5 Z G U z Y S I g L z 4 8 R W 5 0 c n k g V H l w Z T 0 i R m l s b E N v b H V t b l R 5 c G V z I i B W Y W x 1 Z T 0 i c 0 F n S T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N v b H V t b k 5 h b W V z I i B W Y W x 1 Z T 0 i c 1 s m c X V v d D t D b 2 x s a X N p b 2 5 f W W V h c i Z x d W 9 0 O y w m c X V v d D t D b 3 V u d C Z x d W 9 0 O 1 0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s a X N p b 2 5 f W W V h c i Z x d W 9 0 O 1 0 s J n F 1 b 3 Q 7 c X V l c n l S Z W x h d G l v b n N o a X B z J n F 1 b 3 Q 7 O l t d L C Z x d W 9 0 O 2 N v b H V t b k l k Z W 5 0 a X R p Z X M m c X V v d D s 6 W y Z x d W 9 0 O 1 N l Y 3 R p b 2 4 x L 1 R h Y m x l I D F D I E N o Y X J 0 L 0 d y b 3 V w Z W Q g U m 9 3 c y 5 7 Q 2 9 s b G l z a W 9 u X 1 l l Y X I s M H 0 m c X V v d D s s J n F 1 b 3 Q 7 U 2 V j d G l v b j E v V G F i b G U g M U M g Q 2 h h c n Q v R 3 J v d X B l Z C B S b 3 d z L n t D b 3 V u d C w x f S Z x d W 9 0 O 1 0 s J n F 1 b 3 Q 7 Q 2 9 s d W 1 u Q 2 9 1 b n Q m c X V v d D s 6 M i w m c X V v d D t L Z X l D b 2 x 1 b W 5 O Y W 1 l c y Z x d W 9 0 O z p b J n F 1 b 3 Q 7 Q 2 9 s b G l z a W 9 u X 1 l l Y X I m c X V v d D t d L C Z x d W 9 0 O 0 N v b H V t b k l k Z W 5 0 a X R p Z X M m c X V v d D s 6 W y Z x d W 9 0 O 1 N l Y 3 R p b 2 4 x L 1 R h Y m x l I D F D I E N o Y X J 0 L 0 d y b 3 V w Z W Q g U m 9 3 c y 5 7 Q 2 9 s b G l z a W 9 u X 1 l l Y X I s M H 0 m c X V v d D s s J n F 1 b 3 Q 7 U 2 V j d G l v b j E v V G F i b G U g M U M g Q 2 h h c n Q v R 3 J v d X B l Z C B S b 3 d z L n t D b 3 V u d C w x f S Z x d W 9 0 O 1 0 s J n F 1 b 3 Q 7 U m V s Y X R p b 2 5 z a G l w S W 5 m b y Z x d W 9 0 O z p b X X 0 i I C 8 + P E V u d H J 5 I F R 5 c G U 9 I l J l Y 2 9 2 Z X J 5 V G F y Z 2 V 0 U m 9 3 I i B W Y W x 1 Z T 0 i b D I 4 I i A v P j x F b n R y e S B U e X B l P S J S Z W N v d m V y e V R h c m d l d E N v b H V t b i I g V m F s d W U 9 I m w x I i A v P j x F b n R y e S B U e X B l P S J S Z W N v d m V y e V R h c m d l d F N o Z W V 0 I i B W Y W x 1 Z T 0 i c 1 B h c m F t Z X R l c n M i I C 8 + P C 9 T d G F i b G V F b n R y a W V z P j w v S X R l b T 4 8 S X R l b T 4 8 S X R l b U x v Y 2 F 0 a W 9 u P j x J d G V t V H l w Z T 5 G b 3 J t d W x h P C 9 J d G V t V H l w Z T 4 8 S X R l b V B h d G g + U 2 V j d G l v b j E v V G F i b G U l M j A x Q y U y M E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M l M j B D a G F y d C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J T I w Q 2 h h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M l M j B D a G F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F D J T I w Q 2 h h c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U M l M j B D a G F y d C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D V m 1 9 V N G 8 T b r V N 3 n g 4 3 e W A A A A A A I A A A A A A A N m A A D A A A A A E A A A A K P 6 n M 4 x c I I t p G / A Q x v Q u X g A A A A A B I A A A K A A A A A Q A A A A / R a p 2 L C S K l T q A B w p C V 7 u 3 V A A A A C o u z L 7 E v 7 V c 3 X x f T Z U V g m 4 t m t q V X 5 6 m 6 J 8 X a T 3 K H D i r P y M B T 7 e G j o V 2 V O 3 T T m R 6 c N 0 7 c R T p E G G F 5 C F B g 5 e y x 1 r V t M 0 N a T g z 1 S w M h T U q f 6 I 3 x Q A A A B o a Q E a L Y 7 I 2 D 1 C h 8 L I G h 0 N m F d x i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DisplayOn xmlns="5b211e6c-d232-414f-8873-cd6b1e834dcd">
      <Value>35</Value>
    </lcDisplayOn>
    <c700ff25e99e4baaab6915db9322d896 xmlns="76bdb9c2-3652-4bd5-b330-1eb3d8127e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Management Division</TermName>
          <TermId xmlns="http://schemas.microsoft.com/office/infopath/2007/PartnerControls">8b04e724-a1e7-4893-acc7-2324afe7df50</TermId>
        </TermInfo>
      </Terms>
    </c700ff25e99e4baaab6915db9322d896>
    <scGroup xmlns="76bdb9c2-3652-4bd5-b330-1eb3d8127efd">2019 SWITRS Document</scGroup>
    <TaxCatchAll xmlns="76bdb9c2-3652-4bd5-b330-1eb3d8127efd">
      <Value>38</Value>
      <Value>360</Value>
    </TaxCatchAll>
    <scRollupDescription xmlns="76bdb9c2-3652-4bd5-b330-1eb3d8127efd" xsi:nil="true"/>
    <pdccc231aef342cf8ae39ad99e00fd85 xmlns="76bdb9c2-3652-4bd5-b330-1eb3d8127e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SWITRS - Internet Statewide Integrated Traffic Records System</TermName>
          <TermId xmlns="http://schemas.microsoft.com/office/infopath/2007/PartnerControls">abe9e1b9-a95c-4b47-9615-0138f1eb117d</TermId>
        </TermInfo>
      </Terms>
    </pdccc231aef342cf8ae39ad99e00fd85>
  </documentManagement>
</p:properties>
</file>

<file path=customXml/itemProps1.xml><?xml version="1.0" encoding="utf-8"?>
<ds:datastoreItem xmlns:ds="http://schemas.openxmlformats.org/officeDocument/2006/customXml" ds:itemID="{D43B1B6C-AB2A-4423-B284-CDDE09A58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db9c2-3652-4bd5-b330-1eb3d8127efd"/>
    <ds:schemaRef ds:uri="5b211e6c-d232-414f-8873-cd6b1e834d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546CC7-3952-483E-928D-1360A6E0615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3CC9EF9-9F04-46DF-BD3C-91C9AB078F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C264DFE-1EC6-45A9-BCE9-C4D4AE016CE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56E010A-FB39-41BF-AD5F-D68135972D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Table 1A</vt:lpstr>
      <vt:lpstr>Table 1B</vt:lpstr>
      <vt:lpstr>Table 1C</vt:lpstr>
      <vt:lpstr>Table 1D</vt:lpstr>
      <vt:lpstr>Table 1E</vt:lpstr>
      <vt:lpstr>Table 1F</vt:lpstr>
      <vt:lpstr>Parameters</vt:lpstr>
      <vt:lpstr>'Table 1E'!Print_Area</vt:lpstr>
    </vt:vector>
  </TitlesOfParts>
  <Company>California Highway Patrol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Boon-Long, Yanyong@CHP</dc:creator>
  <cp:lastModifiedBy>Janise Liang</cp:lastModifiedBy>
  <cp:lastPrinted>2021-11-03T18:02:47Z</cp:lastPrinted>
  <dcterms:created xsi:type="dcterms:W3CDTF">2021-04-30T20:04:35Z</dcterms:created>
  <dcterms:modified xsi:type="dcterms:W3CDTF">2023-05-03T23:59:22Z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0x0101004309E2AC94F07D47A852C23491F0BD6E</vt:lpwstr>
  </property>
  <property fmtid="{D5CDD505-2E9C-101B-9397-08002B2CF9AE}" pid="3" name="scShowOn">
    <vt:lpwstr>360;#SWITRS - Internet Statewide Integrated Traffic Records System|abe9e1b9-a95c-4b47-9615-0138f1eb117d</vt:lpwstr>
  </property>
  <property fmtid="{D5CDD505-2E9C-101B-9397-08002B2CF9AE}" pid="4" name="scEntity">
    <vt:lpwstr>38;#Information Management Division|8b04e724-a1e7-4893-acc7-2324afe7df50</vt:lpwstr>
  </property>
</Properties>
</file>