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ho\OneDrive\Desktop\iPOND Github\"/>
    </mc:Choice>
  </mc:AlternateContent>
  <xr:revisionPtr revIDLastSave="0" documentId="13_ncr:1_{2207C045-1F0A-4E76-88A2-482DE21688E7}" xr6:coauthVersionLast="47" xr6:coauthVersionMax="47" xr10:uidLastSave="{00000000-0000-0000-0000-000000000000}"/>
  <bookViews>
    <workbookView xWindow="0" yWindow="1368" windowWidth="21120" windowHeight="10584" activeTab="3" xr2:uid="{E1C3B188-A230-6142-B455-D05676F1AC2A}"/>
  </bookViews>
  <sheets>
    <sheet name="Seeding" sheetId="1" r:id="rId1"/>
    <sheet name="Timeline and IF" sheetId="6" r:id="rId2"/>
    <sheet name="Plate maps" sheetId="3" r:id="rId3"/>
    <sheet name="Pheni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8" i="1"/>
  <c r="A20" i="1"/>
  <c r="A22" i="1" s="1"/>
  <c r="A30" i="1" l="1"/>
</calcChain>
</file>

<file path=xl/sharedStrings.xml><?xml version="1.0" encoding="utf-8"?>
<sst xmlns="http://schemas.openxmlformats.org/spreadsheetml/2006/main" count="624" uniqueCount="308">
  <si>
    <t>http://microbiology.ucdavis.edu/privalsky/tc-growth-area</t>
  </si>
  <si>
    <t>cells/cm2</t>
  </si>
  <si>
    <t>Dish areas in cm2</t>
  </si>
  <si>
    <t>volume mL</t>
  </si>
  <si>
    <t>cells/well</t>
  </si>
  <si>
    <t>T175</t>
  </si>
  <si>
    <t>T75</t>
  </si>
  <si>
    <t>10cm</t>
  </si>
  <si>
    <t>6cm</t>
  </si>
  <si>
    <t>6-well</t>
  </si>
  <si>
    <t>6-well CS</t>
  </si>
  <si>
    <t>12-well</t>
  </si>
  <si>
    <t>96-well</t>
  </si>
  <si>
    <t>cells over the N big squares</t>
  </si>
  <si>
    <t>number N of big squares counted</t>
  </si>
  <si>
    <t>cells/mL</t>
  </si>
  <si>
    <t>mL resusp volume</t>
  </si>
  <si>
    <t xml:space="preserve">#cells / well target </t>
  </si>
  <si>
    <t>mL added to the well</t>
  </si>
  <si>
    <t>cells/mL target</t>
  </si>
  <si>
    <t>uL D10F for the dilute suspension</t>
  </si>
  <si>
    <t>uL added to warmed D10F</t>
  </si>
  <si>
    <t>AH230226 - seeding 96-well from P15</t>
  </si>
  <si>
    <t xml:space="preserve">1X10cm-90%  confluent </t>
  </si>
  <si>
    <t>resusp in 2mL trypsin, 3mL D10F</t>
  </si>
  <si>
    <t>total cells for the 10cm dish</t>
  </si>
  <si>
    <t>Coating</t>
  </si>
  <si>
    <t>Date</t>
  </si>
  <si>
    <t>Sunday</t>
  </si>
  <si>
    <t>Starvation setup</t>
  </si>
  <si>
    <t>Monday</t>
  </si>
  <si>
    <t>Infection</t>
  </si>
  <si>
    <t>Infection start</t>
  </si>
  <si>
    <t>Tuesday</t>
  </si>
  <si>
    <t>50uL per well</t>
  </si>
  <si>
    <t xml:space="preserve">MC to 200uL D1F </t>
  </si>
  <si>
    <t>Add 200uL D1F</t>
  </si>
  <si>
    <t>Harvest @28hpi</t>
  </si>
  <si>
    <t>Wednesday</t>
  </si>
  <si>
    <t>Final imaging</t>
  </si>
  <si>
    <t>Thursday</t>
  </si>
  <si>
    <t>B</t>
  </si>
  <si>
    <t>C</t>
  </si>
  <si>
    <t>sc-53479</t>
  </si>
  <si>
    <t>rat</t>
  </si>
  <si>
    <t>Plate in incubator has about 250uL D1F</t>
  </si>
  <si>
    <t>LIG1</t>
  </si>
  <si>
    <t>B2</t>
  </si>
  <si>
    <t>1|200</t>
  </si>
  <si>
    <t>rabbit</t>
  </si>
  <si>
    <t>PA5-121245</t>
  </si>
  <si>
    <t>B3</t>
  </si>
  <si>
    <t>Fixation</t>
  </si>
  <si>
    <t>pbs-Wash</t>
  </si>
  <si>
    <t>Permeab.</t>
  </si>
  <si>
    <t>Blocking</t>
  </si>
  <si>
    <t>Ab1dil-wash</t>
  </si>
  <si>
    <t>Primary</t>
  </si>
  <si>
    <t>Washes</t>
  </si>
  <si>
    <t>Secondary</t>
  </si>
  <si>
    <t>MCM2</t>
  </si>
  <si>
    <t>CST 4007</t>
  </si>
  <si>
    <t>B4</t>
  </si>
  <si>
    <t>3X PBS</t>
  </si>
  <si>
    <t>BB10-T0.5%</t>
  </si>
  <si>
    <t>BB10-T0.2%</t>
  </si>
  <si>
    <t>in Ab1dil</t>
  </si>
  <si>
    <t>in Ab2dil</t>
  </si>
  <si>
    <t>MCM3</t>
  </si>
  <si>
    <t>CST 4012</t>
  </si>
  <si>
    <t>B5</t>
  </si>
  <si>
    <t>200 uL</t>
  </si>
  <si>
    <t>200uL</t>
  </si>
  <si>
    <t>100uL</t>
  </si>
  <si>
    <t>PA5-29039</t>
  </si>
  <si>
    <t>B6</t>
  </si>
  <si>
    <t>RT</t>
  </si>
  <si>
    <t>11225-1-AP</t>
  </si>
  <si>
    <t>B7</t>
  </si>
  <si>
    <t>no wait</t>
  </si>
  <si>
    <t xml:space="preserve">o/n   </t>
  </si>
  <si>
    <t>90min</t>
  </si>
  <si>
    <t>5-10min</t>
  </si>
  <si>
    <t>MTA2</t>
  </si>
  <si>
    <t>B8</t>
  </si>
  <si>
    <t>before:</t>
  </si>
  <si>
    <t>Pipet out 200uL</t>
  </si>
  <si>
    <t>Pipet out ALL</t>
  </si>
  <si>
    <t>Pipet out 160uL</t>
  </si>
  <si>
    <t>RFC1</t>
  </si>
  <si>
    <t>B9</t>
  </si>
  <si>
    <t>Still</t>
  </si>
  <si>
    <t>Rocking</t>
  </si>
  <si>
    <t>BS-6166R</t>
  </si>
  <si>
    <t>C2</t>
  </si>
  <si>
    <t>Comment 1</t>
  </si>
  <si>
    <t>Comment 2</t>
  </si>
  <si>
    <t>Comment 3</t>
  </si>
  <si>
    <t>Comment 4</t>
  </si>
  <si>
    <t>Comment 5</t>
  </si>
  <si>
    <t>Comment 6</t>
  </si>
  <si>
    <t>Comment 7</t>
  </si>
  <si>
    <t>Comment 8</t>
  </si>
  <si>
    <t>PA5-79695</t>
  </si>
  <si>
    <t>C3</t>
  </si>
  <si>
    <t>Hoechst</t>
  </si>
  <si>
    <t>MA5-32676</t>
  </si>
  <si>
    <t>C4</t>
  </si>
  <si>
    <t>11788-1-AP</t>
  </si>
  <si>
    <t>C5</t>
  </si>
  <si>
    <t>PBS washes after the fixation: for the last wash, 1 well at a time, remove ALL of the PBS and add permeabilization buffer 200uL</t>
  </si>
  <si>
    <t>PA5-51517</t>
  </si>
  <si>
    <t>C6</t>
  </si>
  <si>
    <t>Rocking 1-1.3 rpm at RT (very slow)</t>
  </si>
  <si>
    <t>DHX15</t>
  </si>
  <si>
    <t>C7</t>
  </si>
  <si>
    <t>Remove 200uL Blocking buffer</t>
  </si>
  <si>
    <t>PA5-65719</t>
  </si>
  <si>
    <t>C8</t>
  </si>
  <si>
    <t>PA5-110204</t>
  </si>
  <si>
    <t>ratRPA</t>
  </si>
  <si>
    <t>Remove 150uL Ab1dil, add 100uL antibody in Ab1dil</t>
  </si>
  <si>
    <t>msAND1</t>
  </si>
  <si>
    <t>mouse</t>
  </si>
  <si>
    <t>Add 100uL PBS to wells (containing about 150uL of Ab1dil with antibody)</t>
  </si>
  <si>
    <t>sc-135732</t>
  </si>
  <si>
    <t>Remove 200uL - 1 tip per well, discard the tip</t>
  </si>
  <si>
    <t>rat488</t>
  </si>
  <si>
    <t>Add 200uL PBS, rock at RT 1.2rpm</t>
  </si>
  <si>
    <t>Secondary antibody map</t>
  </si>
  <si>
    <t>Add 200uL Ab2dil, rock at RT 1.2rpm</t>
  </si>
  <si>
    <t>Remove 100uL of secondary antibody</t>
  </si>
  <si>
    <t>Remove 200uL</t>
  </si>
  <si>
    <t>Add 200uL PBS, add Hoechst (20uL of Hoechst 1:1000), rock at RT 1.2rpm 15min</t>
  </si>
  <si>
    <t>Add 200uL PBS, rock at RT 1.2rpm 15min</t>
  </si>
  <si>
    <r>
      <t>'BB</t>
    </r>
    <r>
      <rPr>
        <sz val="11"/>
        <color rgb="FF7030A0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' = 1X PBS/</t>
    </r>
    <r>
      <rPr>
        <sz val="11"/>
        <color rgb="FF7030A0"/>
        <rFont val="Calibri"/>
        <family val="2"/>
        <scheme val="minor"/>
      </rPr>
      <t>10%FCS</t>
    </r>
  </si>
  <si>
    <r>
      <t>'BB10-T0.5%' = 1X PBS/10%FCS</t>
    </r>
    <r>
      <rPr>
        <sz val="11"/>
        <rFont val="Calibri"/>
        <family val="2"/>
        <scheme val="minor"/>
      </rPr>
      <t xml:space="preserve"> - added TritonX100 at 0.5% final for permeabilization </t>
    </r>
  </si>
  <si>
    <r>
      <t>'BB10-T0.2%' = 1X PBS/10%FCS</t>
    </r>
    <r>
      <rPr>
        <sz val="11"/>
        <rFont val="Calibri"/>
        <family val="2"/>
        <scheme val="minor"/>
      </rPr>
      <t xml:space="preserve"> - added TritonX100 at 0.2% final for blocking </t>
    </r>
  </si>
  <si>
    <t>BSA: Fisher BP1600-100 fraction V- heat shock treated</t>
  </si>
  <si>
    <t>FCS: Fetal Calf Serum (same as FBS)</t>
  </si>
  <si>
    <t>Triton = TritonX100</t>
  </si>
  <si>
    <t>Tween = Tween20</t>
  </si>
  <si>
    <t>'Ab2dil' = 1X PBS/Tween20 0.05% (not filtered, made fresh)</t>
  </si>
  <si>
    <t>Timeline AH230226</t>
  </si>
  <si>
    <t>Seeding  from P15</t>
  </si>
  <si>
    <t>8pm</t>
  </si>
  <si>
    <t>2pm</t>
  </si>
  <si>
    <t>9am</t>
  </si>
  <si>
    <t>remove 100uL, add 200uL D0F</t>
  </si>
  <si>
    <t>Remove 200uL D0F, add 200uL D0F</t>
  </si>
  <si>
    <t>remove 150uL D0F, add 200uL AD buffer</t>
  </si>
  <si>
    <t>remove 200uL AD buffer, add 50uL of virus solution</t>
  </si>
  <si>
    <t>40min contact time</t>
  </si>
  <si>
    <t>9:40AM</t>
  </si>
  <si>
    <t>1pm</t>
  </si>
  <si>
    <t>Harvest, block overnight on ice</t>
  </si>
  <si>
    <t>Apply primary antibody overnight</t>
  </si>
  <si>
    <t>Friday</t>
  </si>
  <si>
    <t>Wash primary, add secondary and Hoechst, image</t>
  </si>
  <si>
    <t>Steps overview AH230226</t>
  </si>
  <si>
    <t>(repeat twice) Remove 200uL, add 200uL RT PBS, remove 100uL PBS for cooling</t>
  </si>
  <si>
    <t>Initial Cooling</t>
  </si>
  <si>
    <t>ICE</t>
  </si>
  <si>
    <t>8-10min</t>
  </si>
  <si>
    <t>see above</t>
  </si>
  <si>
    <t>in RT PBS</t>
  </si>
  <si>
    <t>~100 uL</t>
  </si>
  <si>
    <t>4C</t>
  </si>
  <si>
    <t>overnight</t>
  </si>
  <si>
    <t>20-25  min</t>
  </si>
  <si>
    <t>20-25 min</t>
  </si>
  <si>
    <t>Rocking 4C</t>
  </si>
  <si>
    <t>Add Ab1dil 200uL, remove 100uL media</t>
  </si>
  <si>
    <t>Remove final Ab1dil - ensure wetted bottom - then add 100uL Ab1 solution (150uL total approx)</t>
  </si>
  <si>
    <t>'Ab1dil' =  1X PBS/ 1%BSA /Triton X-100 0.2% (BSA in PBS made fresh, filtered, then Ab1dil made fresh)</t>
  </si>
  <si>
    <t>One well at a time, pipet out all (start of ring), add 200uL cold PFA 4% on ice</t>
  </si>
  <si>
    <t>'PBS' = 1X PBS (made fresh)</t>
  </si>
  <si>
    <t xml:space="preserve">'PFA' = PFA 4% (16% stock) in PBS </t>
  </si>
  <si>
    <t>MCM4th</t>
  </si>
  <si>
    <t>MCM7th</t>
  </si>
  <si>
    <t>p180th</t>
  </si>
  <si>
    <t>MSH2th</t>
  </si>
  <si>
    <t>MSH6th</t>
  </si>
  <si>
    <t>PRIM2th</t>
  </si>
  <si>
    <t>AND1th</t>
  </si>
  <si>
    <t>SPAG7th</t>
  </si>
  <si>
    <t>RPA32th2</t>
  </si>
  <si>
    <t>C9</t>
  </si>
  <si>
    <t>1|100</t>
  </si>
  <si>
    <t>B10</t>
  </si>
  <si>
    <t>C10</t>
  </si>
  <si>
    <t>CST2017</t>
  </si>
  <si>
    <t>MSH2</t>
  </si>
  <si>
    <t>WSTFth</t>
  </si>
  <si>
    <t>40X water bin=1 NA 1.1</t>
  </si>
  <si>
    <t>DAPI</t>
  </si>
  <si>
    <t>ms</t>
  </si>
  <si>
    <t>% Power</t>
  </si>
  <si>
    <t>um offset</t>
  </si>
  <si>
    <t>EGFP</t>
  </si>
  <si>
    <t>Cy5</t>
  </si>
  <si>
    <t>z-stack</t>
  </si>
  <si>
    <t>Note that both 40X series have the exact same sites</t>
  </si>
  <si>
    <t>The z-stack is meant for the Matlab analysis, and the single z for</t>
  </si>
  <si>
    <t>a quick find of interesting nuclei</t>
  </si>
  <si>
    <t>All RA 1|10 (150uL virus, 1350uL AD buffer)</t>
  </si>
  <si>
    <t>C11</t>
  </si>
  <si>
    <t>3 hours</t>
  </si>
  <si>
    <t>4X Ab1dil</t>
  </si>
  <si>
    <t>ms568</t>
  </si>
  <si>
    <t>3XPBS/1XAb2dil</t>
  </si>
  <si>
    <t>5X PBS</t>
  </si>
  <si>
    <t>1|50</t>
  </si>
  <si>
    <t>Garcea_AH230226_10X</t>
  </si>
  <si>
    <t>10X air bin=1 NA 0.3</t>
  </si>
  <si>
    <t>Garcea_AH230226_40X</t>
  </si>
  <si>
    <t>Garcea_AH230226_40Xz</t>
  </si>
  <si>
    <t>z stack -2.5 to 0 (step 0.5um, 6 planes)</t>
  </si>
  <si>
    <t>AF568</t>
  </si>
  <si>
    <t>Dataset folder name listed in yellow:</t>
  </si>
  <si>
    <t>Wells imaged in dataset (on the lefft) are highlighted in green:</t>
  </si>
  <si>
    <t>Reading hemocytometer</t>
  </si>
  <si>
    <t>All uncoated (gelatin, D-Lysine and L-Lysine did not help preserve cell morphology during staining)</t>
  </si>
  <si>
    <t xml:space="preserve">Input desired number of cells per well </t>
  </si>
  <si>
    <t>Primary antibody map: green channel (ch2)</t>
  </si>
  <si>
    <t>Primary antibody map: orange or red channel (ch3)</t>
  </si>
  <si>
    <t>LT-AF488</t>
  </si>
  <si>
    <t>ratLT</t>
  </si>
  <si>
    <t>Supplier</t>
  </si>
  <si>
    <t>Short name</t>
  </si>
  <si>
    <t xml:space="preserve">Host </t>
  </si>
  <si>
    <t>Supplier reference #</t>
  </si>
  <si>
    <t>Dilution (in 100uL)</t>
  </si>
  <si>
    <t>Comment</t>
  </si>
  <si>
    <t>SCBT</t>
  </si>
  <si>
    <t>gift</t>
  </si>
  <si>
    <t>sc-53479-AF488</t>
  </si>
  <si>
    <t>A1858</t>
  </si>
  <si>
    <t xml:space="preserve">Abclonal </t>
  </si>
  <si>
    <t>Prof. Nasheurer</t>
  </si>
  <si>
    <t>ThermoFisher</t>
  </si>
  <si>
    <t>CST</t>
  </si>
  <si>
    <t>Biolegend</t>
  </si>
  <si>
    <t>Dr. Mizuno</t>
  </si>
  <si>
    <t>NOVUS</t>
  </si>
  <si>
    <t>NBP2-56364</t>
  </si>
  <si>
    <t>NBP1-82615</t>
  </si>
  <si>
    <t>NBP2-13919</t>
  </si>
  <si>
    <t>p180</t>
  </si>
  <si>
    <t>Well</t>
  </si>
  <si>
    <t>B11</t>
  </si>
  <si>
    <t>IF worked</t>
  </si>
  <si>
    <t>IF failed</t>
  </si>
  <si>
    <t>Note that CST 2017 worked well (this dataset)</t>
  </si>
  <si>
    <t>Note that Mizuno antibody IF worked well (this dataset)</t>
  </si>
  <si>
    <t>Note that CST 3228 did not work for IF (data not shown)</t>
  </si>
  <si>
    <t>Note that CST 3735 did not work for IF (data not shown)</t>
  </si>
  <si>
    <t>Note that Thermo PA5-22256 does not target the mouse RPA, but PA5-22256 targets the human RPA32 expressed in mouse cells (data not shown)</t>
  </si>
  <si>
    <t>Note that Thermo PA5-51517 antibody IF worked well (this dataset)</t>
  </si>
  <si>
    <t>Add Hoechst last PBS washes (ch1 DAPI)  - PBS with Hoechst 2uM</t>
  </si>
  <si>
    <t>1|2500</t>
  </si>
  <si>
    <t>Targets</t>
  </si>
  <si>
    <t>rab647</t>
  </si>
  <si>
    <t>ms488</t>
  </si>
  <si>
    <t>Alexa Fluor</t>
  </si>
  <si>
    <t>AF488</t>
  </si>
  <si>
    <t>Channel</t>
  </si>
  <si>
    <t>AF647</t>
  </si>
  <si>
    <t>AF568/TritC</t>
  </si>
  <si>
    <t>A-11006</t>
  </si>
  <si>
    <t>A-21244</t>
  </si>
  <si>
    <t>A-11001</t>
  </si>
  <si>
    <t>A-11011</t>
  </si>
  <si>
    <t>Green channel ch2 (EGFP)</t>
  </si>
  <si>
    <t>None*</t>
  </si>
  <si>
    <t>* We used conjugated primary LT-AF488 (rat) instead of secondary antibody</t>
  </si>
  <si>
    <t>Conjugated primary antibody (sequential addition to avoid interference between mouse and rat; mouse first, then conjugated rat LT-AF488)</t>
  </si>
  <si>
    <t>Red channel ch3 (AF568 or Cy5)</t>
  </si>
  <si>
    <t>Experiment name: AH230226 (experiment started by AH on Feb 26 2023)</t>
  </si>
  <si>
    <t xml:space="preserve">150uL cells in D10F </t>
  </si>
  <si>
    <t>Add 150uL D1F, remove 200uL media</t>
  </si>
  <si>
    <t>Abbreviations</t>
  </si>
  <si>
    <t>RT: room temperature</t>
  </si>
  <si>
    <t>MC: medium change</t>
  </si>
  <si>
    <t>Growth media, AD buffer recipe</t>
  </si>
  <si>
    <t>DMEM: 4500 mg/L glucose, L-glutamine, sodium pyruvate, and sodium bicarbonate</t>
  </si>
  <si>
    <t>https://www.thermofisher.com/order/catalog/product/15240096</t>
  </si>
  <si>
    <t>100X anti-anti</t>
  </si>
  <si>
    <t>D1F: DMEM/1% FBS/ 55uM BME/ 1X anti-anti</t>
  </si>
  <si>
    <t>D0F: DMEM/no FBS/ 55uM BME/ 1X anti-anti</t>
  </si>
  <si>
    <t>D10F: DMEM/10% FBS/ 55uM BME/ 1X anti-anti</t>
  </si>
  <si>
    <t>AD buffer recipe: 0.5% serum/1X Hank’s Buffer HBSS/10mM Hepes, pH 5.6</t>
  </si>
  <si>
    <t>BME: cell culture grade BME (2-Mercaptoethanol Cell Culture MP Biomedicals)</t>
  </si>
  <si>
    <t>PFA</t>
  </si>
  <si>
    <t>Repeat 3 more times</t>
  </si>
  <si>
    <t>see Comment 5</t>
  </si>
  <si>
    <t>ice / 4C on</t>
  </si>
  <si>
    <t xml:space="preserve">IF worked, WSTF is also known as BAZ1B.  </t>
  </si>
  <si>
    <t>IF worked, AND1 also known as WDHD1</t>
  </si>
  <si>
    <t>msBRCA1</t>
  </si>
  <si>
    <t>Opera Phenix filters</t>
  </si>
  <si>
    <t>Channel Name</t>
  </si>
  <si>
    <t>Best for Dye</t>
  </si>
  <si>
    <t>Laser Exc.</t>
  </si>
  <si>
    <t>Em. low</t>
  </si>
  <si>
    <t>Em. High</t>
  </si>
  <si>
    <t>TritC</t>
  </si>
  <si>
    <t>AF555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</si>
</sst>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5D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" fillId="0" borderId="0"/>
  </cellStyleXfs>
  <cellXfs count="76">
    <xf numFmtId="0" fontId="0" fillId="0" borderId="0" xfId="0"/>
    <xf numFmtId="0" fontId="4" fillId="0" borderId="0" xfId="1"/>
    <xf numFmtId="1" fontId="4" fillId="2" borderId="0" xfId="1" applyNumberFormat="1" applyFill="1"/>
    <xf numFmtId="1" fontId="4" fillId="0" borderId="0" xfId="1" applyNumberFormat="1"/>
    <xf numFmtId="0" fontId="5" fillId="0" borderId="0" xfId="1" applyFont="1"/>
    <xf numFmtId="0" fontId="4" fillId="4" borderId="0" xfId="1" applyFill="1"/>
    <xf numFmtId="0" fontId="4" fillId="0" borderId="0" xfId="1" applyAlignment="1">
      <alignment horizontal="center"/>
    </xf>
    <xf numFmtId="11" fontId="4" fillId="0" borderId="0" xfId="1" applyNumberFormat="1"/>
    <xf numFmtId="0" fontId="7" fillId="0" borderId="0" xfId="1" applyFont="1"/>
    <xf numFmtId="11" fontId="7" fillId="0" borderId="0" xfId="1" applyNumberFormat="1" applyFont="1"/>
    <xf numFmtId="0" fontId="4" fillId="0" borderId="0" xfId="1" applyAlignment="1">
      <alignment horizontal="right"/>
    </xf>
    <xf numFmtId="20" fontId="4" fillId="0" borderId="0" xfId="1" applyNumberFormat="1"/>
    <xf numFmtId="11" fontId="4" fillId="0" borderId="0" xfId="1" applyNumberFormat="1" applyAlignment="1">
      <alignment horizontal="center"/>
    </xf>
    <xf numFmtId="2" fontId="4" fillId="0" borderId="0" xfId="1" applyNumberFormat="1" applyAlignment="1">
      <alignment horizontal="right"/>
    </xf>
    <xf numFmtId="1" fontId="8" fillId="0" borderId="0" xfId="1" applyNumberFormat="1" applyFont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left"/>
    </xf>
    <xf numFmtId="0" fontId="6" fillId="0" borderId="0" xfId="0" quotePrefix="1" applyFont="1"/>
    <xf numFmtId="0" fontId="0" fillId="8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1" applyFont="1"/>
    <xf numFmtId="1" fontId="6" fillId="0" borderId="0" xfId="1" applyNumberFormat="1" applyFont="1"/>
    <xf numFmtId="0" fontId="6" fillId="0" borderId="0" xfId="1" applyFont="1"/>
    <xf numFmtId="11" fontId="6" fillId="0" borderId="0" xfId="1" applyNumberFormat="1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2" fillId="4" borderId="0" xfId="1" applyFont="1" applyFill="1"/>
    <xf numFmtId="0" fontId="16" fillId="0" borderId="0" xfId="0" applyFont="1"/>
    <xf numFmtId="0" fontId="17" fillId="0" borderId="0" xfId="3" applyAlignment="1">
      <alignment vertic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4"/>
    <xf numFmtId="0" fontId="1" fillId="9" borderId="1" xfId="4" applyFill="1" applyBorder="1" applyAlignment="1">
      <alignment horizontal="center"/>
    </xf>
    <xf numFmtId="0" fontId="1" fillId="2" borderId="1" xfId="4" applyFill="1" applyBorder="1" applyAlignment="1">
      <alignment horizontal="center"/>
    </xf>
    <xf numFmtId="0" fontId="1" fillId="10" borderId="1" xfId="4" applyFill="1" applyBorder="1" applyAlignment="1">
      <alignment horizontal="center"/>
    </xf>
    <xf numFmtId="0" fontId="1" fillId="6" borderId="1" xfId="4" applyFill="1" applyBorder="1" applyAlignment="1">
      <alignment horizontal="center"/>
    </xf>
    <xf numFmtId="0" fontId="1" fillId="0" borderId="1" xfId="4" applyBorder="1" applyAlignment="1">
      <alignment horizontal="center"/>
    </xf>
    <xf numFmtId="0" fontId="1" fillId="11" borderId="4" xfId="4" applyFill="1" applyBorder="1"/>
    <xf numFmtId="0" fontId="1" fillId="11" borderId="6" xfId="4" applyFill="1" applyBorder="1"/>
  </cellXfs>
  <cellStyles count="5">
    <cellStyle name="Hyperlink" xfId="3" builtinId="8"/>
    <cellStyle name="Normal" xfId="0" builtinId="0"/>
    <cellStyle name="Normal 2" xfId="1" xr:uid="{7877103A-5E91-854E-9BC9-72AFAD3DBCB1}"/>
    <cellStyle name="Normal 2 2" xfId="2" xr:uid="{F97CC6D3-A632-4910-A58A-32F48E0EDD23}"/>
    <cellStyle name="Normal 3" xfId="4" xr:uid="{E598D77B-EC95-4932-AC9C-C52C867B3C41}"/>
  </cellStyles>
  <dxfs count="0"/>
  <tableStyles count="0" defaultTableStyle="TableStyleMedium2" defaultPivotStyle="PivotStyleLight16"/>
  <colors>
    <mruColors>
      <color rgb="FFFFC5D4"/>
      <color rgb="FFFF6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D530-B1D3-F340-B007-DEE6CE20A07D}">
  <dimension ref="A1:K30"/>
  <sheetViews>
    <sheetView topLeftCell="A7" workbookViewId="0">
      <selection activeCell="M21" sqref="M21"/>
    </sheetView>
  </sheetViews>
  <sheetFormatPr defaultColWidth="8.796875" defaultRowHeight="14.4" x14ac:dyDescent="0.3"/>
  <cols>
    <col min="1" max="16384" width="8.796875" style="1"/>
  </cols>
  <sheetData>
    <row r="1" spans="1:11" x14ac:dyDescent="0.3">
      <c r="A1" s="55" t="s">
        <v>278</v>
      </c>
      <c r="B1" s="5"/>
      <c r="C1" s="5"/>
      <c r="D1" s="5"/>
      <c r="E1" s="5"/>
      <c r="F1" s="5"/>
    </row>
    <row r="3" spans="1:11" x14ac:dyDescent="0.3">
      <c r="A3" s="1" t="s">
        <v>0</v>
      </c>
    </row>
    <row r="5" spans="1:11" x14ac:dyDescent="0.3">
      <c r="A5" s="1" t="s">
        <v>1</v>
      </c>
      <c r="B5" s="1" t="s">
        <v>2</v>
      </c>
      <c r="D5" s="1" t="s">
        <v>3</v>
      </c>
      <c r="E5" s="1" t="s">
        <v>4</v>
      </c>
    </row>
    <row r="6" spans="1:11" x14ac:dyDescent="0.3">
      <c r="A6" s="34">
        <v>4285.7142857142853</v>
      </c>
      <c r="B6" s="35" t="s">
        <v>5</v>
      </c>
      <c r="C6" s="35">
        <v>175</v>
      </c>
      <c r="D6" s="35">
        <v>30</v>
      </c>
      <c r="E6" s="35">
        <v>750000</v>
      </c>
    </row>
    <row r="7" spans="1:11" x14ac:dyDescent="0.3">
      <c r="A7" s="34">
        <v>4000</v>
      </c>
      <c r="B7" s="35" t="s">
        <v>6</v>
      </c>
      <c r="C7" s="35">
        <v>75</v>
      </c>
      <c r="D7" s="35">
        <v>15</v>
      </c>
      <c r="E7" s="35">
        <v>300000</v>
      </c>
    </row>
    <row r="8" spans="1:11" x14ac:dyDescent="0.3">
      <c r="A8" s="34">
        <v>6818.181818181818</v>
      </c>
      <c r="B8" s="35" t="s">
        <v>7</v>
      </c>
      <c r="C8" s="35">
        <v>44</v>
      </c>
      <c r="D8" s="35">
        <v>11</v>
      </c>
      <c r="E8" s="36">
        <v>300000</v>
      </c>
    </row>
    <row r="9" spans="1:11" x14ac:dyDescent="0.3">
      <c r="A9" s="34">
        <v>6666.666666666667</v>
      </c>
      <c r="B9" s="35" t="s">
        <v>8</v>
      </c>
      <c r="C9" s="35">
        <v>21</v>
      </c>
      <c r="D9" s="35">
        <v>5</v>
      </c>
      <c r="E9" s="35">
        <v>140000</v>
      </c>
    </row>
    <row r="10" spans="1:11" x14ac:dyDescent="0.3">
      <c r="A10" s="34">
        <v>4210.5263157894733</v>
      </c>
      <c r="B10" s="35" t="s">
        <v>9</v>
      </c>
      <c r="C10" s="35">
        <v>9.5</v>
      </c>
      <c r="D10" s="35">
        <v>2</v>
      </c>
      <c r="E10" s="35">
        <v>40000</v>
      </c>
    </row>
    <row r="11" spans="1:11" x14ac:dyDescent="0.3">
      <c r="A11" s="34">
        <v>5263.1578947368425</v>
      </c>
      <c r="B11" s="35" t="s">
        <v>10</v>
      </c>
      <c r="C11" s="35">
        <v>9.5</v>
      </c>
      <c r="D11" s="35">
        <v>2</v>
      </c>
      <c r="E11" s="35">
        <v>50000</v>
      </c>
    </row>
    <row r="12" spans="1:11" x14ac:dyDescent="0.3">
      <c r="A12" s="34"/>
      <c r="B12" s="35" t="s">
        <v>11</v>
      </c>
      <c r="C12" s="35">
        <v>3.8</v>
      </c>
      <c r="D12" s="35">
        <v>1</v>
      </c>
      <c r="E12" s="35"/>
    </row>
    <row r="13" spans="1:11" x14ac:dyDescent="0.3">
      <c r="A13" s="34">
        <v>6818.1818181818189</v>
      </c>
      <c r="B13" s="35" t="s">
        <v>12</v>
      </c>
      <c r="C13" s="35">
        <v>0.34</v>
      </c>
      <c r="D13" s="35">
        <v>0.15</v>
      </c>
      <c r="E13" s="34">
        <v>2318.1818181818185</v>
      </c>
    </row>
    <row r="15" spans="1:11" x14ac:dyDescent="0.3">
      <c r="A15" s="5" t="s">
        <v>22</v>
      </c>
      <c r="B15" s="5"/>
      <c r="C15" s="5"/>
      <c r="D15" s="5"/>
      <c r="E15" s="5"/>
      <c r="F15" s="5"/>
      <c r="J15" s="6"/>
      <c r="K15" s="6"/>
    </row>
    <row r="16" spans="1:11" x14ac:dyDescent="0.3">
      <c r="A16" s="1" t="s">
        <v>23</v>
      </c>
      <c r="H16" s="7"/>
      <c r="J16" s="6"/>
      <c r="K16" s="6"/>
    </row>
    <row r="17" spans="1:11" x14ac:dyDescent="0.3">
      <c r="A17" s="1" t="s">
        <v>24</v>
      </c>
      <c r="J17" s="6"/>
      <c r="K17" s="6"/>
    </row>
    <row r="18" spans="1:11" x14ac:dyDescent="0.3">
      <c r="A18" s="4">
        <v>201</v>
      </c>
      <c r="B18" s="1" t="s">
        <v>13</v>
      </c>
      <c r="E18" s="4" t="s">
        <v>221</v>
      </c>
    </row>
    <row r="19" spans="1:11" x14ac:dyDescent="0.3">
      <c r="A19" s="4">
        <v>4</v>
      </c>
      <c r="B19" s="1" t="s">
        <v>14</v>
      </c>
      <c r="E19" s="4" t="s">
        <v>221</v>
      </c>
    </row>
    <row r="20" spans="1:11" x14ac:dyDescent="0.3">
      <c r="A20" s="7">
        <f>A18/A19*10000</f>
        <v>502500</v>
      </c>
      <c r="B20" s="1" t="s">
        <v>15</v>
      </c>
    </row>
    <row r="21" spans="1:11" x14ac:dyDescent="0.3">
      <c r="A21" s="1">
        <v>5</v>
      </c>
      <c r="B21" s="1" t="s">
        <v>16</v>
      </c>
      <c r="G21" s="8"/>
    </row>
    <row r="22" spans="1:11" x14ac:dyDescent="0.3">
      <c r="A22" s="7">
        <f>A20*A21</f>
        <v>2512500</v>
      </c>
      <c r="B22" s="1" t="s">
        <v>25</v>
      </c>
      <c r="C22" s="7"/>
      <c r="G22" s="9"/>
    </row>
    <row r="23" spans="1:11" x14ac:dyDescent="0.3">
      <c r="A23" s="10"/>
      <c r="C23" s="11"/>
      <c r="G23" s="12"/>
    </row>
    <row r="24" spans="1:11" x14ac:dyDescent="0.3">
      <c r="G24" s="12"/>
    </row>
    <row r="25" spans="1:11" x14ac:dyDescent="0.3">
      <c r="A25" s="2">
        <v>1800</v>
      </c>
      <c r="B25" s="1" t="s">
        <v>17</v>
      </c>
      <c r="E25" s="33" t="s">
        <v>223</v>
      </c>
    </row>
    <row r="26" spans="1:11" x14ac:dyDescent="0.3">
      <c r="A26" s="3">
        <f>A25/C13</f>
        <v>5294.1176470588234</v>
      </c>
      <c r="B26" s="33" t="s">
        <v>1</v>
      </c>
    </row>
    <row r="27" spans="1:11" x14ac:dyDescent="0.3">
      <c r="A27" s="13">
        <v>0.15</v>
      </c>
      <c r="B27" s="1" t="s">
        <v>18</v>
      </c>
      <c r="C27" s="11"/>
    </row>
    <row r="28" spans="1:11" x14ac:dyDescent="0.3">
      <c r="A28" s="14">
        <f>A25/A27</f>
        <v>12000</v>
      </c>
      <c r="B28" s="1" t="s">
        <v>19</v>
      </c>
    </row>
    <row r="29" spans="1:11" x14ac:dyDescent="0.3">
      <c r="A29" s="1">
        <v>4000</v>
      </c>
      <c r="B29" s="1" t="s">
        <v>20</v>
      </c>
    </row>
    <row r="30" spans="1:11" x14ac:dyDescent="0.3">
      <c r="A30" s="3">
        <f>A29*A28/(A20-A28)</f>
        <v>97.859327217125383</v>
      </c>
      <c r="B3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4746-BE86-434F-BF15-FBE3A4B64E3A}">
  <dimension ref="A1:K76"/>
  <sheetViews>
    <sheetView topLeftCell="A34" zoomScale="78" zoomScaleNormal="78" workbookViewId="0">
      <selection activeCell="G76" sqref="G76"/>
    </sheetView>
  </sheetViews>
  <sheetFormatPr defaultColWidth="11.19921875" defaultRowHeight="15.6" x14ac:dyDescent="0.3"/>
  <cols>
    <col min="2" max="2" width="18.296875" customWidth="1"/>
    <col min="3" max="3" width="13.5" customWidth="1"/>
    <col min="4" max="4" width="13" customWidth="1"/>
    <col min="5" max="5" width="12.19921875" customWidth="1"/>
    <col min="6" max="6" width="15" customWidth="1"/>
    <col min="7" max="7" width="17.19921875" customWidth="1"/>
    <col min="8" max="8" width="19" customWidth="1"/>
    <col min="9" max="9" width="17" customWidth="1"/>
    <col min="10" max="10" width="14.8984375" customWidth="1"/>
    <col min="11" max="11" width="15.296875" customWidth="1"/>
    <col min="12" max="12" width="14.5" customWidth="1"/>
  </cols>
  <sheetData>
    <row r="1" spans="1:9" x14ac:dyDescent="0.3">
      <c r="B1" s="15" t="s">
        <v>143</v>
      </c>
      <c r="C1" s="15"/>
      <c r="D1" s="16"/>
      <c r="E1" s="17"/>
      <c r="F1" s="17" t="s">
        <v>27</v>
      </c>
      <c r="G1" s="18"/>
    </row>
    <row r="2" spans="1:9" x14ac:dyDescent="0.3">
      <c r="B2" t="s">
        <v>144</v>
      </c>
      <c r="D2" s="17" t="s">
        <v>28</v>
      </c>
      <c r="E2" s="17" t="s">
        <v>145</v>
      </c>
      <c r="F2" s="17">
        <v>230226</v>
      </c>
      <c r="G2" s="18" t="s">
        <v>279</v>
      </c>
    </row>
    <row r="3" spans="1:9" x14ac:dyDescent="0.3">
      <c r="B3" s="18" t="s">
        <v>29</v>
      </c>
      <c r="D3" s="17" t="s">
        <v>30</v>
      </c>
      <c r="E3" s="17" t="s">
        <v>146</v>
      </c>
      <c r="F3" s="17">
        <v>230227</v>
      </c>
      <c r="G3" s="18" t="s">
        <v>148</v>
      </c>
    </row>
    <row r="4" spans="1:9" x14ac:dyDescent="0.3">
      <c r="D4" s="17"/>
      <c r="F4" s="17"/>
      <c r="G4" t="s">
        <v>149</v>
      </c>
    </row>
    <row r="5" spans="1:9" x14ac:dyDescent="0.3">
      <c r="B5" s="18" t="s">
        <v>32</v>
      </c>
      <c r="D5" s="17" t="s">
        <v>33</v>
      </c>
      <c r="E5" s="19" t="s">
        <v>147</v>
      </c>
      <c r="F5" s="17">
        <v>230228</v>
      </c>
      <c r="G5" s="18" t="s">
        <v>150</v>
      </c>
    </row>
    <row r="6" spans="1:9" x14ac:dyDescent="0.3">
      <c r="D6" s="17"/>
      <c r="F6" s="17"/>
      <c r="G6" s="18" t="s">
        <v>151</v>
      </c>
    </row>
    <row r="7" spans="1:9" x14ac:dyDescent="0.3">
      <c r="B7" t="s">
        <v>35</v>
      </c>
      <c r="D7" s="17" t="s">
        <v>33</v>
      </c>
      <c r="E7" s="19" t="s">
        <v>153</v>
      </c>
      <c r="F7" s="17">
        <v>230228</v>
      </c>
      <c r="G7" s="18" t="s">
        <v>152</v>
      </c>
    </row>
    <row r="8" spans="1:9" x14ac:dyDescent="0.3">
      <c r="D8" s="17"/>
      <c r="F8" s="17"/>
      <c r="G8" s="18" t="s">
        <v>280</v>
      </c>
    </row>
    <row r="9" spans="1:9" x14ac:dyDescent="0.3">
      <c r="D9" s="17"/>
      <c r="F9" s="17"/>
      <c r="G9" s="18" t="s">
        <v>36</v>
      </c>
    </row>
    <row r="10" spans="1:9" x14ac:dyDescent="0.3">
      <c r="B10" t="s">
        <v>37</v>
      </c>
      <c r="D10" s="17" t="s">
        <v>38</v>
      </c>
      <c r="E10" s="17" t="s">
        <v>154</v>
      </c>
      <c r="F10" s="17">
        <v>230301</v>
      </c>
      <c r="G10" s="22" t="s">
        <v>155</v>
      </c>
      <c r="H10" s="22"/>
      <c r="I10" s="22"/>
    </row>
    <row r="11" spans="1:9" x14ac:dyDescent="0.3">
      <c r="D11" s="17" t="s">
        <v>40</v>
      </c>
      <c r="F11" s="17">
        <v>230302</v>
      </c>
      <c r="G11" s="22" t="s">
        <v>156</v>
      </c>
      <c r="H11" s="22"/>
      <c r="I11" s="22"/>
    </row>
    <row r="12" spans="1:9" x14ac:dyDescent="0.3">
      <c r="A12" s="17"/>
      <c r="B12" t="s">
        <v>39</v>
      </c>
      <c r="D12" s="17" t="s">
        <v>157</v>
      </c>
      <c r="F12" s="17">
        <v>230303</v>
      </c>
      <c r="G12" s="18" t="s">
        <v>158</v>
      </c>
    </row>
    <row r="13" spans="1:9" x14ac:dyDescent="0.3">
      <c r="A13" s="17"/>
    </row>
    <row r="15" spans="1:9" x14ac:dyDescent="0.3">
      <c r="B15" s="15" t="s">
        <v>159</v>
      </c>
      <c r="C15" s="15"/>
      <c r="D15" s="15"/>
    </row>
    <row r="16" spans="1:9" x14ac:dyDescent="0.3">
      <c r="B16" t="s">
        <v>45</v>
      </c>
    </row>
    <row r="17" spans="1:11" x14ac:dyDescent="0.3">
      <c r="B17" t="s">
        <v>160</v>
      </c>
    </row>
    <row r="18" spans="1:11" x14ac:dyDescent="0.3">
      <c r="B18" s="23" t="s">
        <v>161</v>
      </c>
      <c r="C18" s="63" t="s">
        <v>52</v>
      </c>
      <c r="D18" s="23" t="s">
        <v>53</v>
      </c>
      <c r="E18" s="64" t="s">
        <v>54</v>
      </c>
      <c r="F18" s="64" t="s">
        <v>55</v>
      </c>
      <c r="G18" s="65" t="s">
        <v>56</v>
      </c>
      <c r="H18" s="23" t="s">
        <v>57</v>
      </c>
      <c r="I18" s="23" t="s">
        <v>58</v>
      </c>
      <c r="J18" s="23" t="s">
        <v>59</v>
      </c>
      <c r="K18" s="23" t="s">
        <v>53</v>
      </c>
    </row>
    <row r="19" spans="1:11" x14ac:dyDescent="0.3">
      <c r="B19" s="23" t="s">
        <v>165</v>
      </c>
      <c r="C19" s="63" t="s">
        <v>293</v>
      </c>
      <c r="D19" s="23" t="s">
        <v>63</v>
      </c>
      <c r="E19" s="64" t="s">
        <v>64</v>
      </c>
      <c r="F19" s="64" t="s">
        <v>65</v>
      </c>
      <c r="G19" s="65" t="s">
        <v>208</v>
      </c>
      <c r="H19" s="65" t="s">
        <v>66</v>
      </c>
      <c r="I19" s="23" t="s">
        <v>210</v>
      </c>
      <c r="J19" s="65" t="s">
        <v>67</v>
      </c>
      <c r="K19" s="23" t="s">
        <v>211</v>
      </c>
    </row>
    <row r="20" spans="1:11" x14ac:dyDescent="0.3">
      <c r="B20" s="23" t="s">
        <v>166</v>
      </c>
      <c r="C20" s="63" t="s">
        <v>71</v>
      </c>
      <c r="D20" s="23" t="s">
        <v>72</v>
      </c>
      <c r="E20" s="64" t="s">
        <v>72</v>
      </c>
      <c r="F20" s="64" t="s">
        <v>72</v>
      </c>
      <c r="G20" s="23" t="s">
        <v>72</v>
      </c>
      <c r="H20" s="23" t="s">
        <v>73</v>
      </c>
      <c r="I20" s="23" t="s">
        <v>72</v>
      </c>
      <c r="J20" s="23" t="s">
        <v>73</v>
      </c>
      <c r="K20" s="23" t="s">
        <v>72</v>
      </c>
    </row>
    <row r="21" spans="1:11" x14ac:dyDescent="0.3">
      <c r="B21" s="23" t="s">
        <v>162</v>
      </c>
      <c r="C21" s="63" t="s">
        <v>162</v>
      </c>
      <c r="D21" s="23" t="s">
        <v>162</v>
      </c>
      <c r="E21" s="64" t="s">
        <v>162</v>
      </c>
      <c r="F21" s="64" t="s">
        <v>167</v>
      </c>
      <c r="G21" s="23" t="s">
        <v>167</v>
      </c>
      <c r="H21" s="23" t="s">
        <v>296</v>
      </c>
      <c r="I21" s="23" t="s">
        <v>76</v>
      </c>
      <c r="J21" s="23" t="s">
        <v>76</v>
      </c>
      <c r="K21" s="23" t="s">
        <v>76</v>
      </c>
    </row>
    <row r="22" spans="1:11" x14ac:dyDescent="0.3">
      <c r="B22" s="58" t="s">
        <v>163</v>
      </c>
      <c r="C22" s="66" t="s">
        <v>169</v>
      </c>
      <c r="D22" s="23" t="s">
        <v>79</v>
      </c>
      <c r="E22" s="49" t="s">
        <v>170</v>
      </c>
      <c r="F22" s="64" t="s">
        <v>168</v>
      </c>
      <c r="G22" s="23" t="s">
        <v>207</v>
      </c>
      <c r="H22" s="23" t="s">
        <v>80</v>
      </c>
      <c r="I22" s="23" t="s">
        <v>82</v>
      </c>
      <c r="J22" s="23" t="s">
        <v>81</v>
      </c>
      <c r="K22" s="23" t="s">
        <v>82</v>
      </c>
    </row>
    <row r="23" spans="1:11" x14ac:dyDescent="0.3">
      <c r="A23" s="26" t="s">
        <v>85</v>
      </c>
      <c r="B23" s="59" t="s">
        <v>164</v>
      </c>
      <c r="C23" s="67" t="s">
        <v>87</v>
      </c>
      <c r="D23" s="67" t="s">
        <v>86</v>
      </c>
      <c r="E23" s="67" t="s">
        <v>87</v>
      </c>
      <c r="F23" s="67" t="s">
        <v>88</v>
      </c>
      <c r="G23" s="67" t="s">
        <v>86</v>
      </c>
      <c r="H23" s="67" t="s">
        <v>295</v>
      </c>
      <c r="I23" s="67" t="s">
        <v>86</v>
      </c>
      <c r="J23" s="67" t="s">
        <v>86</v>
      </c>
      <c r="K23" s="67" t="s">
        <v>86</v>
      </c>
    </row>
    <row r="24" spans="1:11" x14ac:dyDescent="0.3">
      <c r="B24" s="60" t="s">
        <v>91</v>
      </c>
      <c r="C24" s="60" t="s">
        <v>91</v>
      </c>
      <c r="D24" s="60" t="s">
        <v>91</v>
      </c>
      <c r="E24" s="60" t="s">
        <v>91</v>
      </c>
      <c r="F24" s="61" t="s">
        <v>171</v>
      </c>
      <c r="G24" s="61" t="s">
        <v>171</v>
      </c>
      <c r="H24" s="61" t="s">
        <v>171</v>
      </c>
      <c r="I24" s="61" t="s">
        <v>92</v>
      </c>
      <c r="J24" s="61" t="s">
        <v>92</v>
      </c>
      <c r="K24" s="61" t="s">
        <v>92</v>
      </c>
    </row>
    <row r="25" spans="1:11" x14ac:dyDescent="0.3">
      <c r="B25" s="23"/>
      <c r="C25" s="23" t="s">
        <v>95</v>
      </c>
      <c r="D25" s="23" t="s">
        <v>96</v>
      </c>
      <c r="E25" s="23" t="s">
        <v>96</v>
      </c>
      <c r="F25" s="23" t="s">
        <v>97</v>
      </c>
      <c r="G25" s="23" t="s">
        <v>98</v>
      </c>
      <c r="H25" s="23" t="s">
        <v>99</v>
      </c>
      <c r="I25" s="23" t="s">
        <v>100</v>
      </c>
      <c r="J25" s="23"/>
      <c r="K25" s="23" t="s">
        <v>102</v>
      </c>
    </row>
    <row r="26" spans="1:11" x14ac:dyDescent="0.3">
      <c r="K26" s="62" t="s">
        <v>105</v>
      </c>
    </row>
    <row r="27" spans="1:11" x14ac:dyDescent="0.3">
      <c r="B27" t="s">
        <v>95</v>
      </c>
      <c r="C27" t="s">
        <v>175</v>
      </c>
    </row>
    <row r="28" spans="1:11" x14ac:dyDescent="0.3">
      <c r="B28" t="s">
        <v>96</v>
      </c>
      <c r="C28" t="s">
        <v>110</v>
      </c>
    </row>
    <row r="29" spans="1:11" x14ac:dyDescent="0.3">
      <c r="B29" t="s">
        <v>97</v>
      </c>
      <c r="C29" t="s">
        <v>113</v>
      </c>
    </row>
    <row r="30" spans="1:11" x14ac:dyDescent="0.3">
      <c r="B30" t="s">
        <v>98</v>
      </c>
      <c r="C30" t="s">
        <v>116</v>
      </c>
    </row>
    <row r="31" spans="1:11" x14ac:dyDescent="0.3">
      <c r="C31" t="s">
        <v>172</v>
      </c>
    </row>
    <row r="32" spans="1:11" x14ac:dyDescent="0.3">
      <c r="C32" t="s">
        <v>173</v>
      </c>
    </row>
    <row r="33" spans="2:3" x14ac:dyDescent="0.3">
      <c r="B33" t="s">
        <v>99</v>
      </c>
      <c r="C33" t="s">
        <v>121</v>
      </c>
    </row>
    <row r="34" spans="2:3" x14ac:dyDescent="0.3">
      <c r="B34" t="s">
        <v>100</v>
      </c>
      <c r="C34" t="s">
        <v>124</v>
      </c>
    </row>
    <row r="35" spans="2:3" x14ac:dyDescent="0.3">
      <c r="C35" t="s">
        <v>126</v>
      </c>
    </row>
    <row r="36" spans="2:3" x14ac:dyDescent="0.3">
      <c r="C36" t="s">
        <v>128</v>
      </c>
    </row>
    <row r="37" spans="2:3" x14ac:dyDescent="0.3">
      <c r="C37" t="s">
        <v>294</v>
      </c>
    </row>
    <row r="38" spans="2:3" x14ac:dyDescent="0.3">
      <c r="B38" t="s">
        <v>101</v>
      </c>
      <c r="C38" t="s">
        <v>131</v>
      </c>
    </row>
    <row r="39" spans="2:3" x14ac:dyDescent="0.3">
      <c r="C39" t="s">
        <v>130</v>
      </c>
    </row>
    <row r="40" spans="2:3" x14ac:dyDescent="0.3">
      <c r="C40" t="s">
        <v>132</v>
      </c>
    </row>
    <row r="41" spans="2:3" x14ac:dyDescent="0.3">
      <c r="C41" t="s">
        <v>130</v>
      </c>
    </row>
    <row r="42" spans="2:3" x14ac:dyDescent="0.3">
      <c r="C42" t="s">
        <v>132</v>
      </c>
    </row>
    <row r="43" spans="2:3" x14ac:dyDescent="0.3">
      <c r="B43" t="s">
        <v>102</v>
      </c>
      <c r="C43" t="s">
        <v>133</v>
      </c>
    </row>
    <row r="44" spans="2:3" x14ac:dyDescent="0.3">
      <c r="C44" t="s">
        <v>132</v>
      </c>
    </row>
    <row r="45" spans="2:3" x14ac:dyDescent="0.3">
      <c r="C45" t="s">
        <v>134</v>
      </c>
    </row>
    <row r="46" spans="2:3" x14ac:dyDescent="0.3">
      <c r="C46" t="s">
        <v>132</v>
      </c>
    </row>
    <row r="47" spans="2:3" x14ac:dyDescent="0.3">
      <c r="C47" t="s">
        <v>134</v>
      </c>
    </row>
    <row r="48" spans="2:3" x14ac:dyDescent="0.3">
      <c r="C48" t="s">
        <v>132</v>
      </c>
    </row>
    <row r="50" spans="2:5" x14ac:dyDescent="0.3">
      <c r="B50" s="27" t="s">
        <v>176</v>
      </c>
    </row>
    <row r="51" spans="2:5" x14ac:dyDescent="0.3">
      <c r="B51" s="27" t="s">
        <v>177</v>
      </c>
    </row>
    <row r="52" spans="2:5" x14ac:dyDescent="0.3">
      <c r="B52" s="28" t="s">
        <v>135</v>
      </c>
    </row>
    <row r="53" spans="2:5" x14ac:dyDescent="0.3">
      <c r="B53" s="28" t="s">
        <v>136</v>
      </c>
    </row>
    <row r="54" spans="2:5" x14ac:dyDescent="0.3">
      <c r="B54" s="28" t="s">
        <v>137</v>
      </c>
    </row>
    <row r="55" spans="2:5" x14ac:dyDescent="0.3">
      <c r="B55" s="29" t="s">
        <v>174</v>
      </c>
      <c r="C55" s="22"/>
      <c r="D55" s="22"/>
      <c r="E55" s="22"/>
    </row>
    <row r="56" spans="2:5" x14ac:dyDescent="0.3">
      <c r="B56" s="29" t="s">
        <v>142</v>
      </c>
    </row>
    <row r="58" spans="2:5" x14ac:dyDescent="0.3">
      <c r="B58" t="s">
        <v>138</v>
      </c>
    </row>
    <row r="59" spans="2:5" x14ac:dyDescent="0.3">
      <c r="B59" t="s">
        <v>139</v>
      </c>
    </row>
    <row r="60" spans="2:5" x14ac:dyDescent="0.3">
      <c r="B60" t="s">
        <v>140</v>
      </c>
    </row>
    <row r="61" spans="2:5" x14ac:dyDescent="0.3">
      <c r="B61" t="s">
        <v>141</v>
      </c>
    </row>
    <row r="63" spans="2:5" x14ac:dyDescent="0.3">
      <c r="B63" s="56" t="s">
        <v>281</v>
      </c>
    </row>
    <row r="64" spans="2:5" x14ac:dyDescent="0.3">
      <c r="B64" t="s">
        <v>282</v>
      </c>
    </row>
    <row r="65" spans="2:3" x14ac:dyDescent="0.3">
      <c r="B65" t="s">
        <v>283</v>
      </c>
    </row>
    <row r="67" spans="2:3" x14ac:dyDescent="0.3">
      <c r="B67" s="56" t="s">
        <v>284</v>
      </c>
    </row>
    <row r="68" spans="2:3" x14ac:dyDescent="0.3">
      <c r="B68" t="s">
        <v>285</v>
      </c>
    </row>
    <row r="69" spans="2:3" x14ac:dyDescent="0.3">
      <c r="B69" t="s">
        <v>287</v>
      </c>
      <c r="C69" s="57" t="s">
        <v>286</v>
      </c>
    </row>
    <row r="70" spans="2:3" x14ac:dyDescent="0.3">
      <c r="B70" t="s">
        <v>292</v>
      </c>
    </row>
    <row r="72" spans="2:3" x14ac:dyDescent="0.3">
      <c r="B72" t="s">
        <v>289</v>
      </c>
    </row>
    <row r="73" spans="2:3" x14ac:dyDescent="0.3">
      <c r="B73" t="s">
        <v>288</v>
      </c>
    </row>
    <row r="74" spans="2:3" x14ac:dyDescent="0.3">
      <c r="B74" t="s">
        <v>290</v>
      </c>
    </row>
    <row r="76" spans="2:3" x14ac:dyDescent="0.3">
      <c r="B76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EC1D-DEE1-654F-8B39-A66AB8A1F915}">
  <dimension ref="A1:L70"/>
  <sheetViews>
    <sheetView topLeftCell="A22" zoomScale="78" zoomScaleNormal="78" workbookViewId="0">
      <selection activeCell="B43" sqref="B43"/>
    </sheetView>
  </sheetViews>
  <sheetFormatPr defaultColWidth="11.19921875" defaultRowHeight="15.6" x14ac:dyDescent="0.3"/>
  <cols>
    <col min="1" max="1" width="16.796875" customWidth="1"/>
    <col min="2" max="2" width="16.59765625" customWidth="1"/>
    <col min="3" max="3" width="13" customWidth="1"/>
    <col min="4" max="4" width="12.19921875" customWidth="1"/>
    <col min="6" max="6" width="12.19921875" customWidth="1"/>
    <col min="11" max="11" width="10.796875" customWidth="1"/>
    <col min="12" max="12" width="14.8984375" customWidth="1"/>
  </cols>
  <sheetData>
    <row r="1" spans="1:12" x14ac:dyDescent="0.3">
      <c r="A1" s="15" t="s">
        <v>26</v>
      </c>
      <c r="B1" s="15"/>
      <c r="C1" s="15"/>
      <c r="D1" s="15"/>
      <c r="E1" s="15"/>
      <c r="F1" s="15"/>
    </row>
    <row r="2" spans="1:12" x14ac:dyDescent="0.3">
      <c r="A2" t="s">
        <v>222</v>
      </c>
    </row>
    <row r="4" spans="1:12" x14ac:dyDescent="0.3">
      <c r="A4" s="15" t="s">
        <v>31</v>
      </c>
      <c r="B4" s="15"/>
      <c r="C4" s="15"/>
      <c r="D4" s="15"/>
      <c r="E4" s="15"/>
      <c r="F4" s="15"/>
    </row>
    <row r="5" spans="1:12" x14ac:dyDescent="0.3">
      <c r="A5" s="20" t="s">
        <v>205</v>
      </c>
    </row>
    <row r="6" spans="1:12" x14ac:dyDescent="0.3">
      <c r="A6" t="s">
        <v>34</v>
      </c>
    </row>
    <row r="9" spans="1:12" x14ac:dyDescent="0.3">
      <c r="A9" s="21" t="s">
        <v>224</v>
      </c>
      <c r="B9" s="15"/>
      <c r="C9" s="15"/>
      <c r="D9" s="15"/>
      <c r="E9" s="15"/>
      <c r="F9" s="15"/>
    </row>
    <row r="11" spans="1:12" x14ac:dyDescent="0.3">
      <c r="A11" s="23"/>
      <c r="B11" s="23">
        <v>1</v>
      </c>
      <c r="C11" s="23">
        <v>2</v>
      </c>
      <c r="D11" s="23">
        <v>3</v>
      </c>
      <c r="E11" s="23">
        <v>4</v>
      </c>
      <c r="F11" s="23">
        <v>5</v>
      </c>
      <c r="G11" s="23">
        <v>6</v>
      </c>
      <c r="H11" s="23">
        <v>7</v>
      </c>
      <c r="I11" s="23">
        <v>8</v>
      </c>
      <c r="J11" s="23">
        <v>9</v>
      </c>
      <c r="K11" s="23">
        <v>10</v>
      </c>
      <c r="L11" s="23">
        <v>11</v>
      </c>
    </row>
    <row r="12" spans="1:12" x14ac:dyDescent="0.3">
      <c r="A12" s="24" t="s">
        <v>41</v>
      </c>
      <c r="B12" s="23" t="s">
        <v>120</v>
      </c>
      <c r="C12" s="23" t="s">
        <v>227</v>
      </c>
      <c r="D12" s="23" t="s">
        <v>227</v>
      </c>
      <c r="E12" s="23" t="s">
        <v>227</v>
      </c>
      <c r="F12" s="23" t="s">
        <v>227</v>
      </c>
      <c r="G12" s="23" t="s">
        <v>227</v>
      </c>
      <c r="H12" s="23" t="s">
        <v>227</v>
      </c>
      <c r="I12" s="23" t="s">
        <v>227</v>
      </c>
      <c r="J12" s="23" t="s">
        <v>227</v>
      </c>
      <c r="K12" s="23" t="s">
        <v>227</v>
      </c>
      <c r="L12" s="23" t="s">
        <v>226</v>
      </c>
    </row>
    <row r="13" spans="1:12" x14ac:dyDescent="0.3">
      <c r="A13" s="24" t="s">
        <v>42</v>
      </c>
      <c r="B13" s="23" t="s">
        <v>122</v>
      </c>
      <c r="C13" s="23" t="s">
        <v>227</v>
      </c>
      <c r="D13" s="23" t="s">
        <v>227</v>
      </c>
      <c r="E13" s="23" t="s">
        <v>227</v>
      </c>
      <c r="F13" s="23" t="s">
        <v>227</v>
      </c>
      <c r="G13" s="23" t="s">
        <v>227</v>
      </c>
      <c r="H13" s="23" t="s">
        <v>227</v>
      </c>
      <c r="I13" s="23" t="s">
        <v>227</v>
      </c>
      <c r="J13" s="23" t="s">
        <v>227</v>
      </c>
      <c r="K13" s="23" t="s">
        <v>227</v>
      </c>
      <c r="L13" s="23" t="s">
        <v>226</v>
      </c>
    </row>
    <row r="15" spans="1:12" x14ac:dyDescent="0.3">
      <c r="A15" s="46" t="s">
        <v>228</v>
      </c>
      <c r="B15" s="44" t="s">
        <v>231</v>
      </c>
      <c r="C15" s="48" t="s">
        <v>229</v>
      </c>
      <c r="D15" s="44" t="s">
        <v>230</v>
      </c>
      <c r="E15" s="43" t="s">
        <v>232</v>
      </c>
      <c r="F15" s="43"/>
      <c r="G15" s="43" t="s">
        <v>233</v>
      </c>
    </row>
    <row r="16" spans="1:12" x14ac:dyDescent="0.3">
      <c r="A16" s="26" t="s">
        <v>234</v>
      </c>
      <c r="B16" s="17" t="s">
        <v>43</v>
      </c>
      <c r="C16" s="18" t="s">
        <v>227</v>
      </c>
      <c r="D16" s="17" t="s">
        <v>44</v>
      </c>
      <c r="E16" s="17" t="s">
        <v>48</v>
      </c>
    </row>
    <row r="17" spans="1:12" x14ac:dyDescent="0.3">
      <c r="A17" s="26" t="s">
        <v>234</v>
      </c>
      <c r="B17" s="17" t="s">
        <v>236</v>
      </c>
      <c r="C17" s="18" t="s">
        <v>226</v>
      </c>
      <c r="D17" s="17" t="s">
        <v>44</v>
      </c>
      <c r="E17" s="17" t="s">
        <v>48</v>
      </c>
      <c r="G17" t="s">
        <v>276</v>
      </c>
    </row>
    <row r="18" spans="1:12" x14ac:dyDescent="0.3">
      <c r="A18" s="26" t="s">
        <v>239</v>
      </c>
      <c r="B18" s="17" t="s">
        <v>235</v>
      </c>
      <c r="C18" s="18" t="s">
        <v>120</v>
      </c>
      <c r="D18" s="17" t="s">
        <v>44</v>
      </c>
      <c r="E18" s="17" t="s">
        <v>188</v>
      </c>
    </row>
    <row r="19" spans="1:12" x14ac:dyDescent="0.3">
      <c r="A19" s="26" t="s">
        <v>242</v>
      </c>
      <c r="B19" s="17">
        <v>630301</v>
      </c>
      <c r="C19" s="18" t="s">
        <v>122</v>
      </c>
      <c r="D19" s="17" t="s">
        <v>123</v>
      </c>
      <c r="E19" s="17" t="s">
        <v>188</v>
      </c>
    </row>
    <row r="22" spans="1:12" x14ac:dyDescent="0.3">
      <c r="A22" s="21" t="s">
        <v>225</v>
      </c>
      <c r="B22" s="15"/>
      <c r="C22" s="15"/>
      <c r="D22" s="15"/>
      <c r="E22" s="15"/>
      <c r="F22" s="15"/>
    </row>
    <row r="24" spans="1:12" x14ac:dyDescent="0.3">
      <c r="A24" s="23"/>
      <c r="B24" s="23">
        <v>1</v>
      </c>
      <c r="C24" s="23">
        <v>2</v>
      </c>
      <c r="D24" s="23">
        <v>3</v>
      </c>
      <c r="E24" s="23">
        <v>4</v>
      </c>
      <c r="F24" s="23">
        <v>5</v>
      </c>
      <c r="G24" s="23">
        <v>6</v>
      </c>
      <c r="H24" s="23">
        <v>7</v>
      </c>
      <c r="I24" s="23">
        <v>8</v>
      </c>
      <c r="J24" s="23">
        <v>9</v>
      </c>
      <c r="K24" s="23">
        <v>10</v>
      </c>
      <c r="L24" s="23">
        <v>11</v>
      </c>
    </row>
    <row r="25" spans="1:12" x14ac:dyDescent="0.3">
      <c r="A25" s="24" t="s">
        <v>41</v>
      </c>
      <c r="B25" s="32" t="s">
        <v>186</v>
      </c>
      <c r="C25" s="23" t="s">
        <v>46</v>
      </c>
      <c r="D25" s="23" t="s">
        <v>193</v>
      </c>
      <c r="E25" s="23" t="s">
        <v>60</v>
      </c>
      <c r="F25" s="23" t="s">
        <v>68</v>
      </c>
      <c r="G25" s="23" t="s">
        <v>178</v>
      </c>
      <c r="H25" s="23" t="s">
        <v>179</v>
      </c>
      <c r="I25" s="23" t="s">
        <v>83</v>
      </c>
      <c r="J25" s="23" t="s">
        <v>89</v>
      </c>
      <c r="K25" s="23" t="s">
        <v>180</v>
      </c>
      <c r="L25" s="23" t="s">
        <v>122</v>
      </c>
    </row>
    <row r="26" spans="1:12" x14ac:dyDescent="0.3">
      <c r="A26" s="24" t="s">
        <v>42</v>
      </c>
      <c r="B26" s="32" t="s">
        <v>184</v>
      </c>
      <c r="C26" s="23" t="s">
        <v>181</v>
      </c>
      <c r="D26" s="23" t="s">
        <v>182</v>
      </c>
      <c r="E26" s="23" t="s">
        <v>192</v>
      </c>
      <c r="F26" s="23" t="s">
        <v>184</v>
      </c>
      <c r="G26" s="23" t="s">
        <v>114</v>
      </c>
      <c r="H26" s="23" t="s">
        <v>185</v>
      </c>
      <c r="I26" s="23" t="s">
        <v>186</v>
      </c>
      <c r="J26" s="23" t="s">
        <v>183</v>
      </c>
      <c r="K26" s="23" t="s">
        <v>248</v>
      </c>
      <c r="L26" s="23" t="s">
        <v>299</v>
      </c>
    </row>
    <row r="28" spans="1:12" x14ac:dyDescent="0.3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A29" s="46" t="s">
        <v>228</v>
      </c>
      <c r="B29" s="44" t="s">
        <v>231</v>
      </c>
      <c r="C29" s="48" t="s">
        <v>229</v>
      </c>
      <c r="D29" s="44" t="s">
        <v>249</v>
      </c>
      <c r="E29" s="44" t="s">
        <v>230</v>
      </c>
      <c r="F29" s="43" t="s">
        <v>232</v>
      </c>
      <c r="G29" s="43"/>
      <c r="H29" s="43" t="s">
        <v>233</v>
      </c>
      <c r="I29" s="17"/>
      <c r="J29" s="17"/>
      <c r="K29" s="17"/>
      <c r="L29" s="17"/>
    </row>
    <row r="30" spans="1:12" x14ac:dyDescent="0.3">
      <c r="A30" s="26" t="s">
        <v>238</v>
      </c>
      <c r="B30" s="17" t="s">
        <v>237</v>
      </c>
      <c r="C30" t="s">
        <v>46</v>
      </c>
      <c r="D30" s="17" t="s">
        <v>47</v>
      </c>
      <c r="E30" s="17" t="s">
        <v>49</v>
      </c>
      <c r="F30" s="17" t="s">
        <v>188</v>
      </c>
      <c r="H30" s="18" t="s">
        <v>251</v>
      </c>
      <c r="I30" s="18"/>
    </row>
    <row r="31" spans="1:12" x14ac:dyDescent="0.3">
      <c r="A31" s="26" t="s">
        <v>240</v>
      </c>
      <c r="B31" s="17" t="s">
        <v>50</v>
      </c>
      <c r="C31" t="s">
        <v>193</v>
      </c>
      <c r="D31" s="17" t="s">
        <v>51</v>
      </c>
      <c r="E31" s="17" t="s">
        <v>49</v>
      </c>
      <c r="F31" s="17" t="s">
        <v>188</v>
      </c>
      <c r="H31" s="18" t="s">
        <v>297</v>
      </c>
      <c r="I31" s="18"/>
    </row>
    <row r="32" spans="1:12" x14ac:dyDescent="0.3">
      <c r="A32" s="26" t="s">
        <v>241</v>
      </c>
      <c r="B32" s="17" t="s">
        <v>61</v>
      </c>
      <c r="C32" t="s">
        <v>60</v>
      </c>
      <c r="D32" s="17" t="s">
        <v>62</v>
      </c>
      <c r="E32" s="17" t="s">
        <v>49</v>
      </c>
      <c r="F32" s="17" t="s">
        <v>188</v>
      </c>
      <c r="H32" s="18" t="s">
        <v>251</v>
      </c>
      <c r="I32" s="18"/>
    </row>
    <row r="33" spans="1:9" x14ac:dyDescent="0.3">
      <c r="A33" s="26" t="s">
        <v>241</v>
      </c>
      <c r="B33" s="17" t="s">
        <v>69</v>
      </c>
      <c r="C33" t="s">
        <v>68</v>
      </c>
      <c r="D33" s="17" t="s">
        <v>70</v>
      </c>
      <c r="E33" s="17" t="s">
        <v>49</v>
      </c>
      <c r="F33" s="17" t="s">
        <v>188</v>
      </c>
      <c r="H33" s="18" t="s">
        <v>251</v>
      </c>
      <c r="I33" s="18"/>
    </row>
    <row r="34" spans="1:9" x14ac:dyDescent="0.3">
      <c r="A34" s="26" t="s">
        <v>240</v>
      </c>
      <c r="B34" s="17" t="s">
        <v>74</v>
      </c>
      <c r="C34" t="s">
        <v>178</v>
      </c>
      <c r="D34" s="17" t="s">
        <v>75</v>
      </c>
      <c r="E34" s="17" t="s">
        <v>49</v>
      </c>
      <c r="F34" s="17" t="s">
        <v>188</v>
      </c>
      <c r="H34" s="18" t="s">
        <v>251</v>
      </c>
      <c r="I34" s="18" t="s">
        <v>255</v>
      </c>
    </row>
    <row r="35" spans="1:9" x14ac:dyDescent="0.3">
      <c r="A35" s="26" t="s">
        <v>240</v>
      </c>
      <c r="B35" s="17" t="s">
        <v>77</v>
      </c>
      <c r="C35" t="s">
        <v>179</v>
      </c>
      <c r="D35" s="17" t="s">
        <v>78</v>
      </c>
      <c r="E35" s="17" t="s">
        <v>49</v>
      </c>
      <c r="F35" s="17" t="s">
        <v>188</v>
      </c>
      <c r="H35" s="18" t="s">
        <v>251</v>
      </c>
      <c r="I35" s="18" t="s">
        <v>256</v>
      </c>
    </row>
    <row r="36" spans="1:9" x14ac:dyDescent="0.3">
      <c r="A36" s="26" t="s">
        <v>244</v>
      </c>
      <c r="B36" s="17" t="s">
        <v>246</v>
      </c>
      <c r="C36" t="s">
        <v>83</v>
      </c>
      <c r="D36" s="17" t="s">
        <v>84</v>
      </c>
      <c r="E36" s="17" t="s">
        <v>49</v>
      </c>
      <c r="F36" s="17" t="s">
        <v>188</v>
      </c>
      <c r="H36" s="18" t="s">
        <v>251</v>
      </c>
      <c r="I36" s="18"/>
    </row>
    <row r="37" spans="1:9" x14ac:dyDescent="0.3">
      <c r="A37" s="26" t="s">
        <v>244</v>
      </c>
      <c r="B37" s="17" t="s">
        <v>245</v>
      </c>
      <c r="C37" t="s">
        <v>89</v>
      </c>
      <c r="D37" s="17" t="s">
        <v>90</v>
      </c>
      <c r="E37" s="17" t="s">
        <v>49</v>
      </c>
      <c r="F37" s="17" t="s">
        <v>188</v>
      </c>
      <c r="H37" s="18" t="s">
        <v>251</v>
      </c>
      <c r="I37" s="18"/>
    </row>
    <row r="38" spans="1:9" x14ac:dyDescent="0.3">
      <c r="A38" s="26" t="s">
        <v>240</v>
      </c>
      <c r="B38" s="17" t="s">
        <v>93</v>
      </c>
      <c r="C38" t="s">
        <v>180</v>
      </c>
      <c r="D38" s="17" t="s">
        <v>189</v>
      </c>
      <c r="E38" s="17" t="s">
        <v>49</v>
      </c>
      <c r="F38" s="17" t="s">
        <v>188</v>
      </c>
      <c r="H38" s="18" t="s">
        <v>252</v>
      </c>
      <c r="I38" s="18" t="s">
        <v>254</v>
      </c>
    </row>
    <row r="39" spans="1:9" x14ac:dyDescent="0.3">
      <c r="A39" s="26" t="s">
        <v>240</v>
      </c>
      <c r="B39" s="17" t="s">
        <v>103</v>
      </c>
      <c r="C39" t="s">
        <v>181</v>
      </c>
      <c r="D39" s="17" t="s">
        <v>94</v>
      </c>
      <c r="E39" s="17" t="s">
        <v>49</v>
      </c>
      <c r="F39" s="17" t="s">
        <v>188</v>
      </c>
      <c r="H39" s="18" t="s">
        <v>252</v>
      </c>
      <c r="I39" s="18" t="s">
        <v>253</v>
      </c>
    </row>
    <row r="40" spans="1:9" x14ac:dyDescent="0.3">
      <c r="A40" s="26" t="s">
        <v>240</v>
      </c>
      <c r="B40" s="17" t="s">
        <v>106</v>
      </c>
      <c r="C40" t="s">
        <v>182</v>
      </c>
      <c r="D40" s="17" t="s">
        <v>104</v>
      </c>
      <c r="E40" s="17" t="s">
        <v>49</v>
      </c>
      <c r="F40" s="17" t="s">
        <v>188</v>
      </c>
      <c r="H40" s="18" t="s">
        <v>251</v>
      </c>
      <c r="I40" s="18"/>
    </row>
    <row r="41" spans="1:9" x14ac:dyDescent="0.3">
      <c r="A41" s="26" t="s">
        <v>241</v>
      </c>
      <c r="B41" s="17" t="s">
        <v>191</v>
      </c>
      <c r="C41" t="s">
        <v>192</v>
      </c>
      <c r="D41" s="17" t="s">
        <v>107</v>
      </c>
      <c r="E41" s="17" t="s">
        <v>49</v>
      </c>
      <c r="F41" s="17" t="s">
        <v>188</v>
      </c>
      <c r="H41" s="18" t="s">
        <v>251</v>
      </c>
      <c r="I41" s="18"/>
    </row>
    <row r="42" spans="1:9" x14ac:dyDescent="0.3">
      <c r="A42" s="26" t="s">
        <v>240</v>
      </c>
      <c r="B42" s="17" t="s">
        <v>111</v>
      </c>
      <c r="C42" t="s">
        <v>184</v>
      </c>
      <c r="D42" s="17" t="s">
        <v>109</v>
      </c>
      <c r="E42" s="17" t="s">
        <v>49</v>
      </c>
      <c r="F42" s="17" t="s">
        <v>188</v>
      </c>
      <c r="H42" s="18" t="s">
        <v>298</v>
      </c>
      <c r="I42" s="18"/>
    </row>
    <row r="43" spans="1:9" x14ac:dyDescent="0.3">
      <c r="A43" s="26" t="s">
        <v>244</v>
      </c>
      <c r="B43" s="17" t="s">
        <v>247</v>
      </c>
      <c r="C43" t="s">
        <v>114</v>
      </c>
      <c r="D43" s="17" t="s">
        <v>112</v>
      </c>
      <c r="E43" s="17" t="s">
        <v>49</v>
      </c>
      <c r="F43" s="17" t="s">
        <v>188</v>
      </c>
      <c r="H43" s="18" t="s">
        <v>251</v>
      </c>
      <c r="I43" s="18"/>
    </row>
    <row r="44" spans="1:9" x14ac:dyDescent="0.3">
      <c r="A44" s="26" t="s">
        <v>240</v>
      </c>
      <c r="B44" s="45" t="s">
        <v>117</v>
      </c>
      <c r="C44" t="s">
        <v>185</v>
      </c>
      <c r="D44" s="17" t="s">
        <v>115</v>
      </c>
      <c r="E44" s="17" t="s">
        <v>49</v>
      </c>
      <c r="F44" s="17" t="s">
        <v>188</v>
      </c>
      <c r="H44" s="18" t="s">
        <v>251</v>
      </c>
      <c r="I44" s="18"/>
    </row>
    <row r="45" spans="1:9" x14ac:dyDescent="0.3">
      <c r="A45" s="26" t="s">
        <v>240</v>
      </c>
      <c r="B45" s="17" t="s">
        <v>119</v>
      </c>
      <c r="C45" t="s">
        <v>186</v>
      </c>
      <c r="D45" s="17" t="s">
        <v>118</v>
      </c>
      <c r="E45" s="17" t="s">
        <v>49</v>
      </c>
      <c r="F45" s="17" t="s">
        <v>188</v>
      </c>
      <c r="H45" s="18" t="s">
        <v>251</v>
      </c>
      <c r="I45" s="18" t="s">
        <v>257</v>
      </c>
    </row>
    <row r="46" spans="1:9" x14ac:dyDescent="0.3">
      <c r="A46" s="26" t="s">
        <v>240</v>
      </c>
      <c r="B46" s="17" t="s">
        <v>108</v>
      </c>
      <c r="C46" t="s">
        <v>183</v>
      </c>
      <c r="D46" s="17" t="s">
        <v>187</v>
      </c>
      <c r="E46" s="17" t="s">
        <v>49</v>
      </c>
      <c r="F46" s="17" t="s">
        <v>188</v>
      </c>
      <c r="H46" s="18" t="s">
        <v>251</v>
      </c>
    </row>
    <row r="47" spans="1:9" ht="16.2" customHeight="1" x14ac:dyDescent="0.3">
      <c r="A47" s="26" t="s">
        <v>243</v>
      </c>
      <c r="B47" s="17" t="s">
        <v>235</v>
      </c>
      <c r="C47" t="s">
        <v>248</v>
      </c>
      <c r="D47" s="17" t="s">
        <v>190</v>
      </c>
      <c r="E47" s="17" t="s">
        <v>49</v>
      </c>
      <c r="F47" s="17" t="s">
        <v>212</v>
      </c>
      <c r="H47" s="18" t="s">
        <v>251</v>
      </c>
    </row>
    <row r="48" spans="1:9" x14ac:dyDescent="0.3">
      <c r="A48" s="26" t="s">
        <v>234</v>
      </c>
      <c r="B48" s="17" t="s">
        <v>125</v>
      </c>
      <c r="C48" t="s">
        <v>299</v>
      </c>
      <c r="D48" s="17" t="s">
        <v>206</v>
      </c>
      <c r="E48" s="17" t="s">
        <v>123</v>
      </c>
      <c r="F48" s="17" t="s">
        <v>188</v>
      </c>
      <c r="H48" s="18" t="s">
        <v>251</v>
      </c>
    </row>
    <row r="49" spans="1:12" x14ac:dyDescent="0.3">
      <c r="A49" s="26" t="s">
        <v>242</v>
      </c>
      <c r="B49" s="17">
        <v>630301</v>
      </c>
      <c r="C49" s="18" t="s">
        <v>122</v>
      </c>
      <c r="D49" s="17" t="s">
        <v>250</v>
      </c>
      <c r="E49" s="17" t="s">
        <v>123</v>
      </c>
      <c r="F49" s="17" t="s">
        <v>188</v>
      </c>
      <c r="H49" s="18" t="s">
        <v>252</v>
      </c>
      <c r="I49" s="18" t="s">
        <v>258</v>
      </c>
    </row>
    <row r="52" spans="1:12" x14ac:dyDescent="0.3">
      <c r="A52" s="21" t="s">
        <v>129</v>
      </c>
      <c r="B52" s="15"/>
      <c r="C52" s="15"/>
      <c r="D52" s="15"/>
      <c r="E52" s="15"/>
      <c r="F52" s="15"/>
    </row>
    <row r="54" spans="1:12" x14ac:dyDescent="0.3">
      <c r="A54" t="s">
        <v>259</v>
      </c>
    </row>
    <row r="55" spans="1:12" x14ac:dyDescent="0.3">
      <c r="A55" s="46" t="s">
        <v>228</v>
      </c>
      <c r="B55" s="44" t="s">
        <v>231</v>
      </c>
      <c r="C55" s="48" t="s">
        <v>229</v>
      </c>
      <c r="D55" s="48" t="s">
        <v>261</v>
      </c>
      <c r="E55" s="48" t="s">
        <v>264</v>
      </c>
      <c r="F55" s="48" t="s">
        <v>266</v>
      </c>
      <c r="G55" s="48" t="s">
        <v>232</v>
      </c>
    </row>
    <row r="56" spans="1:12" x14ac:dyDescent="0.3">
      <c r="A56" s="26" t="s">
        <v>240</v>
      </c>
      <c r="B56" t="s">
        <v>269</v>
      </c>
      <c r="C56" s="18" t="s">
        <v>127</v>
      </c>
      <c r="D56" s="18" t="s">
        <v>44</v>
      </c>
      <c r="E56" s="18" t="s">
        <v>265</v>
      </c>
      <c r="F56" s="18" t="s">
        <v>199</v>
      </c>
      <c r="G56" s="18" t="s">
        <v>260</v>
      </c>
    </row>
    <row r="57" spans="1:12" x14ac:dyDescent="0.3">
      <c r="A57" s="26" t="s">
        <v>240</v>
      </c>
      <c r="B57" t="s">
        <v>270</v>
      </c>
      <c r="C57" s="18" t="s">
        <v>262</v>
      </c>
      <c r="D57" s="18" t="s">
        <v>49</v>
      </c>
      <c r="E57" s="18" t="s">
        <v>267</v>
      </c>
      <c r="F57" s="18" t="s">
        <v>200</v>
      </c>
      <c r="G57" s="18" t="s">
        <v>260</v>
      </c>
    </row>
    <row r="58" spans="1:12" x14ac:dyDescent="0.3">
      <c r="A58" s="26" t="s">
        <v>240</v>
      </c>
      <c r="B58" t="s">
        <v>271</v>
      </c>
      <c r="C58" s="18" t="s">
        <v>263</v>
      </c>
      <c r="D58" s="18" t="s">
        <v>123</v>
      </c>
      <c r="E58" s="18" t="s">
        <v>265</v>
      </c>
      <c r="F58" s="18" t="s">
        <v>200</v>
      </c>
      <c r="G58" s="18" t="s">
        <v>260</v>
      </c>
    </row>
    <row r="59" spans="1:12" x14ac:dyDescent="0.3">
      <c r="A59" s="26" t="s">
        <v>240</v>
      </c>
      <c r="B59" t="s">
        <v>272</v>
      </c>
      <c r="C59" s="18" t="s">
        <v>209</v>
      </c>
      <c r="D59" s="18" t="s">
        <v>123</v>
      </c>
      <c r="E59" s="18" t="s">
        <v>218</v>
      </c>
      <c r="F59" s="18" t="s">
        <v>268</v>
      </c>
      <c r="G59" s="18" t="s">
        <v>260</v>
      </c>
    </row>
    <row r="60" spans="1:12" x14ac:dyDescent="0.3">
      <c r="A60" s="26"/>
    </row>
    <row r="61" spans="1:12" x14ac:dyDescent="0.3">
      <c r="A61" s="51" t="s">
        <v>273</v>
      </c>
      <c r="B61" s="52"/>
    </row>
    <row r="62" spans="1:12" x14ac:dyDescent="0.3">
      <c r="A62" s="23"/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23">
        <v>6</v>
      </c>
      <c r="H62" s="23">
        <v>7</v>
      </c>
      <c r="I62" s="23">
        <v>8</v>
      </c>
      <c r="J62" s="23">
        <v>9</v>
      </c>
      <c r="K62" s="23">
        <v>10</v>
      </c>
      <c r="L62" s="23">
        <v>11</v>
      </c>
    </row>
    <row r="63" spans="1:12" x14ac:dyDescent="0.3">
      <c r="A63" s="24" t="s">
        <v>41</v>
      </c>
      <c r="B63" s="23" t="s">
        <v>127</v>
      </c>
      <c r="C63" s="23" t="s">
        <v>127</v>
      </c>
      <c r="D63" s="23" t="s">
        <v>127</v>
      </c>
      <c r="E63" s="23" t="s">
        <v>127</v>
      </c>
      <c r="F63" s="23" t="s">
        <v>127</v>
      </c>
      <c r="G63" s="23" t="s">
        <v>127</v>
      </c>
      <c r="H63" s="23" t="s">
        <v>127</v>
      </c>
      <c r="I63" s="23" t="s">
        <v>127</v>
      </c>
      <c r="J63" s="23" t="s">
        <v>127</v>
      </c>
      <c r="K63" s="23" t="s">
        <v>127</v>
      </c>
      <c r="L63" s="47" t="s">
        <v>274</v>
      </c>
    </row>
    <row r="64" spans="1:12" x14ac:dyDescent="0.3">
      <c r="A64" s="24" t="s">
        <v>42</v>
      </c>
      <c r="B64" s="49" t="s">
        <v>263</v>
      </c>
      <c r="C64" s="23" t="s">
        <v>127</v>
      </c>
      <c r="D64" s="23" t="s">
        <v>127</v>
      </c>
      <c r="E64" s="23" t="s">
        <v>127</v>
      </c>
      <c r="F64" s="23" t="s">
        <v>127</v>
      </c>
      <c r="G64" s="23" t="s">
        <v>127</v>
      </c>
      <c r="H64" s="23" t="s">
        <v>127</v>
      </c>
      <c r="I64" s="23" t="s">
        <v>127</v>
      </c>
      <c r="J64" s="23" t="s">
        <v>127</v>
      </c>
      <c r="K64" s="23" t="s">
        <v>127</v>
      </c>
      <c r="L64" s="47" t="s">
        <v>274</v>
      </c>
    </row>
    <row r="65" spans="1:12" x14ac:dyDescent="0.3">
      <c r="A65" t="s">
        <v>275</v>
      </c>
    </row>
    <row r="67" spans="1:12" x14ac:dyDescent="0.3">
      <c r="A67" s="53" t="s">
        <v>277</v>
      </c>
      <c r="B67" s="54"/>
    </row>
    <row r="68" spans="1:12" x14ac:dyDescent="0.3">
      <c r="A68" s="23"/>
      <c r="B68" s="23">
        <v>1</v>
      </c>
      <c r="C68" s="23">
        <v>2</v>
      </c>
      <c r="D68" s="23">
        <v>3</v>
      </c>
      <c r="E68" s="23">
        <v>4</v>
      </c>
      <c r="F68" s="23">
        <v>5</v>
      </c>
      <c r="G68" s="23">
        <v>6</v>
      </c>
      <c r="H68" s="23">
        <v>7</v>
      </c>
      <c r="I68" s="23">
        <v>8</v>
      </c>
      <c r="J68" s="23">
        <v>9</v>
      </c>
      <c r="K68" s="23">
        <v>10</v>
      </c>
      <c r="L68" s="23">
        <v>11</v>
      </c>
    </row>
    <row r="69" spans="1:12" x14ac:dyDescent="0.3">
      <c r="A69" s="24" t="s">
        <v>41</v>
      </c>
      <c r="B69" s="23" t="s">
        <v>262</v>
      </c>
      <c r="C69" s="23" t="s">
        <v>262</v>
      </c>
      <c r="D69" s="23" t="s">
        <v>262</v>
      </c>
      <c r="E69" s="23" t="s">
        <v>262</v>
      </c>
      <c r="F69" s="23" t="s">
        <v>262</v>
      </c>
      <c r="G69" s="23" t="s">
        <v>262</v>
      </c>
      <c r="H69" s="23" t="s">
        <v>262</v>
      </c>
      <c r="I69" s="23" t="s">
        <v>262</v>
      </c>
      <c r="J69" s="23" t="s">
        <v>262</v>
      </c>
      <c r="K69" s="23" t="s">
        <v>262</v>
      </c>
      <c r="L69" s="50" t="s">
        <v>209</v>
      </c>
    </row>
    <row r="70" spans="1:12" x14ac:dyDescent="0.3">
      <c r="A70" s="24" t="s">
        <v>42</v>
      </c>
      <c r="B70" s="23" t="s">
        <v>262</v>
      </c>
      <c r="C70" s="23" t="s">
        <v>262</v>
      </c>
      <c r="D70" s="23" t="s">
        <v>262</v>
      </c>
      <c r="E70" s="23" t="s">
        <v>262</v>
      </c>
      <c r="F70" s="23" t="s">
        <v>262</v>
      </c>
      <c r="G70" s="23" t="s">
        <v>262</v>
      </c>
      <c r="H70" s="23" t="s">
        <v>262</v>
      </c>
      <c r="I70" s="23" t="s">
        <v>262</v>
      </c>
      <c r="J70" s="23" t="s">
        <v>262</v>
      </c>
      <c r="K70" s="23" t="s">
        <v>262</v>
      </c>
      <c r="L70" s="50" t="s">
        <v>209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9D50-1C66-0647-8FC2-D597953A4862}">
  <dimension ref="A1:Q63"/>
  <sheetViews>
    <sheetView tabSelected="1" zoomScale="81" zoomScaleNormal="81" workbookViewId="0">
      <selection activeCell="I62" sqref="I62"/>
    </sheetView>
  </sheetViews>
  <sheetFormatPr defaultColWidth="11.19921875" defaultRowHeight="15.6" x14ac:dyDescent="0.3"/>
  <cols>
    <col min="6" max="6" width="14.5" customWidth="1"/>
    <col min="7" max="7" width="10.796875" customWidth="1"/>
    <col min="9" max="9" width="16.3984375" customWidth="1"/>
    <col min="17" max="17" width="11.19921875" customWidth="1"/>
  </cols>
  <sheetData>
    <row r="1" spans="1:17" ht="16.2" thickBot="1" x14ac:dyDescent="0.35"/>
    <row r="2" spans="1:17" ht="16.2" thickBot="1" x14ac:dyDescent="0.35">
      <c r="A2" s="37" t="s">
        <v>219</v>
      </c>
      <c r="B2" s="38"/>
      <c r="C2" s="39"/>
      <c r="F2" s="40" t="s">
        <v>220</v>
      </c>
      <c r="G2" s="41"/>
      <c r="H2" s="41"/>
      <c r="I2" s="42"/>
    </row>
    <row r="4" spans="1:17" x14ac:dyDescent="0.3">
      <c r="A4" s="15" t="s">
        <v>213</v>
      </c>
      <c r="B4" s="15"/>
    </row>
    <row r="5" spans="1:17" x14ac:dyDescent="0.3">
      <c r="A5" s="31" t="s">
        <v>214</v>
      </c>
    </row>
    <row r="6" spans="1:17" x14ac:dyDescent="0.3">
      <c r="A6" t="s">
        <v>195</v>
      </c>
      <c r="B6" t="s">
        <v>196</v>
      </c>
      <c r="C6" s="17">
        <v>400</v>
      </c>
      <c r="F6" s="23"/>
      <c r="G6" s="23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</row>
    <row r="7" spans="1:17" x14ac:dyDescent="0.3">
      <c r="A7" t="s">
        <v>195</v>
      </c>
      <c r="B7" t="s">
        <v>197</v>
      </c>
      <c r="C7" s="17">
        <v>50</v>
      </c>
      <c r="F7" s="24" t="s">
        <v>41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23"/>
    </row>
    <row r="8" spans="1:17" x14ac:dyDescent="0.3">
      <c r="A8" t="s">
        <v>195</v>
      </c>
      <c r="B8" t="s">
        <v>198</v>
      </c>
      <c r="C8" s="17">
        <v>-10</v>
      </c>
      <c r="F8" s="24" t="s">
        <v>42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23"/>
    </row>
    <row r="9" spans="1:17" x14ac:dyDescent="0.3">
      <c r="A9" t="s">
        <v>199</v>
      </c>
      <c r="B9" t="s">
        <v>196</v>
      </c>
      <c r="C9" s="17">
        <v>200</v>
      </c>
    </row>
    <row r="10" spans="1:17" x14ac:dyDescent="0.3">
      <c r="A10" t="s">
        <v>199</v>
      </c>
      <c r="B10" t="s">
        <v>197</v>
      </c>
      <c r="C10" s="17">
        <v>50</v>
      </c>
    </row>
    <row r="11" spans="1:17" x14ac:dyDescent="0.3">
      <c r="A11" t="s">
        <v>199</v>
      </c>
      <c r="B11" t="s">
        <v>198</v>
      </c>
      <c r="C11" s="17">
        <v>-4</v>
      </c>
    </row>
    <row r="14" spans="1:17" x14ac:dyDescent="0.3">
      <c r="A14" s="15" t="s">
        <v>215</v>
      </c>
      <c r="B14" s="15"/>
    </row>
    <row r="15" spans="1:17" x14ac:dyDescent="0.3">
      <c r="A15" t="s">
        <v>194</v>
      </c>
    </row>
    <row r="16" spans="1:17" x14ac:dyDescent="0.3">
      <c r="A16" t="s">
        <v>195</v>
      </c>
      <c r="B16" t="s">
        <v>196</v>
      </c>
      <c r="C16" s="17">
        <v>200</v>
      </c>
    </row>
    <row r="17" spans="1:17" x14ac:dyDescent="0.3">
      <c r="A17" t="s">
        <v>195</v>
      </c>
      <c r="B17" t="s">
        <v>197</v>
      </c>
      <c r="C17" s="17">
        <v>50</v>
      </c>
      <c r="F17" s="23"/>
      <c r="G17" s="23">
        <v>1</v>
      </c>
      <c r="H17" s="23">
        <v>2</v>
      </c>
      <c r="I17" s="23">
        <v>3</v>
      </c>
      <c r="J17" s="23">
        <v>4</v>
      </c>
      <c r="K17" s="23">
        <v>5</v>
      </c>
      <c r="L17" s="23">
        <v>6</v>
      </c>
      <c r="M17" s="23">
        <v>7</v>
      </c>
      <c r="N17" s="23">
        <v>8</v>
      </c>
      <c r="O17" s="23">
        <v>9</v>
      </c>
      <c r="P17" s="23">
        <v>10</v>
      </c>
      <c r="Q17" s="23">
        <v>11</v>
      </c>
    </row>
    <row r="18" spans="1:17" x14ac:dyDescent="0.3">
      <c r="A18" t="s">
        <v>195</v>
      </c>
      <c r="B18" t="s">
        <v>198</v>
      </c>
      <c r="C18" s="17">
        <v>-1</v>
      </c>
      <c r="F18" s="24" t="s">
        <v>41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3"/>
    </row>
    <row r="19" spans="1:17" x14ac:dyDescent="0.3">
      <c r="A19" t="s">
        <v>199</v>
      </c>
      <c r="B19" t="s">
        <v>196</v>
      </c>
      <c r="C19" s="17">
        <v>200</v>
      </c>
      <c r="F19" s="24" t="s">
        <v>42</v>
      </c>
      <c r="G19" s="23"/>
      <c r="H19" s="30"/>
      <c r="I19" s="30"/>
      <c r="J19" s="30"/>
      <c r="K19" s="30"/>
      <c r="L19" s="30"/>
      <c r="M19" s="30"/>
      <c r="N19" s="30"/>
      <c r="O19" s="30"/>
      <c r="P19" s="30"/>
      <c r="Q19" s="23"/>
    </row>
    <row r="20" spans="1:17" x14ac:dyDescent="0.3">
      <c r="A20" t="s">
        <v>199</v>
      </c>
      <c r="B20" t="s">
        <v>197</v>
      </c>
      <c r="C20" s="17">
        <v>50</v>
      </c>
    </row>
    <row r="21" spans="1:17" x14ac:dyDescent="0.3">
      <c r="A21" t="s">
        <v>199</v>
      </c>
      <c r="B21" t="s">
        <v>198</v>
      </c>
      <c r="C21" s="17">
        <v>-1</v>
      </c>
    </row>
    <row r="22" spans="1:17" x14ac:dyDescent="0.3">
      <c r="A22" t="s">
        <v>200</v>
      </c>
      <c r="B22" t="s">
        <v>196</v>
      </c>
      <c r="C22" s="17">
        <v>400</v>
      </c>
    </row>
    <row r="23" spans="1:17" x14ac:dyDescent="0.3">
      <c r="A23" t="s">
        <v>200</v>
      </c>
      <c r="B23" t="s">
        <v>197</v>
      </c>
      <c r="C23" s="17">
        <v>50</v>
      </c>
    </row>
    <row r="24" spans="1:17" x14ac:dyDescent="0.3">
      <c r="A24" t="s">
        <v>200</v>
      </c>
      <c r="B24" t="s">
        <v>198</v>
      </c>
      <c r="C24" s="17">
        <v>-1</v>
      </c>
    </row>
    <row r="26" spans="1:17" x14ac:dyDescent="0.3">
      <c r="A26" s="15" t="s">
        <v>216</v>
      </c>
      <c r="B26" s="15"/>
    </row>
    <row r="27" spans="1:17" x14ac:dyDescent="0.3">
      <c r="A27" t="s">
        <v>194</v>
      </c>
    </row>
    <row r="28" spans="1:17" x14ac:dyDescent="0.3">
      <c r="A28" t="s">
        <v>195</v>
      </c>
      <c r="B28" t="s">
        <v>196</v>
      </c>
      <c r="C28" s="17">
        <v>200</v>
      </c>
    </row>
    <row r="29" spans="1:17" x14ac:dyDescent="0.3">
      <c r="A29" t="s">
        <v>195</v>
      </c>
      <c r="B29" t="s">
        <v>197</v>
      </c>
      <c r="C29" s="17">
        <v>50</v>
      </c>
    </row>
    <row r="30" spans="1:17" x14ac:dyDescent="0.3">
      <c r="A30" t="s">
        <v>195</v>
      </c>
      <c r="B30" t="s">
        <v>198</v>
      </c>
      <c r="C30" s="17" t="s">
        <v>201</v>
      </c>
    </row>
    <row r="31" spans="1:17" x14ac:dyDescent="0.3">
      <c r="A31" t="s">
        <v>199</v>
      </c>
      <c r="B31" t="s">
        <v>196</v>
      </c>
      <c r="C31" s="17">
        <v>100</v>
      </c>
      <c r="F31" s="23"/>
      <c r="G31" s="23">
        <v>1</v>
      </c>
      <c r="H31" s="23">
        <v>2</v>
      </c>
      <c r="I31" s="23">
        <v>3</v>
      </c>
      <c r="J31" s="23">
        <v>4</v>
      </c>
      <c r="K31" s="23">
        <v>5</v>
      </c>
      <c r="L31" s="23">
        <v>6</v>
      </c>
      <c r="M31" s="23">
        <v>7</v>
      </c>
      <c r="N31" s="23">
        <v>8</v>
      </c>
      <c r="O31" s="23">
        <v>9</v>
      </c>
      <c r="P31" s="23">
        <v>10</v>
      </c>
      <c r="Q31" s="23">
        <v>11</v>
      </c>
    </row>
    <row r="32" spans="1:17" x14ac:dyDescent="0.3">
      <c r="A32" t="s">
        <v>199</v>
      </c>
      <c r="B32" t="s">
        <v>197</v>
      </c>
      <c r="C32" s="17">
        <v>50</v>
      </c>
      <c r="F32" s="24" t="s">
        <v>41</v>
      </c>
      <c r="G32" s="30"/>
      <c r="H32" s="30"/>
      <c r="I32" s="30"/>
      <c r="J32" s="30"/>
      <c r="K32" s="30"/>
      <c r="L32" s="30"/>
      <c r="M32" s="30"/>
      <c r="N32" s="30"/>
      <c r="O32" s="30"/>
      <c r="P32" s="23"/>
      <c r="Q32" s="23"/>
    </row>
    <row r="33" spans="1:17" x14ac:dyDescent="0.3">
      <c r="A33" t="s">
        <v>199</v>
      </c>
      <c r="B33" t="s">
        <v>198</v>
      </c>
      <c r="C33" s="17" t="s">
        <v>201</v>
      </c>
      <c r="F33" s="24" t="s">
        <v>42</v>
      </c>
      <c r="G33" s="23"/>
      <c r="H33" s="23"/>
      <c r="I33" s="30"/>
      <c r="J33" s="30"/>
      <c r="K33" s="30"/>
      <c r="L33" s="30"/>
      <c r="M33" s="30"/>
      <c r="N33" s="30"/>
      <c r="O33" s="30"/>
      <c r="P33" s="30"/>
      <c r="Q33" s="23"/>
    </row>
    <row r="34" spans="1:17" x14ac:dyDescent="0.3">
      <c r="A34" t="s">
        <v>200</v>
      </c>
      <c r="B34" t="s">
        <v>196</v>
      </c>
      <c r="C34" s="17">
        <v>400</v>
      </c>
    </row>
    <row r="35" spans="1:17" x14ac:dyDescent="0.3">
      <c r="A35" t="s">
        <v>200</v>
      </c>
      <c r="B35" t="s">
        <v>197</v>
      </c>
      <c r="C35" s="17">
        <v>50</v>
      </c>
    </row>
    <row r="36" spans="1:17" x14ac:dyDescent="0.3">
      <c r="A36" t="s">
        <v>200</v>
      </c>
      <c r="B36" t="s">
        <v>198</v>
      </c>
      <c r="C36" s="17" t="s">
        <v>201</v>
      </c>
    </row>
    <row r="37" spans="1:17" x14ac:dyDescent="0.3">
      <c r="A37" t="s">
        <v>217</v>
      </c>
    </row>
    <row r="39" spans="1:17" x14ac:dyDescent="0.3">
      <c r="A39" t="s">
        <v>202</v>
      </c>
    </row>
    <row r="40" spans="1:17" x14ac:dyDescent="0.3">
      <c r="A40" t="s">
        <v>203</v>
      </c>
    </row>
    <row r="41" spans="1:17" x14ac:dyDescent="0.3">
      <c r="A41" t="s">
        <v>204</v>
      </c>
    </row>
    <row r="44" spans="1:17" x14ac:dyDescent="0.3">
      <c r="A44" t="s">
        <v>215</v>
      </c>
    </row>
    <row r="45" spans="1:17" x14ac:dyDescent="0.3">
      <c r="A45" t="s">
        <v>194</v>
      </c>
      <c r="F45" s="23"/>
      <c r="G45" s="23">
        <v>1</v>
      </c>
      <c r="H45" s="23">
        <v>2</v>
      </c>
      <c r="I45" s="23">
        <v>3</v>
      </c>
      <c r="J45" s="23">
        <v>4</v>
      </c>
      <c r="K45" s="23">
        <v>5</v>
      </c>
      <c r="L45" s="23">
        <v>6</v>
      </c>
      <c r="M45" s="23">
        <v>7</v>
      </c>
      <c r="N45" s="23">
        <v>8</v>
      </c>
      <c r="O45" s="23">
        <v>9</v>
      </c>
      <c r="P45" s="23">
        <v>10</v>
      </c>
      <c r="Q45" s="23">
        <v>11</v>
      </c>
    </row>
    <row r="46" spans="1:17" x14ac:dyDescent="0.3">
      <c r="A46" t="s">
        <v>195</v>
      </c>
      <c r="B46" t="s">
        <v>196</v>
      </c>
      <c r="C46" s="17">
        <v>200</v>
      </c>
      <c r="F46" s="24" t="s">
        <v>41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30"/>
    </row>
    <row r="47" spans="1:17" x14ac:dyDescent="0.3">
      <c r="A47" t="s">
        <v>195</v>
      </c>
      <c r="B47" t="s">
        <v>197</v>
      </c>
      <c r="C47" s="17">
        <v>50</v>
      </c>
      <c r="F47" s="24" t="s">
        <v>42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30"/>
    </row>
    <row r="48" spans="1:17" x14ac:dyDescent="0.3">
      <c r="A48" t="s">
        <v>195</v>
      </c>
      <c r="B48" t="s">
        <v>198</v>
      </c>
      <c r="C48" s="17">
        <v>-1</v>
      </c>
    </row>
    <row r="49" spans="1:5" x14ac:dyDescent="0.3">
      <c r="A49" t="s">
        <v>199</v>
      </c>
      <c r="B49" t="s">
        <v>196</v>
      </c>
      <c r="C49" s="17">
        <v>100</v>
      </c>
    </row>
    <row r="50" spans="1:5" x14ac:dyDescent="0.3">
      <c r="A50" t="s">
        <v>199</v>
      </c>
      <c r="B50" t="s">
        <v>197</v>
      </c>
      <c r="C50" s="17">
        <v>50</v>
      </c>
    </row>
    <row r="51" spans="1:5" x14ac:dyDescent="0.3">
      <c r="A51" t="s">
        <v>199</v>
      </c>
      <c r="B51" t="s">
        <v>198</v>
      </c>
      <c r="C51" s="17">
        <v>-1</v>
      </c>
    </row>
    <row r="52" spans="1:5" x14ac:dyDescent="0.3">
      <c r="A52" t="s">
        <v>218</v>
      </c>
      <c r="B52" t="s">
        <v>196</v>
      </c>
      <c r="C52" s="17">
        <v>400</v>
      </c>
    </row>
    <row r="53" spans="1:5" x14ac:dyDescent="0.3">
      <c r="A53" t="s">
        <v>218</v>
      </c>
      <c r="B53" t="s">
        <v>197</v>
      </c>
      <c r="C53" s="17">
        <v>50</v>
      </c>
    </row>
    <row r="54" spans="1:5" x14ac:dyDescent="0.3">
      <c r="A54" t="s">
        <v>218</v>
      </c>
      <c r="B54" t="s">
        <v>198</v>
      </c>
      <c r="C54" s="17">
        <v>-1</v>
      </c>
    </row>
    <row r="56" spans="1:5" ht="16.2" thickBot="1" x14ac:dyDescent="0.35"/>
    <row r="57" spans="1:5" ht="16.2" thickBot="1" x14ac:dyDescent="0.35">
      <c r="A57" s="74" t="s">
        <v>300</v>
      </c>
      <c r="B57" s="75"/>
      <c r="C57" s="68"/>
      <c r="D57" s="68"/>
      <c r="E57" s="68"/>
    </row>
    <row r="58" spans="1:5" x14ac:dyDescent="0.3">
      <c r="A58" s="68"/>
      <c r="B58" s="68"/>
      <c r="C58" s="68"/>
      <c r="D58" s="68"/>
      <c r="E58" s="68"/>
    </row>
    <row r="59" spans="1:5" x14ac:dyDescent="0.3">
      <c r="A59" s="73" t="s">
        <v>301</v>
      </c>
      <c r="B59" s="73" t="s">
        <v>302</v>
      </c>
      <c r="C59" s="73" t="s">
        <v>303</v>
      </c>
      <c r="D59" s="73" t="s">
        <v>304</v>
      </c>
      <c r="E59" s="73" t="s">
        <v>305</v>
      </c>
    </row>
    <row r="60" spans="1:5" x14ac:dyDescent="0.3">
      <c r="A60" s="72" t="s">
        <v>195</v>
      </c>
      <c r="B60" s="72" t="s">
        <v>105</v>
      </c>
      <c r="C60" s="72">
        <v>375</v>
      </c>
      <c r="D60" s="72">
        <v>435</v>
      </c>
      <c r="E60" s="72">
        <v>480</v>
      </c>
    </row>
    <row r="61" spans="1:5" x14ac:dyDescent="0.3">
      <c r="A61" s="71" t="s">
        <v>199</v>
      </c>
      <c r="B61" s="71" t="s">
        <v>265</v>
      </c>
      <c r="C61" s="71">
        <v>488</v>
      </c>
      <c r="D61" s="71">
        <v>500</v>
      </c>
      <c r="E61" s="71">
        <v>550</v>
      </c>
    </row>
    <row r="62" spans="1:5" x14ac:dyDescent="0.3">
      <c r="A62" s="70" t="s">
        <v>306</v>
      </c>
      <c r="B62" s="70" t="s">
        <v>307</v>
      </c>
      <c r="C62" s="70">
        <v>561</v>
      </c>
      <c r="D62" s="70">
        <v>570</v>
      </c>
      <c r="E62" s="70">
        <v>630</v>
      </c>
    </row>
    <row r="63" spans="1:5" x14ac:dyDescent="0.3">
      <c r="A63" s="69" t="s">
        <v>200</v>
      </c>
      <c r="B63" s="69" t="s">
        <v>267</v>
      </c>
      <c r="C63" s="69">
        <v>640</v>
      </c>
      <c r="D63" s="69">
        <v>650</v>
      </c>
      <c r="E63" s="69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Seeding</vt:lpstr>
      <vt:lpstr>Timeline and IF</vt:lpstr>
      <vt:lpstr>Plate maps</vt:lpstr>
      <vt:lpstr>Phenix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Alexandra Holland</cp:lastModifiedBy>
  <dcterms:created xsi:type="dcterms:W3CDTF">2023-02-27T01:27:20Z</dcterms:created>
  <dcterms:modified xsi:type="dcterms:W3CDTF">2023-08-30T22:37:43Z</dcterms:modified>
</cp:coreProperties>
</file>