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ylaB/Dropbox/Documents/0_Thesis_stuff-Larry_Sonia/Ignorance-Question-Work-Full-Corpus/New_Articles/"/>
    </mc:Choice>
  </mc:AlternateContent>
  <xr:revisionPtr revIDLastSave="0" documentId="13_ncr:1_{05107528-B997-854B-9795-52C206BC031C}" xr6:coauthVersionLast="47" xr6:coauthVersionMax="47" xr10:uidLastSave="{00000000-0000-0000-0000-000000000000}"/>
  <bookViews>
    <workbookView xWindow="240" yWindow="560" windowWidth="35600" windowHeight="20640" activeTab="3" xr2:uid="{7C930A6B-A309-EC4E-B536-21BA4BFB6B49}"/>
  </bookViews>
  <sheets>
    <sheet name="New articles F1 score" sheetId="1" r:id="rId1"/>
    <sheet name="preprocess summary" sheetId="2" r:id="rId2"/>
    <sheet name="figure - counts automatic lc" sheetId="7" r:id="rId3"/>
    <sheet name="automatic classifier summary lc" sheetId="5" r:id="rId4"/>
    <sheet name="automatic classifer summary sen" sheetId="6" r:id="rId5"/>
    <sheet name="erics final summary lexical cue" sheetId="3" r:id="rId6"/>
    <sheet name="erics final summary sentences" sheetId="4" r:id="rId7"/>
  </sheets>
  <definedNames>
    <definedName name="_xlnm._FilterDatabase" localSheetId="2" hidden="1">'figure - counts automatic lc'!$A$1:$C$14</definedName>
    <definedName name="_xlchart.v1.5" hidden="1">'figure - counts automatic lc'!$A$2:$A$15</definedName>
    <definedName name="_xlchart.v1.6" hidden="1">'figure - counts automatic lc'!$B$1</definedName>
    <definedName name="_xlchart.v1.7" hidden="1">'figure - counts automatic lc'!$B$2:$B$15</definedName>
    <definedName name="_xlchart.v1.8" hidden="1">'figure - counts automatic lc'!$C$1</definedName>
    <definedName name="_xlchart.v1.9" hidden="1">'figure - counts automatic lc'!$C$2:$C$15</definedName>
    <definedName name="_xlchart.v2.0" hidden="1">'figure - counts automatic lc'!$A$2:$A$15</definedName>
    <definedName name="_xlchart.v2.1" hidden="1">'figure - counts automatic lc'!$B$1</definedName>
    <definedName name="_xlchart.v2.2" hidden="1">'figure - counts automatic lc'!$B$2:$B$15</definedName>
    <definedName name="_xlchart.v2.3" hidden="1">'figure - counts automatic lc'!$C$1</definedName>
    <definedName name="_xlchart.v2.4" hidden="1">'figure - counts automatic lc'!$C$2:$C$15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6" l="1"/>
  <c r="D7" i="6"/>
  <c r="D8" i="6"/>
  <c r="D9" i="6"/>
  <c r="D10" i="6"/>
  <c r="D11" i="6"/>
  <c r="D5" i="6"/>
  <c r="C1" i="6"/>
  <c r="C58" i="3"/>
  <c r="B58" i="3"/>
  <c r="D6" i="4"/>
  <c r="D7" i="4"/>
  <c r="D8" i="4"/>
  <c r="D9" i="4"/>
  <c r="D10" i="4"/>
  <c r="D11" i="4"/>
  <c r="D5" i="4"/>
  <c r="C1" i="4"/>
  <c r="C10" i="2"/>
  <c r="B10" i="2"/>
</calcChain>
</file>

<file path=xl/sharedStrings.xml><?xml version="1.0" encoding="utf-8"?>
<sst xmlns="http://schemas.openxmlformats.org/spreadsheetml/2006/main" count="276" uniqueCount="110">
  <si>
    <t>CURRENT ARTICLE</t>
  </si>
  <si>
    <t>TP CLASS</t>
  </si>
  <si>
    <t>ANNOTATOR MISMATCHES CLASS</t>
  </si>
  <si>
    <t>F1 CLASS (IAA)</t>
  </si>
  <si>
    <t>TP SUBJECT</t>
  </si>
  <si>
    <t>ANNOTATOR MISMATCHES SUBJECT</t>
  </si>
  <si>
    <t>F1 SUBJECT (IAA)</t>
  </si>
  <si>
    <t>FUZZY TP CLASS</t>
  </si>
  <si>
    <t>FUZZY ANNOTATOR MISMATCHES CLASS</t>
  </si>
  <si>
    <t>FUZZY F1 CLASS (IAA)</t>
  </si>
  <si>
    <t>FUZZY TP SUBJECT</t>
  </si>
  <si>
    <t>FUZZY ANNOTATOR MISMATCHES SUBJECT</t>
  </si>
  <si>
    <t>FUZZY F1 SUBJECT (IAA)</t>
  </si>
  <si>
    <t>ANNOTATORS:</t>
  </si>
  <si>
    <t xml:space="preserve">ERIC, AUTOMATIC, </t>
  </si>
  <si>
    <t>PMC4949713</t>
  </si>
  <si>
    <t>[3, 3]</t>
  </si>
  <si>
    <t>NA</t>
  </si>
  <si>
    <t>[0, 0]</t>
  </si>
  <si>
    <t>PMC7547020</t>
  </si>
  <si>
    <t>[2, 3]</t>
  </si>
  <si>
    <t>[0, 1]</t>
  </si>
  <si>
    <t>PMC7074265</t>
  </si>
  <si>
    <t>[2, 2]</t>
  </si>
  <si>
    <t>PMC6712354</t>
  </si>
  <si>
    <t>PMC5904225</t>
  </si>
  <si>
    <t>PMC4438576</t>
  </si>
  <si>
    <t>[2, 4]</t>
  </si>
  <si>
    <t>[0, 2]</t>
  </si>
  <si>
    <t>PMC7222517</t>
  </si>
  <si>
    <t>TOTAL</t>
  </si>
  <si>
    <t>[12, 15]</t>
  </si>
  <si>
    <t>[0, 3]</t>
  </si>
  <si>
    <t>ARTICLE</t>
  </si>
  <si>
    <t>TOTAL_SENTENCE_COUNT</t>
  </si>
  <si>
    <t>TOTAL_WORD_COUNT</t>
  </si>
  <si>
    <t>PMC4438576.nxml.gz.txt</t>
  </si>
  <si>
    <t>PMC4949713.nxml.gz.txt</t>
  </si>
  <si>
    <t>PMC5904225.nxml.gz.txt</t>
  </si>
  <si>
    <t>PMC6712354.nxml.gz.txt</t>
  </si>
  <si>
    <t>PMC7074265.nxml.gz.txt</t>
  </si>
  <si>
    <t>PMC7222517.nxml.gz.txt</t>
  </si>
  <si>
    <t>PMC7547020.nxml.gz.txt</t>
  </si>
  <si>
    <t>TOTAL SENTENCES:</t>
  </si>
  <si>
    <t>TOTAL WORDS:</t>
  </si>
  <si>
    <t>TOTAL UNIQUE WORDS:</t>
  </si>
  <si>
    <t>IGNORANCE CATEGORY</t>
  </si>
  <si>
    <t>TOTAL CUES</t>
  </si>
  <si>
    <t>ANNOTATION COUNT</t>
  </si>
  <si>
    <t>AVERAGE # ANNOTATIONS PER ARTICLE</t>
  </si>
  <si>
    <t>MEDIAN # ANNOTATIONS PER ARTICLE</t>
  </si>
  <si>
    <t>MINIMUM # ANNOTATIONS PER ARTICLE</t>
  </si>
  <si>
    <t>MAXIMUM # ANNOTATIONS PER ARTICLE</t>
  </si>
  <si>
    <t>UNIQUE ANNOTATION COUNT</t>
  </si>
  <si>
    <t>AVERAGE # UNIQUE ANNOTATIONS PER ARTICLE</t>
  </si>
  <si>
    <t>MEDIAN # UNIQUE ANNOTATIONS PER ARTICLE</t>
  </si>
  <si>
    <t>MINIMUM # UNIQUE ANNOTATIONS PER ARTICLE</t>
  </si>
  <si>
    <t>MAXIMUM # UNIQUE ANNOTATIONS PER ARTICLE</t>
  </si>
  <si>
    <t>FULL_UNKNOWN</t>
  </si>
  <si>
    <t>ANOMALY_CURIOUS_FINDING</t>
  </si>
  <si>
    <t>ALTERNATIVE_OPTIONS_CONTROVERSY</t>
  </si>
  <si>
    <t>INCOMPLETE_EVIDENCE</t>
  </si>
  <si>
    <t>IMPORTANT_CONSIDERATION</t>
  </si>
  <si>
    <t>QUESTION_ANSWERED_BY_THIS_WORK</t>
  </si>
  <si>
    <t>SUBJECT_SCOPE</t>
  </si>
  <si>
    <t>DIFFICULT_TASK</t>
  </si>
  <si>
    <t>FUTURE_WORK</t>
  </si>
  <si>
    <t>SUPERFICIAL_RELATIONSHIP</t>
  </si>
  <si>
    <t>PROBLEM_COMPLICATION</t>
  </si>
  <si>
    <t>PROBABLE_UNDERSTANDING</t>
  </si>
  <si>
    <t>EXPLICIT_QUESTION</t>
  </si>
  <si>
    <t>FUTURE_PREDICTION</t>
  </si>
  <si>
    <t>ALL_CATEGORIES</t>
  </si>
  <si>
    <t>TOTAL CUES:</t>
  </si>
  <si>
    <t>TOTAL CLASS ANNOTATIONS:</t>
  </si>
  <si>
    <t>TOTAL UNIQUE CLASS ANNOTATIONS:</t>
  </si>
  <si>
    <t>TOTAL SCOPE ANNOTATIONS:</t>
  </si>
  <si>
    <t>SECTION</t>
  </si>
  <si>
    <t>TOTAL # ARTICLES WITH SECTION</t>
  </si>
  <si>
    <t>title</t>
  </si>
  <si>
    <t>abstract</t>
  </si>
  <si>
    <t>introduction</t>
  </si>
  <si>
    <t>methods</t>
  </si>
  <si>
    <t>results</t>
  </si>
  <si>
    <t>discussion</t>
  </si>
  <si>
    <t>conclusion</t>
  </si>
  <si>
    <t># ARTICLES WITH NO SECTIONS</t>
  </si>
  <si>
    <t>TOTAL SENTENCE COUNT</t>
  </si>
  <si>
    <t>TOTAL IGNORANCE COUNT</t>
  </si>
  <si>
    <t>PMC4438576.nxml.gz_sentence_info.txt</t>
  </si>
  <si>
    <t>PMC4949713.nxml.gz_sentence_info.txt</t>
  </si>
  <si>
    <t>PMC5904225.nxml.gz_sentence_info.txt</t>
  </si>
  <si>
    <t>PMC6712354.nxml.gz_sentence_info.txt</t>
  </si>
  <si>
    <t>PMC7074265.nxml.gz_sentence_info.txt</t>
  </si>
  <si>
    <t>PMC7222517.nxml.gz_sentence_info.txt</t>
  </si>
  <si>
    <t>PMC7547020.nxml.gz_sentence_info.txt</t>
  </si>
  <si>
    <t>TOTAL UNIQUE LCS NOT IN TAXONOMY</t>
  </si>
  <si>
    <t>UNIQUE LEXICAL CUES NOT IN TAXNOMY</t>
  </si>
  <si>
    <t>{'reiterate', 'preclinical', 'this work', 'to verify', 'preclinical studies', 'widely utilized', 'lacks blood', 'unequivocal evidence', 'published evidence', 'limited datasets', 'relatively', 'have', 'understand', 'not fully demonstrated', 'but not...studied', 'no research', 'confirming', 'preliminary data', 'lend', 'mounting evidence', 'asks', 'have proven', 'not yet known', 'attractive', 'understood', 'mis', 'resemblance', 'the', 'growing number of', 'having shown', 'recently been', 'novel...data', 'of', 'this report', 'resemble', 'uncovered', 'recent work', 'framework', 'ongoing', 'posited', 'lending', 'is possible', 'correlating', 'unanswered', 'being', 'explains', ',', 'nicely', 'shed', 'appear to represent', 'dependencies', 'designed', 'classical', 'recent years', 'argument', 'underpinning', 'drastically', 'arguing', 'on the basis', 'recent trials', 'occasionally', 'validate', 'has', 'lines', 'several years', 'few attempts', 'underway', 'modelâ', 'continue to', 'due', 'robust evidence', 'small...series', 'misrepresent', 'been', 'of trials', 'previously been', 'concept', 'in line', 'further credence', 'paradigm', 'almost', 'to demonstrate', 'any', 'prior study', 'numerous studies', 'not', 'far', 'not only', 'in order to identify', 'further light', 'existing', 'such', 'equivalent', 'but also', 'can be', 'well', 'recently developed', 'being said', 'more', 'firmly', 'elucidated', 'herein', 'unacceptably', 'on', 'to', 'recent findings', 'knowledge', 'remain elusive'}</t>
  </si>
  <si>
    <t>PMCID</t>
  </si>
  <si>
    <t>TOTAL LEXICAL CUES</t>
  </si>
  <si>
    <t>TOTAL LEXICAL CUE ANNOTATIONS NOT IN TAXONOMY</t>
  </si>
  <si>
    <t>PMC4438576.nxml.gz.xml.BEST.xml</t>
  </si>
  <si>
    <t>PMC4949713.nxml.gz.xml.BEST.xml</t>
  </si>
  <si>
    <t>PMC5904225.nxml.gz.xml.BEST.xml</t>
  </si>
  <si>
    <t>PMC6712354.nxml.gz.xml.BEST.xml</t>
  </si>
  <si>
    <t>PMC7074265.nxml.gz.xml.BEST.xml</t>
  </si>
  <si>
    <t>PMC7222517.nxml.gz.xml.BEST.xml</t>
  </si>
  <si>
    <t>PMC7547020.nxml.gz.xml.BEST.xml</t>
  </si>
  <si>
    <t>{'on the basis', 'several years', 'understood', 'in order to identify', 'unanswered', 'of trials', 'novel...data', 'shed', 'not fully demonstrated', 'arguing', 'paradigm', 'preclinical studies', 'understand', 'recent work', 'to verify', 'is possible', 'almost', 'preliminary data', 'recently been', 'numerous studies', 'preclinical', 'framework', 'few attempts', 'elucidated', 'not yet known', 'modelâ', 'but not...studied', 'having shown', 'but also', 'lacks blood', 'far', 'have proven', 'unacceptably', 'knowledge', 'not', 'lending', 'ongoing', 'misrepresent', 'argument', 'designed', 'have', 'has', 'mis', 'recent findings', 'drastically', 'reiterate', 'explains', 'herein', 'to', 'biases', 'not only', 'widely utilized', 'any', 'recent trials', 'resemblance', 'further credence', 'lines', 'more', 'uncovered', 'recently developed', 'correlating', 'asks', 'relatively', 'mounting evidence', 'limited datasets', 'being', 'being said', 'the', 'attractive', 'well', 'in line', 'this work', 'dependencies', 'this report', 'on', 'previously been', 'remain elusive', ',', 'growing number of', 'validate', 'firmly', 'underway', 'prior study', 'been', 'appear to represent', 'classical', 'unequivocal evidence', 'published evidence', 'of', 'robust evidence', 'such', 'to demonstrate', 'confirming', 'continue to', 'small...series', 'existing', 'underpinning', 'further light', 'resemble', 'lend', 'posited', 'can be', 'due', 'concept', 'recent years', 'no research', 'equivalent', 'nicely', 'occasionally'}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</si>
</sst>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3" xfId="0" applyBorder="1"/>
    <xf numFmtId="0" fontId="0" fillId="0" borderId="4" xfId="0" applyBorder="1"/>
    <xf numFmtId="0" fontId="2" fillId="0" borderId="2" xfId="0" applyFont="1" applyBorder="1"/>
    <xf numFmtId="0" fontId="2" fillId="0" borderId="3" xfId="0" applyFont="1" applyBorder="1"/>
    <xf numFmtId="0" fontId="2" fillId="0" borderId="4" xfId="0" applyFont="1" applyBorder="1"/>
    <xf numFmtId="0" fontId="2" fillId="0" borderId="0" xfId="0" applyFont="1"/>
    <xf numFmtId="9" fontId="0" fillId="0" borderId="0" xfId="1" applyFont="1"/>
    <xf numFmtId="9" fontId="2" fillId="0" borderId="1" xfId="1"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Total and Unique #</a:t>
            </a:r>
            <a:r>
              <a:rPr lang="en-US" sz="2000" baseline="0"/>
              <a:t> of Lexical Cues Per Ignorance Category</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counts automatic lc'!$B$1</c:f>
              <c:strCache>
                <c:ptCount val="1"/>
                <c:pt idx="0">
                  <c:v>ANNOTATION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 counts automatic lc'!$A$2:$A$15</c:f>
              <c:strCache>
                <c:ptCount val="13"/>
                <c:pt idx="0">
                  <c:v>INCOMPLETE_EVIDENCE</c:v>
                </c:pt>
                <c:pt idx="1">
                  <c:v>SUPERFICIAL_RELATIONSHIP</c:v>
                </c:pt>
                <c:pt idx="2">
                  <c:v>ALTERNATIVE_OPTIONS_CONTROVERSY</c:v>
                </c:pt>
                <c:pt idx="3">
                  <c:v>IMPORTANT_CONSIDERATION</c:v>
                </c:pt>
                <c:pt idx="4">
                  <c:v>PROBABLE_UNDERSTANDING</c:v>
                </c:pt>
                <c:pt idx="5">
                  <c:v>ANOMALY_CURIOUS_FINDING</c:v>
                </c:pt>
                <c:pt idx="6">
                  <c:v>FUTURE_WORK</c:v>
                </c:pt>
                <c:pt idx="7">
                  <c:v>QUESTION_ANSWERED_BY_THIS_WORK</c:v>
                </c:pt>
                <c:pt idx="8">
                  <c:v>PROBLEM_COMPLICATION</c:v>
                </c:pt>
                <c:pt idx="9">
                  <c:v>EXPLICIT_QUESTION</c:v>
                </c:pt>
                <c:pt idx="10">
                  <c:v>DIFFICULT_TASK</c:v>
                </c:pt>
                <c:pt idx="11">
                  <c:v>FULL_UNKNOWN</c:v>
                </c:pt>
                <c:pt idx="12">
                  <c:v>FUTURE_PREDICTION</c:v>
                </c:pt>
              </c:strCache>
            </c:strRef>
          </c:cat>
          <c:val>
            <c:numRef>
              <c:f>'figure - counts automatic lc'!$B$2:$B$15</c:f>
              <c:numCache>
                <c:formatCode>General</c:formatCode>
                <c:ptCount val="13"/>
                <c:pt idx="0">
                  <c:v>954</c:v>
                </c:pt>
                <c:pt idx="1">
                  <c:v>224</c:v>
                </c:pt>
                <c:pt idx="2">
                  <c:v>146</c:v>
                </c:pt>
                <c:pt idx="3">
                  <c:v>140</c:v>
                </c:pt>
                <c:pt idx="4">
                  <c:v>128</c:v>
                </c:pt>
                <c:pt idx="5">
                  <c:v>127</c:v>
                </c:pt>
                <c:pt idx="6">
                  <c:v>83</c:v>
                </c:pt>
                <c:pt idx="7">
                  <c:v>66</c:v>
                </c:pt>
                <c:pt idx="8">
                  <c:v>43</c:v>
                </c:pt>
                <c:pt idx="9">
                  <c:v>40</c:v>
                </c:pt>
                <c:pt idx="10">
                  <c:v>35</c:v>
                </c:pt>
                <c:pt idx="11">
                  <c:v>24</c:v>
                </c:pt>
                <c:pt idx="12">
                  <c:v>0</c:v>
                </c:pt>
              </c:numCache>
            </c:numRef>
          </c:val>
          <c:extLst>
            <c:ext xmlns:c16="http://schemas.microsoft.com/office/drawing/2014/chart" uri="{C3380CC4-5D6E-409C-BE32-E72D297353CC}">
              <c16:uniqueId val="{00000000-450D-7B4E-9DF2-21916F4D81D2}"/>
            </c:ext>
          </c:extLst>
        </c:ser>
        <c:ser>
          <c:idx val="1"/>
          <c:order val="1"/>
          <c:tx>
            <c:strRef>
              <c:f>'figure - counts automatic lc'!$C$1</c:f>
              <c:strCache>
                <c:ptCount val="1"/>
                <c:pt idx="0">
                  <c:v>UNIQUE ANNOTATION 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 counts automatic lc'!$A$2:$A$15</c:f>
              <c:strCache>
                <c:ptCount val="13"/>
                <c:pt idx="0">
                  <c:v>INCOMPLETE_EVIDENCE</c:v>
                </c:pt>
                <c:pt idx="1">
                  <c:v>SUPERFICIAL_RELATIONSHIP</c:v>
                </c:pt>
                <c:pt idx="2">
                  <c:v>ALTERNATIVE_OPTIONS_CONTROVERSY</c:v>
                </c:pt>
                <c:pt idx="3">
                  <c:v>IMPORTANT_CONSIDERATION</c:v>
                </c:pt>
                <c:pt idx="4">
                  <c:v>PROBABLE_UNDERSTANDING</c:v>
                </c:pt>
                <c:pt idx="5">
                  <c:v>ANOMALY_CURIOUS_FINDING</c:v>
                </c:pt>
                <c:pt idx="6">
                  <c:v>FUTURE_WORK</c:v>
                </c:pt>
                <c:pt idx="7">
                  <c:v>QUESTION_ANSWERED_BY_THIS_WORK</c:v>
                </c:pt>
                <c:pt idx="8">
                  <c:v>PROBLEM_COMPLICATION</c:v>
                </c:pt>
                <c:pt idx="9">
                  <c:v>EXPLICIT_QUESTION</c:v>
                </c:pt>
                <c:pt idx="10">
                  <c:v>DIFFICULT_TASK</c:v>
                </c:pt>
                <c:pt idx="11">
                  <c:v>FULL_UNKNOWN</c:v>
                </c:pt>
                <c:pt idx="12">
                  <c:v>FUTURE_PREDICTION</c:v>
                </c:pt>
              </c:strCache>
            </c:strRef>
          </c:cat>
          <c:val>
            <c:numRef>
              <c:f>'figure - counts automatic lc'!$C$2:$C$15</c:f>
              <c:numCache>
                <c:formatCode>General</c:formatCode>
                <c:ptCount val="13"/>
                <c:pt idx="0">
                  <c:v>165</c:v>
                </c:pt>
                <c:pt idx="1">
                  <c:v>50</c:v>
                </c:pt>
                <c:pt idx="2">
                  <c:v>36</c:v>
                </c:pt>
                <c:pt idx="3">
                  <c:v>37</c:v>
                </c:pt>
                <c:pt idx="4">
                  <c:v>32</c:v>
                </c:pt>
                <c:pt idx="5">
                  <c:v>37</c:v>
                </c:pt>
                <c:pt idx="6">
                  <c:v>26</c:v>
                </c:pt>
                <c:pt idx="7">
                  <c:v>21</c:v>
                </c:pt>
                <c:pt idx="8">
                  <c:v>16</c:v>
                </c:pt>
                <c:pt idx="9">
                  <c:v>11</c:v>
                </c:pt>
                <c:pt idx="10">
                  <c:v>11</c:v>
                </c:pt>
                <c:pt idx="11">
                  <c:v>8</c:v>
                </c:pt>
                <c:pt idx="12">
                  <c:v>0</c:v>
                </c:pt>
              </c:numCache>
            </c:numRef>
          </c:val>
          <c:extLst>
            <c:ext xmlns:c16="http://schemas.microsoft.com/office/drawing/2014/chart" uri="{C3380CC4-5D6E-409C-BE32-E72D297353CC}">
              <c16:uniqueId val="{00000001-450D-7B4E-9DF2-21916F4D81D2}"/>
            </c:ext>
          </c:extLst>
        </c:ser>
        <c:dLbls>
          <c:dLblPos val="outEnd"/>
          <c:showLegendKey val="0"/>
          <c:showVal val="1"/>
          <c:showCatName val="0"/>
          <c:showSerName val="0"/>
          <c:showPercent val="0"/>
          <c:showBubbleSize val="0"/>
        </c:dLbls>
        <c:gapWidth val="150"/>
        <c:axId val="642720335"/>
        <c:axId val="642721983"/>
      </c:barChart>
      <c:catAx>
        <c:axId val="64272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2721983"/>
        <c:crosses val="autoZero"/>
        <c:auto val="1"/>
        <c:lblAlgn val="ctr"/>
        <c:lblOffset val="100"/>
        <c:noMultiLvlLbl val="0"/>
      </c:catAx>
      <c:valAx>
        <c:axId val="642721983"/>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27203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xdr:colOff>
      <xdr:row>13</xdr:row>
      <xdr:rowOff>38100</xdr:rowOff>
    </xdr:from>
    <xdr:to>
      <xdr:col>17</xdr:col>
      <xdr:colOff>723900</xdr:colOff>
      <xdr:row>35</xdr:row>
      <xdr:rowOff>63500</xdr:rowOff>
    </xdr:to>
    <xdr:graphicFrame macro="">
      <xdr:nvGraphicFramePr>
        <xdr:cNvPr id="2" name="Chart 1">
          <a:extLst>
            <a:ext uri="{FF2B5EF4-FFF2-40B4-BE49-F238E27FC236}">
              <a16:creationId xmlns:a16="http://schemas.microsoft.com/office/drawing/2014/main" id="{6A6DA4D2-9B06-E743-9F84-CDD7C276A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94825-0978-694D-A1F9-C9DD6D02AE90}">
  <dimension ref="A1:M12"/>
  <sheetViews>
    <sheetView workbookViewId="0">
      <selection activeCell="D39" sqref="D39"/>
    </sheetView>
  </sheetViews>
  <sheetFormatPr baseColWidth="10" defaultRowHeight="16" x14ac:dyDescent="0.2"/>
  <cols>
    <col min="1" max="1" width="16.5" bestFit="1" customWidth="1"/>
    <col min="3" max="3" width="29.6640625" bestFit="1" customWidth="1"/>
    <col min="8" max="8" width="14.5" bestFit="1" customWidth="1"/>
    <col min="9" max="9" width="35.66406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4" spans="1:13" x14ac:dyDescent="0.2">
      <c r="A4" t="s">
        <v>13</v>
      </c>
      <c r="B4" t="s">
        <v>14</v>
      </c>
    </row>
    <row r="5" spans="1:13" x14ac:dyDescent="0.2">
      <c r="A5" t="s">
        <v>15</v>
      </c>
      <c r="B5">
        <v>296</v>
      </c>
      <c r="C5" t="s">
        <v>16</v>
      </c>
      <c r="D5">
        <v>0.99</v>
      </c>
      <c r="E5" t="s">
        <v>17</v>
      </c>
      <c r="F5" t="s">
        <v>18</v>
      </c>
      <c r="G5" t="s">
        <v>17</v>
      </c>
      <c r="H5">
        <v>298</v>
      </c>
      <c r="I5" t="s">
        <v>18</v>
      </c>
      <c r="J5">
        <v>1</v>
      </c>
      <c r="K5" t="s">
        <v>17</v>
      </c>
      <c r="L5" t="s">
        <v>18</v>
      </c>
      <c r="M5" t="s">
        <v>17</v>
      </c>
    </row>
    <row r="6" spans="1:13" x14ac:dyDescent="0.2">
      <c r="A6" t="s">
        <v>19</v>
      </c>
      <c r="B6">
        <v>219</v>
      </c>
      <c r="C6" t="s">
        <v>20</v>
      </c>
      <c r="D6">
        <v>0.99</v>
      </c>
      <c r="E6" t="s">
        <v>17</v>
      </c>
      <c r="F6" t="s">
        <v>18</v>
      </c>
      <c r="G6" t="s">
        <v>17</v>
      </c>
      <c r="H6">
        <v>220</v>
      </c>
      <c r="I6" t="s">
        <v>21</v>
      </c>
      <c r="J6">
        <v>1</v>
      </c>
      <c r="K6" t="s">
        <v>17</v>
      </c>
      <c r="L6" t="s">
        <v>18</v>
      </c>
      <c r="M6" t="s">
        <v>17</v>
      </c>
    </row>
    <row r="7" spans="1:13" x14ac:dyDescent="0.2">
      <c r="A7" t="s">
        <v>22</v>
      </c>
      <c r="B7">
        <v>497</v>
      </c>
      <c r="C7" t="s">
        <v>23</v>
      </c>
      <c r="D7">
        <v>1</v>
      </c>
      <c r="E7" t="s">
        <v>17</v>
      </c>
      <c r="F7" t="s">
        <v>18</v>
      </c>
      <c r="G7" t="s">
        <v>17</v>
      </c>
      <c r="H7">
        <v>498</v>
      </c>
      <c r="I7" t="s">
        <v>18</v>
      </c>
      <c r="J7">
        <v>1</v>
      </c>
      <c r="K7" t="s">
        <v>17</v>
      </c>
      <c r="L7" t="s">
        <v>18</v>
      </c>
      <c r="M7" t="s">
        <v>17</v>
      </c>
    </row>
    <row r="8" spans="1:13" x14ac:dyDescent="0.2">
      <c r="A8" t="s">
        <v>24</v>
      </c>
      <c r="B8">
        <v>122</v>
      </c>
      <c r="C8" t="s">
        <v>18</v>
      </c>
      <c r="D8">
        <v>1</v>
      </c>
      <c r="E8" t="s">
        <v>17</v>
      </c>
      <c r="F8" t="s">
        <v>18</v>
      </c>
      <c r="G8" t="s">
        <v>17</v>
      </c>
      <c r="H8">
        <v>122</v>
      </c>
      <c r="I8" t="s">
        <v>18</v>
      </c>
      <c r="J8">
        <v>1</v>
      </c>
      <c r="K8" t="s">
        <v>17</v>
      </c>
      <c r="L8" t="s">
        <v>18</v>
      </c>
      <c r="M8" t="s">
        <v>17</v>
      </c>
    </row>
    <row r="9" spans="1:13" x14ac:dyDescent="0.2">
      <c r="A9" t="s">
        <v>25</v>
      </c>
      <c r="B9">
        <v>363</v>
      </c>
      <c r="C9" t="s">
        <v>16</v>
      </c>
      <c r="D9">
        <v>0.99</v>
      </c>
      <c r="E9" t="s">
        <v>17</v>
      </c>
      <c r="F9" t="s">
        <v>18</v>
      </c>
      <c r="G9" t="s">
        <v>17</v>
      </c>
      <c r="H9">
        <v>365</v>
      </c>
      <c r="I9" t="s">
        <v>18</v>
      </c>
      <c r="J9">
        <v>1</v>
      </c>
      <c r="K9" t="s">
        <v>17</v>
      </c>
      <c r="L9" t="s">
        <v>18</v>
      </c>
      <c r="M9" t="s">
        <v>17</v>
      </c>
    </row>
    <row r="10" spans="1:13" x14ac:dyDescent="0.2">
      <c r="A10" t="s">
        <v>26</v>
      </c>
      <c r="B10">
        <v>243</v>
      </c>
      <c r="C10" t="s">
        <v>27</v>
      </c>
      <c r="D10">
        <v>0.99</v>
      </c>
      <c r="E10" t="s">
        <v>17</v>
      </c>
      <c r="F10" t="s">
        <v>18</v>
      </c>
      <c r="G10" t="s">
        <v>17</v>
      </c>
      <c r="H10">
        <v>244</v>
      </c>
      <c r="I10" t="s">
        <v>28</v>
      </c>
      <c r="J10">
        <v>1</v>
      </c>
      <c r="K10" t="s">
        <v>17</v>
      </c>
      <c r="L10" t="s">
        <v>18</v>
      </c>
      <c r="M10" t="s">
        <v>17</v>
      </c>
    </row>
    <row r="11" spans="1:13" ht="17" thickBot="1" x14ac:dyDescent="0.25">
      <c r="A11" t="s">
        <v>29</v>
      </c>
      <c r="B11">
        <v>255</v>
      </c>
      <c r="C11" t="s">
        <v>18</v>
      </c>
      <c r="D11">
        <v>1</v>
      </c>
      <c r="E11" t="s">
        <v>17</v>
      </c>
      <c r="F11" t="s">
        <v>18</v>
      </c>
      <c r="G11" t="s">
        <v>17</v>
      </c>
      <c r="H11">
        <v>255</v>
      </c>
      <c r="I11" t="s">
        <v>18</v>
      </c>
      <c r="J11">
        <v>1</v>
      </c>
      <c r="K11" t="s">
        <v>17</v>
      </c>
      <c r="L11" t="s">
        <v>18</v>
      </c>
      <c r="M11" t="s">
        <v>17</v>
      </c>
    </row>
    <row r="12" spans="1:13" s="6" customFormat="1" ht="17" thickBot="1" x14ac:dyDescent="0.25">
      <c r="A12" s="3" t="s">
        <v>30</v>
      </c>
      <c r="B12" s="4">
        <v>1995</v>
      </c>
      <c r="C12" s="4" t="s">
        <v>31</v>
      </c>
      <c r="D12" s="4">
        <v>0.99</v>
      </c>
      <c r="E12" s="4" t="s">
        <v>17</v>
      </c>
      <c r="F12" s="4" t="s">
        <v>18</v>
      </c>
      <c r="G12" s="4" t="s">
        <v>17</v>
      </c>
      <c r="H12" s="4">
        <v>2002</v>
      </c>
      <c r="I12" s="4" t="s">
        <v>32</v>
      </c>
      <c r="J12" s="4">
        <v>1</v>
      </c>
      <c r="K12" s="4" t="s">
        <v>17</v>
      </c>
      <c r="L12" s="4" t="s">
        <v>18</v>
      </c>
      <c r="M12" s="5"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3227-5762-8446-A65A-B36DF8BE172F}">
  <dimension ref="A1:C10"/>
  <sheetViews>
    <sheetView workbookViewId="0">
      <selection activeCell="E10" sqref="E10"/>
    </sheetView>
  </sheetViews>
  <sheetFormatPr baseColWidth="10" defaultRowHeight="16" x14ac:dyDescent="0.2"/>
  <cols>
    <col min="1" max="1" width="21.6640625" bestFit="1" customWidth="1"/>
    <col min="2" max="2" width="23.5" bestFit="1" customWidth="1"/>
    <col min="3" max="3" width="20.1640625" bestFit="1" customWidth="1"/>
  </cols>
  <sheetData>
    <row r="1" spans="1:3" x14ac:dyDescent="0.2">
      <c r="A1" s="6" t="s">
        <v>33</v>
      </c>
      <c r="B1" s="6" t="s">
        <v>34</v>
      </c>
      <c r="C1" s="6" t="s">
        <v>35</v>
      </c>
    </row>
    <row r="2" spans="1:3" x14ac:dyDescent="0.2">
      <c r="A2" t="s">
        <v>36</v>
      </c>
      <c r="B2">
        <v>179</v>
      </c>
      <c r="C2">
        <v>6582</v>
      </c>
    </row>
    <row r="3" spans="1:3" x14ac:dyDescent="0.2">
      <c r="A3" t="s">
        <v>37</v>
      </c>
      <c r="B3">
        <v>162</v>
      </c>
      <c r="C3">
        <v>4923</v>
      </c>
    </row>
    <row r="4" spans="1:3" x14ac:dyDescent="0.2">
      <c r="A4" t="s">
        <v>38</v>
      </c>
      <c r="B4">
        <v>380</v>
      </c>
      <c r="C4">
        <v>10993</v>
      </c>
    </row>
    <row r="5" spans="1:3" x14ac:dyDescent="0.2">
      <c r="A5" t="s">
        <v>39</v>
      </c>
      <c r="B5">
        <v>136</v>
      </c>
      <c r="C5">
        <v>3154</v>
      </c>
    </row>
    <row r="6" spans="1:3" x14ac:dyDescent="0.2">
      <c r="A6" t="s">
        <v>40</v>
      </c>
      <c r="B6">
        <v>247</v>
      </c>
      <c r="C6">
        <v>6496</v>
      </c>
    </row>
    <row r="7" spans="1:3" x14ac:dyDescent="0.2">
      <c r="A7" t="s">
        <v>41</v>
      </c>
      <c r="B7">
        <v>203</v>
      </c>
      <c r="C7">
        <v>5289</v>
      </c>
    </row>
    <row r="8" spans="1:3" x14ac:dyDescent="0.2">
      <c r="A8" t="s">
        <v>42</v>
      </c>
      <c r="B8">
        <v>233</v>
      </c>
      <c r="C8">
        <v>6668</v>
      </c>
    </row>
    <row r="10" spans="1:3" x14ac:dyDescent="0.2">
      <c r="B10">
        <f>SUM(B2:B8)</f>
        <v>1540</v>
      </c>
      <c r="C10">
        <f>SUM(C2:C8)</f>
        <v>44105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2ACDA-6FB4-914F-B02F-6C8B5B569D61}">
  <dimension ref="A1:C15"/>
  <sheetViews>
    <sheetView workbookViewId="0">
      <selection activeCell="B30" sqref="B30"/>
    </sheetView>
  </sheetViews>
  <sheetFormatPr baseColWidth="10" defaultRowHeight="16" x14ac:dyDescent="0.2"/>
  <cols>
    <col min="1" max="1" width="35.5" bestFit="1" customWidth="1"/>
    <col min="2" max="2" width="19.33203125" bestFit="1" customWidth="1"/>
    <col min="3" max="3" width="27" bestFit="1" customWidth="1"/>
  </cols>
  <sheetData>
    <row r="1" spans="1:3" x14ac:dyDescent="0.2">
      <c r="A1" s="6" t="s">
        <v>46</v>
      </c>
      <c r="B1" s="6" t="s">
        <v>48</v>
      </c>
      <c r="C1" s="6" t="s">
        <v>53</v>
      </c>
    </row>
    <row r="2" spans="1:3" hidden="1" x14ac:dyDescent="0.2">
      <c r="A2" t="s">
        <v>72</v>
      </c>
      <c r="B2" s="6">
        <v>2010</v>
      </c>
      <c r="C2">
        <v>450</v>
      </c>
    </row>
    <row r="3" spans="1:3" x14ac:dyDescent="0.2">
      <c r="A3" t="s">
        <v>61</v>
      </c>
      <c r="B3">
        <v>954</v>
      </c>
      <c r="C3">
        <v>165</v>
      </c>
    </row>
    <row r="4" spans="1:3" x14ac:dyDescent="0.2">
      <c r="A4" t="s">
        <v>67</v>
      </c>
      <c r="B4">
        <v>224</v>
      </c>
      <c r="C4">
        <v>50</v>
      </c>
    </row>
    <row r="5" spans="1:3" x14ac:dyDescent="0.2">
      <c r="A5" t="s">
        <v>60</v>
      </c>
      <c r="B5">
        <v>146</v>
      </c>
      <c r="C5">
        <v>36</v>
      </c>
    </row>
    <row r="6" spans="1:3" x14ac:dyDescent="0.2">
      <c r="A6" t="s">
        <v>62</v>
      </c>
      <c r="B6">
        <v>140</v>
      </c>
      <c r="C6">
        <v>37</v>
      </c>
    </row>
    <row r="7" spans="1:3" x14ac:dyDescent="0.2">
      <c r="A7" t="s">
        <v>69</v>
      </c>
      <c r="B7">
        <v>128</v>
      </c>
      <c r="C7">
        <v>32</v>
      </c>
    </row>
    <row r="8" spans="1:3" x14ac:dyDescent="0.2">
      <c r="A8" t="s">
        <v>59</v>
      </c>
      <c r="B8">
        <v>127</v>
      </c>
      <c r="C8">
        <v>37</v>
      </c>
    </row>
    <row r="9" spans="1:3" x14ac:dyDescent="0.2">
      <c r="A9" t="s">
        <v>66</v>
      </c>
      <c r="B9">
        <v>83</v>
      </c>
      <c r="C9">
        <v>26</v>
      </c>
    </row>
    <row r="10" spans="1:3" x14ac:dyDescent="0.2">
      <c r="A10" t="s">
        <v>63</v>
      </c>
      <c r="B10">
        <v>66</v>
      </c>
      <c r="C10">
        <v>21</v>
      </c>
    </row>
    <row r="11" spans="1:3" x14ac:dyDescent="0.2">
      <c r="A11" t="s">
        <v>68</v>
      </c>
      <c r="B11">
        <v>43</v>
      </c>
      <c r="C11">
        <v>16</v>
      </c>
    </row>
    <row r="12" spans="1:3" x14ac:dyDescent="0.2">
      <c r="A12" t="s">
        <v>70</v>
      </c>
      <c r="B12">
        <v>40</v>
      </c>
      <c r="C12">
        <v>11</v>
      </c>
    </row>
    <row r="13" spans="1:3" x14ac:dyDescent="0.2">
      <c r="A13" t="s">
        <v>65</v>
      </c>
      <c r="B13">
        <v>35</v>
      </c>
      <c r="C13">
        <v>11</v>
      </c>
    </row>
    <row r="14" spans="1:3" x14ac:dyDescent="0.2">
      <c r="A14" t="s">
        <v>58</v>
      </c>
      <c r="B14">
        <v>24</v>
      </c>
      <c r="C14">
        <v>8</v>
      </c>
    </row>
    <row r="15" spans="1:3" x14ac:dyDescent="0.2">
      <c r="A15" t="s">
        <v>71</v>
      </c>
      <c r="B15">
        <v>0</v>
      </c>
      <c r="C15">
        <v>0</v>
      </c>
    </row>
  </sheetData>
  <autoFilter ref="A1:C14" xr:uid="{C502ACDA-6FB4-914F-B02F-6C8B5B569D61}">
    <sortState xmlns:xlrd2="http://schemas.microsoft.com/office/spreadsheetml/2017/richdata2" ref="A2:C15">
      <sortCondition descending="1" ref="B1:B15"/>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32ED-D7C9-3944-9165-18317BB1253C}">
  <dimension ref="A1:L55"/>
  <sheetViews>
    <sheetView tabSelected="1" workbookViewId="0">
      <selection activeCell="D27" sqref="D27"/>
    </sheetView>
  </sheetViews>
  <sheetFormatPr baseColWidth="10" defaultRowHeight="16" x14ac:dyDescent="0.2"/>
  <cols>
    <col min="1" max="1" width="35.5" bestFit="1" customWidth="1"/>
    <col min="2" max="2" width="11" customWidth="1"/>
    <col min="3" max="3" width="27.83203125" customWidth="1"/>
    <col min="4" max="4" width="29.33203125" customWidth="1"/>
    <col min="5" max="5" width="19" customWidth="1"/>
    <col min="6" max="6" width="35.83203125" bestFit="1" customWidth="1"/>
    <col min="7" max="7" width="36.1640625" bestFit="1" customWidth="1"/>
    <col min="8" max="8" width="27" bestFit="1" customWidth="1"/>
  </cols>
  <sheetData>
    <row r="1" spans="1:12" x14ac:dyDescent="0.2">
      <c r="A1" t="s">
        <v>43</v>
      </c>
      <c r="B1">
        <v>1540</v>
      </c>
    </row>
    <row r="2" spans="1:12" x14ac:dyDescent="0.2">
      <c r="A2" t="s">
        <v>44</v>
      </c>
      <c r="B2">
        <v>44105</v>
      </c>
    </row>
    <row r="3" spans="1:12" x14ac:dyDescent="0.2">
      <c r="A3" t="s">
        <v>45</v>
      </c>
      <c r="B3">
        <v>5292</v>
      </c>
    </row>
    <row r="5" spans="1:12" x14ac:dyDescent="0.2">
      <c r="A5" t="s">
        <v>46</v>
      </c>
      <c r="B5" t="s">
        <v>47</v>
      </c>
      <c r="C5" t="s">
        <v>48</v>
      </c>
      <c r="D5" t="s">
        <v>49</v>
      </c>
      <c r="E5" t="s">
        <v>50</v>
      </c>
      <c r="F5" t="s">
        <v>51</v>
      </c>
      <c r="G5" t="s">
        <v>52</v>
      </c>
      <c r="H5" t="s">
        <v>53</v>
      </c>
      <c r="I5" t="s">
        <v>54</v>
      </c>
      <c r="J5" t="s">
        <v>55</v>
      </c>
      <c r="K5" t="s">
        <v>56</v>
      </c>
      <c r="L5" t="s">
        <v>57</v>
      </c>
    </row>
    <row r="6" spans="1:12" x14ac:dyDescent="0.2">
      <c r="A6" t="s">
        <v>69</v>
      </c>
      <c r="B6">
        <v>202</v>
      </c>
      <c r="C6">
        <v>128</v>
      </c>
      <c r="D6">
        <v>18.29</v>
      </c>
      <c r="E6">
        <v>18</v>
      </c>
      <c r="F6">
        <v>6</v>
      </c>
      <c r="G6">
        <v>31</v>
      </c>
      <c r="H6">
        <v>32</v>
      </c>
      <c r="I6">
        <v>9.7100000000000009</v>
      </c>
      <c r="J6">
        <v>11</v>
      </c>
      <c r="K6">
        <v>6</v>
      </c>
      <c r="L6">
        <v>12</v>
      </c>
    </row>
    <row r="7" spans="1:12" x14ac:dyDescent="0.2">
      <c r="A7" t="s">
        <v>71</v>
      </c>
      <c r="B7">
        <v>27</v>
      </c>
      <c r="C7">
        <v>0</v>
      </c>
      <c r="D7">
        <v>0</v>
      </c>
      <c r="E7">
        <v>0</v>
      </c>
      <c r="F7">
        <v>0</v>
      </c>
      <c r="G7">
        <v>0</v>
      </c>
      <c r="H7">
        <v>0</v>
      </c>
      <c r="I7">
        <v>0</v>
      </c>
      <c r="J7">
        <v>0</v>
      </c>
      <c r="K7">
        <v>0</v>
      </c>
      <c r="L7">
        <v>0</v>
      </c>
    </row>
    <row r="8" spans="1:12" x14ac:dyDescent="0.2">
      <c r="A8" t="s">
        <v>60</v>
      </c>
      <c r="B8">
        <v>221</v>
      </c>
      <c r="C8">
        <v>146</v>
      </c>
      <c r="D8">
        <v>20.86</v>
      </c>
      <c r="E8">
        <v>24</v>
      </c>
      <c r="F8">
        <v>3</v>
      </c>
      <c r="G8">
        <v>29</v>
      </c>
      <c r="H8">
        <v>36</v>
      </c>
      <c r="I8">
        <v>11.14</v>
      </c>
      <c r="J8">
        <v>12</v>
      </c>
      <c r="K8">
        <v>3</v>
      </c>
      <c r="L8">
        <v>15</v>
      </c>
    </row>
    <row r="9" spans="1:12" x14ac:dyDescent="0.2">
      <c r="A9" t="s">
        <v>58</v>
      </c>
      <c r="B9">
        <v>155</v>
      </c>
      <c r="C9">
        <v>24</v>
      </c>
      <c r="D9">
        <v>3.43</v>
      </c>
      <c r="E9">
        <v>3</v>
      </c>
      <c r="F9">
        <v>1</v>
      </c>
      <c r="G9">
        <v>6</v>
      </c>
      <c r="H9">
        <v>8</v>
      </c>
      <c r="I9">
        <v>2.14</v>
      </c>
      <c r="J9">
        <v>2</v>
      </c>
      <c r="K9">
        <v>1</v>
      </c>
      <c r="L9">
        <v>4</v>
      </c>
    </row>
    <row r="10" spans="1:12" x14ac:dyDescent="0.2">
      <c r="A10" t="s">
        <v>70</v>
      </c>
      <c r="B10">
        <v>19</v>
      </c>
      <c r="C10">
        <v>40</v>
      </c>
      <c r="D10">
        <v>5.71</v>
      </c>
      <c r="E10">
        <v>3</v>
      </c>
      <c r="F10">
        <v>0</v>
      </c>
      <c r="G10">
        <v>21</v>
      </c>
      <c r="H10">
        <v>11</v>
      </c>
      <c r="I10">
        <v>3</v>
      </c>
      <c r="J10">
        <v>2</v>
      </c>
      <c r="K10">
        <v>0</v>
      </c>
      <c r="L10">
        <v>9</v>
      </c>
    </row>
    <row r="11" spans="1:12" x14ac:dyDescent="0.2">
      <c r="A11" t="s">
        <v>59</v>
      </c>
      <c r="B11">
        <v>113</v>
      </c>
      <c r="C11">
        <v>127</v>
      </c>
      <c r="D11">
        <v>18.14</v>
      </c>
      <c r="E11">
        <v>20</v>
      </c>
      <c r="F11">
        <v>5</v>
      </c>
      <c r="G11">
        <v>27</v>
      </c>
      <c r="H11">
        <v>37</v>
      </c>
      <c r="I11">
        <v>10.29</v>
      </c>
      <c r="J11">
        <v>10</v>
      </c>
      <c r="K11">
        <v>4</v>
      </c>
      <c r="L11">
        <v>14</v>
      </c>
    </row>
    <row r="12" spans="1:12" x14ac:dyDescent="0.2">
      <c r="A12" t="s">
        <v>64</v>
      </c>
      <c r="B12" t="s">
        <v>17</v>
      </c>
      <c r="C12">
        <v>0</v>
      </c>
      <c r="D12">
        <v>0</v>
      </c>
      <c r="E12">
        <v>0</v>
      </c>
      <c r="F12">
        <v>0</v>
      </c>
      <c r="G12">
        <v>0</v>
      </c>
      <c r="H12" t="s">
        <v>17</v>
      </c>
      <c r="I12" t="s">
        <v>17</v>
      </c>
      <c r="J12" t="s">
        <v>17</v>
      </c>
      <c r="K12" t="s">
        <v>17</v>
      </c>
      <c r="L12" t="s">
        <v>17</v>
      </c>
    </row>
    <row r="13" spans="1:12" x14ac:dyDescent="0.2">
      <c r="A13" t="s">
        <v>65</v>
      </c>
      <c r="B13">
        <v>98</v>
      </c>
      <c r="C13">
        <v>35</v>
      </c>
      <c r="D13">
        <v>5</v>
      </c>
      <c r="E13">
        <v>5</v>
      </c>
      <c r="F13">
        <v>1</v>
      </c>
      <c r="G13">
        <v>9</v>
      </c>
      <c r="H13">
        <v>11</v>
      </c>
      <c r="I13">
        <v>3.57</v>
      </c>
      <c r="J13">
        <v>3</v>
      </c>
      <c r="K13">
        <v>1</v>
      </c>
      <c r="L13">
        <v>7</v>
      </c>
    </row>
    <row r="14" spans="1:12" x14ac:dyDescent="0.2">
      <c r="A14" t="s">
        <v>61</v>
      </c>
      <c r="B14">
        <v>797</v>
      </c>
      <c r="C14">
        <v>954</v>
      </c>
      <c r="D14">
        <v>136.29</v>
      </c>
      <c r="E14">
        <v>123</v>
      </c>
      <c r="F14">
        <v>66</v>
      </c>
      <c r="G14">
        <v>235</v>
      </c>
      <c r="H14">
        <v>165</v>
      </c>
      <c r="I14">
        <v>52.71</v>
      </c>
      <c r="J14">
        <v>52</v>
      </c>
      <c r="K14">
        <v>31</v>
      </c>
      <c r="L14">
        <v>73</v>
      </c>
    </row>
    <row r="15" spans="1:12" x14ac:dyDescent="0.2">
      <c r="A15" t="s">
        <v>66</v>
      </c>
      <c r="B15">
        <v>258</v>
      </c>
      <c r="C15">
        <v>83</v>
      </c>
      <c r="D15">
        <v>11.86</v>
      </c>
      <c r="E15">
        <v>9</v>
      </c>
      <c r="F15">
        <v>4</v>
      </c>
      <c r="G15">
        <v>32</v>
      </c>
      <c r="H15">
        <v>26</v>
      </c>
      <c r="I15">
        <v>6</v>
      </c>
      <c r="J15">
        <v>5</v>
      </c>
      <c r="K15">
        <v>3</v>
      </c>
      <c r="L15">
        <v>11</v>
      </c>
    </row>
    <row r="16" spans="1:12" x14ac:dyDescent="0.2">
      <c r="A16" t="s">
        <v>63</v>
      </c>
      <c r="B16">
        <v>64</v>
      </c>
      <c r="C16">
        <v>66</v>
      </c>
      <c r="D16">
        <v>9.43</v>
      </c>
      <c r="E16">
        <v>13</v>
      </c>
      <c r="F16">
        <v>3</v>
      </c>
      <c r="G16">
        <v>15</v>
      </c>
      <c r="H16">
        <v>21</v>
      </c>
      <c r="I16">
        <v>5.43</v>
      </c>
      <c r="J16">
        <v>5</v>
      </c>
      <c r="K16">
        <v>2</v>
      </c>
      <c r="L16">
        <v>10</v>
      </c>
    </row>
    <row r="17" spans="1:12" x14ac:dyDescent="0.2">
      <c r="A17" t="s">
        <v>67</v>
      </c>
      <c r="B17">
        <v>198</v>
      </c>
      <c r="C17">
        <v>224</v>
      </c>
      <c r="D17">
        <v>32</v>
      </c>
      <c r="E17">
        <v>26</v>
      </c>
      <c r="F17">
        <v>6</v>
      </c>
      <c r="G17">
        <v>70</v>
      </c>
      <c r="H17">
        <v>50</v>
      </c>
      <c r="I17">
        <v>14.86</v>
      </c>
      <c r="J17">
        <v>16</v>
      </c>
      <c r="K17">
        <v>6</v>
      </c>
      <c r="L17">
        <v>22</v>
      </c>
    </row>
    <row r="18" spans="1:12" x14ac:dyDescent="0.2">
      <c r="A18" t="s">
        <v>62</v>
      </c>
      <c r="B18">
        <v>263</v>
      </c>
      <c r="C18">
        <v>140</v>
      </c>
      <c r="D18">
        <v>20</v>
      </c>
      <c r="E18">
        <v>14</v>
      </c>
      <c r="F18">
        <v>10</v>
      </c>
      <c r="G18">
        <v>50</v>
      </c>
      <c r="H18">
        <v>37</v>
      </c>
      <c r="I18">
        <v>10.57</v>
      </c>
      <c r="J18">
        <v>10</v>
      </c>
      <c r="K18">
        <v>7</v>
      </c>
      <c r="L18">
        <v>18</v>
      </c>
    </row>
    <row r="19" spans="1:12" x14ac:dyDescent="0.2">
      <c r="A19" t="s">
        <v>68</v>
      </c>
      <c r="B19">
        <v>98</v>
      </c>
      <c r="C19">
        <v>43</v>
      </c>
      <c r="D19">
        <v>6.14</v>
      </c>
      <c r="E19">
        <v>4</v>
      </c>
      <c r="F19">
        <v>1</v>
      </c>
      <c r="G19">
        <v>16</v>
      </c>
      <c r="H19">
        <v>16</v>
      </c>
      <c r="I19">
        <v>3.71</v>
      </c>
      <c r="J19">
        <v>4</v>
      </c>
      <c r="K19">
        <v>1</v>
      </c>
      <c r="L19">
        <v>8</v>
      </c>
    </row>
    <row r="20" spans="1:12" x14ac:dyDescent="0.2">
      <c r="A20" t="s">
        <v>72</v>
      </c>
      <c r="B20" t="s">
        <v>17</v>
      </c>
      <c r="C20" s="6">
        <v>2010</v>
      </c>
      <c r="D20">
        <v>287.14</v>
      </c>
      <c r="E20">
        <v>255</v>
      </c>
      <c r="F20">
        <v>122</v>
      </c>
      <c r="G20">
        <v>499</v>
      </c>
      <c r="H20">
        <v>450</v>
      </c>
      <c r="I20">
        <v>133.13999999999999</v>
      </c>
      <c r="J20">
        <v>130</v>
      </c>
      <c r="K20">
        <v>75</v>
      </c>
      <c r="L20">
        <v>179</v>
      </c>
    </row>
    <row r="22" spans="1:12" x14ac:dyDescent="0.2">
      <c r="A22" t="s">
        <v>73</v>
      </c>
      <c r="B22">
        <v>2513</v>
      </c>
    </row>
    <row r="23" spans="1:12" x14ac:dyDescent="0.2">
      <c r="A23" t="s">
        <v>74</v>
      </c>
      <c r="B23" s="6">
        <v>2010</v>
      </c>
    </row>
    <row r="24" spans="1:12" x14ac:dyDescent="0.2">
      <c r="A24" t="s">
        <v>75</v>
      </c>
      <c r="B24" s="6">
        <v>450</v>
      </c>
    </row>
    <row r="25" spans="1:12" x14ac:dyDescent="0.2">
      <c r="A25" t="s">
        <v>76</v>
      </c>
      <c r="B25">
        <v>0</v>
      </c>
    </row>
    <row r="29" spans="1:12" x14ac:dyDescent="0.2">
      <c r="A29" t="s">
        <v>77</v>
      </c>
      <c r="B29" t="s">
        <v>78</v>
      </c>
      <c r="C29" t="s">
        <v>48</v>
      </c>
      <c r="D29" t="s">
        <v>49</v>
      </c>
      <c r="E29" t="s">
        <v>50</v>
      </c>
      <c r="F29" t="s">
        <v>51</v>
      </c>
      <c r="G29" t="s">
        <v>52</v>
      </c>
    </row>
    <row r="30" spans="1:12" x14ac:dyDescent="0.2">
      <c r="A30" t="s">
        <v>79</v>
      </c>
      <c r="B30">
        <v>7</v>
      </c>
      <c r="C30">
        <v>0</v>
      </c>
      <c r="D30">
        <v>0</v>
      </c>
      <c r="E30">
        <v>0</v>
      </c>
      <c r="F30">
        <v>0</v>
      </c>
      <c r="G30">
        <v>0</v>
      </c>
    </row>
    <row r="31" spans="1:12" x14ac:dyDescent="0.2">
      <c r="A31" t="s">
        <v>80</v>
      </c>
      <c r="B31">
        <v>7</v>
      </c>
      <c r="C31">
        <v>7</v>
      </c>
      <c r="D31">
        <v>1</v>
      </c>
      <c r="E31">
        <v>1</v>
      </c>
      <c r="F31">
        <v>0</v>
      </c>
      <c r="G31">
        <v>3</v>
      </c>
    </row>
    <row r="32" spans="1:12" x14ac:dyDescent="0.2">
      <c r="A32" t="s">
        <v>81</v>
      </c>
      <c r="B32">
        <v>7</v>
      </c>
      <c r="C32">
        <v>127</v>
      </c>
      <c r="D32">
        <v>18.14</v>
      </c>
      <c r="E32">
        <v>19</v>
      </c>
      <c r="F32">
        <v>9</v>
      </c>
      <c r="G32">
        <v>23</v>
      </c>
    </row>
    <row r="33" spans="1:7" x14ac:dyDescent="0.2">
      <c r="A33" t="s">
        <v>82</v>
      </c>
      <c r="B33">
        <v>4</v>
      </c>
      <c r="C33">
        <v>248</v>
      </c>
      <c r="D33">
        <v>62</v>
      </c>
      <c r="E33">
        <v>64.5</v>
      </c>
      <c r="F33">
        <v>44</v>
      </c>
      <c r="G33">
        <v>75</v>
      </c>
    </row>
    <row r="34" spans="1:7" x14ac:dyDescent="0.2">
      <c r="A34" t="s">
        <v>83</v>
      </c>
      <c r="B34">
        <v>4</v>
      </c>
      <c r="C34">
        <v>98</v>
      </c>
      <c r="D34">
        <v>24.5</v>
      </c>
      <c r="E34">
        <v>19.5</v>
      </c>
      <c r="F34">
        <v>0</v>
      </c>
      <c r="G34">
        <v>59</v>
      </c>
    </row>
    <row r="35" spans="1:7" x14ac:dyDescent="0.2">
      <c r="A35" t="s">
        <v>84</v>
      </c>
      <c r="B35">
        <v>5</v>
      </c>
      <c r="C35">
        <v>592</v>
      </c>
      <c r="D35">
        <v>118.4</v>
      </c>
      <c r="E35">
        <v>94</v>
      </c>
      <c r="F35">
        <v>51</v>
      </c>
      <c r="G35">
        <v>276</v>
      </c>
    </row>
    <row r="36" spans="1:7" x14ac:dyDescent="0.2">
      <c r="A36" t="s">
        <v>85</v>
      </c>
      <c r="B36">
        <v>4</v>
      </c>
      <c r="C36">
        <v>938</v>
      </c>
      <c r="D36">
        <v>234.5</v>
      </c>
      <c r="E36">
        <v>187</v>
      </c>
      <c r="F36">
        <v>87</v>
      </c>
      <c r="G36">
        <v>477</v>
      </c>
    </row>
    <row r="38" spans="1:7" x14ac:dyDescent="0.2">
      <c r="A38" t="s">
        <v>86</v>
      </c>
      <c r="B38">
        <v>0</v>
      </c>
    </row>
    <row r="44" spans="1:7" x14ac:dyDescent="0.2">
      <c r="A44" t="s">
        <v>96</v>
      </c>
      <c r="B44" s="6">
        <v>109</v>
      </c>
    </row>
    <row r="46" spans="1:7" x14ac:dyDescent="0.2">
      <c r="A46" t="s">
        <v>97</v>
      </c>
      <c r="B46" t="s">
        <v>109</v>
      </c>
    </row>
    <row r="48" spans="1:7" x14ac:dyDescent="0.2">
      <c r="A48" t="s">
        <v>99</v>
      </c>
      <c r="B48" t="s">
        <v>100</v>
      </c>
      <c r="C48" t="s">
        <v>101</v>
      </c>
    </row>
    <row r="49" spans="1:3" x14ac:dyDescent="0.2">
      <c r="A49" t="s">
        <v>102</v>
      </c>
      <c r="B49">
        <v>247</v>
      </c>
      <c r="C49">
        <v>18</v>
      </c>
    </row>
    <row r="50" spans="1:3" x14ac:dyDescent="0.2">
      <c r="A50" t="s">
        <v>103</v>
      </c>
      <c r="B50">
        <v>299</v>
      </c>
      <c r="C50">
        <v>20</v>
      </c>
    </row>
    <row r="51" spans="1:3" x14ac:dyDescent="0.2">
      <c r="A51" t="s">
        <v>104</v>
      </c>
      <c r="B51">
        <v>366</v>
      </c>
      <c r="C51">
        <v>29</v>
      </c>
    </row>
    <row r="52" spans="1:3" x14ac:dyDescent="0.2">
      <c r="A52" t="s">
        <v>105</v>
      </c>
      <c r="B52">
        <v>122</v>
      </c>
      <c r="C52">
        <v>10</v>
      </c>
    </row>
    <row r="53" spans="1:3" x14ac:dyDescent="0.2">
      <c r="A53" t="s">
        <v>106</v>
      </c>
      <c r="B53">
        <v>499</v>
      </c>
      <c r="C53">
        <v>49</v>
      </c>
    </row>
    <row r="54" spans="1:3" x14ac:dyDescent="0.2">
      <c r="A54" t="s">
        <v>107</v>
      </c>
      <c r="B54">
        <v>255</v>
      </c>
      <c r="C54">
        <v>9</v>
      </c>
    </row>
    <row r="55" spans="1:3" x14ac:dyDescent="0.2">
      <c r="A55" t="s">
        <v>108</v>
      </c>
      <c r="B55">
        <v>222</v>
      </c>
      <c r="C55">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8EA1-1F66-A340-882F-AF02B2C07502}">
  <dimension ref="A1:D11"/>
  <sheetViews>
    <sheetView workbookViewId="0">
      <selection activeCell="G12" sqref="G12"/>
    </sheetView>
  </sheetViews>
  <sheetFormatPr baseColWidth="10" defaultRowHeight="16" x14ac:dyDescent="0.2"/>
  <cols>
    <col min="1" max="1" width="34.5" bestFit="1" customWidth="1"/>
    <col min="2" max="2" width="22.5" bestFit="1" customWidth="1"/>
    <col min="3" max="3" width="24" bestFit="1" customWidth="1"/>
  </cols>
  <sheetData>
    <row r="1" spans="1:4" x14ac:dyDescent="0.2">
      <c r="A1" t="s">
        <v>87</v>
      </c>
      <c r="B1">
        <v>1540</v>
      </c>
      <c r="C1" s="7">
        <f>B2/B1</f>
        <v>0.50194805194805192</v>
      </c>
    </row>
    <row r="2" spans="1:4" x14ac:dyDescent="0.2">
      <c r="A2" t="s">
        <v>88</v>
      </c>
      <c r="B2">
        <v>773</v>
      </c>
    </row>
    <row r="4" spans="1:4" x14ac:dyDescent="0.2">
      <c r="A4" t="s">
        <v>33</v>
      </c>
      <c r="B4" t="s">
        <v>87</v>
      </c>
      <c r="C4" t="s">
        <v>88</v>
      </c>
    </row>
    <row r="5" spans="1:4" x14ac:dyDescent="0.2">
      <c r="A5" t="s">
        <v>89</v>
      </c>
      <c r="B5">
        <v>179</v>
      </c>
      <c r="C5">
        <v>87</v>
      </c>
      <c r="D5" s="7">
        <f>C5/B5</f>
        <v>0.48603351955307261</v>
      </c>
    </row>
    <row r="6" spans="1:4" x14ac:dyDescent="0.2">
      <c r="A6" t="s">
        <v>90</v>
      </c>
      <c r="B6">
        <v>162</v>
      </c>
      <c r="C6">
        <v>93</v>
      </c>
      <c r="D6" s="7">
        <f t="shared" ref="D6:D11" si="0">C6/B6</f>
        <v>0.57407407407407407</v>
      </c>
    </row>
    <row r="7" spans="1:4" x14ac:dyDescent="0.2">
      <c r="A7" t="s">
        <v>91</v>
      </c>
      <c r="B7">
        <v>380</v>
      </c>
      <c r="C7">
        <v>166</v>
      </c>
      <c r="D7" s="7">
        <f t="shared" si="0"/>
        <v>0.43684210526315792</v>
      </c>
    </row>
    <row r="8" spans="1:4" x14ac:dyDescent="0.2">
      <c r="A8" t="s">
        <v>92</v>
      </c>
      <c r="B8">
        <v>136</v>
      </c>
      <c r="C8">
        <v>57</v>
      </c>
      <c r="D8" s="7">
        <f t="shared" si="0"/>
        <v>0.41911764705882354</v>
      </c>
    </row>
    <row r="9" spans="1:4" x14ac:dyDescent="0.2">
      <c r="A9" t="s">
        <v>93</v>
      </c>
      <c r="B9">
        <v>247</v>
      </c>
      <c r="C9">
        <v>163</v>
      </c>
      <c r="D9" s="7">
        <f t="shared" si="0"/>
        <v>0.65991902834008098</v>
      </c>
    </row>
    <row r="10" spans="1:4" x14ac:dyDescent="0.2">
      <c r="A10" t="s">
        <v>94</v>
      </c>
      <c r="B10">
        <v>203</v>
      </c>
      <c r="C10">
        <v>99</v>
      </c>
      <c r="D10" s="7">
        <f t="shared" si="0"/>
        <v>0.48768472906403942</v>
      </c>
    </row>
    <row r="11" spans="1:4" x14ac:dyDescent="0.2">
      <c r="A11" t="s">
        <v>95</v>
      </c>
      <c r="B11">
        <v>233</v>
      </c>
      <c r="C11">
        <v>108</v>
      </c>
      <c r="D11" s="7">
        <f t="shared" si="0"/>
        <v>0.46351931330472101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1994-9A38-C040-B8E4-CAA7E21DCC30}">
  <dimension ref="A1:L58"/>
  <sheetViews>
    <sheetView workbookViewId="0">
      <selection activeCell="A6" sqref="A6"/>
    </sheetView>
  </sheetViews>
  <sheetFormatPr baseColWidth="10" defaultRowHeight="16" x14ac:dyDescent="0.2"/>
  <cols>
    <col min="1" max="1" width="35.5" style="6" bestFit="1" customWidth="1"/>
    <col min="2" max="2" width="29.33203125" bestFit="1" customWidth="1"/>
    <col min="3" max="3" width="19.33203125" bestFit="1" customWidth="1"/>
    <col min="4" max="4" width="35.1640625" bestFit="1" customWidth="1"/>
    <col min="5" max="5" width="34.1640625" bestFit="1" customWidth="1"/>
    <col min="6" max="6" width="35.83203125" bestFit="1" customWidth="1"/>
    <col min="7" max="7" width="36.33203125" bestFit="1" customWidth="1"/>
    <col min="8" max="8" width="27" bestFit="1" customWidth="1"/>
    <col min="9" max="9" width="42.83203125" bestFit="1" customWidth="1"/>
    <col min="10" max="10" width="41.6640625" bestFit="1" customWidth="1"/>
    <col min="11" max="11" width="43.5" bestFit="1" customWidth="1"/>
    <col min="12" max="12" width="44" bestFit="1" customWidth="1"/>
  </cols>
  <sheetData>
    <row r="1" spans="1:12" x14ac:dyDescent="0.2">
      <c r="A1" s="6" t="s">
        <v>43</v>
      </c>
      <c r="B1">
        <v>1540</v>
      </c>
    </row>
    <row r="2" spans="1:12" x14ac:dyDescent="0.2">
      <c r="A2" s="6" t="s">
        <v>44</v>
      </c>
      <c r="B2">
        <v>44105</v>
      </c>
    </row>
    <row r="3" spans="1:12" x14ac:dyDescent="0.2">
      <c r="A3" s="6" t="s">
        <v>45</v>
      </c>
      <c r="B3">
        <v>5292</v>
      </c>
    </row>
    <row r="5" spans="1:12" s="6" customFormat="1" x14ac:dyDescent="0.2">
      <c r="A5" s="6" t="s">
        <v>46</v>
      </c>
      <c r="B5" s="6" t="s">
        <v>47</v>
      </c>
      <c r="C5" s="6" t="s">
        <v>48</v>
      </c>
      <c r="D5" s="6" t="s">
        <v>49</v>
      </c>
      <c r="E5" s="6" t="s">
        <v>50</v>
      </c>
      <c r="F5" s="6" t="s">
        <v>51</v>
      </c>
      <c r="G5" s="6" t="s">
        <v>52</v>
      </c>
      <c r="H5" s="6" t="s">
        <v>53</v>
      </c>
      <c r="I5" s="6" t="s">
        <v>54</v>
      </c>
      <c r="J5" s="6" t="s">
        <v>55</v>
      </c>
      <c r="K5" s="6" t="s">
        <v>56</v>
      </c>
      <c r="L5" s="6" t="s">
        <v>57</v>
      </c>
    </row>
    <row r="6" spans="1:12" x14ac:dyDescent="0.2">
      <c r="A6" s="6" t="s">
        <v>58</v>
      </c>
      <c r="B6">
        <v>155</v>
      </c>
      <c r="C6">
        <v>24</v>
      </c>
      <c r="D6">
        <v>3.43</v>
      </c>
      <c r="E6">
        <v>3</v>
      </c>
      <c r="F6">
        <v>1</v>
      </c>
      <c r="G6">
        <v>6</v>
      </c>
      <c r="H6">
        <v>8</v>
      </c>
      <c r="I6">
        <v>2.14</v>
      </c>
      <c r="J6">
        <v>2</v>
      </c>
      <c r="K6">
        <v>1</v>
      </c>
      <c r="L6">
        <v>4</v>
      </c>
    </row>
    <row r="7" spans="1:12" x14ac:dyDescent="0.2">
      <c r="A7" s="6" t="s">
        <v>59</v>
      </c>
      <c r="B7">
        <v>113</v>
      </c>
      <c r="C7">
        <v>126</v>
      </c>
      <c r="D7">
        <v>18</v>
      </c>
      <c r="E7">
        <v>20</v>
      </c>
      <c r="F7">
        <v>5</v>
      </c>
      <c r="G7">
        <v>27</v>
      </c>
      <c r="H7">
        <v>37</v>
      </c>
      <c r="I7">
        <v>10.14</v>
      </c>
      <c r="J7">
        <v>9</v>
      </c>
      <c r="K7">
        <v>4</v>
      </c>
      <c r="L7">
        <v>14</v>
      </c>
    </row>
    <row r="8" spans="1:12" x14ac:dyDescent="0.2">
      <c r="A8" s="6" t="s">
        <v>60</v>
      </c>
      <c r="B8">
        <v>221</v>
      </c>
      <c r="C8">
        <v>146</v>
      </c>
      <c r="D8">
        <v>20.86</v>
      </c>
      <c r="E8">
        <v>24</v>
      </c>
      <c r="F8">
        <v>3</v>
      </c>
      <c r="G8">
        <v>29</v>
      </c>
      <c r="H8">
        <v>36</v>
      </c>
      <c r="I8">
        <v>11.14</v>
      </c>
      <c r="J8">
        <v>12</v>
      </c>
      <c r="K8">
        <v>3</v>
      </c>
      <c r="L8">
        <v>15</v>
      </c>
    </row>
    <row r="9" spans="1:12" x14ac:dyDescent="0.2">
      <c r="A9" s="6" t="s">
        <v>61</v>
      </c>
      <c r="B9">
        <v>797</v>
      </c>
      <c r="C9">
        <v>953</v>
      </c>
      <c r="D9">
        <v>136.13999999999999</v>
      </c>
      <c r="E9">
        <v>122</v>
      </c>
      <c r="F9">
        <v>66</v>
      </c>
      <c r="G9">
        <v>235</v>
      </c>
      <c r="H9">
        <v>165</v>
      </c>
      <c r="I9">
        <v>52.71</v>
      </c>
      <c r="J9">
        <v>52</v>
      </c>
      <c r="K9">
        <v>31</v>
      </c>
      <c r="L9">
        <v>73</v>
      </c>
    </row>
    <row r="10" spans="1:12" x14ac:dyDescent="0.2">
      <c r="A10" s="6" t="s">
        <v>62</v>
      </c>
      <c r="B10">
        <v>263</v>
      </c>
      <c r="C10">
        <v>140</v>
      </c>
      <c r="D10">
        <v>20</v>
      </c>
      <c r="E10">
        <v>14</v>
      </c>
      <c r="F10">
        <v>10</v>
      </c>
      <c r="G10">
        <v>50</v>
      </c>
      <c r="H10">
        <v>37</v>
      </c>
      <c r="I10">
        <v>10.57</v>
      </c>
      <c r="J10">
        <v>10</v>
      </c>
      <c r="K10">
        <v>7</v>
      </c>
      <c r="L10">
        <v>18</v>
      </c>
    </row>
    <row r="11" spans="1:12" x14ac:dyDescent="0.2">
      <c r="A11" s="6" t="s">
        <v>63</v>
      </c>
      <c r="B11">
        <v>64</v>
      </c>
      <c r="C11">
        <v>66</v>
      </c>
      <c r="D11">
        <v>9.43</v>
      </c>
      <c r="E11">
        <v>13</v>
      </c>
      <c r="F11">
        <v>3</v>
      </c>
      <c r="G11">
        <v>15</v>
      </c>
      <c r="H11">
        <v>21</v>
      </c>
      <c r="I11">
        <v>5.43</v>
      </c>
      <c r="J11">
        <v>5</v>
      </c>
      <c r="K11">
        <v>2</v>
      </c>
      <c r="L11">
        <v>10</v>
      </c>
    </row>
    <row r="12" spans="1:12" x14ac:dyDescent="0.2">
      <c r="A12" s="6" t="s">
        <v>64</v>
      </c>
      <c r="B12" t="s">
        <v>17</v>
      </c>
      <c r="C12">
        <v>0</v>
      </c>
      <c r="D12">
        <v>0</v>
      </c>
      <c r="E12">
        <v>0</v>
      </c>
      <c r="F12">
        <v>0</v>
      </c>
      <c r="G12">
        <v>0</v>
      </c>
      <c r="H12" t="s">
        <v>17</v>
      </c>
      <c r="I12" t="s">
        <v>17</v>
      </c>
      <c r="J12" t="s">
        <v>17</v>
      </c>
      <c r="K12" t="s">
        <v>17</v>
      </c>
      <c r="L12" t="s">
        <v>17</v>
      </c>
    </row>
    <row r="13" spans="1:12" x14ac:dyDescent="0.2">
      <c r="A13" s="6" t="s">
        <v>65</v>
      </c>
      <c r="B13">
        <v>98</v>
      </c>
      <c r="C13">
        <v>35</v>
      </c>
      <c r="D13">
        <v>5</v>
      </c>
      <c r="E13">
        <v>5</v>
      </c>
      <c r="F13">
        <v>1</v>
      </c>
      <c r="G13">
        <v>9</v>
      </c>
      <c r="H13">
        <v>11</v>
      </c>
      <c r="I13">
        <v>3.57</v>
      </c>
      <c r="J13">
        <v>3</v>
      </c>
      <c r="K13">
        <v>1</v>
      </c>
      <c r="L13">
        <v>7</v>
      </c>
    </row>
    <row r="14" spans="1:12" x14ac:dyDescent="0.2">
      <c r="A14" s="6" t="s">
        <v>66</v>
      </c>
      <c r="B14">
        <v>258</v>
      </c>
      <c r="C14">
        <v>83</v>
      </c>
      <c r="D14">
        <v>11.86</v>
      </c>
      <c r="E14">
        <v>9</v>
      </c>
      <c r="F14">
        <v>4</v>
      </c>
      <c r="G14">
        <v>32</v>
      </c>
      <c r="H14">
        <v>26</v>
      </c>
      <c r="I14">
        <v>6</v>
      </c>
      <c r="J14">
        <v>5</v>
      </c>
      <c r="K14">
        <v>3</v>
      </c>
      <c r="L14">
        <v>11</v>
      </c>
    </row>
    <row r="15" spans="1:12" x14ac:dyDescent="0.2">
      <c r="A15" s="6" t="s">
        <v>67</v>
      </c>
      <c r="B15">
        <v>198</v>
      </c>
      <c r="C15">
        <v>224</v>
      </c>
      <c r="D15">
        <v>32</v>
      </c>
      <c r="E15">
        <v>26</v>
      </c>
      <c r="F15">
        <v>6</v>
      </c>
      <c r="G15">
        <v>70</v>
      </c>
      <c r="H15">
        <v>50</v>
      </c>
      <c r="I15">
        <v>14.86</v>
      </c>
      <c r="J15">
        <v>16</v>
      </c>
      <c r="K15">
        <v>6</v>
      </c>
      <c r="L15">
        <v>22</v>
      </c>
    </row>
    <row r="16" spans="1:12" x14ac:dyDescent="0.2">
      <c r="A16" s="6" t="s">
        <v>68</v>
      </c>
      <c r="B16">
        <v>98</v>
      </c>
      <c r="C16">
        <v>42</v>
      </c>
      <c r="D16">
        <v>6</v>
      </c>
      <c r="E16">
        <v>4</v>
      </c>
      <c r="F16">
        <v>1</v>
      </c>
      <c r="G16">
        <v>15</v>
      </c>
      <c r="H16">
        <v>16</v>
      </c>
      <c r="I16">
        <v>3.71</v>
      </c>
      <c r="J16">
        <v>4</v>
      </c>
      <c r="K16">
        <v>1</v>
      </c>
      <c r="L16">
        <v>8</v>
      </c>
    </row>
    <row r="17" spans="1:12" x14ac:dyDescent="0.2">
      <c r="A17" s="6" t="s">
        <v>69</v>
      </c>
      <c r="B17">
        <v>202</v>
      </c>
      <c r="C17">
        <v>128</v>
      </c>
      <c r="D17">
        <v>18.29</v>
      </c>
      <c r="E17">
        <v>18</v>
      </c>
      <c r="F17">
        <v>6</v>
      </c>
      <c r="G17">
        <v>31</v>
      </c>
      <c r="H17">
        <v>32</v>
      </c>
      <c r="I17">
        <v>9.7100000000000009</v>
      </c>
      <c r="J17">
        <v>11</v>
      </c>
      <c r="K17">
        <v>6</v>
      </c>
      <c r="L17">
        <v>12</v>
      </c>
    </row>
    <row r="18" spans="1:12" x14ac:dyDescent="0.2">
      <c r="A18" s="6" t="s">
        <v>70</v>
      </c>
      <c r="B18">
        <v>19</v>
      </c>
      <c r="C18">
        <v>40</v>
      </c>
      <c r="D18">
        <v>5.71</v>
      </c>
      <c r="E18">
        <v>3</v>
      </c>
      <c r="F18">
        <v>0</v>
      </c>
      <c r="G18">
        <v>21</v>
      </c>
      <c r="H18">
        <v>11</v>
      </c>
      <c r="I18">
        <v>3</v>
      </c>
      <c r="J18">
        <v>2</v>
      </c>
      <c r="K18">
        <v>0</v>
      </c>
      <c r="L18">
        <v>9</v>
      </c>
    </row>
    <row r="19" spans="1:12" ht="17" thickBot="1" x14ac:dyDescent="0.25">
      <c r="A19" s="6" t="s">
        <v>71</v>
      </c>
      <c r="B19">
        <v>27</v>
      </c>
      <c r="C19">
        <v>0</v>
      </c>
      <c r="D19">
        <v>0</v>
      </c>
      <c r="E19">
        <v>0</v>
      </c>
      <c r="F19">
        <v>0</v>
      </c>
      <c r="G19">
        <v>0</v>
      </c>
      <c r="H19">
        <v>0</v>
      </c>
      <c r="I19">
        <v>0</v>
      </c>
      <c r="J19">
        <v>0</v>
      </c>
      <c r="K19">
        <v>0</v>
      </c>
      <c r="L19">
        <v>0</v>
      </c>
    </row>
    <row r="20" spans="1:12" ht="17" thickBot="1" x14ac:dyDescent="0.25">
      <c r="A20" s="3" t="s">
        <v>72</v>
      </c>
      <c r="B20" s="1" t="s">
        <v>17</v>
      </c>
      <c r="C20" s="1">
        <v>2007</v>
      </c>
      <c r="D20" s="1">
        <v>286.70999999999998</v>
      </c>
      <c r="E20" s="1">
        <v>255</v>
      </c>
      <c r="F20" s="1">
        <v>122</v>
      </c>
      <c r="G20" s="1">
        <v>499</v>
      </c>
      <c r="H20" s="1">
        <v>450</v>
      </c>
      <c r="I20" s="1">
        <v>133</v>
      </c>
      <c r="J20" s="1">
        <v>130</v>
      </c>
      <c r="K20" s="1">
        <v>75</v>
      </c>
      <c r="L20" s="2">
        <v>179</v>
      </c>
    </row>
    <row r="22" spans="1:12" x14ac:dyDescent="0.2">
      <c r="A22" s="6" t="s">
        <v>73</v>
      </c>
      <c r="B22">
        <v>2513</v>
      </c>
    </row>
    <row r="23" spans="1:12" x14ac:dyDescent="0.2">
      <c r="A23" s="6" t="s">
        <v>74</v>
      </c>
      <c r="B23" s="6">
        <v>2007</v>
      </c>
    </row>
    <row r="24" spans="1:12" x14ac:dyDescent="0.2">
      <c r="A24" s="6" t="s">
        <v>75</v>
      </c>
      <c r="B24" s="6">
        <v>450</v>
      </c>
    </row>
    <row r="25" spans="1:12" x14ac:dyDescent="0.2">
      <c r="A25" s="6" t="s">
        <v>76</v>
      </c>
      <c r="B25">
        <v>0</v>
      </c>
    </row>
    <row r="29" spans="1:12" x14ac:dyDescent="0.2">
      <c r="A29" s="6" t="s">
        <v>77</v>
      </c>
      <c r="B29" t="s">
        <v>78</v>
      </c>
      <c r="C29" t="s">
        <v>48</v>
      </c>
      <c r="D29" t="s">
        <v>49</v>
      </c>
      <c r="E29" t="s">
        <v>50</v>
      </c>
      <c r="F29" t="s">
        <v>51</v>
      </c>
      <c r="G29" t="s">
        <v>52</v>
      </c>
    </row>
    <row r="30" spans="1:12" x14ac:dyDescent="0.2">
      <c r="A30" s="6" t="s">
        <v>79</v>
      </c>
      <c r="B30">
        <v>7</v>
      </c>
      <c r="C30">
        <v>0</v>
      </c>
      <c r="D30">
        <v>0</v>
      </c>
      <c r="E30">
        <v>0</v>
      </c>
      <c r="F30">
        <v>0</v>
      </c>
      <c r="G30">
        <v>0</v>
      </c>
    </row>
    <row r="31" spans="1:12" x14ac:dyDescent="0.2">
      <c r="A31" s="6" t="s">
        <v>80</v>
      </c>
      <c r="B31">
        <v>7</v>
      </c>
      <c r="C31">
        <v>7</v>
      </c>
      <c r="D31">
        <v>1</v>
      </c>
      <c r="E31">
        <v>1</v>
      </c>
      <c r="F31">
        <v>0</v>
      </c>
      <c r="G31">
        <v>3</v>
      </c>
    </row>
    <row r="32" spans="1:12" x14ac:dyDescent="0.2">
      <c r="A32" s="6" t="s">
        <v>81</v>
      </c>
      <c r="B32">
        <v>7</v>
      </c>
      <c r="C32">
        <v>125</v>
      </c>
      <c r="D32">
        <v>17.86</v>
      </c>
      <c r="E32">
        <v>19</v>
      </c>
      <c r="F32">
        <v>9</v>
      </c>
      <c r="G32">
        <v>23</v>
      </c>
    </row>
    <row r="33" spans="1:7" x14ac:dyDescent="0.2">
      <c r="A33" s="6" t="s">
        <v>82</v>
      </c>
      <c r="B33">
        <v>4</v>
      </c>
      <c r="C33">
        <v>247</v>
      </c>
      <c r="D33">
        <v>61.75</v>
      </c>
      <c r="E33">
        <v>64</v>
      </c>
      <c r="F33">
        <v>44</v>
      </c>
      <c r="G33">
        <v>75</v>
      </c>
    </row>
    <row r="34" spans="1:7" x14ac:dyDescent="0.2">
      <c r="A34" s="6" t="s">
        <v>83</v>
      </c>
      <c r="B34">
        <v>4</v>
      </c>
      <c r="C34">
        <v>98</v>
      </c>
      <c r="D34">
        <v>24.5</v>
      </c>
      <c r="E34">
        <v>19.5</v>
      </c>
      <c r="F34">
        <v>0</v>
      </c>
      <c r="G34">
        <v>59</v>
      </c>
    </row>
    <row r="35" spans="1:7" x14ac:dyDescent="0.2">
      <c r="A35" s="6" t="s">
        <v>84</v>
      </c>
      <c r="B35">
        <v>5</v>
      </c>
      <c r="C35">
        <v>592</v>
      </c>
      <c r="D35">
        <v>118.4</v>
      </c>
      <c r="E35">
        <v>94</v>
      </c>
      <c r="F35">
        <v>51</v>
      </c>
      <c r="G35">
        <v>276</v>
      </c>
    </row>
    <row r="36" spans="1:7" x14ac:dyDescent="0.2">
      <c r="A36" s="6" t="s">
        <v>85</v>
      </c>
      <c r="B36">
        <v>4</v>
      </c>
      <c r="C36">
        <v>938</v>
      </c>
      <c r="D36">
        <v>234.5</v>
      </c>
      <c r="E36">
        <v>187</v>
      </c>
      <c r="F36">
        <v>87</v>
      </c>
      <c r="G36">
        <v>477</v>
      </c>
    </row>
    <row r="38" spans="1:7" x14ac:dyDescent="0.2">
      <c r="A38" s="6" t="s">
        <v>86</v>
      </c>
      <c r="B38">
        <v>0</v>
      </c>
    </row>
    <row r="44" spans="1:7" x14ac:dyDescent="0.2">
      <c r="A44" s="6" t="s">
        <v>96</v>
      </c>
      <c r="B44" s="6">
        <v>108</v>
      </c>
    </row>
    <row r="46" spans="1:7" x14ac:dyDescent="0.2">
      <c r="A46" s="6" t="s">
        <v>97</v>
      </c>
      <c r="B46" t="s">
        <v>98</v>
      </c>
    </row>
    <row r="48" spans="1:7" x14ac:dyDescent="0.2">
      <c r="A48" s="6" t="s">
        <v>99</v>
      </c>
      <c r="B48" t="s">
        <v>100</v>
      </c>
      <c r="C48" t="s">
        <v>101</v>
      </c>
    </row>
    <row r="49" spans="1:3" x14ac:dyDescent="0.2">
      <c r="A49" s="6" t="s">
        <v>102</v>
      </c>
      <c r="B49">
        <v>245</v>
      </c>
      <c r="C49">
        <v>18</v>
      </c>
    </row>
    <row r="50" spans="1:3" x14ac:dyDescent="0.2">
      <c r="A50" s="6" t="s">
        <v>103</v>
      </c>
      <c r="B50">
        <v>299</v>
      </c>
      <c r="C50">
        <v>20</v>
      </c>
    </row>
    <row r="51" spans="1:3" x14ac:dyDescent="0.2">
      <c r="A51" s="6" t="s">
        <v>104</v>
      </c>
      <c r="B51">
        <v>366</v>
      </c>
      <c r="C51">
        <v>29</v>
      </c>
    </row>
    <row r="52" spans="1:3" x14ac:dyDescent="0.2">
      <c r="A52" s="6" t="s">
        <v>105</v>
      </c>
      <c r="B52">
        <v>122</v>
      </c>
      <c r="C52">
        <v>10</v>
      </c>
    </row>
    <row r="53" spans="1:3" x14ac:dyDescent="0.2">
      <c r="A53" s="6" t="s">
        <v>106</v>
      </c>
      <c r="B53">
        <v>499</v>
      </c>
      <c r="C53">
        <v>49</v>
      </c>
    </row>
    <row r="54" spans="1:3" x14ac:dyDescent="0.2">
      <c r="A54" s="6" t="s">
        <v>107</v>
      </c>
      <c r="B54">
        <v>255</v>
      </c>
      <c r="C54">
        <v>9</v>
      </c>
    </row>
    <row r="55" spans="1:3" x14ac:dyDescent="0.2">
      <c r="A55" s="6" t="s">
        <v>108</v>
      </c>
      <c r="B55">
        <v>221</v>
      </c>
      <c r="C55">
        <v>18</v>
      </c>
    </row>
    <row r="58" spans="1:3" x14ac:dyDescent="0.2">
      <c r="B58">
        <f>SUM(B49:B55)</f>
        <v>2007</v>
      </c>
      <c r="C58">
        <f>SUM(C49:C55)</f>
        <v>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42C18-C6E7-F045-86B3-A95102EB6B41}">
  <dimension ref="A1:D11"/>
  <sheetViews>
    <sheetView workbookViewId="0">
      <selection activeCell="G6" sqref="G6"/>
    </sheetView>
  </sheetViews>
  <sheetFormatPr baseColWidth="10" defaultRowHeight="16" x14ac:dyDescent="0.2"/>
  <cols>
    <col min="1" max="1" width="34.5" bestFit="1" customWidth="1"/>
    <col min="2" max="2" width="22.5" bestFit="1" customWidth="1"/>
    <col min="3" max="3" width="24" bestFit="1" customWidth="1"/>
  </cols>
  <sheetData>
    <row r="1" spans="1:4" ht="17" thickBot="1" x14ac:dyDescent="0.25">
      <c r="A1" s="6" t="s">
        <v>87</v>
      </c>
      <c r="B1">
        <v>1540</v>
      </c>
      <c r="C1" s="8">
        <f>B2/B1</f>
        <v>0.50129870129870124</v>
      </c>
    </row>
    <row r="2" spans="1:4" x14ac:dyDescent="0.2">
      <c r="A2" s="6" t="s">
        <v>88</v>
      </c>
      <c r="B2">
        <v>772</v>
      </c>
    </row>
    <row r="3" spans="1:4" x14ac:dyDescent="0.2">
      <c r="A3" s="6"/>
    </row>
    <row r="4" spans="1:4" s="6" customFormat="1" x14ac:dyDescent="0.2">
      <c r="A4" s="6" t="s">
        <v>33</v>
      </c>
      <c r="B4" s="6" t="s">
        <v>87</v>
      </c>
      <c r="C4" s="6" t="s">
        <v>88</v>
      </c>
    </row>
    <row r="5" spans="1:4" x14ac:dyDescent="0.2">
      <c r="A5" s="6" t="s">
        <v>89</v>
      </c>
      <c r="B5">
        <v>179</v>
      </c>
      <c r="C5">
        <v>86</v>
      </c>
      <c r="D5" s="7">
        <f>C5/B5</f>
        <v>0.48044692737430167</v>
      </c>
    </row>
    <row r="6" spans="1:4" x14ac:dyDescent="0.2">
      <c r="A6" s="6" t="s">
        <v>90</v>
      </c>
      <c r="B6">
        <v>162</v>
      </c>
      <c r="C6">
        <v>94</v>
      </c>
      <c r="D6" s="7">
        <f t="shared" ref="D6:D11" si="0">C6/B6</f>
        <v>0.58024691358024694</v>
      </c>
    </row>
    <row r="7" spans="1:4" x14ac:dyDescent="0.2">
      <c r="A7" s="6" t="s">
        <v>91</v>
      </c>
      <c r="B7">
        <v>380</v>
      </c>
      <c r="C7">
        <v>166</v>
      </c>
      <c r="D7" s="7">
        <f t="shared" si="0"/>
        <v>0.43684210526315792</v>
      </c>
    </row>
    <row r="8" spans="1:4" x14ac:dyDescent="0.2">
      <c r="A8" s="6" t="s">
        <v>92</v>
      </c>
      <c r="B8">
        <v>136</v>
      </c>
      <c r="C8">
        <v>57</v>
      </c>
      <c r="D8" s="7">
        <f t="shared" si="0"/>
        <v>0.41911764705882354</v>
      </c>
    </row>
    <row r="9" spans="1:4" x14ac:dyDescent="0.2">
      <c r="A9" s="6" t="s">
        <v>93</v>
      </c>
      <c r="B9">
        <v>247</v>
      </c>
      <c r="C9">
        <v>163</v>
      </c>
      <c r="D9" s="7">
        <f t="shared" si="0"/>
        <v>0.65991902834008098</v>
      </c>
    </row>
    <row r="10" spans="1:4" x14ac:dyDescent="0.2">
      <c r="A10" s="6" t="s">
        <v>94</v>
      </c>
      <c r="B10">
        <v>203</v>
      </c>
      <c r="C10">
        <v>99</v>
      </c>
      <c r="D10" s="7">
        <f t="shared" si="0"/>
        <v>0.48768472906403942</v>
      </c>
    </row>
    <row r="11" spans="1:4" x14ac:dyDescent="0.2">
      <c r="A11" s="6" t="s">
        <v>95</v>
      </c>
      <c r="B11">
        <v>233</v>
      </c>
      <c r="C11">
        <v>107</v>
      </c>
      <c r="D11" s="7">
        <f t="shared" si="0"/>
        <v>0.45922746781115881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New articles F1 score</vt:lpstr>
      <vt:lpstr>preprocess summary</vt:lpstr>
      <vt:lpstr>figure - counts automatic lc</vt:lpstr>
      <vt:lpstr>automatic classifier summary lc</vt:lpstr>
      <vt:lpstr>automatic classifer summary sen</vt:lpstr>
      <vt:lpstr>erics final summary lexical cue</vt:lpstr>
      <vt:lpstr>erics final summary sentences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Mayla Boguslav</dc:creator>
  <cp:lastModifiedBy>Mayla Boguslav</cp:lastModifiedBy>
  <dcterms:created xsi:type="dcterms:W3CDTF">2021-12-23T20:44:23Z</dcterms:created>
  <dcterms:modified xsi:type="dcterms:W3CDTF">2022-01-28T02:17:59Z</dcterms:modified>
</cp:coreProperties>
</file>