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caanq_ucl_ac_uk/Documents/Research@UCL/DrugDiscovery/Project001/Github/3. Results/"/>
    </mc:Choice>
  </mc:AlternateContent>
  <xr:revisionPtr revIDLastSave="30" documentId="11_AD4DA82427541F7ACA7EB852284E2B6C6AE8DE10" xr6:coauthVersionLast="47" xr6:coauthVersionMax="47" xr10:uidLastSave="{6F756573-5C6F-4CDD-8CFD-30E01EE862EC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J62" i="1" s="1"/>
  <c r="H62" i="1"/>
  <c r="I61" i="1"/>
  <c r="J61" i="1" s="1"/>
  <c r="H61" i="1"/>
  <c r="I60" i="1"/>
  <c r="J60" i="1" s="1"/>
  <c r="H60" i="1"/>
  <c r="J59" i="1"/>
  <c r="I59" i="1"/>
  <c r="H59" i="1"/>
  <c r="I58" i="1"/>
  <c r="J58" i="1" s="1"/>
  <c r="H58" i="1"/>
  <c r="I57" i="1"/>
  <c r="J57" i="1" s="1"/>
  <c r="H57" i="1"/>
  <c r="J56" i="1"/>
  <c r="I56" i="1"/>
  <c r="H56" i="1"/>
  <c r="I55" i="1"/>
  <c r="J55" i="1" s="1"/>
  <c r="H55" i="1"/>
  <c r="I54" i="1"/>
  <c r="J54" i="1" s="1"/>
  <c r="H54" i="1"/>
  <c r="I53" i="1"/>
  <c r="J53" i="1" s="1"/>
  <c r="H53" i="1"/>
  <c r="I52" i="1"/>
  <c r="J52" i="1" s="1"/>
  <c r="H52" i="1"/>
  <c r="I51" i="1"/>
  <c r="J51" i="1" s="1"/>
  <c r="H51" i="1"/>
  <c r="I50" i="1"/>
  <c r="J50" i="1" s="1"/>
  <c r="H50" i="1"/>
  <c r="I49" i="1"/>
  <c r="J49" i="1" s="1"/>
  <c r="H49" i="1"/>
  <c r="I48" i="1"/>
  <c r="J48" i="1" s="1"/>
  <c r="H48" i="1"/>
  <c r="I47" i="1"/>
  <c r="J47" i="1" s="1"/>
  <c r="H47" i="1"/>
  <c r="I46" i="1"/>
  <c r="J46" i="1" s="1"/>
  <c r="H46" i="1"/>
  <c r="I45" i="1"/>
  <c r="J45" i="1" s="1"/>
  <c r="H45" i="1"/>
  <c r="I44" i="1"/>
  <c r="J44" i="1" s="1"/>
  <c r="H44" i="1"/>
  <c r="I43" i="1"/>
  <c r="J43" i="1" s="1"/>
  <c r="H43" i="1"/>
  <c r="I42" i="1"/>
  <c r="J42" i="1" s="1"/>
  <c r="H42" i="1"/>
  <c r="I41" i="1"/>
  <c r="J41" i="1" s="1"/>
  <c r="H41" i="1"/>
  <c r="I40" i="1"/>
  <c r="J40" i="1" s="1"/>
  <c r="H40" i="1"/>
  <c r="J39" i="1"/>
  <c r="I39" i="1"/>
  <c r="H39" i="1"/>
  <c r="I38" i="1"/>
  <c r="J38" i="1" s="1"/>
  <c r="H38" i="1"/>
  <c r="I37" i="1"/>
  <c r="J37" i="1" s="1"/>
  <c r="H37" i="1"/>
  <c r="I36" i="1"/>
  <c r="J36" i="1" s="1"/>
  <c r="H36" i="1"/>
  <c r="J35" i="1"/>
  <c r="I35" i="1"/>
  <c r="H35" i="1"/>
  <c r="I34" i="1"/>
  <c r="J34" i="1" s="1"/>
  <c r="H34" i="1"/>
  <c r="I33" i="1"/>
  <c r="J33" i="1" s="1"/>
  <c r="H33" i="1"/>
  <c r="I32" i="1"/>
  <c r="J32" i="1" s="1"/>
  <c r="H32" i="1"/>
  <c r="I31" i="1"/>
  <c r="J31" i="1" s="1"/>
  <c r="H31" i="1"/>
  <c r="J30" i="1"/>
  <c r="I30" i="1"/>
  <c r="H30" i="1"/>
  <c r="J29" i="1"/>
  <c r="I29" i="1"/>
  <c r="H29" i="1"/>
  <c r="I28" i="1"/>
  <c r="J28" i="1" s="1"/>
  <c r="H28" i="1"/>
  <c r="J27" i="1"/>
  <c r="I27" i="1"/>
  <c r="H27" i="1"/>
  <c r="I26" i="1"/>
  <c r="J26" i="1" s="1"/>
  <c r="H26" i="1"/>
  <c r="I25" i="1"/>
  <c r="J25" i="1" s="1"/>
  <c r="H25" i="1"/>
  <c r="J24" i="1"/>
  <c r="I24" i="1"/>
  <c r="H24" i="1"/>
  <c r="I23" i="1"/>
  <c r="J23" i="1" s="1"/>
  <c r="H23" i="1"/>
  <c r="I22" i="1"/>
  <c r="J22" i="1" s="1"/>
  <c r="H22" i="1"/>
  <c r="I21" i="1"/>
  <c r="J21" i="1" s="1"/>
  <c r="H21" i="1"/>
  <c r="I20" i="1"/>
  <c r="J20" i="1" s="1"/>
  <c r="H20" i="1"/>
  <c r="J19" i="1"/>
  <c r="I19" i="1"/>
  <c r="H19" i="1"/>
  <c r="I18" i="1"/>
  <c r="J18" i="1" s="1"/>
  <c r="H18" i="1"/>
  <c r="J17" i="1"/>
  <c r="I17" i="1"/>
  <c r="H17" i="1"/>
  <c r="I16" i="1"/>
  <c r="J16" i="1" s="1"/>
  <c r="H16" i="1"/>
  <c r="I15" i="1"/>
  <c r="J15" i="1" s="1"/>
  <c r="H15" i="1"/>
  <c r="I14" i="1"/>
  <c r="J14" i="1" s="1"/>
  <c r="H14" i="1"/>
  <c r="J13" i="1"/>
  <c r="I13" i="1"/>
  <c r="H13" i="1"/>
  <c r="I12" i="1"/>
  <c r="J12" i="1" s="1"/>
  <c r="H12" i="1"/>
  <c r="I11" i="1"/>
  <c r="J11" i="1" s="1"/>
  <c r="H11" i="1"/>
  <c r="I10" i="1"/>
  <c r="J10" i="1" s="1"/>
  <c r="H10" i="1"/>
  <c r="I9" i="1"/>
  <c r="J9" i="1" s="1"/>
  <c r="H9" i="1"/>
  <c r="J8" i="1"/>
  <c r="I8" i="1"/>
  <c r="H8" i="1"/>
  <c r="J7" i="1"/>
  <c r="I7" i="1"/>
  <c r="H7" i="1"/>
  <c r="I6" i="1"/>
  <c r="J6" i="1" s="1"/>
  <c r="H6" i="1"/>
  <c r="J5" i="1"/>
  <c r="I5" i="1"/>
  <c r="H5" i="1"/>
  <c r="I4" i="1"/>
  <c r="J4" i="1" s="1"/>
  <c r="H4" i="1"/>
  <c r="I3" i="1"/>
  <c r="J3" i="1" s="1"/>
  <c r="H3" i="1"/>
  <c r="J2" i="1"/>
  <c r="I2" i="1"/>
  <c r="H2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<sst xmlns="http://schemas.openxmlformats.org/spreadsheetml/2006/main" count="442" uniqueCount="153">
  <si>
    <t>Number</t>
    <phoneticPr fontId="3" type="noConversion"/>
  </si>
  <si>
    <t>Name_1</t>
    <phoneticPr fontId="3" type="noConversion"/>
  </si>
  <si>
    <t>Name_2</t>
    <phoneticPr fontId="3" type="noConversion"/>
  </si>
  <si>
    <t>dG-complex</t>
  </si>
  <si>
    <t>error_c</t>
    <phoneticPr fontId="3" type="noConversion"/>
  </si>
  <si>
    <t>dG-protein</t>
  </si>
  <si>
    <t>error_p</t>
    <phoneticPr fontId="3" type="noConversion"/>
  </si>
  <si>
    <t>ddG</t>
    <phoneticPr fontId="3" type="noConversion"/>
  </si>
  <si>
    <t>error</t>
    <phoneticPr fontId="3" type="noConversion"/>
  </si>
  <si>
    <t>err_95</t>
    <phoneticPr fontId="3" type="noConversion"/>
  </si>
  <si>
    <t>R/S</t>
    <phoneticPr fontId="3" type="noConversion"/>
  </si>
  <si>
    <t>REF</t>
  </si>
  <si>
    <t>SOLO_SR</t>
    <phoneticPr fontId="3" type="noConversion"/>
  </si>
  <si>
    <t>SOLO_R</t>
    <phoneticPr fontId="3" type="noConversion"/>
  </si>
  <si>
    <t>SOLO_S</t>
    <phoneticPr fontId="3" type="noConversion"/>
  </si>
  <si>
    <t>Validation_R_rate</t>
    <phoneticPr fontId="3" type="noConversion"/>
  </si>
  <si>
    <t>WHO</t>
    <phoneticPr fontId="3" type="noConversion"/>
  </si>
  <si>
    <t>WHO_original</t>
    <phoneticPr fontId="3" type="noConversion"/>
  </si>
  <si>
    <t>WHO_final</t>
    <phoneticPr fontId="3" type="noConversion"/>
  </si>
  <si>
    <t>chain</t>
    <phoneticPr fontId="3" type="noConversion"/>
  </si>
  <si>
    <t>D435F</t>
    <phoneticPr fontId="3" type="noConversion"/>
  </si>
  <si>
    <t>D865F</t>
  </si>
  <si>
    <t>R</t>
    <phoneticPr fontId="3" type="noConversion"/>
  </si>
  <si>
    <t>D435V</t>
  </si>
  <si>
    <t>D865V</t>
    <phoneticPr fontId="3" type="noConversion"/>
  </si>
  <si>
    <t>R</t>
  </si>
  <si>
    <t>H445C</t>
    <phoneticPr fontId="3" type="noConversion"/>
  </si>
  <si>
    <t>H875C</t>
  </si>
  <si>
    <t>S</t>
    <phoneticPr fontId="3" type="noConversion"/>
  </si>
  <si>
    <t>H445D</t>
  </si>
  <si>
    <t>H875D</t>
  </si>
  <si>
    <t>H445L</t>
    <phoneticPr fontId="3" type="noConversion"/>
  </si>
  <si>
    <t>H875L</t>
    <phoneticPr fontId="3" type="noConversion"/>
  </si>
  <si>
    <t>H445R</t>
    <phoneticPr fontId="3" type="noConversion"/>
  </si>
  <si>
    <t>H875R</t>
    <phoneticPr fontId="3" type="noConversion"/>
  </si>
  <si>
    <t>H445Y</t>
  </si>
  <si>
    <t>H875Y</t>
  </si>
  <si>
    <t>I491F</t>
    <phoneticPr fontId="3" type="noConversion"/>
  </si>
  <si>
    <t>I921F</t>
    <phoneticPr fontId="3" type="noConversion"/>
  </si>
  <si>
    <t>L452P</t>
    <phoneticPr fontId="3" type="noConversion"/>
  </si>
  <si>
    <t>L882P</t>
    <phoneticPr fontId="3" type="noConversion"/>
  </si>
  <si>
    <t>R/F</t>
    <phoneticPr fontId="3" type="noConversion"/>
  </si>
  <si>
    <t>Q432K</t>
    <phoneticPr fontId="3" type="noConversion"/>
  </si>
  <si>
    <t>Q862K</t>
    <phoneticPr fontId="3" type="noConversion"/>
  </si>
  <si>
    <t>Q432L</t>
  </si>
  <si>
    <t>Q862L</t>
    <phoneticPr fontId="3" type="noConversion"/>
  </si>
  <si>
    <t>Q432P</t>
    <phoneticPr fontId="3" type="noConversion"/>
  </si>
  <si>
    <t>Q862P</t>
    <phoneticPr fontId="3" type="noConversion"/>
  </si>
  <si>
    <t>S441Q</t>
    <phoneticPr fontId="3" type="noConversion"/>
  </si>
  <si>
    <t>S871Q</t>
    <phoneticPr fontId="3" type="noConversion"/>
  </si>
  <si>
    <t>S450F</t>
  </si>
  <si>
    <t>S880F</t>
    <phoneticPr fontId="3" type="noConversion"/>
  </si>
  <si>
    <t>S450L</t>
    <phoneticPr fontId="3" type="noConversion"/>
  </si>
  <si>
    <t>S880L</t>
    <phoneticPr fontId="3" type="noConversion"/>
  </si>
  <si>
    <t>S450Q</t>
    <phoneticPr fontId="3" type="noConversion"/>
  </si>
  <si>
    <t>S880Q</t>
    <phoneticPr fontId="3" type="noConversion"/>
  </si>
  <si>
    <t>S450W</t>
    <phoneticPr fontId="3" type="noConversion"/>
  </si>
  <si>
    <t>S880W</t>
    <phoneticPr fontId="3" type="noConversion"/>
  </si>
  <si>
    <t>V170F</t>
    <phoneticPr fontId="3" type="noConversion"/>
  </si>
  <si>
    <t>V600F</t>
    <phoneticPr fontId="3" type="noConversion"/>
  </si>
  <si>
    <t>E250G</t>
  </si>
  <si>
    <t>E680G</t>
  </si>
  <si>
    <t>S</t>
  </si>
  <si>
    <t>I925V</t>
  </si>
  <si>
    <t>I1355V</t>
  </si>
  <si>
    <t>K944E</t>
    <phoneticPr fontId="3" type="noConversion"/>
  </si>
  <si>
    <t>K1374E</t>
    <phoneticPr fontId="3" type="noConversion"/>
  </si>
  <si>
    <t>N381H</t>
  </si>
  <si>
    <t>N811H</t>
    <phoneticPr fontId="3" type="noConversion"/>
  </si>
  <si>
    <t>R511I</t>
    <phoneticPr fontId="3" type="noConversion"/>
  </si>
  <si>
    <t>R941I</t>
    <phoneticPr fontId="3" type="noConversion"/>
  </si>
  <si>
    <t>S388L</t>
    <phoneticPr fontId="3" type="noConversion"/>
  </si>
  <si>
    <t>S818L</t>
    <phoneticPr fontId="3" type="noConversion"/>
  </si>
  <si>
    <t>S428C</t>
    <phoneticPr fontId="3" type="noConversion"/>
  </si>
  <si>
    <t>S858C</t>
    <phoneticPr fontId="3" type="noConversion"/>
  </si>
  <si>
    <t>V109I</t>
    <phoneticPr fontId="3" type="noConversion"/>
  </si>
  <si>
    <t>V539I</t>
    <phoneticPr fontId="3" type="noConversion"/>
  </si>
  <si>
    <t>V179A</t>
    <phoneticPr fontId="3" type="noConversion"/>
  </si>
  <si>
    <t>V609A</t>
    <phoneticPr fontId="3" type="noConversion"/>
  </si>
  <si>
    <t>A451V</t>
  </si>
  <si>
    <t>A881V</t>
  </si>
  <si>
    <t>U</t>
    <phoneticPr fontId="3" type="noConversion"/>
  </si>
  <si>
    <t>U (RRDR)</t>
    <phoneticPr fontId="3" type="noConversion"/>
  </si>
  <si>
    <t>D435A</t>
    <phoneticPr fontId="3" type="noConversion"/>
  </si>
  <si>
    <t>D865A</t>
  </si>
  <si>
    <t>D435G</t>
    <phoneticPr fontId="3" type="noConversion"/>
  </si>
  <si>
    <t>D865G</t>
    <phoneticPr fontId="3" type="noConversion"/>
  </si>
  <si>
    <t>G426S</t>
    <phoneticPr fontId="3" type="noConversion"/>
  </si>
  <si>
    <t>G856S</t>
  </si>
  <si>
    <t>H445F</t>
    <phoneticPr fontId="3" type="noConversion"/>
  </si>
  <si>
    <t>H875F</t>
    <phoneticPr fontId="3" type="noConversion"/>
  </si>
  <si>
    <t>H445N</t>
    <phoneticPr fontId="3" type="noConversion"/>
  </si>
  <si>
    <t>H875N</t>
    <phoneticPr fontId="3" type="noConversion"/>
  </si>
  <si>
    <t>U (borderline)</t>
    <phoneticPr fontId="3" type="noConversion"/>
  </si>
  <si>
    <t>H445Q</t>
    <phoneticPr fontId="3" type="noConversion"/>
  </si>
  <si>
    <t>H875Q</t>
  </si>
  <si>
    <t>K446E</t>
    <phoneticPr fontId="3" type="noConversion"/>
  </si>
  <si>
    <t>K876E</t>
    <phoneticPr fontId="3" type="noConversion"/>
  </si>
  <si>
    <t>L430P</t>
    <phoneticPr fontId="3" type="noConversion"/>
  </si>
  <si>
    <t>L860P</t>
    <phoneticPr fontId="3" type="noConversion"/>
  </si>
  <si>
    <t>L443F</t>
    <phoneticPr fontId="3" type="noConversion"/>
  </si>
  <si>
    <t>L873F</t>
    <phoneticPr fontId="3" type="noConversion"/>
  </si>
  <si>
    <t>M434I</t>
    <phoneticPr fontId="3" type="noConversion"/>
  </si>
  <si>
    <t>M864I</t>
    <phoneticPr fontId="3" type="noConversion"/>
  </si>
  <si>
    <t>R448K</t>
    <phoneticPr fontId="3" type="noConversion"/>
  </si>
  <si>
    <t>R878K</t>
    <phoneticPr fontId="3" type="noConversion"/>
  </si>
  <si>
    <t>S431T</t>
    <phoneticPr fontId="3" type="noConversion"/>
  </si>
  <si>
    <t>S861T</t>
    <phoneticPr fontId="3" type="noConversion"/>
  </si>
  <si>
    <t>S450V</t>
  </si>
  <si>
    <t>S880V</t>
    <phoneticPr fontId="3" type="noConversion"/>
  </si>
  <si>
    <t>T427N</t>
    <phoneticPr fontId="3" type="noConversion"/>
  </si>
  <si>
    <t>T857N</t>
  </si>
  <si>
    <t>A334D</t>
    <phoneticPr fontId="3" type="noConversion"/>
  </si>
  <si>
    <t>A764D</t>
    <phoneticPr fontId="3" type="noConversion"/>
  </si>
  <si>
    <t>C</t>
    <phoneticPr fontId="3" type="noConversion"/>
  </si>
  <si>
    <t>D270E</t>
    <phoneticPr fontId="3" type="noConversion"/>
  </si>
  <si>
    <t>D700E</t>
    <phoneticPr fontId="3" type="noConversion"/>
  </si>
  <si>
    <t>E132D</t>
    <phoneticPr fontId="3" type="noConversion"/>
  </si>
  <si>
    <t>E562D</t>
    <phoneticPr fontId="3" type="noConversion"/>
  </si>
  <si>
    <t>G28R</t>
    <phoneticPr fontId="3" type="noConversion"/>
  </si>
  <si>
    <t>G458R</t>
    <phoneticPr fontId="3" type="noConversion"/>
  </si>
  <si>
    <t>G981D</t>
    <phoneticPr fontId="3" type="noConversion"/>
  </si>
  <si>
    <t>G1411D</t>
    <phoneticPr fontId="3" type="noConversion"/>
  </si>
  <si>
    <t>H343Q</t>
    <phoneticPr fontId="3" type="noConversion"/>
  </si>
  <si>
    <t>H773Q</t>
    <phoneticPr fontId="3" type="noConversion"/>
  </si>
  <si>
    <t>M390T</t>
    <phoneticPr fontId="3" type="noConversion"/>
  </si>
  <si>
    <t>M820T</t>
    <phoneticPr fontId="3" type="noConversion"/>
  </si>
  <si>
    <t>P30S</t>
    <phoneticPr fontId="3" type="noConversion"/>
  </si>
  <si>
    <t>P460S</t>
    <phoneticPr fontId="3" type="noConversion"/>
  </si>
  <si>
    <t>P454L</t>
    <phoneticPr fontId="3" type="noConversion"/>
  </si>
  <si>
    <t>P884L</t>
    <phoneticPr fontId="3" type="noConversion"/>
  </si>
  <si>
    <t>S195R</t>
    <phoneticPr fontId="3" type="noConversion"/>
  </si>
  <si>
    <t>S625R</t>
    <phoneticPr fontId="3" type="noConversion"/>
  </si>
  <si>
    <t>A,B,C</t>
    <phoneticPr fontId="3" type="noConversion"/>
  </si>
  <si>
    <t>T350I</t>
    <phoneticPr fontId="3" type="noConversion"/>
  </si>
  <si>
    <t>T780I</t>
    <phoneticPr fontId="3" type="noConversion"/>
  </si>
  <si>
    <t>C,F</t>
    <phoneticPr fontId="3" type="noConversion"/>
  </si>
  <si>
    <t>T526S</t>
    <phoneticPr fontId="3" type="noConversion"/>
  </si>
  <si>
    <t>T956S</t>
    <phoneticPr fontId="3" type="noConversion"/>
  </si>
  <si>
    <t>T585A</t>
    <phoneticPr fontId="3" type="noConversion"/>
  </si>
  <si>
    <t>T1015A</t>
    <phoneticPr fontId="3" type="noConversion"/>
  </si>
  <si>
    <t>T676P</t>
    <phoneticPr fontId="3" type="noConversion"/>
  </si>
  <si>
    <t>T1106P</t>
    <phoneticPr fontId="3" type="noConversion"/>
  </si>
  <si>
    <t>V113I</t>
    <phoneticPr fontId="3" type="noConversion"/>
  </si>
  <si>
    <t>V543I</t>
    <phoneticPr fontId="3" type="noConversion"/>
  </si>
  <si>
    <t>V359A</t>
    <phoneticPr fontId="3" type="noConversion"/>
  </si>
  <si>
    <t>V789A</t>
    <phoneticPr fontId="3" type="noConversion"/>
  </si>
  <si>
    <t>V695L</t>
    <phoneticPr fontId="3" type="noConversion"/>
  </si>
  <si>
    <t>V1125L</t>
    <phoneticPr fontId="3" type="noConversion"/>
  </si>
  <si>
    <t>V77M</t>
    <phoneticPr fontId="3" type="noConversion"/>
  </si>
  <si>
    <t>V507M</t>
    <phoneticPr fontId="3" type="noConversion"/>
  </si>
  <si>
    <t>S441L</t>
    <phoneticPr fontId="3" type="noConversion"/>
  </si>
  <si>
    <t>S871L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</si>
</sst>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5">
    <font>
      <sz val="11"/>
      <color theme="1"/>
      <name val="等线"/>
      <family val="2"/>
      <scheme val="minor"/>
    </font>
    <font>
      <b/>
      <sz val="11"/>
      <name val="等线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abSelected="1" zoomScale="40" zoomScaleNormal="40" workbookViewId="0">
      <selection activeCell="U1" sqref="U1:V1048576"/>
    </sheetView>
  </sheetViews>
  <sheetFormatPr defaultRowHeight="13.9"/>
  <cols>
    <col min="1" max="3" width="9.06640625" style="6"/>
    <col min="4" max="7" width="0" style="6" hidden="1" customWidth="1"/>
    <col min="8" max="8" width="9.06640625" style="6"/>
    <col min="9" max="9" width="0" style="6" hidden="1" customWidth="1"/>
    <col min="10" max="16" width="9.06640625" style="6"/>
    <col min="17" max="18" width="12.6640625" style="6" customWidth="1"/>
    <col min="19" max="20" width="9.06640625" style="6"/>
    <col min="21" max="21" width="9.06640625" style="8"/>
    <col min="22" max="16384" width="9.06640625" style="6"/>
  </cols>
  <sheetData>
    <row r="1" spans="1:22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5"/>
    </row>
    <row r="2" spans="1:22" s="4" customFormat="1">
      <c r="A2" s="17">
        <v>1</v>
      </c>
      <c r="B2" s="9" t="s">
        <v>20</v>
      </c>
      <c r="C2" s="9" t="s">
        <v>21</v>
      </c>
      <c r="D2" s="9">
        <v>92.589399999999998</v>
      </c>
      <c r="E2" s="9">
        <v>0.757822</v>
      </c>
      <c r="F2" s="9">
        <v>84.031999999999996</v>
      </c>
      <c r="G2" s="9">
        <v>0.48666999999999999</v>
      </c>
      <c r="H2" s="13">
        <f t="shared" ref="H2:H62" si="0">D2-F2</f>
        <v>8.5574000000000012</v>
      </c>
      <c r="I2" s="13">
        <f t="shared" ref="I2:I62" si="1">(E2^2+G2^2)^0.5</f>
        <v>0.90063415024303839</v>
      </c>
      <c r="J2" s="13">
        <f t="shared" ref="J2:J62" si="2">2.776*I2</f>
        <v>2.5001604010746745</v>
      </c>
      <c r="K2" s="18" t="s">
        <v>22</v>
      </c>
      <c r="L2" s="18" t="s">
        <v>22</v>
      </c>
      <c r="M2" s="18">
        <v>43</v>
      </c>
      <c r="N2" s="18">
        <v>39</v>
      </c>
      <c r="O2" s="18">
        <v>4</v>
      </c>
      <c r="P2" s="19">
        <f t="shared" ref="P2:P27" si="3">N2/M2</f>
        <v>0.90697674418604646</v>
      </c>
      <c r="Q2" s="18" t="s">
        <v>22</v>
      </c>
      <c r="R2" s="18" t="s">
        <v>22</v>
      </c>
      <c r="S2" s="18" t="s">
        <v>22</v>
      </c>
      <c r="T2" s="6"/>
      <c r="U2" s="20"/>
      <c r="V2" s="6"/>
    </row>
    <row r="3" spans="1:22" s="4" customFormat="1">
      <c r="A3" s="17">
        <v>2</v>
      </c>
      <c r="B3" s="9" t="s">
        <v>23</v>
      </c>
      <c r="C3" s="9" t="s">
        <v>24</v>
      </c>
      <c r="D3" s="9">
        <v>88.827299999999994</v>
      </c>
      <c r="E3" s="9">
        <v>0.72409000000000001</v>
      </c>
      <c r="F3" s="9">
        <v>84.594499999999996</v>
      </c>
      <c r="G3" s="9">
        <v>0.42743799999999998</v>
      </c>
      <c r="H3" s="13">
        <f t="shared" si="0"/>
        <v>4.2327999999999975</v>
      </c>
      <c r="I3" s="13">
        <f t="shared" si="1"/>
        <v>0.84083861230559576</v>
      </c>
      <c r="J3" s="13">
        <f t="shared" si="2"/>
        <v>2.3341679877603339</v>
      </c>
      <c r="K3" s="18" t="s">
        <v>22</v>
      </c>
      <c r="L3" s="18" t="s">
        <v>25</v>
      </c>
      <c r="M3" s="18">
        <v>1096</v>
      </c>
      <c r="N3" s="18">
        <v>1083</v>
      </c>
      <c r="O3" s="18">
        <v>13</v>
      </c>
      <c r="P3" s="19">
        <f t="shared" si="3"/>
        <v>0.98813868613138689</v>
      </c>
      <c r="Q3" s="18" t="s">
        <v>22</v>
      </c>
      <c r="R3" s="18" t="s">
        <v>22</v>
      </c>
      <c r="S3" s="18" t="s">
        <v>22</v>
      </c>
      <c r="T3" s="6"/>
      <c r="U3" s="20"/>
      <c r="V3" s="6"/>
    </row>
    <row r="4" spans="1:22" s="4" customFormat="1">
      <c r="A4" s="17">
        <v>3</v>
      </c>
      <c r="B4" s="9" t="s">
        <v>26</v>
      </c>
      <c r="C4" s="9" t="s">
        <v>27</v>
      </c>
      <c r="D4" s="9">
        <v>10.2302</v>
      </c>
      <c r="E4" s="9">
        <v>0.49822300000000003</v>
      </c>
      <c r="F4" s="9">
        <v>10.2918</v>
      </c>
      <c r="G4" s="9">
        <v>0.46414800000000001</v>
      </c>
      <c r="H4" s="13">
        <f t="shared" si="0"/>
        <v>-6.1600000000000321E-2</v>
      </c>
      <c r="I4" s="13">
        <f t="shared" si="1"/>
        <v>0.68092549051493145</v>
      </c>
      <c r="J4" s="13">
        <f t="shared" si="2"/>
        <v>1.8902491616694497</v>
      </c>
      <c r="K4" s="18" t="s">
        <v>28</v>
      </c>
      <c r="L4" s="18" t="s">
        <v>22</v>
      </c>
      <c r="M4" s="18">
        <v>71</v>
      </c>
      <c r="N4" s="18">
        <v>65</v>
      </c>
      <c r="O4" s="18">
        <v>6</v>
      </c>
      <c r="P4" s="19">
        <f t="shared" si="3"/>
        <v>0.91549295774647887</v>
      </c>
      <c r="Q4" s="18" t="s">
        <v>22</v>
      </c>
      <c r="R4" s="18" t="s">
        <v>22</v>
      </c>
      <c r="S4" s="18" t="s">
        <v>22</v>
      </c>
      <c r="T4" s="6"/>
      <c r="U4" s="20"/>
      <c r="V4" s="6"/>
    </row>
    <row r="5" spans="1:22" s="4" customFormat="1">
      <c r="A5" s="17">
        <v>4</v>
      </c>
      <c r="B5" s="9" t="s">
        <v>29</v>
      </c>
      <c r="C5" s="9" t="s">
        <v>30</v>
      </c>
      <c r="D5" s="9">
        <v>-56.242899999999999</v>
      </c>
      <c r="E5" s="9">
        <v>1.1762699999999999</v>
      </c>
      <c r="F5" s="9">
        <v>-65.585599999999999</v>
      </c>
      <c r="G5" s="9">
        <v>0.68200700000000003</v>
      </c>
      <c r="H5" s="13">
        <f t="shared" si="0"/>
        <v>9.3427000000000007</v>
      </c>
      <c r="I5" s="13">
        <f t="shared" si="1"/>
        <v>1.3596855007497137</v>
      </c>
      <c r="J5" s="13">
        <f t="shared" si="2"/>
        <v>3.7744869500812048</v>
      </c>
      <c r="K5" s="18" t="s">
        <v>22</v>
      </c>
      <c r="L5" s="18" t="s">
        <v>25</v>
      </c>
      <c r="M5" s="18">
        <v>574</v>
      </c>
      <c r="N5" s="18">
        <v>565</v>
      </c>
      <c r="O5" s="18">
        <v>9</v>
      </c>
      <c r="P5" s="19">
        <f t="shared" si="3"/>
        <v>0.98432055749128922</v>
      </c>
      <c r="Q5" s="18" t="s">
        <v>22</v>
      </c>
      <c r="R5" s="18" t="s">
        <v>22</v>
      </c>
      <c r="S5" s="18" t="s">
        <v>22</v>
      </c>
      <c r="T5" s="6"/>
      <c r="U5" s="20"/>
      <c r="V5" s="6"/>
    </row>
    <row r="6" spans="1:22" s="4" customFormat="1">
      <c r="A6" s="17">
        <v>5</v>
      </c>
      <c r="B6" s="9" t="s">
        <v>31</v>
      </c>
      <c r="C6" s="9" t="s">
        <v>32</v>
      </c>
      <c r="D6" s="9">
        <v>16.203199999999999</v>
      </c>
      <c r="E6" s="9">
        <v>0.48987799999999998</v>
      </c>
      <c r="F6" s="9">
        <v>10.6091</v>
      </c>
      <c r="G6" s="9">
        <v>0.37192999999999998</v>
      </c>
      <c r="H6" s="13">
        <f t="shared" si="0"/>
        <v>5.5940999999999992</v>
      </c>
      <c r="I6" s="13">
        <f t="shared" si="1"/>
        <v>0.6150710363722226</v>
      </c>
      <c r="J6" s="13">
        <f t="shared" si="2"/>
        <v>1.7074371969692899</v>
      </c>
      <c r="K6" s="18" t="s">
        <v>22</v>
      </c>
      <c r="L6" s="21" t="s">
        <v>25</v>
      </c>
      <c r="M6" s="18">
        <v>210</v>
      </c>
      <c r="N6" s="18">
        <v>192</v>
      </c>
      <c r="O6" s="18">
        <v>18</v>
      </c>
      <c r="P6" s="19">
        <f t="shared" si="3"/>
        <v>0.91428571428571426</v>
      </c>
      <c r="Q6" s="18" t="s">
        <v>22</v>
      </c>
      <c r="R6" s="18" t="s">
        <v>22</v>
      </c>
      <c r="S6" s="18" t="s">
        <v>22</v>
      </c>
      <c r="T6" s="6"/>
      <c r="U6" s="20"/>
      <c r="V6" s="6"/>
    </row>
    <row r="7" spans="1:22" s="4" customFormat="1">
      <c r="A7" s="17">
        <v>6</v>
      </c>
      <c r="B7" s="9" t="s">
        <v>33</v>
      </c>
      <c r="C7" s="9" t="s">
        <v>34</v>
      </c>
      <c r="D7" s="9">
        <v>-11.419</v>
      </c>
      <c r="E7" s="9">
        <v>0.84732499999999999</v>
      </c>
      <c r="F7" s="9">
        <v>-19.754300000000001</v>
      </c>
      <c r="G7" s="9">
        <v>0.80021799999999998</v>
      </c>
      <c r="H7" s="13">
        <f t="shared" si="0"/>
        <v>8.3353000000000002</v>
      </c>
      <c r="I7" s="13">
        <f t="shared" si="1"/>
        <v>1.1654649300382229</v>
      </c>
      <c r="J7" s="13">
        <f t="shared" si="2"/>
        <v>3.2353306457861066</v>
      </c>
      <c r="K7" s="18" t="s">
        <v>22</v>
      </c>
      <c r="L7" s="21" t="s">
        <v>25</v>
      </c>
      <c r="M7" s="18">
        <v>107</v>
      </c>
      <c r="N7" s="18">
        <v>105</v>
      </c>
      <c r="O7" s="18">
        <v>2</v>
      </c>
      <c r="P7" s="19">
        <f t="shared" si="3"/>
        <v>0.98130841121495327</v>
      </c>
      <c r="Q7" s="18" t="s">
        <v>22</v>
      </c>
      <c r="R7" s="18" t="s">
        <v>22</v>
      </c>
      <c r="S7" s="18" t="s">
        <v>22</v>
      </c>
      <c r="T7" s="6"/>
      <c r="U7" s="20"/>
      <c r="V7" s="6"/>
    </row>
    <row r="8" spans="1:22" s="4" customFormat="1">
      <c r="A8" s="17">
        <v>7</v>
      </c>
      <c r="B8" s="9" t="s">
        <v>35</v>
      </c>
      <c r="C8" s="9" t="s">
        <v>36</v>
      </c>
      <c r="D8" s="9">
        <v>11.639200000000001</v>
      </c>
      <c r="E8" s="9">
        <v>0.73961900000000003</v>
      </c>
      <c r="F8" s="9">
        <v>5.2007099999999999</v>
      </c>
      <c r="G8" s="9">
        <v>0.36401</v>
      </c>
      <c r="H8" s="13">
        <f t="shared" si="0"/>
        <v>6.4384900000000007</v>
      </c>
      <c r="I8" s="13">
        <f t="shared" si="1"/>
        <v>0.82434188614979409</v>
      </c>
      <c r="J8" s="13">
        <f t="shared" si="2"/>
        <v>2.2883730759518284</v>
      </c>
      <c r="K8" s="18" t="s">
        <v>22</v>
      </c>
      <c r="L8" s="18" t="s">
        <v>25</v>
      </c>
      <c r="M8" s="18">
        <v>484</v>
      </c>
      <c r="N8" s="18">
        <v>477</v>
      </c>
      <c r="O8" s="18">
        <v>7</v>
      </c>
      <c r="P8" s="19">
        <f t="shared" si="3"/>
        <v>0.98553719008264462</v>
      </c>
      <c r="Q8" s="18" t="s">
        <v>22</v>
      </c>
      <c r="R8" s="18" t="s">
        <v>22</v>
      </c>
      <c r="S8" s="18" t="s">
        <v>22</v>
      </c>
      <c r="T8" s="6"/>
      <c r="U8" s="20"/>
      <c r="V8" s="6"/>
    </row>
    <row r="9" spans="1:22">
      <c r="A9" s="17">
        <v>8</v>
      </c>
      <c r="B9" s="9" t="s">
        <v>37</v>
      </c>
      <c r="C9" s="9" t="s">
        <v>38</v>
      </c>
      <c r="D9" s="9">
        <v>-1.8906099999999999</v>
      </c>
      <c r="E9" s="9">
        <v>0.42773099999999997</v>
      </c>
      <c r="F9" s="9">
        <v>-0.73419900000000005</v>
      </c>
      <c r="G9" s="9">
        <v>0.40106199999999997</v>
      </c>
      <c r="H9" s="13">
        <f t="shared" si="0"/>
        <v>-1.1564109999999999</v>
      </c>
      <c r="I9" s="13">
        <f t="shared" si="1"/>
        <v>0.58634847676531054</v>
      </c>
      <c r="J9" s="13">
        <f t="shared" si="2"/>
        <v>1.627703371500502</v>
      </c>
      <c r="K9" s="18" t="s">
        <v>28</v>
      </c>
      <c r="L9" s="18" t="s">
        <v>10</v>
      </c>
      <c r="M9" s="18">
        <v>173</v>
      </c>
      <c r="N9" s="18">
        <v>96</v>
      </c>
      <c r="O9" s="18">
        <v>77</v>
      </c>
      <c r="P9" s="19">
        <f t="shared" si="3"/>
        <v>0.55491329479768781</v>
      </c>
      <c r="Q9" s="18" t="s">
        <v>22</v>
      </c>
      <c r="R9" s="18" t="s">
        <v>22</v>
      </c>
      <c r="S9" s="18" t="s">
        <v>22</v>
      </c>
      <c r="U9" s="20"/>
    </row>
    <row r="10" spans="1:22" s="4" customFormat="1">
      <c r="A10" s="17">
        <v>9</v>
      </c>
      <c r="B10" s="9" t="s">
        <v>39</v>
      </c>
      <c r="C10" s="9" t="s">
        <v>40</v>
      </c>
      <c r="D10" s="9">
        <v>23.179200000000002</v>
      </c>
      <c r="E10" s="9">
        <v>0.37792100000000001</v>
      </c>
      <c r="F10" s="9">
        <v>24.806100000000001</v>
      </c>
      <c r="G10" s="9">
        <v>0.39804299999999998</v>
      </c>
      <c r="H10" s="13">
        <f t="shared" si="0"/>
        <v>-1.6268999999999991</v>
      </c>
      <c r="I10" s="13">
        <f t="shared" si="1"/>
        <v>0.54887385808580824</v>
      </c>
      <c r="J10" s="13">
        <f t="shared" si="2"/>
        <v>1.5236738300462036</v>
      </c>
      <c r="K10" s="18" t="s">
        <v>28</v>
      </c>
      <c r="L10" s="18" t="s">
        <v>41</v>
      </c>
      <c r="M10" s="18">
        <v>259</v>
      </c>
      <c r="N10" s="18">
        <v>168</v>
      </c>
      <c r="O10" s="18">
        <v>91</v>
      </c>
      <c r="P10" s="19">
        <f t="shared" si="3"/>
        <v>0.64864864864864868</v>
      </c>
      <c r="Q10" s="18" t="s">
        <v>22</v>
      </c>
      <c r="R10" s="18" t="s">
        <v>22</v>
      </c>
      <c r="S10" s="18" t="s">
        <v>22</v>
      </c>
      <c r="T10" s="6"/>
      <c r="U10" s="20"/>
      <c r="V10" s="6"/>
    </row>
    <row r="11" spans="1:22" s="4" customFormat="1">
      <c r="A11" s="17">
        <v>10</v>
      </c>
      <c r="B11" s="9" t="s">
        <v>42</v>
      </c>
      <c r="C11" s="9" t="s">
        <v>43</v>
      </c>
      <c r="D11" s="9">
        <v>-16.402200000000001</v>
      </c>
      <c r="E11" s="9">
        <v>0.79871999999999999</v>
      </c>
      <c r="F11" s="9">
        <v>-34.1419</v>
      </c>
      <c r="G11" s="9">
        <v>0.38327499999999998</v>
      </c>
      <c r="H11" s="13">
        <f t="shared" si="0"/>
        <v>17.739699999999999</v>
      </c>
      <c r="I11" s="13">
        <f t="shared" si="1"/>
        <v>0.88591950200060499</v>
      </c>
      <c r="J11" s="13">
        <f t="shared" si="2"/>
        <v>2.4593125375536791</v>
      </c>
      <c r="K11" s="18" t="s">
        <v>22</v>
      </c>
      <c r="L11" s="21" t="s">
        <v>25</v>
      </c>
      <c r="M11" s="18">
        <v>21</v>
      </c>
      <c r="N11" s="18">
        <v>21</v>
      </c>
      <c r="O11" s="18">
        <v>0</v>
      </c>
      <c r="P11" s="19">
        <f t="shared" si="3"/>
        <v>1</v>
      </c>
      <c r="Q11" s="18" t="s">
        <v>22</v>
      </c>
      <c r="R11" s="18" t="s">
        <v>22</v>
      </c>
      <c r="S11" s="21" t="s">
        <v>25</v>
      </c>
      <c r="T11" s="6"/>
      <c r="U11" s="20"/>
      <c r="V11" s="6"/>
    </row>
    <row r="12" spans="1:22" s="4" customFormat="1">
      <c r="A12" s="17">
        <v>11</v>
      </c>
      <c r="B12" s="9" t="s">
        <v>44</v>
      </c>
      <c r="C12" s="9" t="s">
        <v>45</v>
      </c>
      <c r="D12" s="9">
        <v>19.738199999999999</v>
      </c>
      <c r="E12" s="9">
        <v>0.34655999999999998</v>
      </c>
      <c r="F12" s="9">
        <v>14.8089</v>
      </c>
      <c r="G12" s="9">
        <v>0.19998099999999999</v>
      </c>
      <c r="H12" s="13">
        <f t="shared" si="0"/>
        <v>4.9292999999999996</v>
      </c>
      <c r="I12" s="13">
        <f t="shared" si="1"/>
        <v>0.40012027436884523</v>
      </c>
      <c r="J12" s="13">
        <f t="shared" si="2"/>
        <v>1.1107338816479142</v>
      </c>
      <c r="K12" s="18" t="s">
        <v>22</v>
      </c>
      <c r="L12" s="18" t="s">
        <v>25</v>
      </c>
      <c r="M12" s="18">
        <v>17</v>
      </c>
      <c r="N12" s="18">
        <v>16</v>
      </c>
      <c r="O12" s="18">
        <v>1</v>
      </c>
      <c r="P12" s="19">
        <f t="shared" si="3"/>
        <v>0.94117647058823528</v>
      </c>
      <c r="Q12" s="18" t="s">
        <v>22</v>
      </c>
      <c r="R12" s="18" t="s">
        <v>22</v>
      </c>
      <c r="S12" s="21" t="s">
        <v>25</v>
      </c>
      <c r="T12" s="6"/>
      <c r="U12" s="20"/>
      <c r="V12" s="6"/>
    </row>
    <row r="13" spans="1:22" s="4" customFormat="1">
      <c r="A13" s="17">
        <v>12</v>
      </c>
      <c r="B13" s="9" t="s">
        <v>46</v>
      </c>
      <c r="C13" s="9" t="s">
        <v>47</v>
      </c>
      <c r="D13" s="9">
        <v>39.412799999999997</v>
      </c>
      <c r="E13" s="9">
        <v>0.68475399999999997</v>
      </c>
      <c r="F13" s="9">
        <v>33.5762</v>
      </c>
      <c r="G13" s="9">
        <v>0.32615499999999997</v>
      </c>
      <c r="H13" s="13">
        <f t="shared" si="0"/>
        <v>5.8365999999999971</v>
      </c>
      <c r="I13" s="13">
        <f t="shared" si="1"/>
        <v>0.75846234220361919</v>
      </c>
      <c r="J13" s="13">
        <f t="shared" si="2"/>
        <v>2.1054914619572469</v>
      </c>
      <c r="K13" s="18" t="s">
        <v>22</v>
      </c>
      <c r="L13" s="18" t="s">
        <v>22</v>
      </c>
      <c r="M13" s="18">
        <v>52</v>
      </c>
      <c r="N13" s="18">
        <v>51</v>
      </c>
      <c r="O13" s="18">
        <v>1</v>
      </c>
      <c r="P13" s="19">
        <f t="shared" si="3"/>
        <v>0.98076923076923073</v>
      </c>
      <c r="Q13" s="18" t="s">
        <v>22</v>
      </c>
      <c r="R13" s="18" t="s">
        <v>22</v>
      </c>
      <c r="S13" s="21" t="s">
        <v>25</v>
      </c>
      <c r="T13" s="6"/>
      <c r="U13" s="20"/>
      <c r="V13" s="6"/>
    </row>
    <row r="14" spans="1:22" s="4" customFormat="1">
      <c r="A14" s="17">
        <v>14</v>
      </c>
      <c r="B14" s="9" t="s">
        <v>151</v>
      </c>
      <c r="C14" s="9" t="s">
        <v>152</v>
      </c>
      <c r="D14" s="9">
        <v>21.967099999999999</v>
      </c>
      <c r="E14" s="9">
        <v>0.63559600000000005</v>
      </c>
      <c r="F14" s="9">
        <v>17.568999999999999</v>
      </c>
      <c r="G14" s="9">
        <v>0.86138400000000004</v>
      </c>
      <c r="H14" s="13">
        <f t="shared" si="0"/>
        <v>4.3980999999999995</v>
      </c>
      <c r="I14" s="13">
        <f t="shared" si="1"/>
        <v>1.0704973940519427</v>
      </c>
      <c r="J14" s="13">
        <f t="shared" si="2"/>
        <v>2.9717007658881927</v>
      </c>
      <c r="K14" s="18" t="s">
        <v>22</v>
      </c>
      <c r="L14" s="21" t="s">
        <v>25</v>
      </c>
      <c r="M14" s="18">
        <v>32</v>
      </c>
      <c r="N14" s="18">
        <v>30</v>
      </c>
      <c r="O14" s="18">
        <v>2</v>
      </c>
      <c r="P14" s="19">
        <f t="shared" si="3"/>
        <v>0.9375</v>
      </c>
      <c r="Q14" s="18" t="s">
        <v>22</v>
      </c>
      <c r="R14" s="18" t="s">
        <v>22</v>
      </c>
      <c r="S14" s="18" t="s">
        <v>22</v>
      </c>
      <c r="T14" s="6"/>
      <c r="U14" s="20"/>
      <c r="V14" s="6"/>
    </row>
    <row r="15" spans="1:22" s="4" customFormat="1">
      <c r="A15" s="17">
        <v>14</v>
      </c>
      <c r="B15" s="9" t="s">
        <v>48</v>
      </c>
      <c r="C15" s="9" t="s">
        <v>49</v>
      </c>
      <c r="D15" s="9">
        <v>2.4504800000000002</v>
      </c>
      <c r="E15" s="9">
        <v>0.90639400000000003</v>
      </c>
      <c r="F15" s="9">
        <v>-0.477053</v>
      </c>
      <c r="G15" s="9">
        <v>0.75319899999999995</v>
      </c>
      <c r="H15" s="13">
        <f t="shared" si="0"/>
        <v>2.9275330000000004</v>
      </c>
      <c r="I15" s="13">
        <f t="shared" si="1"/>
        <v>1.1784985434174282</v>
      </c>
      <c r="J15" s="13">
        <f t="shared" si="2"/>
        <v>3.2715119565267803</v>
      </c>
      <c r="K15" s="18" t="s">
        <v>22</v>
      </c>
      <c r="L15" s="21" t="s">
        <v>25</v>
      </c>
      <c r="M15" s="18">
        <v>32</v>
      </c>
      <c r="N15" s="18">
        <v>30</v>
      </c>
      <c r="O15" s="18">
        <v>2</v>
      </c>
      <c r="P15" s="19">
        <f t="shared" si="3"/>
        <v>0.9375</v>
      </c>
      <c r="Q15" s="18" t="s">
        <v>22</v>
      </c>
      <c r="R15" s="18" t="s">
        <v>22</v>
      </c>
      <c r="S15" s="18" t="s">
        <v>22</v>
      </c>
      <c r="T15" s="6"/>
      <c r="U15" s="20"/>
      <c r="V15" s="6"/>
    </row>
    <row r="16" spans="1:22" s="4" customFormat="1">
      <c r="A16" s="17">
        <v>15</v>
      </c>
      <c r="B16" s="9" t="s">
        <v>50</v>
      </c>
      <c r="C16" s="9" t="s">
        <v>51</v>
      </c>
      <c r="D16" s="9">
        <v>12.611599999999999</v>
      </c>
      <c r="E16" s="9">
        <v>0.46803400000000001</v>
      </c>
      <c r="F16" s="9">
        <v>6.3997900000000003</v>
      </c>
      <c r="G16" s="9">
        <v>0.28534900000000002</v>
      </c>
      <c r="H16" s="13">
        <f t="shared" si="0"/>
        <v>6.2118099999999989</v>
      </c>
      <c r="I16" s="13">
        <f t="shared" si="1"/>
        <v>0.54816044818738974</v>
      </c>
      <c r="J16" s="13">
        <f t="shared" si="2"/>
        <v>1.5216934041681938</v>
      </c>
      <c r="K16" s="18" t="s">
        <v>22</v>
      </c>
      <c r="L16" s="18" t="s">
        <v>25</v>
      </c>
      <c r="M16" s="18">
        <v>195</v>
      </c>
      <c r="N16" s="18">
        <v>195</v>
      </c>
      <c r="O16" s="18">
        <v>0</v>
      </c>
      <c r="P16" s="19">
        <f t="shared" si="3"/>
        <v>1</v>
      </c>
      <c r="Q16" s="18" t="s">
        <v>22</v>
      </c>
      <c r="R16" s="18" t="s">
        <v>22</v>
      </c>
      <c r="S16" s="18" t="s">
        <v>22</v>
      </c>
      <c r="T16" s="6"/>
      <c r="U16" s="20"/>
      <c r="V16" s="6"/>
    </row>
    <row r="17" spans="1:22" s="4" customFormat="1">
      <c r="A17" s="17">
        <v>16</v>
      </c>
      <c r="B17" s="9" t="s">
        <v>52</v>
      </c>
      <c r="C17" s="9" t="s">
        <v>53</v>
      </c>
      <c r="D17" s="9">
        <v>14.097200000000001</v>
      </c>
      <c r="E17" s="9">
        <v>0.37781999999999999</v>
      </c>
      <c r="F17" s="9">
        <v>8.4759499999999992</v>
      </c>
      <c r="G17" s="9">
        <v>0.26347700000000002</v>
      </c>
      <c r="H17" s="13">
        <f t="shared" si="0"/>
        <v>5.6212500000000016</v>
      </c>
      <c r="I17" s="13">
        <f t="shared" si="1"/>
        <v>0.460617066476048</v>
      </c>
      <c r="J17" s="13">
        <f t="shared" si="2"/>
        <v>1.2786729765375091</v>
      </c>
      <c r="K17" s="18" t="s">
        <v>22</v>
      </c>
      <c r="L17" s="18" t="s">
        <v>22</v>
      </c>
      <c r="M17" s="18">
        <v>8912</v>
      </c>
      <c r="N17" s="18">
        <v>8722</v>
      </c>
      <c r="O17" s="18">
        <v>190</v>
      </c>
      <c r="P17" s="19">
        <f t="shared" si="3"/>
        <v>0.97868043087971279</v>
      </c>
      <c r="Q17" s="18" t="s">
        <v>22</v>
      </c>
      <c r="R17" s="18" t="s">
        <v>22</v>
      </c>
      <c r="S17" s="18" t="s">
        <v>22</v>
      </c>
      <c r="T17" s="6"/>
      <c r="U17" s="20"/>
      <c r="V17" s="6"/>
    </row>
    <row r="18" spans="1:22" s="4" customFormat="1">
      <c r="A18" s="17">
        <v>17</v>
      </c>
      <c r="B18" s="9" t="s">
        <v>54</v>
      </c>
      <c r="C18" s="9" t="s">
        <v>55</v>
      </c>
      <c r="D18" s="9">
        <v>0.61978900000000003</v>
      </c>
      <c r="E18" s="9">
        <v>0.55247500000000005</v>
      </c>
      <c r="F18" s="9">
        <v>-4.8589900000000004</v>
      </c>
      <c r="G18" s="9">
        <v>0.372755</v>
      </c>
      <c r="H18" s="13">
        <f t="shared" si="0"/>
        <v>5.4787790000000003</v>
      </c>
      <c r="I18" s="13">
        <f t="shared" si="1"/>
        <v>0.66646448941410219</v>
      </c>
      <c r="J18" s="13">
        <f t="shared" si="2"/>
        <v>1.8501054226135476</v>
      </c>
      <c r="K18" s="18" t="s">
        <v>22</v>
      </c>
      <c r="L18" s="21" t="s">
        <v>25</v>
      </c>
      <c r="M18" s="18">
        <v>9</v>
      </c>
      <c r="N18" s="18">
        <v>9</v>
      </c>
      <c r="O18" s="18">
        <v>0</v>
      </c>
      <c r="P18" s="19">
        <f t="shared" si="3"/>
        <v>1</v>
      </c>
      <c r="Q18" s="18" t="s">
        <v>22</v>
      </c>
      <c r="R18" s="18" t="s">
        <v>22</v>
      </c>
      <c r="S18" s="18" t="s">
        <v>22</v>
      </c>
      <c r="T18" s="6"/>
      <c r="U18" s="20"/>
      <c r="V18" s="6"/>
    </row>
    <row r="19" spans="1:22" s="4" customFormat="1">
      <c r="A19" s="17">
        <v>18</v>
      </c>
      <c r="B19" s="9" t="s">
        <v>56</v>
      </c>
      <c r="C19" s="9" t="s">
        <v>57</v>
      </c>
      <c r="D19" s="9">
        <v>7.8951700000000002</v>
      </c>
      <c r="E19" s="9">
        <v>0.55476499999999995</v>
      </c>
      <c r="F19" s="9">
        <v>3.1213000000000002</v>
      </c>
      <c r="G19" s="9">
        <v>0.45913900000000002</v>
      </c>
      <c r="H19" s="13">
        <f t="shared" si="0"/>
        <v>4.7738700000000005</v>
      </c>
      <c r="I19" s="13">
        <f t="shared" si="1"/>
        <v>0.72012000843331658</v>
      </c>
      <c r="J19" s="13">
        <f t="shared" si="2"/>
        <v>1.9990531434108867</v>
      </c>
      <c r="K19" s="18" t="s">
        <v>22</v>
      </c>
      <c r="L19" s="18" t="s">
        <v>22</v>
      </c>
      <c r="M19" s="18">
        <v>192</v>
      </c>
      <c r="N19" s="18">
        <v>187</v>
      </c>
      <c r="O19" s="18">
        <v>5</v>
      </c>
      <c r="P19" s="19">
        <f t="shared" si="3"/>
        <v>0.97395833333333337</v>
      </c>
      <c r="Q19" s="18" t="s">
        <v>22</v>
      </c>
      <c r="R19" s="18" t="s">
        <v>22</v>
      </c>
      <c r="S19" s="18" t="s">
        <v>22</v>
      </c>
      <c r="T19" s="6"/>
      <c r="U19" s="20"/>
      <c r="V19" s="6"/>
    </row>
    <row r="20" spans="1:22">
      <c r="A20" s="17">
        <v>19</v>
      </c>
      <c r="B20" s="9" t="s">
        <v>58</v>
      </c>
      <c r="C20" s="9" t="s">
        <v>59</v>
      </c>
      <c r="D20" s="9">
        <v>8.83385</v>
      </c>
      <c r="E20" s="9">
        <v>0.326129</v>
      </c>
      <c r="F20" s="9">
        <v>2.0931500000000001</v>
      </c>
      <c r="G20" s="9">
        <v>0.43676999999999999</v>
      </c>
      <c r="H20" s="13">
        <f t="shared" si="0"/>
        <v>6.7407000000000004</v>
      </c>
      <c r="I20" s="13">
        <f t="shared" si="1"/>
        <v>0.5450946317301244</v>
      </c>
      <c r="J20" s="13">
        <f t="shared" si="2"/>
        <v>1.5131826976828253</v>
      </c>
      <c r="K20" s="18" t="s">
        <v>22</v>
      </c>
      <c r="L20" s="18" t="s">
        <v>22</v>
      </c>
      <c r="M20" s="18">
        <v>41</v>
      </c>
      <c r="N20" s="18">
        <v>40</v>
      </c>
      <c r="O20" s="18">
        <v>1</v>
      </c>
      <c r="P20" s="19">
        <f t="shared" si="3"/>
        <v>0.97560975609756095</v>
      </c>
      <c r="Q20" s="18" t="s">
        <v>22</v>
      </c>
      <c r="R20" s="18" t="s">
        <v>22</v>
      </c>
      <c r="S20" s="18" t="s">
        <v>22</v>
      </c>
      <c r="U20" s="20"/>
    </row>
    <row r="21" spans="1:22">
      <c r="A21" s="7">
        <v>20</v>
      </c>
      <c r="B21" s="10" t="s">
        <v>60</v>
      </c>
      <c r="C21" s="10" t="s">
        <v>61</v>
      </c>
      <c r="D21" s="10">
        <v>82.218599999999995</v>
      </c>
      <c r="E21" s="10">
        <v>0.32613799999999998</v>
      </c>
      <c r="F21" s="10">
        <v>82.044700000000006</v>
      </c>
      <c r="G21" s="10">
        <v>0.28994700000000001</v>
      </c>
      <c r="H21" s="14">
        <f t="shared" si="0"/>
        <v>0.17389999999998906</v>
      </c>
      <c r="I21" s="14">
        <f t="shared" si="1"/>
        <v>0.4363888837413254</v>
      </c>
      <c r="J21" s="14">
        <f t="shared" si="2"/>
        <v>1.2114155412659191</v>
      </c>
      <c r="K21" s="18" t="s">
        <v>28</v>
      </c>
      <c r="L21" s="18" t="s">
        <v>62</v>
      </c>
      <c r="M21" s="18">
        <v>83</v>
      </c>
      <c r="N21" s="18">
        <v>7</v>
      </c>
      <c r="O21" s="18">
        <v>76</v>
      </c>
      <c r="P21" s="19">
        <f t="shared" si="3"/>
        <v>8.4337349397590355E-2</v>
      </c>
      <c r="Q21" s="18" t="s">
        <v>28</v>
      </c>
      <c r="R21" s="18" t="s">
        <v>28</v>
      </c>
      <c r="S21" s="18" t="s">
        <v>28</v>
      </c>
      <c r="U21" s="20"/>
    </row>
    <row r="22" spans="1:22">
      <c r="A22" s="7">
        <v>21</v>
      </c>
      <c r="B22" s="10" t="s">
        <v>63</v>
      </c>
      <c r="C22" s="10" t="s">
        <v>64</v>
      </c>
      <c r="D22" s="10">
        <v>2.83541</v>
      </c>
      <c r="E22" s="10">
        <v>0.20022799999999999</v>
      </c>
      <c r="F22" s="10">
        <v>2.9579599999999999</v>
      </c>
      <c r="G22" s="10">
        <v>0.17100699999999999</v>
      </c>
      <c r="H22" s="14">
        <f t="shared" si="0"/>
        <v>-0.12254999999999994</v>
      </c>
      <c r="I22" s="14">
        <f t="shared" si="1"/>
        <v>0.26331472809738538</v>
      </c>
      <c r="J22" s="14">
        <f t="shared" si="2"/>
        <v>0.7309616851983417</v>
      </c>
      <c r="K22" s="18" t="s">
        <v>28</v>
      </c>
      <c r="L22" s="18" t="s">
        <v>62</v>
      </c>
      <c r="M22" s="18">
        <v>70</v>
      </c>
      <c r="N22" s="18">
        <v>1</v>
      </c>
      <c r="O22" s="18">
        <v>69</v>
      </c>
      <c r="P22" s="19">
        <f t="shared" si="3"/>
        <v>1.4285714285714285E-2</v>
      </c>
      <c r="Q22" s="18" t="s">
        <v>28</v>
      </c>
      <c r="R22" s="18" t="s">
        <v>28</v>
      </c>
      <c r="S22" s="18" t="s">
        <v>28</v>
      </c>
      <c r="U22" s="20"/>
    </row>
    <row r="23" spans="1:22">
      <c r="A23" s="7">
        <v>22</v>
      </c>
      <c r="B23" s="10" t="s">
        <v>65</v>
      </c>
      <c r="C23" s="10" t="s">
        <v>66</v>
      </c>
      <c r="D23" s="10">
        <v>-38.6128</v>
      </c>
      <c r="E23" s="10">
        <v>0.138347</v>
      </c>
      <c r="F23" s="10">
        <v>-37.874299999999998</v>
      </c>
      <c r="G23" s="10">
        <v>0.217532</v>
      </c>
      <c r="H23" s="14">
        <f t="shared" si="0"/>
        <v>-0.73850000000000193</v>
      </c>
      <c r="I23" s="14">
        <f t="shared" si="1"/>
        <v>0.25779849385324194</v>
      </c>
      <c r="J23" s="14">
        <f t="shared" si="2"/>
        <v>0.71564861893659959</v>
      </c>
      <c r="K23" s="18" t="s">
        <v>28</v>
      </c>
      <c r="L23" s="21" t="s">
        <v>62</v>
      </c>
      <c r="M23" s="18">
        <v>0</v>
      </c>
      <c r="N23" s="18">
        <v>0</v>
      </c>
      <c r="O23" s="18">
        <v>0</v>
      </c>
      <c r="P23" s="19" t="e">
        <f t="shared" si="3"/>
        <v>#DIV/0!</v>
      </c>
      <c r="Q23" s="18" t="s">
        <v>28</v>
      </c>
      <c r="R23" s="18" t="s">
        <v>28</v>
      </c>
      <c r="S23" s="18" t="s">
        <v>28</v>
      </c>
      <c r="U23" s="20"/>
    </row>
    <row r="24" spans="1:22">
      <c r="A24" s="7">
        <v>23</v>
      </c>
      <c r="B24" s="10" t="s">
        <v>67</v>
      </c>
      <c r="C24" s="10" t="s">
        <v>68</v>
      </c>
      <c r="D24" s="10">
        <v>1.2822899999999999</v>
      </c>
      <c r="E24" s="10">
        <v>0.41500599999999999</v>
      </c>
      <c r="F24" s="10">
        <v>1.25997</v>
      </c>
      <c r="G24" s="10">
        <v>0.38779799999999998</v>
      </c>
      <c r="H24" s="14">
        <f t="shared" si="0"/>
        <v>2.2319999999999895E-2</v>
      </c>
      <c r="I24" s="14">
        <f t="shared" si="1"/>
        <v>0.56799407465219209</v>
      </c>
      <c r="J24" s="14">
        <f t="shared" si="2"/>
        <v>1.5767515512344852</v>
      </c>
      <c r="K24" s="18" t="s">
        <v>28</v>
      </c>
      <c r="L24" s="18" t="s">
        <v>62</v>
      </c>
      <c r="M24" s="18">
        <v>76</v>
      </c>
      <c r="N24" s="18">
        <v>0</v>
      </c>
      <c r="O24" s="18">
        <v>76</v>
      </c>
      <c r="P24" s="19">
        <f t="shared" si="3"/>
        <v>0</v>
      </c>
      <c r="Q24" s="18" t="s">
        <v>28</v>
      </c>
      <c r="R24" s="18" t="s">
        <v>28</v>
      </c>
      <c r="S24" s="18" t="s">
        <v>28</v>
      </c>
      <c r="U24" s="20"/>
    </row>
    <row r="25" spans="1:22">
      <c r="A25" s="7">
        <v>24</v>
      </c>
      <c r="B25" s="10" t="s">
        <v>69</v>
      </c>
      <c r="C25" s="10" t="s">
        <v>70</v>
      </c>
      <c r="D25" s="10">
        <v>43.009700000000002</v>
      </c>
      <c r="E25" s="10">
        <v>0.663304</v>
      </c>
      <c r="F25" s="10">
        <v>44.749299999999998</v>
      </c>
      <c r="G25" s="10">
        <v>0.77794200000000002</v>
      </c>
      <c r="H25" s="14">
        <f t="shared" si="0"/>
        <v>-1.7395999999999958</v>
      </c>
      <c r="I25" s="14">
        <f t="shared" si="1"/>
        <v>1.022333581459594</v>
      </c>
      <c r="J25" s="14">
        <f t="shared" si="2"/>
        <v>2.8379980221318326</v>
      </c>
      <c r="K25" s="18" t="s">
        <v>28</v>
      </c>
      <c r="L25" s="21" t="s">
        <v>62</v>
      </c>
      <c r="M25" s="18"/>
      <c r="N25" s="18"/>
      <c r="O25" s="18"/>
      <c r="P25" s="19" t="e">
        <f t="shared" si="3"/>
        <v>#DIV/0!</v>
      </c>
      <c r="Q25" s="18" t="s">
        <v>28</v>
      </c>
      <c r="R25" s="18"/>
      <c r="S25" s="18"/>
      <c r="U25" s="20"/>
    </row>
    <row r="26" spans="1:22">
      <c r="A26" s="7">
        <v>25</v>
      </c>
      <c r="B26" s="10" t="s">
        <v>71</v>
      </c>
      <c r="C26" s="10" t="s">
        <v>72</v>
      </c>
      <c r="D26" s="10">
        <v>6.0733699999999997</v>
      </c>
      <c r="E26" s="10">
        <v>0.22803000000000001</v>
      </c>
      <c r="F26" s="10">
        <v>5.8000999999999996</v>
      </c>
      <c r="G26" s="10">
        <v>0.27966099999999999</v>
      </c>
      <c r="H26" s="14">
        <f t="shared" si="0"/>
        <v>0.27327000000000012</v>
      </c>
      <c r="I26" s="14">
        <f t="shared" si="1"/>
        <v>0.36084339514670349</v>
      </c>
      <c r="J26" s="14">
        <f t="shared" si="2"/>
        <v>1.0017012649272488</v>
      </c>
      <c r="K26" s="18" t="s">
        <v>28</v>
      </c>
      <c r="L26" s="18" t="s">
        <v>28</v>
      </c>
      <c r="M26" s="18">
        <v>1</v>
      </c>
      <c r="N26" s="18">
        <v>0</v>
      </c>
      <c r="O26" s="18">
        <v>1</v>
      </c>
      <c r="P26" s="19">
        <f t="shared" si="3"/>
        <v>0</v>
      </c>
      <c r="Q26" s="18" t="s">
        <v>28</v>
      </c>
      <c r="R26" s="18" t="s">
        <v>28</v>
      </c>
      <c r="S26" s="18" t="s">
        <v>28</v>
      </c>
      <c r="U26" s="20"/>
    </row>
    <row r="27" spans="1:22" s="4" customFormat="1">
      <c r="A27" s="7">
        <v>26</v>
      </c>
      <c r="B27" s="10" t="s">
        <v>73</v>
      </c>
      <c r="C27" s="10" t="s">
        <v>74</v>
      </c>
      <c r="D27" s="10">
        <v>3.71875</v>
      </c>
      <c r="E27" s="10">
        <v>0.25839000000000001</v>
      </c>
      <c r="F27" s="10">
        <v>3.59023</v>
      </c>
      <c r="G27" s="10">
        <v>0.24923100000000001</v>
      </c>
      <c r="H27" s="14">
        <f t="shared" si="0"/>
        <v>0.12851999999999997</v>
      </c>
      <c r="I27" s="14">
        <f t="shared" si="1"/>
        <v>0.35900067334337971</v>
      </c>
      <c r="J27" s="14">
        <f t="shared" si="2"/>
        <v>0.99658586920122194</v>
      </c>
      <c r="K27" s="18" t="s">
        <v>28</v>
      </c>
      <c r="L27" s="18" t="s">
        <v>28</v>
      </c>
      <c r="M27" s="18"/>
      <c r="N27" s="18"/>
      <c r="O27" s="18"/>
      <c r="P27" s="19" t="e">
        <f t="shared" si="3"/>
        <v>#DIV/0!</v>
      </c>
      <c r="Q27" s="18" t="s">
        <v>28</v>
      </c>
      <c r="R27" s="18"/>
      <c r="S27" s="18"/>
      <c r="T27" s="6"/>
      <c r="U27" s="20"/>
      <c r="V27" s="6"/>
    </row>
    <row r="28" spans="1:22">
      <c r="A28" s="7">
        <v>27</v>
      </c>
      <c r="B28" s="10" t="s">
        <v>75</v>
      </c>
      <c r="C28" s="10" t="s">
        <v>76</v>
      </c>
      <c r="D28" s="10">
        <v>0.37290400000000001</v>
      </c>
      <c r="E28" s="10">
        <v>0.18368699999999999</v>
      </c>
      <c r="F28" s="10">
        <v>1.1315500000000001</v>
      </c>
      <c r="G28" s="10">
        <v>0.19788700000000001</v>
      </c>
      <c r="H28" s="14">
        <f t="shared" si="0"/>
        <v>-0.75864600000000004</v>
      </c>
      <c r="I28" s="14">
        <f t="shared" si="1"/>
        <v>0.27000033099609344</v>
      </c>
      <c r="J28" s="14">
        <f t="shared" si="2"/>
        <v>0.74952091884515537</v>
      </c>
      <c r="K28" s="18" t="s">
        <v>28</v>
      </c>
      <c r="L28" s="21" t="s">
        <v>62</v>
      </c>
      <c r="P28" s="19" t="e">
        <f>N29/M29</f>
        <v>#DIV/0!</v>
      </c>
      <c r="Q28" s="18" t="s">
        <v>28</v>
      </c>
      <c r="U28" s="20"/>
    </row>
    <row r="29" spans="1:22">
      <c r="A29" s="7">
        <v>28</v>
      </c>
      <c r="B29" s="10" t="s">
        <v>77</v>
      </c>
      <c r="C29" s="10" t="s">
        <v>78</v>
      </c>
      <c r="D29" s="10">
        <v>2.2119599999999999</v>
      </c>
      <c r="E29" s="10">
        <v>0.16790099999999999</v>
      </c>
      <c r="F29" s="10">
        <v>2.5526800000000001</v>
      </c>
      <c r="G29" s="10">
        <v>0.15351000000000001</v>
      </c>
      <c r="H29" s="14">
        <f t="shared" si="0"/>
        <v>-0.34072000000000013</v>
      </c>
      <c r="I29" s="14">
        <f t="shared" si="1"/>
        <v>0.22749959538645337</v>
      </c>
      <c r="J29" s="14">
        <f t="shared" si="2"/>
        <v>0.63153887679279452</v>
      </c>
      <c r="K29" s="18" t="s">
        <v>28</v>
      </c>
      <c r="L29" s="18" t="s">
        <v>28</v>
      </c>
      <c r="M29" s="18"/>
      <c r="N29" s="18"/>
      <c r="O29" s="18"/>
      <c r="P29" s="19" t="e">
        <f t="shared" ref="P29:P58" si="4">N29/M29</f>
        <v>#DIV/0!</v>
      </c>
      <c r="Q29" s="18" t="s">
        <v>28</v>
      </c>
      <c r="R29" s="18"/>
      <c r="S29" s="18"/>
      <c r="U29" s="20"/>
    </row>
    <row r="30" spans="1:22">
      <c r="A30" s="22">
        <v>29</v>
      </c>
      <c r="B30" s="11" t="s">
        <v>79</v>
      </c>
      <c r="C30" s="11" t="s">
        <v>80</v>
      </c>
      <c r="D30" s="11">
        <v>1.3019499999999999</v>
      </c>
      <c r="E30" s="11">
        <v>0.33269799999999999</v>
      </c>
      <c r="F30" s="11">
        <v>1.0045500000000001</v>
      </c>
      <c r="G30" s="11">
        <v>0.357985</v>
      </c>
      <c r="H30" s="15">
        <f t="shared" si="0"/>
        <v>0.29739999999999989</v>
      </c>
      <c r="I30" s="15">
        <f t="shared" si="1"/>
        <v>0.48871384206813706</v>
      </c>
      <c r="J30" s="15">
        <f t="shared" si="2"/>
        <v>1.3566696255811483</v>
      </c>
      <c r="K30" s="18" t="s">
        <v>28</v>
      </c>
      <c r="L30" s="18" t="s">
        <v>28</v>
      </c>
      <c r="M30" s="18">
        <v>3</v>
      </c>
      <c r="N30" s="18">
        <v>0</v>
      </c>
      <c r="O30" s="18">
        <v>3</v>
      </c>
      <c r="P30" s="19">
        <f t="shared" si="4"/>
        <v>0</v>
      </c>
      <c r="Q30" s="18" t="s">
        <v>81</v>
      </c>
      <c r="R30" s="18" t="s">
        <v>82</v>
      </c>
      <c r="S30" s="18" t="s">
        <v>22</v>
      </c>
      <c r="U30" s="20"/>
    </row>
    <row r="31" spans="1:22">
      <c r="A31" s="22">
        <v>30</v>
      </c>
      <c r="B31" s="11" t="s">
        <v>83</v>
      </c>
      <c r="C31" s="11" t="s">
        <v>84</v>
      </c>
      <c r="D31" s="11">
        <v>89.3596</v>
      </c>
      <c r="E31" s="11">
        <v>0.67199900000000001</v>
      </c>
      <c r="F31" s="11">
        <v>83.963200000000001</v>
      </c>
      <c r="G31" s="11">
        <v>0.36619299999999999</v>
      </c>
      <c r="H31" s="15">
        <f t="shared" si="0"/>
        <v>5.3963999999999999</v>
      </c>
      <c r="I31" s="15">
        <f t="shared" si="1"/>
        <v>0.76529730775039317</v>
      </c>
      <c r="J31" s="15">
        <f t="shared" si="2"/>
        <v>2.1244653263150912</v>
      </c>
      <c r="K31" s="18" t="s">
        <v>22</v>
      </c>
      <c r="L31" s="18" t="s">
        <v>28</v>
      </c>
      <c r="M31" s="18">
        <v>3</v>
      </c>
      <c r="N31" s="18">
        <v>0</v>
      </c>
      <c r="O31" s="18">
        <v>3</v>
      </c>
      <c r="P31" s="19">
        <f t="shared" si="4"/>
        <v>0</v>
      </c>
      <c r="Q31" s="18" t="s">
        <v>81</v>
      </c>
      <c r="R31" s="18" t="s">
        <v>82</v>
      </c>
      <c r="S31" s="18" t="s">
        <v>22</v>
      </c>
      <c r="U31" s="20"/>
    </row>
    <row r="32" spans="1:22">
      <c r="A32" s="22">
        <v>31</v>
      </c>
      <c r="B32" s="11" t="s">
        <v>85</v>
      </c>
      <c r="C32" s="11" t="s">
        <v>86</v>
      </c>
      <c r="D32" s="11">
        <v>90.765600000000006</v>
      </c>
      <c r="E32" s="11">
        <v>0.63916700000000004</v>
      </c>
      <c r="F32" s="11">
        <v>85.6892</v>
      </c>
      <c r="G32" s="11">
        <v>0.54366300000000001</v>
      </c>
      <c r="H32" s="15">
        <f t="shared" si="0"/>
        <v>5.0764000000000067</v>
      </c>
      <c r="I32" s="15">
        <f t="shared" si="1"/>
        <v>0.83910899855620669</v>
      </c>
      <c r="J32" s="15">
        <f t="shared" si="2"/>
        <v>2.3293665799920298</v>
      </c>
      <c r="K32" s="18" t="s">
        <v>22</v>
      </c>
      <c r="L32" s="18" t="s">
        <v>22</v>
      </c>
      <c r="M32" s="18">
        <v>8</v>
      </c>
      <c r="N32" s="18">
        <v>4</v>
      </c>
      <c r="O32" s="18">
        <v>4</v>
      </c>
      <c r="P32" s="19">
        <f t="shared" si="4"/>
        <v>0.5</v>
      </c>
      <c r="Q32" s="18" t="s">
        <v>81</v>
      </c>
      <c r="R32" s="18" t="s">
        <v>82</v>
      </c>
      <c r="S32" s="18" t="s">
        <v>22</v>
      </c>
      <c r="U32" s="20"/>
    </row>
    <row r="33" spans="1:21">
      <c r="A33" s="22">
        <v>32</v>
      </c>
      <c r="B33" s="11" t="s">
        <v>87</v>
      </c>
      <c r="C33" s="11" t="s">
        <v>88</v>
      </c>
      <c r="D33" s="11">
        <v>-5.9569900000000002</v>
      </c>
      <c r="E33" s="11">
        <v>0.13314999999999999</v>
      </c>
      <c r="F33" s="11">
        <v>-5.79183</v>
      </c>
      <c r="G33" s="11">
        <v>0.112265</v>
      </c>
      <c r="H33" s="15">
        <f t="shared" si="0"/>
        <v>-0.1651600000000002</v>
      </c>
      <c r="I33" s="15">
        <f t="shared" si="1"/>
        <v>0.17416185783632418</v>
      </c>
      <c r="J33" s="15">
        <f t="shared" si="2"/>
        <v>0.48347331735363591</v>
      </c>
      <c r="K33" s="18" t="s">
        <v>28</v>
      </c>
      <c r="L33" s="18" t="s">
        <v>28</v>
      </c>
      <c r="M33" s="18">
        <v>1</v>
      </c>
      <c r="N33" s="18">
        <v>0</v>
      </c>
      <c r="O33" s="18">
        <v>1</v>
      </c>
      <c r="P33" s="19">
        <f t="shared" si="4"/>
        <v>0</v>
      </c>
      <c r="Q33" s="18" t="s">
        <v>81</v>
      </c>
      <c r="R33" s="18" t="s">
        <v>82</v>
      </c>
      <c r="S33" s="18" t="s">
        <v>22</v>
      </c>
      <c r="U33" s="20"/>
    </row>
    <row r="34" spans="1:21">
      <c r="A34" s="22">
        <v>33</v>
      </c>
      <c r="B34" s="11" t="s">
        <v>89</v>
      </c>
      <c r="C34" s="11" t="s">
        <v>90</v>
      </c>
      <c r="D34" s="11">
        <v>14.3683</v>
      </c>
      <c r="E34" s="11">
        <v>0.55788000000000004</v>
      </c>
      <c r="F34" s="11">
        <v>9.6734200000000001</v>
      </c>
      <c r="G34" s="11">
        <v>0.47574699999999998</v>
      </c>
      <c r="H34" s="15">
        <f t="shared" si="0"/>
        <v>4.6948799999999995</v>
      </c>
      <c r="I34" s="15">
        <f t="shared" si="1"/>
        <v>0.73318844945143535</v>
      </c>
      <c r="J34" s="15">
        <f t="shared" si="2"/>
        <v>2.0353311356771844</v>
      </c>
      <c r="K34" s="18" t="s">
        <v>22</v>
      </c>
      <c r="L34" s="21" t="s">
        <v>25</v>
      </c>
      <c r="M34" s="18">
        <v>2</v>
      </c>
      <c r="N34" s="18">
        <v>2</v>
      </c>
      <c r="O34" s="18">
        <v>0</v>
      </c>
      <c r="P34" s="19">
        <f t="shared" si="4"/>
        <v>1</v>
      </c>
      <c r="Q34" s="18" t="s">
        <v>81</v>
      </c>
      <c r="R34" s="18" t="s">
        <v>82</v>
      </c>
      <c r="S34" s="18" t="s">
        <v>22</v>
      </c>
      <c r="U34" s="20"/>
    </row>
    <row r="35" spans="1:21">
      <c r="A35" s="22">
        <v>34</v>
      </c>
      <c r="B35" s="11" t="s">
        <v>91</v>
      </c>
      <c r="C35" s="11" t="s">
        <v>92</v>
      </c>
      <c r="D35" s="11">
        <v>3.9666600000000001</v>
      </c>
      <c r="E35" s="11">
        <v>0.55517700000000003</v>
      </c>
      <c r="F35" s="11">
        <v>1.77877</v>
      </c>
      <c r="G35" s="11">
        <v>0.43019200000000002</v>
      </c>
      <c r="H35" s="15">
        <f t="shared" si="0"/>
        <v>2.1878900000000003</v>
      </c>
      <c r="I35" s="15">
        <f t="shared" si="1"/>
        <v>0.70234368950891846</v>
      </c>
      <c r="J35" s="15">
        <f t="shared" si="2"/>
        <v>1.9497060820767576</v>
      </c>
      <c r="K35" s="18" t="s">
        <v>22</v>
      </c>
      <c r="L35" s="18" t="s">
        <v>22</v>
      </c>
      <c r="M35" s="18">
        <v>104</v>
      </c>
      <c r="N35" s="18">
        <v>35</v>
      </c>
      <c r="O35" s="18">
        <v>69</v>
      </c>
      <c r="P35" s="19">
        <f t="shared" si="4"/>
        <v>0.33653846153846156</v>
      </c>
      <c r="Q35" s="18" t="s">
        <v>81</v>
      </c>
      <c r="R35" s="18" t="s">
        <v>93</v>
      </c>
      <c r="S35" s="18" t="s">
        <v>22</v>
      </c>
      <c r="U35" s="20"/>
    </row>
    <row r="36" spans="1:21">
      <c r="A36" s="22">
        <v>35</v>
      </c>
      <c r="B36" s="11" t="s">
        <v>94</v>
      </c>
      <c r="C36" s="11" t="s">
        <v>95</v>
      </c>
      <c r="D36" s="11">
        <v>2.1819600000000001</v>
      </c>
      <c r="E36" s="11">
        <v>0.594835</v>
      </c>
      <c r="F36" s="11">
        <v>-0.73167599999999999</v>
      </c>
      <c r="G36" s="11">
        <v>0.42463200000000001</v>
      </c>
      <c r="H36" s="15">
        <f t="shared" si="0"/>
        <v>2.9136360000000003</v>
      </c>
      <c r="I36" s="15">
        <f t="shared" si="1"/>
        <v>0.73084951436598766</v>
      </c>
      <c r="J36" s="15">
        <f t="shared" si="2"/>
        <v>2.0288382518799817</v>
      </c>
      <c r="K36" s="18" t="s">
        <v>22</v>
      </c>
      <c r="L36" s="18" t="s">
        <v>28</v>
      </c>
      <c r="M36" s="18">
        <v>2</v>
      </c>
      <c r="N36" s="18">
        <v>0</v>
      </c>
      <c r="O36" s="18">
        <v>2</v>
      </c>
      <c r="P36" s="19">
        <f t="shared" si="4"/>
        <v>0</v>
      </c>
      <c r="Q36" s="18" t="s">
        <v>81</v>
      </c>
      <c r="R36" s="18" t="s">
        <v>82</v>
      </c>
      <c r="S36" s="18" t="s">
        <v>22</v>
      </c>
      <c r="U36" s="20"/>
    </row>
    <row r="37" spans="1:21">
      <c r="A37" s="22">
        <v>36</v>
      </c>
      <c r="B37" s="11" t="s">
        <v>96</v>
      </c>
      <c r="C37" s="11" t="s">
        <v>97</v>
      </c>
      <c r="D37" s="11">
        <v>-23.815799999999999</v>
      </c>
      <c r="E37" s="11">
        <v>0.95660400000000001</v>
      </c>
      <c r="F37" s="11">
        <v>-24.9968</v>
      </c>
      <c r="G37" s="11">
        <v>0.81372199999999995</v>
      </c>
      <c r="H37" s="15">
        <f t="shared" si="0"/>
        <v>1.1810000000000009</v>
      </c>
      <c r="I37" s="15">
        <f t="shared" si="1"/>
        <v>1.2558800524333524</v>
      </c>
      <c r="J37" s="15">
        <f t="shared" si="2"/>
        <v>3.4863230255549862</v>
      </c>
      <c r="K37" s="18" t="s">
        <v>81</v>
      </c>
      <c r="L37" s="18" t="s">
        <v>28</v>
      </c>
      <c r="M37" s="18">
        <v>1</v>
      </c>
      <c r="N37" s="18">
        <v>0</v>
      </c>
      <c r="O37" s="18">
        <v>1</v>
      </c>
      <c r="P37" s="19">
        <f t="shared" si="4"/>
        <v>0</v>
      </c>
      <c r="Q37" s="18" t="s">
        <v>81</v>
      </c>
      <c r="R37" s="18" t="s">
        <v>82</v>
      </c>
      <c r="S37" s="18" t="s">
        <v>22</v>
      </c>
      <c r="U37" s="20"/>
    </row>
    <row r="38" spans="1:21">
      <c r="A38" s="22">
        <v>37</v>
      </c>
      <c r="B38" s="11" t="s">
        <v>98</v>
      </c>
      <c r="C38" s="11" t="s">
        <v>99</v>
      </c>
      <c r="D38" s="11">
        <v>23.382100000000001</v>
      </c>
      <c r="E38" s="11">
        <v>0.25299700000000003</v>
      </c>
      <c r="F38" s="11">
        <v>23.1829</v>
      </c>
      <c r="G38" s="11">
        <v>0.33232699999999998</v>
      </c>
      <c r="H38" s="15">
        <f t="shared" si="0"/>
        <v>0.19920000000000115</v>
      </c>
      <c r="I38" s="15">
        <f t="shared" si="1"/>
        <v>0.41767058423834447</v>
      </c>
      <c r="J38" s="15">
        <f t="shared" si="2"/>
        <v>1.1594535418456442</v>
      </c>
      <c r="K38" s="18" t="s">
        <v>81</v>
      </c>
      <c r="L38" s="18" t="s">
        <v>41</v>
      </c>
      <c r="M38" s="18">
        <v>208</v>
      </c>
      <c r="N38" s="18">
        <v>53</v>
      </c>
      <c r="O38" s="18">
        <v>155</v>
      </c>
      <c r="P38" s="19">
        <f t="shared" si="4"/>
        <v>0.25480769230769229</v>
      </c>
      <c r="Q38" s="18" t="s">
        <v>81</v>
      </c>
      <c r="R38" s="18" t="s">
        <v>93</v>
      </c>
      <c r="S38" s="18" t="s">
        <v>22</v>
      </c>
      <c r="U38" s="20"/>
    </row>
    <row r="39" spans="1:21">
      <c r="A39" s="22">
        <v>38</v>
      </c>
      <c r="B39" s="11" t="s">
        <v>100</v>
      </c>
      <c r="C39" s="11" t="s">
        <v>101</v>
      </c>
      <c r="D39" s="11">
        <v>3.4728599999999998</v>
      </c>
      <c r="E39" s="11">
        <v>0.28430100000000003</v>
      </c>
      <c r="F39" s="11">
        <v>2.73956</v>
      </c>
      <c r="G39" s="11">
        <v>0.39016800000000001</v>
      </c>
      <c r="H39" s="15">
        <f t="shared" si="0"/>
        <v>0.73329999999999984</v>
      </c>
      <c r="I39" s="15">
        <f t="shared" si="1"/>
        <v>0.48276094169371248</v>
      </c>
      <c r="J39" s="15">
        <f t="shared" si="2"/>
        <v>1.3401443741417458</v>
      </c>
      <c r="K39" s="18" t="s">
        <v>28</v>
      </c>
      <c r="L39" s="18" t="s">
        <v>28</v>
      </c>
      <c r="M39" s="18">
        <v>1</v>
      </c>
      <c r="N39" s="18">
        <v>0</v>
      </c>
      <c r="O39" s="18">
        <v>1</v>
      </c>
      <c r="P39" s="19">
        <f t="shared" si="4"/>
        <v>0</v>
      </c>
      <c r="Q39" s="18" t="s">
        <v>81</v>
      </c>
      <c r="R39" s="18" t="s">
        <v>82</v>
      </c>
      <c r="S39" s="18" t="s">
        <v>22</v>
      </c>
      <c r="U39" s="20"/>
    </row>
    <row r="40" spans="1:21">
      <c r="A40" s="22">
        <v>39</v>
      </c>
      <c r="B40" s="11" t="s">
        <v>102</v>
      </c>
      <c r="C40" s="11" t="s">
        <v>103</v>
      </c>
      <c r="D40" s="11">
        <v>2.83399</v>
      </c>
      <c r="E40" s="11">
        <v>0.52769200000000005</v>
      </c>
      <c r="F40" s="11">
        <v>2.7770600000000001</v>
      </c>
      <c r="G40" s="11">
        <v>0.33549800000000002</v>
      </c>
      <c r="H40" s="15">
        <f t="shared" si="0"/>
        <v>5.6929999999999925E-2</v>
      </c>
      <c r="I40" s="15">
        <f t="shared" si="1"/>
        <v>0.6253141249548102</v>
      </c>
      <c r="J40" s="15">
        <f t="shared" si="2"/>
        <v>1.7358720108745529</v>
      </c>
      <c r="K40" s="18" t="s">
        <v>81</v>
      </c>
      <c r="L40" s="18" t="s">
        <v>22</v>
      </c>
      <c r="M40" s="18">
        <v>1</v>
      </c>
      <c r="N40" s="18">
        <v>1</v>
      </c>
      <c r="O40" s="18">
        <v>0</v>
      </c>
      <c r="P40" s="19">
        <f t="shared" si="4"/>
        <v>1</v>
      </c>
      <c r="Q40" s="18" t="s">
        <v>81</v>
      </c>
      <c r="R40" s="18" t="s">
        <v>82</v>
      </c>
      <c r="S40" s="18" t="s">
        <v>22</v>
      </c>
      <c r="U40" s="20"/>
    </row>
    <row r="41" spans="1:21">
      <c r="A41" s="22">
        <v>40</v>
      </c>
      <c r="B41" s="11" t="s">
        <v>104</v>
      </c>
      <c r="C41" s="11" t="s">
        <v>105</v>
      </c>
      <c r="D41" s="11">
        <v>4.2978800000000001</v>
      </c>
      <c r="E41" s="11">
        <v>1.2090700000000001</v>
      </c>
      <c r="F41" s="11">
        <v>-0.954372</v>
      </c>
      <c r="G41" s="11">
        <v>1.6366400000000001</v>
      </c>
      <c r="H41" s="15">
        <f t="shared" si="0"/>
        <v>5.2522520000000004</v>
      </c>
      <c r="I41" s="15">
        <f t="shared" si="1"/>
        <v>2.0348073015644506</v>
      </c>
      <c r="J41" s="15">
        <f t="shared" si="2"/>
        <v>5.6486250691429145</v>
      </c>
      <c r="K41" s="18" t="s">
        <v>22</v>
      </c>
      <c r="L41" s="18" t="s">
        <v>22</v>
      </c>
      <c r="M41" s="18">
        <v>4</v>
      </c>
      <c r="N41" s="18">
        <v>4</v>
      </c>
      <c r="O41" s="18">
        <v>0</v>
      </c>
      <c r="P41" s="19">
        <f t="shared" si="4"/>
        <v>1</v>
      </c>
      <c r="Q41" s="18" t="s">
        <v>81</v>
      </c>
      <c r="R41" s="18" t="s">
        <v>82</v>
      </c>
      <c r="S41" s="18" t="s">
        <v>22</v>
      </c>
      <c r="U41" s="20"/>
    </row>
    <row r="42" spans="1:21">
      <c r="A42" s="22">
        <v>41</v>
      </c>
      <c r="B42" s="11" t="s">
        <v>106</v>
      </c>
      <c r="C42" s="11" t="s">
        <v>107</v>
      </c>
      <c r="D42" s="11">
        <v>0.83752099999999996</v>
      </c>
      <c r="E42" s="11">
        <v>0.39492300000000002</v>
      </c>
      <c r="F42" s="11">
        <v>-1.8065599999999999</v>
      </c>
      <c r="G42" s="11">
        <v>0.34393699999999999</v>
      </c>
      <c r="H42" s="15">
        <f t="shared" si="0"/>
        <v>2.6440809999999999</v>
      </c>
      <c r="I42" s="15">
        <f t="shared" si="1"/>
        <v>0.52369536554947671</v>
      </c>
      <c r="J42" s="15">
        <f t="shared" si="2"/>
        <v>1.4537783347653472</v>
      </c>
      <c r="K42" s="18" t="s">
        <v>22</v>
      </c>
      <c r="L42" s="18" t="s">
        <v>22</v>
      </c>
      <c r="M42" s="18">
        <v>0</v>
      </c>
      <c r="N42" s="18">
        <v>0</v>
      </c>
      <c r="O42" s="18">
        <v>0</v>
      </c>
      <c r="P42" s="19" t="e">
        <f t="shared" si="4"/>
        <v>#DIV/0!</v>
      </c>
      <c r="Q42" s="18" t="s">
        <v>81</v>
      </c>
      <c r="R42" s="18" t="s">
        <v>82</v>
      </c>
      <c r="S42" s="18" t="s">
        <v>22</v>
      </c>
      <c r="U42" s="20"/>
    </row>
    <row r="43" spans="1:21">
      <c r="A43" s="22">
        <v>42</v>
      </c>
      <c r="B43" s="11" t="s">
        <v>108</v>
      </c>
      <c r="C43" s="11" t="s">
        <v>109</v>
      </c>
      <c r="D43" s="11">
        <v>7.26424</v>
      </c>
      <c r="E43" s="11">
        <v>0.281999</v>
      </c>
      <c r="F43" s="11">
        <v>7.4912099999999997</v>
      </c>
      <c r="G43" s="11">
        <v>0.27755400000000002</v>
      </c>
      <c r="H43" s="15">
        <f t="shared" si="0"/>
        <v>-0.22696999999999967</v>
      </c>
      <c r="I43" s="15">
        <f t="shared" si="1"/>
        <v>0.39567620463833814</v>
      </c>
      <c r="J43" s="15">
        <f t="shared" si="2"/>
        <v>1.0983971440760265</v>
      </c>
      <c r="K43" s="18" t="s">
        <v>28</v>
      </c>
      <c r="L43" s="18" t="s">
        <v>28</v>
      </c>
      <c r="M43" s="18">
        <v>4</v>
      </c>
      <c r="N43" s="18">
        <v>0</v>
      </c>
      <c r="O43" s="18">
        <v>4</v>
      </c>
      <c r="P43" s="19">
        <f t="shared" si="4"/>
        <v>0</v>
      </c>
      <c r="Q43" s="18" t="s">
        <v>81</v>
      </c>
      <c r="R43" s="18" t="s">
        <v>82</v>
      </c>
      <c r="S43" s="18" t="s">
        <v>22</v>
      </c>
      <c r="U43" s="20"/>
    </row>
    <row r="44" spans="1:21">
      <c r="A44" s="22">
        <v>43</v>
      </c>
      <c r="B44" s="11" t="s">
        <v>110</v>
      </c>
      <c r="C44" s="11" t="s">
        <v>111</v>
      </c>
      <c r="D44" s="11">
        <v>-5.0239000000000003</v>
      </c>
      <c r="E44" s="11">
        <v>0.22137899999999999</v>
      </c>
      <c r="F44" s="11">
        <v>-4.0916499999999996</v>
      </c>
      <c r="G44" s="11">
        <v>0.25556800000000002</v>
      </c>
      <c r="H44" s="15">
        <f t="shared" si="0"/>
        <v>-0.93225000000000069</v>
      </c>
      <c r="I44" s="15">
        <f t="shared" si="1"/>
        <v>0.33811782600892254</v>
      </c>
      <c r="J44" s="15">
        <f t="shared" si="2"/>
        <v>0.93861508500076896</v>
      </c>
      <c r="K44" s="18" t="s">
        <v>28</v>
      </c>
      <c r="L44" s="18" t="s">
        <v>28</v>
      </c>
      <c r="M44" s="18">
        <v>2</v>
      </c>
      <c r="N44" s="18">
        <v>0</v>
      </c>
      <c r="O44" s="18">
        <v>2</v>
      </c>
      <c r="P44" s="19">
        <f t="shared" si="4"/>
        <v>0</v>
      </c>
      <c r="Q44" s="18" t="s">
        <v>81</v>
      </c>
      <c r="R44" s="18" t="s">
        <v>82</v>
      </c>
      <c r="S44" s="18" t="s">
        <v>22</v>
      </c>
      <c r="U44" s="20"/>
    </row>
    <row r="45" spans="1:21">
      <c r="A45" s="23">
        <v>44</v>
      </c>
      <c r="B45" s="12" t="s">
        <v>112</v>
      </c>
      <c r="C45" s="12" t="s">
        <v>113</v>
      </c>
      <c r="D45" s="12">
        <v>-70.058899999999994</v>
      </c>
      <c r="E45" s="12">
        <v>0.52952200000000005</v>
      </c>
      <c r="F45" s="12">
        <v>-71.404899999999998</v>
      </c>
      <c r="G45" s="12">
        <v>0.56345500000000004</v>
      </c>
      <c r="H45" s="16">
        <f t="shared" si="0"/>
        <v>1.3460000000000036</v>
      </c>
      <c r="I45" s="16">
        <f t="shared" si="1"/>
        <v>0.77322382626830632</v>
      </c>
      <c r="J45" s="16">
        <f t="shared" si="2"/>
        <v>2.146469341720818</v>
      </c>
      <c r="K45" s="18" t="s">
        <v>81</v>
      </c>
      <c r="L45" s="18" t="s">
        <v>28</v>
      </c>
      <c r="M45" s="18">
        <v>1</v>
      </c>
      <c r="N45" s="18">
        <v>0</v>
      </c>
      <c r="O45" s="18">
        <v>1</v>
      </c>
      <c r="P45" s="19">
        <f t="shared" si="4"/>
        <v>0</v>
      </c>
      <c r="Q45" s="18" t="s">
        <v>81</v>
      </c>
      <c r="R45" s="18" t="s">
        <v>81</v>
      </c>
      <c r="S45" s="18" t="s">
        <v>81</v>
      </c>
      <c r="T45" s="6" t="s">
        <v>114</v>
      </c>
      <c r="U45" s="20"/>
    </row>
    <row r="46" spans="1:21">
      <c r="A46" s="23">
        <v>45</v>
      </c>
      <c r="B46" s="12" t="s">
        <v>115</v>
      </c>
      <c r="C46" s="12" t="s">
        <v>116</v>
      </c>
      <c r="D46" s="12">
        <v>-2.6876899999999999</v>
      </c>
      <c r="E46" s="12">
        <v>0.68838900000000003</v>
      </c>
      <c r="F46" s="12">
        <v>-3.79095</v>
      </c>
      <c r="G46" s="12">
        <v>0.631162</v>
      </c>
      <c r="H46" s="16">
        <f t="shared" si="0"/>
        <v>1.1032600000000001</v>
      </c>
      <c r="I46" s="16">
        <f t="shared" si="1"/>
        <v>0.93394051500349851</v>
      </c>
      <c r="J46" s="16">
        <f t="shared" si="2"/>
        <v>2.5926188696497117</v>
      </c>
      <c r="K46" s="18" t="s">
        <v>81</v>
      </c>
      <c r="L46" s="18" t="s">
        <v>28</v>
      </c>
      <c r="M46" s="18">
        <v>2</v>
      </c>
      <c r="N46" s="18">
        <v>0</v>
      </c>
      <c r="O46" s="18">
        <v>2</v>
      </c>
      <c r="P46" s="19">
        <f t="shared" si="4"/>
        <v>0</v>
      </c>
      <c r="Q46" s="18" t="s">
        <v>81</v>
      </c>
      <c r="R46" s="18" t="s">
        <v>81</v>
      </c>
      <c r="S46" s="18" t="s">
        <v>81</v>
      </c>
      <c r="U46" s="20"/>
    </row>
    <row r="47" spans="1:21">
      <c r="A47" s="23">
        <v>46</v>
      </c>
      <c r="B47" s="12" t="s">
        <v>117</v>
      </c>
      <c r="C47" s="12" t="s">
        <v>118</v>
      </c>
      <c r="D47" s="12">
        <v>1.80332</v>
      </c>
      <c r="E47" s="12">
        <v>0.77937100000000004</v>
      </c>
      <c r="F47" s="12">
        <v>2.2458800000000001</v>
      </c>
      <c r="G47" s="12">
        <v>0.32647100000000001</v>
      </c>
      <c r="H47" s="16">
        <f t="shared" si="0"/>
        <v>-0.44256000000000006</v>
      </c>
      <c r="I47" s="16">
        <f t="shared" si="1"/>
        <v>0.844986668227375</v>
      </c>
      <c r="J47" s="16">
        <f t="shared" si="2"/>
        <v>2.345682990999193</v>
      </c>
      <c r="K47" s="18" t="s">
        <v>28</v>
      </c>
      <c r="L47" s="18" t="s">
        <v>28</v>
      </c>
      <c r="M47" s="18">
        <v>2</v>
      </c>
      <c r="N47" s="18">
        <v>0</v>
      </c>
      <c r="O47" s="18">
        <v>2</v>
      </c>
      <c r="P47" s="19">
        <f t="shared" si="4"/>
        <v>0</v>
      </c>
      <c r="Q47" s="18" t="s">
        <v>81</v>
      </c>
      <c r="R47" s="18" t="s">
        <v>81</v>
      </c>
      <c r="S47" s="18" t="s">
        <v>81</v>
      </c>
      <c r="U47" s="20"/>
    </row>
    <row r="48" spans="1:21">
      <c r="A48" s="23">
        <v>47</v>
      </c>
      <c r="B48" s="12" t="s">
        <v>119</v>
      </c>
      <c r="C48" s="12" t="s">
        <v>120</v>
      </c>
      <c r="D48" s="12">
        <v>-43.749699999999997</v>
      </c>
      <c r="E48" s="12">
        <v>0.51549299999999998</v>
      </c>
      <c r="F48" s="12">
        <v>-44.085500000000003</v>
      </c>
      <c r="G48" s="12">
        <v>0.57135800000000003</v>
      </c>
      <c r="H48" s="16">
        <f t="shared" si="0"/>
        <v>0.33580000000000609</v>
      </c>
      <c r="I48" s="16">
        <f t="shared" si="1"/>
        <v>0.76953427292941279</v>
      </c>
      <c r="J48" s="16">
        <f t="shared" si="2"/>
        <v>2.13622714165205</v>
      </c>
      <c r="K48" s="18" t="s">
        <v>28</v>
      </c>
      <c r="L48" s="18" t="s">
        <v>28</v>
      </c>
      <c r="M48" s="18">
        <v>6</v>
      </c>
      <c r="N48" s="18">
        <v>0</v>
      </c>
      <c r="O48" s="18">
        <v>6</v>
      </c>
      <c r="P48" s="19">
        <f t="shared" si="4"/>
        <v>0</v>
      </c>
      <c r="Q48" s="18" t="s">
        <v>81</v>
      </c>
      <c r="R48" s="18" t="s">
        <v>81</v>
      </c>
      <c r="S48" s="18" t="s">
        <v>81</v>
      </c>
      <c r="U48" s="20"/>
    </row>
    <row r="49" spans="1:21">
      <c r="A49" s="23">
        <v>48</v>
      </c>
      <c r="B49" s="12" t="s">
        <v>121</v>
      </c>
      <c r="C49" s="12" t="s">
        <v>122</v>
      </c>
      <c r="D49" s="12">
        <v>-72.775700000000001</v>
      </c>
      <c r="E49" s="12">
        <v>0.61835499999999999</v>
      </c>
      <c r="F49" s="12">
        <v>-72.674499999999995</v>
      </c>
      <c r="G49" s="12">
        <v>0.459789</v>
      </c>
      <c r="H49" s="16">
        <f t="shared" si="0"/>
        <v>-0.10120000000000573</v>
      </c>
      <c r="I49" s="16">
        <f t="shared" si="1"/>
        <v>0.77056396914597558</v>
      </c>
      <c r="J49" s="16">
        <f t="shared" si="2"/>
        <v>2.1390855783492282</v>
      </c>
      <c r="K49" s="18" t="s">
        <v>81</v>
      </c>
      <c r="L49" s="18" t="s">
        <v>22</v>
      </c>
      <c r="M49" s="18">
        <v>1</v>
      </c>
      <c r="N49" s="18">
        <v>1</v>
      </c>
      <c r="O49" s="18">
        <v>0</v>
      </c>
      <c r="P49" s="19">
        <f t="shared" si="4"/>
        <v>1</v>
      </c>
      <c r="Q49" s="18" t="s">
        <v>81</v>
      </c>
      <c r="R49" s="18" t="s">
        <v>81</v>
      </c>
      <c r="S49" s="18" t="s">
        <v>81</v>
      </c>
      <c r="U49" s="20"/>
    </row>
    <row r="50" spans="1:21">
      <c r="A50" s="23">
        <v>49</v>
      </c>
      <c r="B50" s="12" t="s">
        <v>123</v>
      </c>
      <c r="C50" s="12" t="s">
        <v>124</v>
      </c>
      <c r="D50" s="12">
        <v>-0.82567500000000005</v>
      </c>
      <c r="E50" s="12">
        <v>0.56451399999999996</v>
      </c>
      <c r="F50" s="12">
        <v>0.39511099999999999</v>
      </c>
      <c r="G50" s="12">
        <v>0.43182799999999999</v>
      </c>
      <c r="H50" s="16">
        <f t="shared" si="0"/>
        <v>-1.2207859999999999</v>
      </c>
      <c r="I50" s="16">
        <f t="shared" si="1"/>
        <v>0.71074009158060014</v>
      </c>
      <c r="J50" s="16">
        <f t="shared" si="2"/>
        <v>1.9730144942277459</v>
      </c>
      <c r="K50" s="18" t="s">
        <v>28</v>
      </c>
      <c r="L50" s="21" t="s">
        <v>62</v>
      </c>
      <c r="M50" s="18">
        <v>21</v>
      </c>
      <c r="N50" s="18">
        <v>0</v>
      </c>
      <c r="O50" s="18">
        <v>21</v>
      </c>
      <c r="P50" s="19">
        <f t="shared" si="4"/>
        <v>0</v>
      </c>
      <c r="Q50" s="18" t="s">
        <v>81</v>
      </c>
      <c r="R50" s="18" t="s">
        <v>81</v>
      </c>
      <c r="S50" s="18" t="s">
        <v>81</v>
      </c>
      <c r="U50" s="20"/>
    </row>
    <row r="51" spans="1:21">
      <c r="A51" s="23">
        <v>50</v>
      </c>
      <c r="B51" s="12" t="s">
        <v>125</v>
      </c>
      <c r="C51" s="12" t="s">
        <v>126</v>
      </c>
      <c r="D51" s="12">
        <v>1.5121</v>
      </c>
      <c r="E51" s="12">
        <v>0.311081</v>
      </c>
      <c r="F51" s="12">
        <v>2.9315099999999998</v>
      </c>
      <c r="G51" s="12">
        <v>0.41431099999999998</v>
      </c>
      <c r="H51" s="16">
        <f t="shared" si="0"/>
        <v>-1.4194099999999998</v>
      </c>
      <c r="I51" s="16">
        <f t="shared" si="1"/>
        <v>0.51809747469178036</v>
      </c>
      <c r="J51" s="16">
        <f t="shared" si="2"/>
        <v>1.4382385897443821</v>
      </c>
      <c r="K51" s="18" t="s">
        <v>28</v>
      </c>
      <c r="L51" s="18" t="s">
        <v>28</v>
      </c>
      <c r="M51" s="18">
        <v>19</v>
      </c>
      <c r="N51" s="18">
        <v>1</v>
      </c>
      <c r="O51" s="18">
        <v>18</v>
      </c>
      <c r="P51" s="19">
        <f t="shared" si="4"/>
        <v>5.2631578947368418E-2</v>
      </c>
      <c r="Q51" s="18" t="s">
        <v>81</v>
      </c>
      <c r="R51" s="18" t="s">
        <v>81</v>
      </c>
      <c r="S51" s="18" t="s">
        <v>81</v>
      </c>
      <c r="U51" s="20"/>
    </row>
    <row r="52" spans="1:21">
      <c r="A52" s="23">
        <v>51</v>
      </c>
      <c r="B52" s="12" t="s">
        <v>127</v>
      </c>
      <c r="C52" s="12" t="s">
        <v>128</v>
      </c>
      <c r="D52" s="12">
        <v>-22.1526</v>
      </c>
      <c r="E52" s="12">
        <v>0.33635799999999999</v>
      </c>
      <c r="F52" s="12">
        <v>-22.094799999999999</v>
      </c>
      <c r="G52" s="12">
        <v>0.25167099999999998</v>
      </c>
      <c r="H52" s="16">
        <f t="shared" si="0"/>
        <v>-5.7800000000000296E-2</v>
      </c>
      <c r="I52" s="16">
        <f t="shared" si="1"/>
        <v>0.42008927194704698</v>
      </c>
      <c r="J52" s="16">
        <f t="shared" si="2"/>
        <v>1.1661678189250024</v>
      </c>
      <c r="K52" s="18" t="s">
        <v>28</v>
      </c>
      <c r="L52" s="18" t="s">
        <v>28</v>
      </c>
      <c r="M52" s="18">
        <v>2</v>
      </c>
      <c r="N52" s="18">
        <v>0</v>
      </c>
      <c r="O52" s="18">
        <v>2</v>
      </c>
      <c r="P52" s="19">
        <f t="shared" si="4"/>
        <v>0</v>
      </c>
      <c r="Q52" s="18" t="s">
        <v>81</v>
      </c>
      <c r="R52" s="18" t="s">
        <v>81</v>
      </c>
      <c r="S52" s="18" t="s">
        <v>81</v>
      </c>
      <c r="U52" s="20"/>
    </row>
    <row r="53" spans="1:21">
      <c r="A53" s="23">
        <v>52</v>
      </c>
      <c r="B53" s="12" t="s">
        <v>129</v>
      </c>
      <c r="C53" s="12" t="s">
        <v>130</v>
      </c>
      <c r="D53" s="12">
        <v>-16.171299999999999</v>
      </c>
      <c r="E53" s="12">
        <v>0.15009400000000001</v>
      </c>
      <c r="F53" s="12">
        <v>-16.471900000000002</v>
      </c>
      <c r="G53" s="12">
        <v>0.141046</v>
      </c>
      <c r="H53" s="16">
        <f t="shared" si="0"/>
        <v>0.30060000000000286</v>
      </c>
      <c r="I53" s="16">
        <f t="shared" si="1"/>
        <v>0.20596646074543304</v>
      </c>
      <c r="J53" s="16">
        <f t="shared" si="2"/>
        <v>0.57176289502932209</v>
      </c>
      <c r="K53" s="18" t="s">
        <v>28</v>
      </c>
      <c r="L53" s="18" t="s">
        <v>28</v>
      </c>
      <c r="M53" s="18">
        <v>6</v>
      </c>
      <c r="N53" s="18">
        <v>0</v>
      </c>
      <c r="O53" s="18">
        <v>6</v>
      </c>
      <c r="P53" s="19">
        <f t="shared" si="4"/>
        <v>0</v>
      </c>
      <c r="Q53" s="18" t="s">
        <v>81</v>
      </c>
      <c r="R53" s="18" t="s">
        <v>81</v>
      </c>
      <c r="S53" s="18" t="s">
        <v>81</v>
      </c>
      <c r="U53" s="20"/>
    </row>
    <row r="54" spans="1:21">
      <c r="A54" s="23">
        <v>53</v>
      </c>
      <c r="B54" s="12" t="s">
        <v>131</v>
      </c>
      <c r="C54" s="12" t="s">
        <v>132</v>
      </c>
      <c r="D54" s="12">
        <v>-38.832799999999999</v>
      </c>
      <c r="E54" s="12">
        <v>0.52328699999999995</v>
      </c>
      <c r="F54" s="12">
        <v>-39.856000000000002</v>
      </c>
      <c r="G54" s="12">
        <v>0.441023</v>
      </c>
      <c r="H54" s="16">
        <f t="shared" si="0"/>
        <v>1.0232000000000028</v>
      </c>
      <c r="I54" s="16">
        <f t="shared" si="1"/>
        <v>0.68434682062387042</v>
      </c>
      <c r="J54" s="16">
        <f t="shared" si="2"/>
        <v>1.8997467740518641</v>
      </c>
      <c r="K54" s="18" t="s">
        <v>81</v>
      </c>
      <c r="L54" s="21" t="s">
        <v>62</v>
      </c>
      <c r="M54" s="18">
        <v>1</v>
      </c>
      <c r="N54" s="18">
        <v>0</v>
      </c>
      <c r="O54" s="18">
        <v>1</v>
      </c>
      <c r="P54" s="19">
        <f t="shared" si="4"/>
        <v>0</v>
      </c>
      <c r="Q54" s="18" t="s">
        <v>81</v>
      </c>
      <c r="R54" s="18" t="s">
        <v>81</v>
      </c>
      <c r="S54" s="18" t="s">
        <v>81</v>
      </c>
      <c r="T54" s="6" t="s">
        <v>133</v>
      </c>
      <c r="U54" s="20"/>
    </row>
    <row r="55" spans="1:21">
      <c r="A55" s="23">
        <v>54</v>
      </c>
      <c r="B55" s="12" t="s">
        <v>134</v>
      </c>
      <c r="C55" s="12" t="s">
        <v>135</v>
      </c>
      <c r="D55" s="12">
        <v>5.8777699999999999</v>
      </c>
      <c r="E55" s="12">
        <v>0.22641</v>
      </c>
      <c r="F55" s="12">
        <v>6.4346500000000004</v>
      </c>
      <c r="G55" s="12">
        <v>0.296962</v>
      </c>
      <c r="H55" s="16">
        <f t="shared" si="0"/>
        <v>-0.55688000000000049</v>
      </c>
      <c r="I55" s="16">
        <f t="shared" si="1"/>
        <v>0.37342725870509236</v>
      </c>
      <c r="J55" s="16">
        <f t="shared" si="2"/>
        <v>1.0366340701653363</v>
      </c>
      <c r="K55" s="18" t="s">
        <v>28</v>
      </c>
      <c r="L55" s="21" t="s">
        <v>62</v>
      </c>
      <c r="M55" s="18">
        <v>22</v>
      </c>
      <c r="N55" s="18">
        <v>0</v>
      </c>
      <c r="O55" s="18">
        <v>22</v>
      </c>
      <c r="P55" s="19">
        <f t="shared" si="4"/>
        <v>0</v>
      </c>
      <c r="Q55" s="18" t="s">
        <v>81</v>
      </c>
      <c r="R55" s="18" t="s">
        <v>81</v>
      </c>
      <c r="S55" s="18" t="s">
        <v>81</v>
      </c>
      <c r="T55" s="6" t="s">
        <v>136</v>
      </c>
      <c r="U55" s="20"/>
    </row>
    <row r="56" spans="1:21">
      <c r="A56" s="23">
        <v>55</v>
      </c>
      <c r="B56" s="12" t="s">
        <v>137</v>
      </c>
      <c r="C56" s="12" t="s">
        <v>138</v>
      </c>
      <c r="D56" s="12">
        <v>0.48794300000000002</v>
      </c>
      <c r="E56" s="12">
        <v>0.60017699999999996</v>
      </c>
      <c r="F56" s="12">
        <v>1.69651</v>
      </c>
      <c r="G56" s="12">
        <v>0.54562299999999997</v>
      </c>
      <c r="H56" s="16">
        <f t="shared" si="0"/>
        <v>-1.2085669999999999</v>
      </c>
      <c r="I56" s="16">
        <f t="shared" si="1"/>
        <v>0.81112076132842259</v>
      </c>
      <c r="J56" s="16">
        <f t="shared" si="2"/>
        <v>2.2516712334477011</v>
      </c>
      <c r="K56" s="18" t="s">
        <v>28</v>
      </c>
      <c r="L56" s="18" t="s">
        <v>28</v>
      </c>
      <c r="M56" s="18">
        <v>1</v>
      </c>
      <c r="N56" s="18">
        <v>0</v>
      </c>
      <c r="O56" s="18">
        <v>1</v>
      </c>
      <c r="P56" s="19">
        <f t="shared" si="4"/>
        <v>0</v>
      </c>
      <c r="Q56" s="18" t="s">
        <v>81</v>
      </c>
      <c r="R56" s="18" t="s">
        <v>81</v>
      </c>
      <c r="S56" s="18" t="s">
        <v>81</v>
      </c>
      <c r="U56" s="20"/>
    </row>
    <row r="57" spans="1:21">
      <c r="A57" s="23">
        <v>56</v>
      </c>
      <c r="B57" s="12" t="s">
        <v>139</v>
      </c>
      <c r="C57" s="12" t="s">
        <v>140</v>
      </c>
      <c r="D57" s="12">
        <v>4.54176</v>
      </c>
      <c r="E57" s="12">
        <v>0.29338700000000001</v>
      </c>
      <c r="F57" s="12">
        <v>4.8384200000000002</v>
      </c>
      <c r="G57" s="12">
        <v>0.38958999999999999</v>
      </c>
      <c r="H57" s="16">
        <f t="shared" si="0"/>
        <v>-0.29666000000000015</v>
      </c>
      <c r="I57" s="16">
        <f t="shared" si="1"/>
        <v>0.48770513619296652</v>
      </c>
      <c r="J57" s="16">
        <f t="shared" si="2"/>
        <v>1.353869458071675</v>
      </c>
      <c r="K57" s="18" t="s">
        <v>28</v>
      </c>
      <c r="L57" s="18" t="s">
        <v>28</v>
      </c>
      <c r="M57" s="18">
        <v>0</v>
      </c>
      <c r="N57" s="18">
        <v>0</v>
      </c>
      <c r="O57" s="18">
        <v>0</v>
      </c>
      <c r="P57" s="19" t="e">
        <f t="shared" si="4"/>
        <v>#DIV/0!</v>
      </c>
      <c r="Q57" s="18" t="s">
        <v>81</v>
      </c>
      <c r="R57" s="18" t="s">
        <v>81</v>
      </c>
      <c r="S57" s="18" t="s">
        <v>81</v>
      </c>
      <c r="U57" s="20"/>
    </row>
    <row r="58" spans="1:21">
      <c r="A58" s="23">
        <v>57</v>
      </c>
      <c r="B58" s="12" t="s">
        <v>141</v>
      </c>
      <c r="C58" s="12" t="s">
        <v>142</v>
      </c>
      <c r="D58" s="12">
        <v>27.3124</v>
      </c>
      <c r="E58" s="12">
        <v>0.44404500000000002</v>
      </c>
      <c r="F58" s="12">
        <v>27.000399999999999</v>
      </c>
      <c r="G58" s="12">
        <v>0.33610899999999999</v>
      </c>
      <c r="H58" s="16">
        <f t="shared" si="0"/>
        <v>0.31200000000000117</v>
      </c>
      <c r="I58" s="16">
        <f t="shared" si="1"/>
        <v>0.55690683413475905</v>
      </c>
      <c r="J58" s="16">
        <f t="shared" si="2"/>
        <v>1.545973371558091</v>
      </c>
      <c r="K58" s="18" t="s">
        <v>81</v>
      </c>
      <c r="L58" s="18" t="s">
        <v>22</v>
      </c>
      <c r="M58" s="18">
        <v>0</v>
      </c>
      <c r="N58" s="18">
        <v>0</v>
      </c>
      <c r="O58" s="18">
        <v>0</v>
      </c>
      <c r="P58" s="19" t="e">
        <f t="shared" si="4"/>
        <v>#DIV/0!</v>
      </c>
      <c r="Q58" s="18" t="s">
        <v>81</v>
      </c>
      <c r="R58" s="18" t="s">
        <v>81</v>
      </c>
      <c r="S58" s="18" t="s">
        <v>81</v>
      </c>
      <c r="U58" s="20"/>
    </row>
    <row r="59" spans="1:21">
      <c r="A59" s="23">
        <v>58</v>
      </c>
      <c r="B59" s="12" t="s">
        <v>143</v>
      </c>
      <c r="C59" s="12" t="s">
        <v>144</v>
      </c>
      <c r="D59" s="12">
        <v>1.0489699999999999E-2</v>
      </c>
      <c r="E59" s="12">
        <v>0.159303</v>
      </c>
      <c r="F59" s="12">
        <v>0.235682</v>
      </c>
      <c r="G59" s="12">
        <v>0.132128</v>
      </c>
      <c r="H59" s="16">
        <f t="shared" si="0"/>
        <v>-0.22519230000000001</v>
      </c>
      <c r="I59" s="16">
        <f t="shared" si="1"/>
        <v>0.20696679490440006</v>
      </c>
      <c r="J59" s="16">
        <f t="shared" si="2"/>
        <v>0.57453982265461456</v>
      </c>
      <c r="K59" s="18" t="s">
        <v>28</v>
      </c>
      <c r="L59" s="21" t="s">
        <v>62</v>
      </c>
      <c r="M59" s="18">
        <v>53</v>
      </c>
      <c r="N59" s="18">
        <v>0</v>
      </c>
      <c r="O59" s="18">
        <v>53</v>
      </c>
      <c r="P59" s="19">
        <f>N60/M60</f>
        <v>7.1428571428571425E-2</v>
      </c>
      <c r="Q59" s="18" t="s">
        <v>81</v>
      </c>
      <c r="R59" s="18" t="s">
        <v>81</v>
      </c>
      <c r="S59" s="18" t="s">
        <v>81</v>
      </c>
      <c r="U59" s="20"/>
    </row>
    <row r="60" spans="1:21">
      <c r="A60" s="23">
        <v>59</v>
      </c>
      <c r="B60" s="12" t="s">
        <v>145</v>
      </c>
      <c r="C60" s="12" t="s">
        <v>146</v>
      </c>
      <c r="D60" s="12">
        <v>4.6696999999999997</v>
      </c>
      <c r="E60" s="12">
        <v>0.215698</v>
      </c>
      <c r="F60" s="12">
        <v>4.72743</v>
      </c>
      <c r="G60" s="12">
        <v>0.12726899999999999</v>
      </c>
      <c r="H60" s="16">
        <f t="shared" si="0"/>
        <v>-5.7730000000000281E-2</v>
      </c>
      <c r="I60" s="16">
        <f t="shared" si="1"/>
        <v>0.25044565391517576</v>
      </c>
      <c r="J60" s="16">
        <f t="shared" si="2"/>
        <v>0.69523713526852782</v>
      </c>
      <c r="K60" s="18" t="s">
        <v>81</v>
      </c>
      <c r="L60" s="18" t="s">
        <v>22</v>
      </c>
      <c r="M60" s="18">
        <v>14</v>
      </c>
      <c r="N60" s="18">
        <v>1</v>
      </c>
      <c r="O60" s="18">
        <v>13</v>
      </c>
      <c r="P60" s="19">
        <f>N60/M60</f>
        <v>7.1428571428571425E-2</v>
      </c>
      <c r="Q60" s="18" t="s">
        <v>81</v>
      </c>
      <c r="R60" s="18" t="s">
        <v>81</v>
      </c>
      <c r="S60" s="18" t="s">
        <v>81</v>
      </c>
      <c r="U60" s="20"/>
    </row>
    <row r="61" spans="1:21">
      <c r="A61" s="23">
        <v>60</v>
      </c>
      <c r="B61" s="12" t="s">
        <v>147</v>
      </c>
      <c r="C61" s="12" t="s">
        <v>148</v>
      </c>
      <c r="D61" s="12">
        <v>1.74197</v>
      </c>
      <c r="E61" s="12">
        <v>0.19354299999999999</v>
      </c>
      <c r="F61" s="12">
        <v>2.0503999999999998</v>
      </c>
      <c r="G61" s="12">
        <v>0.225878</v>
      </c>
      <c r="H61" s="16">
        <f t="shared" si="0"/>
        <v>-0.30842999999999976</v>
      </c>
      <c r="I61" s="16">
        <f t="shared" si="1"/>
        <v>0.29745548193469218</v>
      </c>
      <c r="J61" s="16">
        <f t="shared" si="2"/>
        <v>0.8257364178507054</v>
      </c>
      <c r="K61" s="18" t="s">
        <v>28</v>
      </c>
      <c r="L61" s="18" t="s">
        <v>28</v>
      </c>
      <c r="M61" s="18">
        <v>74</v>
      </c>
      <c r="N61" s="18">
        <v>7</v>
      </c>
      <c r="O61" s="18">
        <v>67</v>
      </c>
      <c r="P61" s="19">
        <f>N61/M61</f>
        <v>9.45945945945946E-2</v>
      </c>
      <c r="Q61" s="18" t="s">
        <v>81</v>
      </c>
      <c r="R61" s="18" t="s">
        <v>81</v>
      </c>
      <c r="S61" s="18" t="s">
        <v>81</v>
      </c>
      <c r="U61" s="20"/>
    </row>
    <row r="62" spans="1:21">
      <c r="A62" s="23">
        <v>61</v>
      </c>
      <c r="B62" s="12" t="s">
        <v>149</v>
      </c>
      <c r="C62" s="12" t="s">
        <v>150</v>
      </c>
      <c r="D62" s="12">
        <v>-2.17184</v>
      </c>
      <c r="E62" s="12">
        <v>0.16730900000000001</v>
      </c>
      <c r="F62" s="12">
        <v>-1.96123</v>
      </c>
      <c r="G62" s="12">
        <v>0.193439</v>
      </c>
      <c r="H62" s="16">
        <f t="shared" si="0"/>
        <v>-0.21060999999999996</v>
      </c>
      <c r="I62" s="16">
        <f t="shared" si="1"/>
        <v>0.25575564158391506</v>
      </c>
      <c r="J62" s="16">
        <f t="shared" si="2"/>
        <v>0.70997766103694815</v>
      </c>
      <c r="K62" s="18" t="s">
        <v>28</v>
      </c>
      <c r="L62" s="21" t="s">
        <v>62</v>
      </c>
      <c r="M62" s="18">
        <v>1</v>
      </c>
      <c r="N62" s="18">
        <v>0</v>
      </c>
      <c r="O62" s="18">
        <v>1</v>
      </c>
      <c r="P62" s="19">
        <f>N62/M62</f>
        <v>0</v>
      </c>
      <c r="Q62" s="18" t="s">
        <v>81</v>
      </c>
      <c r="R62" s="18" t="s">
        <v>81</v>
      </c>
      <c r="S62" s="18" t="s">
        <v>81</v>
      </c>
      <c r="U6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Xibei Zhang</dc:creator>
  <cp:lastModifiedBy>Zhang, Xibei</cp:lastModifiedBy>
  <dcterms:created xsi:type="dcterms:W3CDTF">2015-06-05T18:19:34Z</dcterms:created>
  <dcterms:modified xsi:type="dcterms:W3CDTF">2025-08-11T19:04:13Z</dcterms:modified>
</cp:coreProperties>
</file>