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fosu-baadu\Desktop\Agric_Env_Pub_2020\"/>
    </mc:Choice>
  </mc:AlternateContent>
  <bookViews>
    <workbookView xWindow="0" yWindow="0" windowWidth="24000" windowHeight="9735" tabRatio="651"/>
  </bookViews>
  <sheets>
    <sheet name="COVER " sheetId="31" r:id="rId1"/>
    <sheet name="symbols" sheetId="32" r:id="rId2"/>
    <sheet name="Contents" sheetId="33" r:id="rId3"/>
    <sheet name="Agriculture Performance" sheetId="1" r:id="rId4"/>
    <sheet name="Agric&amp;subsectors growth rate" sheetId="2" r:id="rId5"/>
    <sheet name="Crops1" sheetId="3" r:id="rId6"/>
    <sheet name=" Crops-Prod" sheetId="18" r:id="rId7"/>
    <sheet name="Crop_Region" sheetId="20" r:id="rId8"/>
    <sheet name="Crops-Cultivated " sheetId="19" r:id="rId9"/>
    <sheet name="Cocoa production" sheetId="9" r:id="rId10"/>
    <sheet name="Fertilizers and Pesticides" sheetId="27" r:id="rId11"/>
    <sheet name="Fertilizer imports" sheetId="28" r:id="rId12"/>
    <sheet name="Livestock " sheetId="26" r:id="rId13"/>
    <sheet name="Meat Production" sheetId="6" r:id="rId14"/>
    <sheet name="Total forest area" sheetId="12" r:id="rId15"/>
    <sheet name="Area of forest Reserves" sheetId="13" r:id="rId16"/>
    <sheet name="Timber" sheetId="29" r:id="rId17"/>
    <sheet name="Fish production" sheetId="7" r:id="rId18"/>
    <sheet name="Acquaculture" sheetId="21" r:id="rId19"/>
    <sheet name="Canoe1 fishing" sheetId="22" r:id="rId20"/>
    <sheet name="Inshore fishing" sheetId="23" r:id="rId21"/>
    <sheet name="Trawlers fishing" sheetId="24" r:id="rId22"/>
    <sheet name="Tuna vessels fishing" sheetId="25" r:id="rId23"/>
    <sheet name="imports-Agric" sheetId="30" r:id="rId24"/>
  </sheets>
  <externalReferences>
    <externalReference r:id="rId25"/>
    <externalReference r:id="rId26"/>
    <externalReference r:id="rId27"/>
    <externalReference r:id="rId28"/>
  </externalReferences>
  <definedNames>
    <definedName name="___SH2" localSheetId="1">#REF!</definedName>
    <definedName name="___SH2">#REF!</definedName>
    <definedName name="___SH2_2">#N/A</definedName>
    <definedName name="___SH2_3">#N/A</definedName>
    <definedName name="___SH2_4">#N/A</definedName>
    <definedName name="___SH2_5">#N/A</definedName>
    <definedName name="___xlnm.Print_Area">#N/A</definedName>
    <definedName name="___xlnm.Print_Area_1">"$#REF!.$A$1:$I$32"</definedName>
    <definedName name="___xlnm.Print_Area_2">"$#REF!.$A$1:$I$20"</definedName>
    <definedName name="___xlnm.Print_Area_3">"$#REF!.$A$1:$J$15"</definedName>
    <definedName name="___xlnm.Print_Area_4">#N/A</definedName>
    <definedName name="___xlnm.Print_Area_5">#N/A</definedName>
    <definedName name="___xlnm.Print_Titles">#N/A</definedName>
    <definedName name="___xlnm.Print_Titles_2">"$#REF!.$A$1:$AMJ$6"</definedName>
    <definedName name="___xlnm.Print_Titles_3">"$#REF!.$A$1:$AMJ$5"</definedName>
    <definedName name="___xlnm.Print_Titles_4">#N/A</definedName>
    <definedName name="___xlnm.Print_Titles_5">#N/A</definedName>
    <definedName name="__SH2" localSheetId="1">#REF!</definedName>
    <definedName name="__SH2">#REF!</definedName>
    <definedName name="__SH2_2">#N/A</definedName>
    <definedName name="__SH2_3">#N/A</definedName>
    <definedName name="__SH2_4">#N/A</definedName>
    <definedName name="__SH2_5">#N/A</definedName>
    <definedName name="__xlnm.Print_Area">#N/A</definedName>
    <definedName name="__xlnm.Print_Area_1">"$#REF!.$A$1:$I$32"</definedName>
    <definedName name="__xlnm.Print_Area_2">"$#REF!.$A$1:$I$20"</definedName>
    <definedName name="__xlnm.Print_Area_3">"$#REF!.$A$1:$J$15"</definedName>
    <definedName name="__xlnm.Print_Area_4">#N/A</definedName>
    <definedName name="__xlnm.Print_Area_5">#N/A</definedName>
    <definedName name="__xlnm.Print_Titles">#N/A</definedName>
    <definedName name="__xlnm.Print_Titles_2">"$#REF!.$A$1:$AMJ$6"</definedName>
    <definedName name="__xlnm.Print_Titles_3">"$#REF!.$A$1:$AMJ$5"</definedName>
    <definedName name="__xlnm.Print_Titles_4">#N/A</definedName>
    <definedName name="__xlnm.Print_Titles_5">#N/A</definedName>
    <definedName name="_1__123Graph_AChart_1A" hidden="1">[1]Graphs!$B$4:$M$4</definedName>
    <definedName name="_10__123Graph_CChart_2A" hidden="1">[1]Graphs!$O$6:$Z$6</definedName>
    <definedName name="_11__123Graph_CChart_3A" hidden="1">[1]Graphs!$AC$6:$AN$6</definedName>
    <definedName name="_12__123Graph_DChart_1A" hidden="1">[1]Graphs!$B$7:$M$7</definedName>
    <definedName name="_13__123Graph_DChart_2A" hidden="1">[1]Graphs!$O$7:$Z$7</definedName>
    <definedName name="_14__123Graph_DChart_3A" hidden="1">[1]Graphs!$AC$7:$AN$7</definedName>
    <definedName name="_15__123Graph_EChart_1A" hidden="1">[1]Graphs!$B$8:$M$8</definedName>
    <definedName name="_16__123Graph_EChart_2A" hidden="1">[1]Graphs!$O$8:$Z$8</definedName>
    <definedName name="_17__123Graph_EChart_3A" hidden="1">[1]Graphs!$AC$8:$AN$8</definedName>
    <definedName name="_18__123Graph_FChart_1A" hidden="1">[1]Graphs!$B$9:$M$9</definedName>
    <definedName name="_19__123Graph_FChart_2A" hidden="1">[1]Graphs!$O$9:$Z$9</definedName>
    <definedName name="_2__123Graph_AChart_2A" hidden="1">[1]Graphs!$O$4:$Z$4</definedName>
    <definedName name="_20__123Graph_FChart_3A" hidden="1">[1]Graphs!$AC$9:$AN$9</definedName>
    <definedName name="_21__123Graph_XChart_1A" hidden="1">[1]Graphs!$B$3:$M$3</definedName>
    <definedName name="_22__123Graph_XChart_2A" hidden="1">[1]Graphs!$O$3:$W$3</definedName>
    <definedName name="_23__123Graph_XChart_3A" hidden="1">[1]Graphs!$AC$3:$AN$3</definedName>
    <definedName name="_3__123Graph_AChart_3A" hidden="1">[1]Graphs!$AC$4:$AN$4</definedName>
    <definedName name="_4__123Graph_AChart_4B" hidden="1">[1]Charts!$B$10:$B$14</definedName>
    <definedName name="_5__123Graph_AChart_5H" hidden="1">'[1]4QR2000'!$D$46:$D$50</definedName>
    <definedName name="_6__123Graph_BChart_1A" hidden="1">[1]Graphs!$B$5:$M$5</definedName>
    <definedName name="_7__123Graph_BChart_2A" hidden="1">[1]Graphs!$O$5:$Z$5</definedName>
    <definedName name="_8__123Graph_BChart_3A" hidden="1">[1]Graphs!$AC$5:$AN$5</definedName>
    <definedName name="_9__123Graph_CChart_1A" hidden="1">[1]Graphs!$B$6:$M$6</definedName>
    <definedName name="_Fill" localSheetId="1" hidden="1">#REF!</definedName>
    <definedName name="_Fill" hidden="1">#REF!</definedName>
    <definedName name="_Key1" localSheetId="1" hidden="1">#REF!</definedName>
    <definedName name="_Key1" hidden="1">#REF!</definedName>
    <definedName name="_Order1" hidden="1">255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H2" localSheetId="1">#REF!</definedName>
    <definedName name="_SH2">#REF!</definedName>
    <definedName name="_SH2_2">#N/A</definedName>
    <definedName name="_SH2_3">#N/A</definedName>
    <definedName name="_SH2_4">#N/A</definedName>
    <definedName name="_SH2_5">#N/A</definedName>
    <definedName name="_Sort" localSheetId="1" hidden="1">#REF!</definedName>
    <definedName name="_Sort" hidden="1">#REF!</definedName>
    <definedName name="_Toc508792579" localSheetId="6">' Crops-Prod'!$A$1</definedName>
    <definedName name="_Toc508794220" localSheetId="8">'Crops-Cultivated '!$A$1</definedName>
    <definedName name="_Toc527451354" localSheetId="13">'Meat Production'!#REF!</definedName>
    <definedName name="_Toc527451355" localSheetId="17">'Fish production'!#REF!</definedName>
    <definedName name="_Toc527451538" localSheetId="3">'Agriculture Performance'!$B$1</definedName>
    <definedName name="_Toc527451545" localSheetId="13">'Meat Production'!#REF!</definedName>
    <definedName name="_Toc527451546" localSheetId="17">'Fish production'!#REF!</definedName>
    <definedName name="_Toc527451550" localSheetId="9">'Cocoa production'!$B$2</definedName>
    <definedName name="a" localSheetId="1">#REF!</definedName>
    <definedName name="a">#REF!</definedName>
    <definedName name="a_2">#N/A</definedName>
    <definedName name="a_3">#N/A</definedName>
    <definedName name="a_4">#N/A</definedName>
    <definedName name="a_5">#N/A</definedName>
    <definedName name="Address" localSheetId="1">#REF!</definedName>
    <definedName name="Address">#REF!</definedName>
    <definedName name="Address_2">#N/A</definedName>
    <definedName name="Address_3">#N/A</definedName>
    <definedName name="Address_4">#N/A</definedName>
    <definedName name="Address_5">#N/A</definedName>
    <definedName name="all" localSheetId="1">#REF!</definedName>
    <definedName name="all">#REF!</definedName>
    <definedName name="all_2">#N/A</definedName>
    <definedName name="all_3">#N/A</definedName>
    <definedName name="all_4">#N/A</definedName>
    <definedName name="all_5">#N/A</definedName>
    <definedName name="b">#REF!</definedName>
    <definedName name="b_3">#N/A</definedName>
    <definedName name="City" localSheetId="1">#REF!</definedName>
    <definedName name="City">#REF!</definedName>
    <definedName name="City_2">#N/A</definedName>
    <definedName name="City_3">#N/A</definedName>
    <definedName name="City_4">#N/A</definedName>
    <definedName name="City_5">#N/A</definedName>
    <definedName name="Code" localSheetId="1" hidden="1">#REF!</definedName>
    <definedName name="Code" hidden="1">#REF!</definedName>
    <definedName name="Company" localSheetId="1">#REF!</definedName>
    <definedName name="Company">#REF!</definedName>
    <definedName name="Company_2">#N/A</definedName>
    <definedName name="Company_3">#N/A</definedName>
    <definedName name="Company_4">#N/A</definedName>
    <definedName name="Company_5">#N/A</definedName>
    <definedName name="Country" localSheetId="1">#REF!</definedName>
    <definedName name="Country">#REF!</definedName>
    <definedName name="Country_2">#N/A</definedName>
    <definedName name="Country_3">#N/A</definedName>
    <definedName name="Country_4">#N/A</definedName>
    <definedName name="Country_5">#N/A</definedName>
    <definedName name="d" hidden="1">#REF!</definedName>
    <definedName name="data" localSheetId="1">#REF!</definedName>
    <definedName name="data">#REF!</definedName>
    <definedName name="data_2">#N/A</definedName>
    <definedName name="data_3">#N/A</definedName>
    <definedName name="data_4">#N/A</definedName>
    <definedName name="data_5">#N/A</definedName>
    <definedName name="data1" localSheetId="1" hidden="1">#REF!</definedName>
    <definedName name="data1" hidden="1">#REF!</definedName>
    <definedName name="data2" localSheetId="1" hidden="1">#REF!</definedName>
    <definedName name="data2" hidden="1">#REF!</definedName>
    <definedName name="data3" localSheetId="1" hidden="1">#REF!</definedName>
    <definedName name="data3" hidden="1">#REF!</definedName>
    <definedName name="day">#REF!</definedName>
    <definedName name="DEPOSIT" localSheetId="1">#REF!</definedName>
    <definedName name="DEPOSIT">#REF!</definedName>
    <definedName name="DEPOSIT_2">#N/A</definedName>
    <definedName name="DEPOSIT_3">#N/A</definedName>
    <definedName name="DEPOSIT_4">#N/A</definedName>
    <definedName name="DEPOSIT_5">#N/A</definedName>
    <definedName name="diff" localSheetId="1">#REF!</definedName>
    <definedName name="diff">#REF!</definedName>
    <definedName name="diff_2">#N/A</definedName>
    <definedName name="diff_3">#N/A</definedName>
    <definedName name="diff_4">#N/A</definedName>
    <definedName name="diff_5">#N/A</definedName>
    <definedName name="Discount" localSheetId="1" hidden="1">#REF!</definedName>
    <definedName name="Discount" hidden="1">#REF!</definedName>
    <definedName name="display_area_2" localSheetId="1" hidden="1">#REF!</definedName>
    <definedName name="display_area_2" hidden="1">#REF!</definedName>
    <definedName name="Email" localSheetId="1">#REF!</definedName>
    <definedName name="Email">#REF!</definedName>
    <definedName name="Email_2">#N/A</definedName>
    <definedName name="Email_3">#N/A</definedName>
    <definedName name="Email_4">#N/A</definedName>
    <definedName name="Email_5">#N/A</definedName>
    <definedName name="ext" localSheetId="1">#REF!</definedName>
    <definedName name="ext">#REF!</definedName>
    <definedName name="ext_2">#N/A</definedName>
    <definedName name="ext_3">#N/A</definedName>
    <definedName name="ext_4">#N/A</definedName>
    <definedName name="ext_5">#N/A</definedName>
    <definedName name="Fax" localSheetId="1">#REF!</definedName>
    <definedName name="Fax">#REF!</definedName>
    <definedName name="Fax_2">#N/A</definedName>
    <definedName name="Fax_3">#N/A</definedName>
    <definedName name="Fax_4">#N/A</definedName>
    <definedName name="Fax_5">#N/A</definedName>
    <definedName name="FCode" localSheetId="1" hidden="1">#REF!</definedName>
    <definedName name="FCode" hidden="1">#REF!</definedName>
    <definedName name="FIFTYLARGE" localSheetId="1">#REF!</definedName>
    <definedName name="FIFTYLARGE">#REF!</definedName>
    <definedName name="FIFTYLARGE_2">#N/A</definedName>
    <definedName name="FIFTYLARGE_3">#N/A</definedName>
    <definedName name="FIFTYLARGE_4">#N/A</definedName>
    <definedName name="FIFTYLARGE_5">#N/A</definedName>
    <definedName name="fr" localSheetId="1">#REF!</definedName>
    <definedName name="fr">#REF!</definedName>
    <definedName name="fr_2">#N/A</definedName>
    <definedName name="fr_3">#N/A</definedName>
    <definedName name="fr_4">#N/A</definedName>
    <definedName name="fr_5">#N/A</definedName>
    <definedName name="HiddenRows" localSheetId="1" hidden="1">#REF!</definedName>
    <definedName name="HiddenRows" hidden="1">#REF!</definedName>
    <definedName name="kafui" localSheetId="1">#REF!</definedName>
    <definedName name="kafui">#REF!</definedName>
    <definedName name="kafui_2">#N/A</definedName>
    <definedName name="kafui_3">#N/A</definedName>
    <definedName name="kafui_4">#N/A</definedName>
    <definedName name="kafui_5">#N/A</definedName>
    <definedName name="latest1998" localSheetId="1">#REF!</definedName>
    <definedName name="latest1998">#REF!</definedName>
    <definedName name="latest1998_2">#N/A</definedName>
    <definedName name="latest1998_3">#N/A</definedName>
    <definedName name="latest1998_4">#N/A</definedName>
    <definedName name="latest1998_5">#N/A</definedName>
    <definedName name="LOANS" localSheetId="1">#REF!</definedName>
    <definedName name="LOANS">#REF!</definedName>
    <definedName name="LOANS_2">#N/A</definedName>
    <definedName name="LOANS_3">#N/A</definedName>
    <definedName name="LOANS_4">#N/A</definedName>
    <definedName name="LOANS_5">#N/A</definedName>
    <definedName name="mar">#REF!</definedName>
    <definedName name="Name" localSheetId="1">#REF!</definedName>
    <definedName name="Name">#REF!</definedName>
    <definedName name="Name_2">#N/A</definedName>
    <definedName name="Name_3">#N/A</definedName>
    <definedName name="Name_4">#N/A</definedName>
    <definedName name="Name_5">#N/A</definedName>
    <definedName name="New">#REF!</definedName>
    <definedName name="OrderTable" localSheetId="1" hidden="1">#REF!</definedName>
    <definedName name="OrderTable" hidden="1">#REF!</definedName>
    <definedName name="OWNERSHIP" localSheetId="1">#REF!</definedName>
    <definedName name="OWNERSHIP">#REF!</definedName>
    <definedName name="OWNERSHIP_2">#N/A</definedName>
    <definedName name="OWNERSHIP_3">#N/A</definedName>
    <definedName name="OWNERSHIP_4">#N/A</definedName>
    <definedName name="OWNERSHIP_5">#N/A</definedName>
    <definedName name="Phone" localSheetId="1">#REF!</definedName>
    <definedName name="Phone">#REF!</definedName>
    <definedName name="Phone_2">#N/A</definedName>
    <definedName name="Phone_3">#N/A</definedName>
    <definedName name="Phone_4">#N/A</definedName>
    <definedName name="Phone_5">#N/A</definedName>
    <definedName name="print" localSheetId="1">#REF!</definedName>
    <definedName name="print">#REF!</definedName>
    <definedName name="print_2">#N/A</definedName>
    <definedName name="print_3">#N/A</definedName>
    <definedName name="print_4">#N/A</definedName>
    <definedName name="print_5">#N/A</definedName>
    <definedName name="_xlnm.Print_Area" localSheetId="2">Contents!$B$1:$B$46</definedName>
    <definedName name="_xlnm.Print_Area" localSheetId="0">'COVER '!$A$1:$I$23</definedName>
    <definedName name="_xlnm.Print_Area" localSheetId="1">symbols!$A$1:$C$39</definedName>
    <definedName name="_xlnm.Print_Area">#REF!</definedName>
    <definedName name="PRINT_AREA_MI" localSheetId="1">#REF!</definedName>
    <definedName name="PRINT_AREA_MI">#REF!</definedName>
    <definedName name="PRINT_AREA_MI_2">#N/A</definedName>
    <definedName name="PRINT_AREA_MI_3">#N/A</definedName>
    <definedName name="PRINT_AREA_MI_4">#N/A</definedName>
    <definedName name="PRINT_AREA_MI_5">#N/A</definedName>
    <definedName name="Print_Areaq56" localSheetId="1">#REF!</definedName>
    <definedName name="Print_Areaq56">#REF!</definedName>
    <definedName name="Print_Areaq56_2">#N/A</definedName>
    <definedName name="Print_Areaq56_3">#N/A</definedName>
    <definedName name="Print_Areaq56_4">#N/A</definedName>
    <definedName name="Print_Areaq56_5">#N/A</definedName>
    <definedName name="_xlnm.Print_Titles">#REF!</definedName>
    <definedName name="PRINT_TITLES_MI" localSheetId="1">#REF!</definedName>
    <definedName name="PRINT_TITLES_MI">#REF!</definedName>
    <definedName name="PRINT_TITLES_MI_2">#N/A</definedName>
    <definedName name="PRINT_TITLES_MI_3">#N/A</definedName>
    <definedName name="PRINT_TITLES_MI_4">#N/A</definedName>
    <definedName name="PRINT_TITLES_MI_5">#N/A</definedName>
    <definedName name="Printing" localSheetId="1">#REF!</definedName>
    <definedName name="Printing">#REF!</definedName>
    <definedName name="Printing_2">#N/A</definedName>
    <definedName name="Printing_3">#N/A</definedName>
    <definedName name="Printing_4">#N/A</definedName>
    <definedName name="Printing_5">#N/A</definedName>
    <definedName name="ProdForm" localSheetId="1" hidden="1">#REF!</definedName>
    <definedName name="ProdForm" hidden="1">#REF!</definedName>
    <definedName name="Product" localSheetId="1" hidden="1">#REF!</definedName>
    <definedName name="Product" hidden="1">#REF!</definedName>
    <definedName name="qr" localSheetId="1">'[2]Selected Indicators '!#REF!</definedName>
    <definedName name="qr">'[2]Selected Indicators '!#REF!</definedName>
    <definedName name="qr_3">#N/A</definedName>
    <definedName name="qw" localSheetId="1">'[2]Selected Indicators '!#REF!</definedName>
    <definedName name="qw">'[2]Selected Indicators '!#REF!</definedName>
    <definedName name="qw_3">#N/A</definedName>
    <definedName name="RCArea" localSheetId="1" hidden="1">#REF!</definedName>
    <definedName name="RCArea" hidden="1">#REF!</definedName>
    <definedName name="RD" localSheetId="1">[3]BSD5!#REF!</definedName>
    <definedName name="RD">[3]BSD5!#REF!</definedName>
    <definedName name="RD_2">#N/A</definedName>
    <definedName name="RD_3">#N/A</definedName>
    <definedName name="RD_5">#N/A</definedName>
    <definedName name="rrr">#REF!</definedName>
    <definedName name="rrr_2">#N/A</definedName>
    <definedName name="rrr_3">#N/A</definedName>
    <definedName name="rrr_4">#N/A</definedName>
    <definedName name="rrr_5">#N/A</definedName>
    <definedName name="rural" localSheetId="1">#REF!</definedName>
    <definedName name="rural">#REF!</definedName>
    <definedName name="rural_2">#N/A</definedName>
    <definedName name="rural_3">#N/A</definedName>
    <definedName name="rural_4">#N/A</definedName>
    <definedName name="rural_5">#N/A</definedName>
    <definedName name="s">#REF!</definedName>
    <definedName name="s_3">#N/A</definedName>
    <definedName name="s_4">#N/A</definedName>
    <definedName name="SHEET1" localSheetId="1">#REF!</definedName>
    <definedName name="SHEET1">#REF!</definedName>
    <definedName name="SHEET1_2">#N/A</definedName>
    <definedName name="SHEET1_3">#N/A</definedName>
    <definedName name="SHEET1_4">#N/A</definedName>
    <definedName name="SHEET1_5">#N/A</definedName>
    <definedName name="SHEET2A" localSheetId="1">#REF!</definedName>
    <definedName name="SHEET2A">#REF!</definedName>
    <definedName name="SHEET2A_2">#N/A</definedName>
    <definedName name="SHEET2A_3">#N/A</definedName>
    <definedName name="SHEET2A_4">#N/A</definedName>
    <definedName name="SHEET2A_5">#N/A</definedName>
    <definedName name="SHEET2B" localSheetId="1">#REF!</definedName>
    <definedName name="SHEET2B">#REF!</definedName>
    <definedName name="SHEET2B_2">#N/A</definedName>
    <definedName name="SHEET2B_3">#N/A</definedName>
    <definedName name="SHEET2B_4">#N/A</definedName>
    <definedName name="SHEET2B_5">#N/A</definedName>
    <definedName name="SHEET3" localSheetId="1">#REF!</definedName>
    <definedName name="SHEET3">#REF!</definedName>
    <definedName name="SHEET3_2">#N/A</definedName>
    <definedName name="SHEET3_3">#N/A</definedName>
    <definedName name="SHEET3_4">#N/A</definedName>
    <definedName name="SHEET3_5">#N/A</definedName>
    <definedName name="SHEET4" localSheetId="1">#REF!</definedName>
    <definedName name="SHEET4">#REF!</definedName>
    <definedName name="SHEET4_2">#N/A</definedName>
    <definedName name="SHEET4_3">#N/A</definedName>
    <definedName name="SHEET4_4">#N/A</definedName>
    <definedName name="SHEET4_5">#N/A</definedName>
    <definedName name="SHEET5" localSheetId="1">#REF!</definedName>
    <definedName name="SHEET5">#REF!</definedName>
    <definedName name="SHEET5_2">#N/A</definedName>
    <definedName name="SHEET5_3">#N/A</definedName>
    <definedName name="SHEET5_4">#N/A</definedName>
    <definedName name="SHEET5_5">#N/A</definedName>
    <definedName name="SHEET6" localSheetId="1">#REF!</definedName>
    <definedName name="SHEET6">#REF!</definedName>
    <definedName name="SHEET6_2">#N/A</definedName>
    <definedName name="SHEET6_3">#N/A</definedName>
    <definedName name="SHEET6_4">#N/A</definedName>
    <definedName name="SHEET6_5">#N/A</definedName>
    <definedName name="SHEET7" localSheetId="1">#REF!</definedName>
    <definedName name="SHEET7">#REF!</definedName>
    <definedName name="SHEET7_2">#N/A</definedName>
    <definedName name="SHEET7_3">#N/A</definedName>
    <definedName name="SHEET7_4">#N/A</definedName>
    <definedName name="SHEET7_5">#N/A</definedName>
    <definedName name="SHEET8" localSheetId="1">#REF!</definedName>
    <definedName name="SHEET8">#REF!</definedName>
    <definedName name="SHEET8_2">#N/A</definedName>
    <definedName name="SHEET8_3">#N/A</definedName>
    <definedName name="SHEET8_4">#N/A</definedName>
    <definedName name="SHEET8_5">#N/A</definedName>
    <definedName name="SIXBBREAKDOWN" localSheetId="1">#REF!</definedName>
    <definedName name="SIXBBREAKDOWN">#REF!</definedName>
    <definedName name="SIXBBREAKDOWN_2">#N/A</definedName>
    <definedName name="SIXBBREAKDOWN_3">#N/A</definedName>
    <definedName name="SIXBBREAKDOWN_4">#N/A</definedName>
    <definedName name="SIXBBREAKDOWN_5">#N/A</definedName>
    <definedName name="SpecialPrice" localSheetId="1" hidden="1">#REF!</definedName>
    <definedName name="SpecialPrice" hidden="1">#REF!</definedName>
    <definedName name="State" localSheetId="1">#REF!</definedName>
    <definedName name="State">#REF!</definedName>
    <definedName name="State_2">#N/A</definedName>
    <definedName name="State_3">#N/A</definedName>
    <definedName name="State_4">#N/A</definedName>
    <definedName name="State_5">#N/A</definedName>
    <definedName name="table" localSheetId="1">#REF!</definedName>
    <definedName name="table">#REF!</definedName>
    <definedName name="table_2">#N/A</definedName>
    <definedName name="table_3">#N/A</definedName>
    <definedName name="table_4">#N/A</definedName>
    <definedName name="table_5">#N/A</definedName>
    <definedName name="tbl_ProdInfo" localSheetId="1" hidden="1">#REF!</definedName>
    <definedName name="tbl_ProdInfo" hidden="1">#REF!</definedName>
    <definedName name="ttbl" localSheetId="1">#REF!</definedName>
    <definedName name="ttbl">#REF!</definedName>
    <definedName name="ttbl_2">#N/A</definedName>
    <definedName name="ttbl_3">#N/A</definedName>
    <definedName name="ttbl_4">#N/A</definedName>
    <definedName name="ttbl_5">#N/A</definedName>
    <definedName name="TWENTYLARGEST" localSheetId="1">#REF!</definedName>
    <definedName name="TWENTYLARGEST">#REF!</definedName>
    <definedName name="TWENTYLARGEST_2">#N/A</definedName>
    <definedName name="TWENTYLARGEST_3">#N/A</definedName>
    <definedName name="TWENTYLARGEST_4">#N/A</definedName>
    <definedName name="TWENTYLARGEST_5">#N/A</definedName>
    <definedName name="xxx" hidden="1">#REF!</definedName>
    <definedName name="yu" localSheetId="1">'[2]Selected Indicators '!#REF!</definedName>
    <definedName name="yu">'[2]Selected Indicators '!#REF!</definedName>
    <definedName name="yu_3">#N/A</definedName>
    <definedName name="yu_5">#N/A</definedName>
    <definedName name="Zip" localSheetId="1">#REF!</definedName>
    <definedName name="Zip">#REF!</definedName>
    <definedName name="Zip_2">#N/A</definedName>
    <definedName name="Zip_3">#N/A</definedName>
    <definedName name="Zip_4">#N/A</definedName>
    <definedName name="Zip_5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26" i="30" l="1"/>
  <c r="C26" i="30"/>
  <c r="D26" i="30"/>
  <c r="E26" i="30"/>
  <c r="F26" i="30"/>
  <c r="G26" i="30"/>
  <c r="H7" i="21"/>
  <c r="H8" i="21"/>
  <c r="H9" i="21"/>
  <c r="H4" i="21"/>
  <c r="H5" i="21"/>
  <c r="H6" i="21"/>
  <c r="B28" i="33" l="1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6" i="33"/>
  <c r="B5" i="33"/>
  <c r="C8" i="23" l="1"/>
  <c r="D8" i="23"/>
  <c r="E8" i="23"/>
  <c r="F8" i="23"/>
  <c r="G8" i="23"/>
  <c r="H8" i="23"/>
  <c r="B8" i="23"/>
  <c r="C12" i="22"/>
  <c r="D12" i="22"/>
  <c r="E12" i="22"/>
  <c r="F12" i="22"/>
  <c r="G12" i="22"/>
  <c r="H12" i="22"/>
  <c r="B12" i="22"/>
  <c r="C11" i="28"/>
  <c r="D11" i="28"/>
  <c r="E11" i="28"/>
  <c r="F11" i="28"/>
  <c r="B11" i="28"/>
  <c r="E6" i="9" l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5" i="9"/>
  <c r="G15" i="3" l="1"/>
  <c r="C9" i="25" l="1"/>
  <c r="D9" i="25"/>
  <c r="E9" i="25"/>
  <c r="F9" i="25"/>
  <c r="G9" i="25"/>
  <c r="H9" i="25"/>
  <c r="B9" i="25"/>
  <c r="D14" i="27" l="1"/>
  <c r="B14" i="27"/>
  <c r="C14" i="27"/>
  <c r="E14" i="27"/>
  <c r="F14" i="27"/>
  <c r="H15" i="3" l="1"/>
  <c r="I15" i="3"/>
  <c r="J15" i="3"/>
  <c r="K15" i="3"/>
  <c r="C15" i="3"/>
  <c r="D15" i="3"/>
  <c r="E15" i="3"/>
  <c r="F15" i="3"/>
</calcChain>
</file>

<file path=xl/sharedStrings.xml><?xml version="1.0" encoding="utf-8"?>
<sst xmlns="http://schemas.openxmlformats.org/spreadsheetml/2006/main" count="2441" uniqueCount="284">
  <si>
    <t>Sub-sector</t>
  </si>
  <si>
    <t>1.    Crops (excl. Cocoa)</t>
  </si>
  <si>
    <t>2.    Cocoa</t>
  </si>
  <si>
    <t>3.    Livestock</t>
  </si>
  <si>
    <t>4.    Forestry</t>
  </si>
  <si>
    <t>5.    Fisheries</t>
  </si>
  <si>
    <t xml:space="preserve"> </t>
  </si>
  <si>
    <t>Year</t>
  </si>
  <si>
    <t>Crops</t>
  </si>
  <si>
    <t>Livestock</t>
  </si>
  <si>
    <t>Cocoa</t>
  </si>
  <si>
    <t>Fisheries</t>
  </si>
  <si>
    <t>Forestry/ Logging</t>
  </si>
  <si>
    <t>Production ('000 metric tonnes)</t>
  </si>
  <si>
    <t>Area Cultivated ('000 Hectares)</t>
  </si>
  <si>
    <t>Crop</t>
  </si>
  <si>
    <t>Maize</t>
  </si>
  <si>
    <t>Millet</t>
  </si>
  <si>
    <t>Rice (paddy)</t>
  </si>
  <si>
    <t>Sorghum</t>
  </si>
  <si>
    <t>Cassava</t>
  </si>
  <si>
    <t>Cocoyam</t>
  </si>
  <si>
    <t>Plantain</t>
  </si>
  <si>
    <t>Yam</t>
  </si>
  <si>
    <t>Groundnut</t>
  </si>
  <si>
    <t>Cowpea</t>
  </si>
  <si>
    <t>Soya bean</t>
  </si>
  <si>
    <t>Total</t>
  </si>
  <si>
    <t>Type of Livestock</t>
  </si>
  <si>
    <t>Cattle</t>
  </si>
  <si>
    <t>Sheep</t>
  </si>
  <si>
    <t>Goats</t>
  </si>
  <si>
    <t>Pigs</t>
  </si>
  <si>
    <t>Poultry</t>
  </si>
  <si>
    <t>Source: SRID, (Estimates)</t>
  </si>
  <si>
    <t>Source</t>
  </si>
  <si>
    <t>Marine</t>
  </si>
  <si>
    <t>Inland</t>
  </si>
  <si>
    <t xml:space="preserve">  Total</t>
  </si>
  <si>
    <t>Source: Fisheries Commission, Ministries of Fisheries and Aquaculture Development (MoFAD).</t>
  </si>
  <si>
    <t>Production (tonnes)</t>
  </si>
  <si>
    <t>Crop Year</t>
  </si>
  <si>
    <t xml:space="preserve">Main Crop </t>
  </si>
  <si>
    <t>Light  Crop</t>
  </si>
  <si>
    <t>Total Production</t>
  </si>
  <si>
    <t>Source:  Ghana Cocoa Board</t>
  </si>
  <si>
    <t>-</t>
  </si>
  <si>
    <t>Region</t>
  </si>
  <si>
    <t>Close forest</t>
  </si>
  <si>
    <t>Open forest</t>
  </si>
  <si>
    <t>Ahafo</t>
  </si>
  <si>
    <t>Ashanti</t>
  </si>
  <si>
    <t>Bono</t>
  </si>
  <si>
    <t>Bono East</t>
  </si>
  <si>
    <t>Central</t>
  </si>
  <si>
    <t>Eastern</t>
  </si>
  <si>
    <t xml:space="preserve">                           -   </t>
  </si>
  <si>
    <t>Greater Accra</t>
  </si>
  <si>
    <t>Northern</t>
  </si>
  <si>
    <t>North East</t>
  </si>
  <si>
    <t>Oti</t>
  </si>
  <si>
    <t>Savannah</t>
  </si>
  <si>
    <t>Upper East</t>
  </si>
  <si>
    <t>Upper West</t>
  </si>
  <si>
    <t>Volta</t>
  </si>
  <si>
    <t xml:space="preserve">Western </t>
  </si>
  <si>
    <t>Western North</t>
  </si>
  <si>
    <t>Source: Forestry Commission</t>
  </si>
  <si>
    <r>
      <rPr>
        <i/>
        <sz val="11.5"/>
        <color theme="1"/>
        <rFont val="Times New Roman"/>
        <family val="1"/>
      </rPr>
      <t>*</t>
    </r>
    <r>
      <rPr>
        <sz val="10"/>
        <color theme="1"/>
        <rFont val="Times New Roman"/>
        <family val="1"/>
      </rPr>
      <t>Groups not fully assessed; data comprises number of species known to be threatened within groups assessed to date.</t>
    </r>
  </si>
  <si>
    <t>Forest management category</t>
  </si>
  <si>
    <t>Area (ha)</t>
  </si>
  <si>
    <t>Percentage</t>
  </si>
  <si>
    <t>Timber Production Area</t>
  </si>
  <si>
    <t>Permanent Protection</t>
  </si>
  <si>
    <t>Convalescence</t>
  </si>
  <si>
    <t>Conversion</t>
  </si>
  <si>
    <t xml:space="preserve">Total Reserve </t>
  </si>
  <si>
    <t>Source: Forestry Commission, 2016: Ghana Forest Plantation Strategy, 2016 - 2040</t>
  </si>
  <si>
    <t>.</t>
  </si>
  <si>
    <t>CROP</t>
  </si>
  <si>
    <t>Rice (Paddy)</t>
  </si>
  <si>
    <t>Groundnuts</t>
  </si>
  <si>
    <t>Oil Palm</t>
  </si>
  <si>
    <t>Soybean</t>
  </si>
  <si>
    <t>Soyabean</t>
  </si>
  <si>
    <t>No.</t>
  </si>
  <si>
    <t>Topic</t>
  </si>
  <si>
    <t>Western</t>
  </si>
  <si>
    <t>Brong Ahafo</t>
  </si>
  <si>
    <t>Area planted (Ha)</t>
  </si>
  <si>
    <t>Area harvested (Ha)</t>
  </si>
  <si>
    <t>Farm Count</t>
  </si>
  <si>
    <t>Yield (Mt/Ha)</t>
  </si>
  <si>
    <t xml:space="preserve">                       -   </t>
  </si>
  <si>
    <t xml:space="preserve">                   -   </t>
  </si>
  <si>
    <t>Soya Bean</t>
  </si>
  <si>
    <t xml:space="preserve"> Upper West</t>
  </si>
  <si>
    <t xml:space="preserve">                         -   </t>
  </si>
  <si>
    <t xml:space="preserve">                    -   </t>
  </si>
  <si>
    <t xml:space="preserve">             -   </t>
  </si>
  <si>
    <t xml:space="preserve"> Western </t>
  </si>
  <si>
    <t xml:space="preserve"> Central </t>
  </si>
  <si>
    <t xml:space="preserve"> Greater Accra </t>
  </si>
  <si>
    <t xml:space="preserve"> Volta </t>
  </si>
  <si>
    <t xml:space="preserve"> Eastern </t>
  </si>
  <si>
    <t xml:space="preserve"> Ashanti </t>
  </si>
  <si>
    <t xml:space="preserve"> Brong Ahafo </t>
  </si>
  <si>
    <t xml:space="preserve"> Northern </t>
  </si>
  <si>
    <t xml:space="preserve"> Upper East </t>
  </si>
  <si>
    <t xml:space="preserve"> Upper West </t>
  </si>
  <si>
    <t>Rice</t>
  </si>
  <si>
    <t>Source: Ghana Statistical Service</t>
  </si>
  <si>
    <t>Table 2.1:  Production of major food crops and area cultivated under these Crops, 2014-2018</t>
  </si>
  <si>
    <t>Tilapia</t>
  </si>
  <si>
    <t>Catfish</t>
  </si>
  <si>
    <t>Farmed Shrimp</t>
  </si>
  <si>
    <t>Qty (mt)</t>
  </si>
  <si>
    <t>Value (GH₵ million)</t>
  </si>
  <si>
    <t>Source: Ministry of Fisheries and Aquaculture Development</t>
  </si>
  <si>
    <t>Round Sardinella</t>
  </si>
  <si>
    <t>Flat Sardinella</t>
  </si>
  <si>
    <t>Chub Mackerel</t>
  </si>
  <si>
    <t>Scad Mackerel</t>
  </si>
  <si>
    <t>Others</t>
  </si>
  <si>
    <t xml:space="preserve">Total </t>
  </si>
  <si>
    <t>Anchovy</t>
  </si>
  <si>
    <t>Frigate Mackerel</t>
  </si>
  <si>
    <t>Seabreams</t>
  </si>
  <si>
    <t>Burrito</t>
  </si>
  <si>
    <t>Sea Breams</t>
  </si>
  <si>
    <t>Cassava Fish</t>
  </si>
  <si>
    <t>Red Mullet</t>
  </si>
  <si>
    <t>Cuttlefish</t>
  </si>
  <si>
    <t>Sardinellas</t>
  </si>
  <si>
    <t>Total Industrial</t>
  </si>
  <si>
    <t>Tuna Vessels</t>
  </si>
  <si>
    <t>Yellowfin</t>
  </si>
  <si>
    <t>Bigeye</t>
  </si>
  <si>
    <t>Skipjack</t>
  </si>
  <si>
    <t>Goat</t>
  </si>
  <si>
    <t>Poulltry</t>
  </si>
  <si>
    <t>Category</t>
  </si>
  <si>
    <t>Live animal</t>
  </si>
  <si>
    <t>Slaughtered</t>
  </si>
  <si>
    <t>Source: Vertinary Directorate - MoFA</t>
  </si>
  <si>
    <t>Type of Input</t>
  </si>
  <si>
    <t>NPK (Mt)</t>
  </si>
  <si>
    <t>NPK Liquid (Lt)</t>
  </si>
  <si>
    <t>Urea (Mt)</t>
  </si>
  <si>
    <t>Muriate of Potash  (Mt)</t>
  </si>
  <si>
    <t>Sulphate of Ammonia (Mt)</t>
  </si>
  <si>
    <t>Phosphates (Mt)</t>
  </si>
  <si>
    <t>Nitrates (Mt)</t>
  </si>
  <si>
    <t>Potassium Sulphate  (Mt)</t>
  </si>
  <si>
    <t>Insecticides  (Mt)</t>
  </si>
  <si>
    <t>Fungicides  (Mt)</t>
  </si>
  <si>
    <t>Herbicides  (Mt)</t>
  </si>
  <si>
    <t>Fertilizer Name</t>
  </si>
  <si>
    <t>NPK</t>
  </si>
  <si>
    <t>Urea</t>
  </si>
  <si>
    <t>Ammonium sulphate</t>
  </si>
  <si>
    <t>Organic Fertilizer</t>
  </si>
  <si>
    <t>TSP</t>
  </si>
  <si>
    <t>MOP</t>
  </si>
  <si>
    <t>Other Fertilizers</t>
  </si>
  <si>
    <t>Source:  Statistics, Research and Information Directorate (SRID) MoFA – MRACLS/GAPS, 2015</t>
  </si>
  <si>
    <r>
      <t>Source</t>
    </r>
    <r>
      <rPr>
        <i/>
        <sz val="9"/>
        <color theme="1"/>
        <rFont val="Calibri"/>
        <family val="2"/>
        <scheme val="minor"/>
      </rPr>
      <t xml:space="preserve">: Statistics, Research and Information Directorate(SRID), MoFA </t>
    </r>
  </si>
  <si>
    <t>Table 2.3: Crop production by Region, 2008</t>
  </si>
  <si>
    <t>Table 2.4: Crop production by Region, 2009</t>
  </si>
  <si>
    <t>Table 2.5: Crop production by Region, 2010</t>
  </si>
  <si>
    <t>Table 2.6: Crop production by Region, 2011</t>
  </si>
  <si>
    <t>Table 2.7: Crop production by Region, 2012</t>
  </si>
  <si>
    <t>Table 2.8: Crop production by Region, 2013</t>
  </si>
  <si>
    <t>Table 2.9: Crop production by Region, 2014</t>
  </si>
  <si>
    <t>Table 2.10: Crop production by Region, 2015</t>
  </si>
  <si>
    <t>Table 2.11: Crop production by Region, 2016</t>
  </si>
  <si>
    <t>Table 2.12: Crop production by Region, 2017</t>
  </si>
  <si>
    <t>Table 2.13: Crop production by Region, 2018</t>
  </si>
  <si>
    <t xml:space="preserve">Source: Statistics, Research and Information Directorate(SRID), MoFA </t>
  </si>
  <si>
    <t xml:space="preserve">Source: Statistics, Research and Information Directorate (SRID) MoFA 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</si>
  <si>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</si>
  <si>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</si>
  <si>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</si>
  <si>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</si>
  <si>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</si>
  <si>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</si>
  <si>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</si>
  <si>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</si>
  <si>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</si>
  <si>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</si>
  <si>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</si>
  <si>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</si>
  <si>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</si>
  <si>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</si>
  <si>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Table 2.16:  Fertilizers and Pesticides Use</t>
  </si>
  <si>
    <t>Table 2.17: Imports of fertilizer (Mt)</t>
  </si>
  <si>
    <t>Table 3.1: Livestock population ('000) and slaughter per/head ('000)</t>
  </si>
  <si>
    <t>Table 3.2:  Meat production (metric tonnes), 2014-2018)</t>
  </si>
  <si>
    <t>Table 2.2: Annual Production of Some Major Crops in Ghana: 2009-2018 (‘000Mt)</t>
  </si>
  <si>
    <t>Table 2.14: Annual Cultivated Area of some Major Crops in Ghana (‘000 Ha)</t>
  </si>
  <si>
    <t>Table 4.1: Total forest areas by region (Hectares, ha)</t>
  </si>
  <si>
    <r>
      <t>Volume (m</t>
    </r>
    <r>
      <rPr>
        <b/>
        <vertAlign val="superscript"/>
        <sz val="10"/>
        <color rgb="FF000000"/>
        <rFont val="Times New Roman"/>
        <family val="1"/>
      </rPr>
      <t>3</t>
    </r>
    <r>
      <rPr>
        <b/>
        <sz val="10"/>
        <color rgb="FF000000"/>
        <rFont val="Times New Roman"/>
        <family val="1"/>
      </rPr>
      <t>)</t>
    </r>
  </si>
  <si>
    <t>Value (US$M)</t>
  </si>
  <si>
    <t>Table 4.2: Area of Forest Reserves in the High Forest Zone</t>
  </si>
  <si>
    <t>Table 4.3: Export of Timber Products (Wood &amp; Wood Products)</t>
  </si>
  <si>
    <t>_</t>
  </si>
  <si>
    <t>Table 5.5: Species of Fish by Trawlers Fishing in Mt</t>
  </si>
  <si>
    <t>Table 5.6: Species of Fish by Tuna Vessels Fishing in Mt</t>
  </si>
  <si>
    <t>Table 5.1:  Annual fish production by source (metric tonnes)</t>
  </si>
  <si>
    <t>Table 5.2: Aquaculture production</t>
  </si>
  <si>
    <t>Table 5.3: Species of Fish by Canoe Fishing in Mt</t>
  </si>
  <si>
    <t>Table 5.4: Species of Fish by Inshore Vessels Fishing in Mt</t>
  </si>
  <si>
    <r>
      <t>Table 1.1: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Contribution of Various Sub-sectors to Agricultural GDP (2014-2018)</t>
    </r>
  </si>
  <si>
    <t>Agriculture</t>
  </si>
  <si>
    <t>Table 1.2:  Agriculture and sub-sectors real growth rates  (%)</t>
  </si>
  <si>
    <t>Agriculture Sector Real Growth Rate</t>
  </si>
  <si>
    <t>2013/2014</t>
  </si>
  <si>
    <t>2014/2015</t>
  </si>
  <si>
    <t>2015/2016</t>
  </si>
  <si>
    <t>2016/2017</t>
  </si>
  <si>
    <t>2017/2018</t>
  </si>
  <si>
    <t>Table 2.15:  Cocoa production by season</t>
  </si>
  <si>
    <t>MAIZE</t>
  </si>
  <si>
    <t>RICE</t>
  </si>
  <si>
    <t>LIVE ANIMALS</t>
  </si>
  <si>
    <t>MEAT AND EDIBLE MEAT OFFAL</t>
  </si>
  <si>
    <t>FISH &amp; CRUSTACEAN, MOLLUSC &amp; OTHER AQUATIC INVERTEBRATE</t>
  </si>
  <si>
    <t>DAIRY PROD; BIRDS' EGGS; NATURAL HONEY; EDIBLE PROD NES</t>
  </si>
  <si>
    <t>PRODUCTS OF ANIMAL ORIGIN, NES OR INCLUDED.</t>
  </si>
  <si>
    <t>LIVE TREE &amp; OTHER PLANT; BULB, ROOT; CUT FLOWERS ETC</t>
  </si>
  <si>
    <t>EDIBLE VEGETABLES AND CERTAIN ROOTS AND TUBERS</t>
  </si>
  <si>
    <t>EDIBLE FRUIT AND NUTS; PEEL OF CITRUS FRUIT OR MELONS</t>
  </si>
  <si>
    <t>COFFEE, TEA, MATE AND SPICES</t>
  </si>
  <si>
    <t>CEREALS</t>
  </si>
  <si>
    <t>OIL SEED, OLEAGI FRUITS; MISCELL GRAIN, SEED, FRUIT ETC</t>
  </si>
  <si>
    <t>VEGETABLE PLAITING MATERIALS; VEGETABLE PRODUCTS NES</t>
  </si>
  <si>
    <t>FERTILISERS</t>
  </si>
  <si>
    <t>RAW HIDES AND SKINS (OTHER THAN FURSKINS) AND LEATHER</t>
  </si>
  <si>
    <t>FURSKINS AND ARTIFICIAL FUR; MANUFACTURES THEREOF</t>
  </si>
  <si>
    <t>SILK</t>
  </si>
  <si>
    <t>WOOL, FINE/COARSE ANIMAL HAIR, HORSEHAIR YARN &amp; FABRIC</t>
  </si>
  <si>
    <t>COTTON</t>
  </si>
  <si>
    <t>NUCLEAR REACTORS, BOILIERS, MCHY &amp; MECH APPLIANCE; PARTS</t>
  </si>
  <si>
    <t>VEHICLES O/T RAILW/TRAMW ROLL-STOCK, PTS &amp; ACCESSORIES</t>
  </si>
  <si>
    <t>Custom Value (GHc Million)</t>
  </si>
  <si>
    <t>GHANA STATISTICAL SERVICE</t>
  </si>
  <si>
    <t>Statistics for Development and Progress</t>
  </si>
  <si>
    <t xml:space="preserve"> 2020 Edition</t>
  </si>
  <si>
    <t>Ghana Statistical Service (GSS)</t>
  </si>
  <si>
    <t>P.O. Box GP 1098, Accra</t>
  </si>
  <si>
    <t>www.statsghana.gov.gh</t>
  </si>
  <si>
    <t>The following symbols and abreviations are used in the tables:</t>
  </si>
  <si>
    <t>Nil or no figures</t>
  </si>
  <si>
    <t>Numerical value unknown</t>
  </si>
  <si>
    <t>..</t>
  </si>
  <si>
    <t>Not available</t>
  </si>
  <si>
    <t>…</t>
  </si>
  <si>
    <t>Data will be available later</t>
  </si>
  <si>
    <t>Ha</t>
  </si>
  <si>
    <t>Hectares</t>
  </si>
  <si>
    <t>Mt</t>
  </si>
  <si>
    <t>Metric tonne</t>
  </si>
  <si>
    <r>
      <t>Gh</t>
    </r>
    <r>
      <rPr>
        <sz val="11"/>
        <rFont val="Calibri"/>
        <family val="2"/>
      </rPr>
      <t>₵</t>
    </r>
  </si>
  <si>
    <t>Ghana Cedi</t>
  </si>
  <si>
    <t>US$</t>
  </si>
  <si>
    <t>US Dollar</t>
  </si>
  <si>
    <t>n.e.s.</t>
  </si>
  <si>
    <t>Not elsewhere specified</t>
  </si>
  <si>
    <t xml:space="preserve">Where figures have been rounded up, the total may </t>
  </si>
  <si>
    <t>not match the sum of the rounded constituent items.</t>
  </si>
  <si>
    <t>Ghana Statistical Service (GSS), Head Office</t>
  </si>
  <si>
    <t>Economic Statistics Directorate</t>
  </si>
  <si>
    <t>Table of Contents</t>
  </si>
  <si>
    <t>1. Economic performance</t>
  </si>
  <si>
    <t>2. Crops and cocoa</t>
  </si>
  <si>
    <t>3.  Livestock</t>
  </si>
  <si>
    <t>Table 3.2:  Meat production (metric tonnes), 2014-2018</t>
  </si>
  <si>
    <t>4. Forestry and logging</t>
  </si>
  <si>
    <t>5. Fisheries</t>
  </si>
  <si>
    <t>Table 6.1: Imports of Agricultural Products</t>
  </si>
  <si>
    <t>6.0 Imports of Agricultural products</t>
  </si>
  <si>
    <t>Ghana Statistical Service, Trade Statistics</t>
  </si>
  <si>
    <t xml:space="preserve">Agriculture and Environment Statistics </t>
  </si>
  <si>
    <t xml:space="preserve">For technical enquiries contact: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</si>
</sst>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"/>
    <numFmt numFmtId="167" formatCode="_(* #,##0.0_);_(* \(#,##0.0\);_(* &quot;-&quot;??_);_(@_)"/>
    <numFmt numFmtId="168" formatCode="0.0%"/>
  </numFmts>
  <fonts count="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Times New Roman"/>
      <family val="1"/>
    </font>
    <font>
      <i/>
      <sz val="11.5"/>
      <color theme="1"/>
      <name val="Times New Roman"/>
      <family val="1"/>
    </font>
    <font>
      <b/>
      <sz val="11"/>
      <color rgb="FF231F20"/>
      <name val="Times New Roman"/>
      <family val="1"/>
    </font>
    <font>
      <sz val="11"/>
      <color rgb="FF231F20"/>
      <name val="Times New Roman"/>
      <family val="1"/>
    </font>
    <font>
      <sz val="10"/>
      <color rgb="FF231F20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u/>
      <sz val="9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D0D0D"/>
      <name val="Times New Roman"/>
      <family val="1"/>
    </font>
    <font>
      <b/>
      <sz val="11.5"/>
      <color rgb="FF0D0D0D"/>
      <name val="Times New Roman"/>
      <family val="1"/>
    </font>
    <font>
      <b/>
      <sz val="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0"/>
      <name val="Arial"/>
      <family val="2"/>
    </font>
    <font>
      <b/>
      <vertAlign val="superscript"/>
      <sz val="10"/>
      <color rgb="FF000000"/>
      <name val="Times New Roman"/>
      <family val="1"/>
    </font>
    <font>
      <b/>
      <sz val="12"/>
      <color rgb="FF0D0D0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D0D0D"/>
      <name val="Times New Roman"/>
      <family val="1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0"/>
      <color rgb="FF1D2228"/>
      <name val="Arial"/>
      <family val="2"/>
    </font>
    <font>
      <sz val="11"/>
      <color rgb="FFFFFF00"/>
      <name val="Calibri"/>
      <family val="2"/>
      <scheme val="minor"/>
    </font>
    <font>
      <sz val="20"/>
      <color rgb="FFFFFF00"/>
      <name val="Highlight LET"/>
    </font>
    <font>
      <i/>
      <sz val="16"/>
      <color theme="0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i/>
      <sz val="12"/>
      <name val="Calibri"/>
      <family val="2"/>
      <scheme val="minor"/>
    </font>
    <font>
      <sz val="12"/>
      <color rgb="FF231F20"/>
      <name val="Times New Roman"/>
      <family val="1"/>
    </font>
    <font>
      <b/>
      <i/>
      <sz val="12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55" fillId="0" borderId="0" applyNumberFormat="0" applyFill="0" applyBorder="0" applyAlignment="0" applyProtection="0"/>
  </cellStyleXfs>
  <cellXfs count="32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3" fontId="10" fillId="0" borderId="0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right" vertical="center" wrapText="1"/>
    </xf>
    <xf numFmtId="0" fontId="1" fillId="0" borderId="1" xfId="0" applyFont="1" applyBorder="1"/>
    <xf numFmtId="0" fontId="15" fillId="0" borderId="0" xfId="0" applyFont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16" fillId="0" borderId="2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2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3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3" fillId="0" borderId="2" xfId="0" applyFont="1" applyBorder="1" applyAlignment="1"/>
    <xf numFmtId="0" fontId="7" fillId="0" borderId="0" xfId="0" applyFont="1" applyBorder="1" applyAlignment="1"/>
    <xf numFmtId="0" fontId="0" fillId="0" borderId="3" xfId="0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0" xfId="0" applyFont="1" applyBorder="1" applyAlignment="1">
      <alignment horizontal="justify" vertical="center"/>
    </xf>
    <xf numFmtId="0" fontId="9" fillId="0" borderId="6" xfId="0" applyFont="1" applyBorder="1" applyAlignment="1">
      <alignment horizontal="justify" vertical="center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26" fillId="0" borderId="0" xfId="0" applyFont="1" applyFill="1" applyAlignment="1">
      <alignment horizontal="justify" vertical="center"/>
    </xf>
    <xf numFmtId="165" fontId="26" fillId="0" borderId="0" xfId="0" applyNumberFormat="1" applyFont="1" applyFill="1" applyAlignment="1">
      <alignment horizontal="right" vertical="center"/>
    </xf>
    <xf numFmtId="165" fontId="12" fillId="0" borderId="0" xfId="0" applyNumberFormat="1" applyFont="1" applyFill="1" applyAlignment="1">
      <alignment horizontal="right" vertical="center"/>
    </xf>
    <xf numFmtId="167" fontId="26" fillId="0" borderId="0" xfId="1" applyNumberFormat="1" applyFont="1" applyFill="1" applyAlignment="1">
      <alignment horizontal="right" vertical="center"/>
    </xf>
    <xf numFmtId="167" fontId="12" fillId="0" borderId="0" xfId="1" applyNumberFormat="1" applyFont="1" applyFill="1" applyAlignment="1">
      <alignment horizontal="right" vertical="center"/>
    </xf>
    <xf numFmtId="0" fontId="26" fillId="0" borderId="1" xfId="0" applyFont="1" applyFill="1" applyBorder="1" applyAlignment="1">
      <alignment horizontal="justify" vertical="center"/>
    </xf>
    <xf numFmtId="167" fontId="26" fillId="0" borderId="1" xfId="1" applyNumberFormat="1" applyFont="1" applyFill="1" applyBorder="1" applyAlignment="1">
      <alignment horizontal="right" vertical="center"/>
    </xf>
    <xf numFmtId="167" fontId="12" fillId="0" borderId="1" xfId="1" applyNumberFormat="1" applyFont="1" applyFill="1" applyBorder="1" applyAlignment="1">
      <alignment horizontal="right" vertical="center"/>
    </xf>
    <xf numFmtId="0" fontId="27" fillId="0" borderId="2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3" fontId="18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 wrapText="1"/>
    </xf>
    <xf numFmtId="165" fontId="18" fillId="0" borderId="0" xfId="0" applyNumberFormat="1" applyFon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165" fontId="18" fillId="0" borderId="8" xfId="0" applyNumberFormat="1" applyFont="1" applyBorder="1" applyAlignment="1">
      <alignment horizontal="right" vertical="center"/>
    </xf>
    <xf numFmtId="0" fontId="0" fillId="0" borderId="0" xfId="0" applyBorder="1"/>
    <xf numFmtId="0" fontId="25" fillId="0" borderId="0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165" fontId="18" fillId="0" borderId="9" xfId="0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right" vertical="center"/>
    </xf>
    <xf numFmtId="0" fontId="18" fillId="0" borderId="9" xfId="0" applyFont="1" applyBorder="1" applyAlignment="1">
      <alignment horizontal="right" vertical="center"/>
    </xf>
    <xf numFmtId="166" fontId="18" fillId="0" borderId="0" xfId="0" applyNumberFormat="1" applyFont="1" applyBorder="1" applyAlignment="1">
      <alignment horizontal="right" vertical="center"/>
    </xf>
    <xf numFmtId="3" fontId="18" fillId="0" borderId="8" xfId="0" applyNumberFormat="1" applyFont="1" applyBorder="1" applyAlignment="1">
      <alignment horizontal="right" vertical="center"/>
    </xf>
    <xf numFmtId="166" fontId="18" fillId="0" borderId="9" xfId="0" applyNumberFormat="1" applyFont="1" applyBorder="1" applyAlignment="1">
      <alignment horizontal="right" vertical="center"/>
    </xf>
    <xf numFmtId="165" fontId="18" fillId="0" borderId="0" xfId="0" applyNumberFormat="1" applyFont="1" applyBorder="1" applyAlignment="1">
      <alignment horizontal="center" vertical="center"/>
    </xf>
    <xf numFmtId="165" fontId="18" fillId="0" borderId="8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6" fontId="18" fillId="0" borderId="8" xfId="0" applyNumberFormat="1" applyFont="1" applyBorder="1" applyAlignment="1">
      <alignment horizontal="right" vertical="center"/>
    </xf>
    <xf numFmtId="0" fontId="24" fillId="0" borderId="0" xfId="0" applyFont="1" applyBorder="1"/>
    <xf numFmtId="0" fontId="36" fillId="0" borderId="0" xfId="0" applyFont="1" applyBorder="1"/>
    <xf numFmtId="0" fontId="36" fillId="0" borderId="0" xfId="0" applyFont="1" applyBorder="1" applyAlignment="1">
      <alignment vertical="center"/>
    </xf>
    <xf numFmtId="165" fontId="18" fillId="0" borderId="9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vertical="center"/>
    </xf>
    <xf numFmtId="0" fontId="36" fillId="0" borderId="9" xfId="0" applyFont="1" applyBorder="1" applyAlignment="1">
      <alignment vertical="center"/>
    </xf>
    <xf numFmtId="166" fontId="18" fillId="0" borderId="0" xfId="0" applyNumberFormat="1" applyFont="1" applyBorder="1" applyAlignment="1">
      <alignment vertical="center"/>
    </xf>
    <xf numFmtId="1" fontId="18" fillId="0" borderId="0" xfId="0" applyNumberFormat="1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166" fontId="18" fillId="0" borderId="8" xfId="0" applyNumberFormat="1" applyFont="1" applyBorder="1" applyAlignment="1">
      <alignment vertical="center"/>
    </xf>
    <xf numFmtId="1" fontId="18" fillId="0" borderId="9" xfId="0" applyNumberFormat="1" applyFont="1" applyBorder="1" applyAlignment="1">
      <alignment horizontal="center" vertical="center"/>
    </xf>
    <xf numFmtId="166" fontId="18" fillId="0" borderId="9" xfId="0" applyNumberFormat="1" applyFont="1" applyBorder="1" applyAlignment="1">
      <alignment vertical="center"/>
    </xf>
    <xf numFmtId="2" fontId="18" fillId="0" borderId="0" xfId="0" applyNumberFormat="1" applyFont="1" applyBorder="1" applyAlignment="1">
      <alignment vertical="center"/>
    </xf>
    <xf numFmtId="2" fontId="18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vertical="center"/>
    </xf>
    <xf numFmtId="2" fontId="18" fillId="0" borderId="8" xfId="0" applyNumberFormat="1" applyFont="1" applyBorder="1" applyAlignment="1">
      <alignment vertical="center"/>
    </xf>
    <xf numFmtId="2" fontId="18" fillId="0" borderId="8" xfId="0" applyNumberFormat="1" applyFont="1" applyBorder="1" applyAlignment="1">
      <alignment horizontal="right" vertical="center"/>
    </xf>
    <xf numFmtId="2" fontId="18" fillId="0" borderId="9" xfId="0" applyNumberFormat="1" applyFont="1" applyBorder="1" applyAlignment="1">
      <alignment vertical="center"/>
    </xf>
    <xf numFmtId="2" fontId="18" fillId="0" borderId="9" xfId="0" applyNumberFormat="1" applyFont="1" applyBorder="1" applyAlignment="1">
      <alignment horizontal="right" vertical="center"/>
    </xf>
    <xf numFmtId="165" fontId="36" fillId="0" borderId="0" xfId="0" applyNumberFormat="1" applyFont="1" applyBorder="1" applyAlignment="1">
      <alignment vertical="center"/>
    </xf>
    <xf numFmtId="166" fontId="36" fillId="0" borderId="0" xfId="0" applyNumberFormat="1" applyFont="1" applyBorder="1" applyAlignment="1">
      <alignment vertical="center"/>
    </xf>
    <xf numFmtId="167" fontId="18" fillId="0" borderId="8" xfId="1" applyNumberFormat="1" applyFont="1" applyBorder="1" applyAlignment="1">
      <alignment horizontal="right" vertical="center"/>
    </xf>
    <xf numFmtId="167" fontId="36" fillId="0" borderId="0" xfId="1" applyNumberFormat="1" applyFont="1" applyBorder="1" applyAlignment="1">
      <alignment vertical="center"/>
    </xf>
    <xf numFmtId="167" fontId="18" fillId="0" borderId="0" xfId="1" applyNumberFormat="1" applyFont="1" applyBorder="1" applyAlignment="1">
      <alignment horizontal="right" vertical="center"/>
    </xf>
    <xf numFmtId="167" fontId="18" fillId="0" borderId="9" xfId="1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9" fillId="0" borderId="0" xfId="0" applyFont="1" applyFill="1" applyAlignment="1">
      <alignment horizontal="justify" vertical="center" wrapText="1"/>
    </xf>
    <xf numFmtId="0" fontId="9" fillId="0" borderId="1" xfId="0" applyFont="1" applyFill="1" applyBorder="1" applyAlignment="1">
      <alignment horizontal="justify" vertical="center" wrapText="1"/>
    </xf>
    <xf numFmtId="167" fontId="9" fillId="0" borderId="0" xfId="1" applyNumberFormat="1" applyFont="1" applyFill="1" applyAlignment="1">
      <alignment horizontal="right" vertical="center" wrapText="1"/>
    </xf>
    <xf numFmtId="167" fontId="9" fillId="0" borderId="0" xfId="1" applyNumberFormat="1" applyFont="1" applyFill="1" applyAlignment="1">
      <alignment horizontal="right" vertical="center"/>
    </xf>
    <xf numFmtId="167" fontId="9" fillId="0" borderId="1" xfId="1" applyNumberFormat="1" applyFont="1" applyFill="1" applyBorder="1" applyAlignment="1">
      <alignment horizontal="right" vertical="center" wrapText="1"/>
    </xf>
    <xf numFmtId="0" fontId="19" fillId="0" borderId="0" xfId="0" applyFont="1"/>
    <xf numFmtId="0" fontId="35" fillId="0" borderId="0" xfId="0" applyFont="1"/>
    <xf numFmtId="0" fontId="19" fillId="0" borderId="0" xfId="0" applyFont="1" applyBorder="1"/>
    <xf numFmtId="167" fontId="19" fillId="0" borderId="0" xfId="1" applyNumberFormat="1" applyFont="1" applyBorder="1" applyAlignment="1">
      <alignment horizontal="right"/>
    </xf>
    <xf numFmtId="0" fontId="35" fillId="0" borderId="6" xfId="0" applyFont="1" applyBorder="1"/>
    <xf numFmtId="0" fontId="35" fillId="0" borderId="6" xfId="0" applyFont="1" applyBorder="1" applyAlignment="1">
      <alignment horizontal="right"/>
    </xf>
    <xf numFmtId="167" fontId="35" fillId="0" borderId="6" xfId="1" applyNumberFormat="1" applyFont="1" applyBorder="1" applyAlignment="1">
      <alignment horizontal="right"/>
    </xf>
    <xf numFmtId="0" fontId="34" fillId="0" borderId="0" xfId="0" applyFont="1"/>
    <xf numFmtId="167" fontId="34" fillId="0" borderId="0" xfId="1" applyNumberFormat="1" applyFont="1"/>
    <xf numFmtId="0" fontId="4" fillId="0" borderId="6" xfId="0" applyFont="1" applyBorder="1"/>
    <xf numFmtId="167" fontId="4" fillId="0" borderId="6" xfId="1" applyNumberFormat="1" applyFont="1" applyBorder="1"/>
    <xf numFmtId="0" fontId="13" fillId="0" borderId="0" xfId="0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164" fontId="11" fillId="0" borderId="1" xfId="1" applyNumberFormat="1" applyFont="1" applyBorder="1"/>
    <xf numFmtId="0" fontId="9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11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165" fontId="2" fillId="0" borderId="0" xfId="0" applyNumberFormat="1" applyFont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16" fillId="0" borderId="3" xfId="0" applyFont="1" applyBorder="1" applyAlignment="1">
      <alignment vertical="center"/>
    </xf>
    <xf numFmtId="165" fontId="26" fillId="0" borderId="0" xfId="0" applyNumberFormat="1" applyFont="1" applyAlignment="1">
      <alignment horizontal="right" vertical="center"/>
    </xf>
    <xf numFmtId="165" fontId="16" fillId="0" borderId="3" xfId="0" applyNumberFormat="1" applyFont="1" applyBorder="1" applyAlignment="1">
      <alignment horizontal="right" vertical="center"/>
    </xf>
    <xf numFmtId="168" fontId="22" fillId="0" borderId="0" xfId="0" applyNumberFormat="1" applyFont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167" fontId="22" fillId="0" borderId="0" xfId="1" applyNumberFormat="1" applyFont="1" applyAlignment="1">
      <alignment horizontal="center" vertical="center" wrapText="1"/>
    </xf>
    <xf numFmtId="167" fontId="22" fillId="0" borderId="1" xfId="1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166" fontId="9" fillId="0" borderId="0" xfId="0" applyNumberFormat="1" applyFont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4" fillId="0" borderId="0" xfId="0" applyFont="1" applyBorder="1" applyAlignment="1"/>
    <xf numFmtId="0" fontId="0" fillId="0" borderId="0" xfId="0" applyFont="1" applyBorder="1"/>
    <xf numFmtId="165" fontId="30" fillId="0" borderId="0" xfId="0" applyNumberFormat="1" applyFont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right" vertical="center" wrapText="1"/>
    </xf>
    <xf numFmtId="0" fontId="29" fillId="0" borderId="3" xfId="0" applyFont="1" applyBorder="1" applyAlignment="1">
      <alignment horizontal="right" vertical="center" wrapText="1"/>
    </xf>
    <xf numFmtId="0" fontId="30" fillId="0" borderId="0" xfId="0" applyFont="1" applyAlignment="1">
      <alignment horizontal="justify" vertical="center" wrapText="1"/>
    </xf>
    <xf numFmtId="0" fontId="30" fillId="0" borderId="1" xfId="0" applyFont="1" applyBorder="1" applyAlignment="1">
      <alignment horizontal="justify" vertical="center" wrapText="1"/>
    </xf>
    <xf numFmtId="165" fontId="30" fillId="0" borderId="0" xfId="0" applyNumberFormat="1" applyFont="1" applyAlignment="1">
      <alignment horizontal="right" vertical="center" wrapText="1"/>
    </xf>
    <xf numFmtId="165" fontId="30" fillId="0" borderId="1" xfId="0" applyNumberFormat="1" applyFont="1" applyBorder="1" applyAlignment="1">
      <alignment horizontal="right" vertical="center" wrapText="1"/>
    </xf>
    <xf numFmtId="165" fontId="29" fillId="0" borderId="1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/>
    </xf>
    <xf numFmtId="0" fontId="19" fillId="0" borderId="1" xfId="0" applyFont="1" applyBorder="1"/>
    <xf numFmtId="0" fontId="24" fillId="0" borderId="3" xfId="0" applyFont="1" applyBorder="1" applyAlignment="1">
      <alignment vertical="center"/>
    </xf>
    <xf numFmtId="0" fontId="41" fillId="0" borderId="3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1" fillId="0" borderId="1" xfId="0" applyFont="1" applyBorder="1" applyAlignment="1">
      <alignment vertical="center"/>
    </xf>
    <xf numFmtId="165" fontId="42" fillId="0" borderId="0" xfId="0" applyNumberFormat="1" applyFont="1" applyAlignment="1">
      <alignment horizontal="center" vertical="center"/>
    </xf>
    <xf numFmtId="165" fontId="41" fillId="0" borderId="1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5" fontId="30" fillId="0" borderId="2" xfId="0" applyNumberFormat="1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65" fontId="30" fillId="0" borderId="2" xfId="0" applyNumberFormat="1" applyFont="1" applyBorder="1" applyAlignment="1">
      <alignment horizontal="right" vertical="center"/>
    </xf>
    <xf numFmtId="165" fontId="30" fillId="0" borderId="0" xfId="0" applyNumberFormat="1" applyFont="1" applyAlignment="1">
      <alignment horizontal="right" vertical="center"/>
    </xf>
    <xf numFmtId="0" fontId="35" fillId="0" borderId="1" xfId="0" applyFont="1" applyBorder="1"/>
    <xf numFmtId="165" fontId="29" fillId="0" borderId="1" xfId="0" applyNumberFormat="1" applyFont="1" applyBorder="1" applyAlignment="1">
      <alignment horizontal="right" vertical="center"/>
    </xf>
    <xf numFmtId="0" fontId="11" fillId="0" borderId="0" xfId="0" applyFont="1"/>
    <xf numFmtId="0" fontId="30" fillId="0" borderId="0" xfId="0" applyFont="1" applyBorder="1" applyAlignment="1">
      <alignment vertical="center"/>
    </xf>
    <xf numFmtId="0" fontId="29" fillId="0" borderId="3" xfId="0" applyFont="1" applyBorder="1" applyAlignment="1">
      <alignment horizontal="right" vertical="center"/>
    </xf>
    <xf numFmtId="167" fontId="30" fillId="0" borderId="0" xfId="1" applyNumberFormat="1" applyFont="1" applyBorder="1" applyAlignment="1">
      <alignment horizontal="right" vertical="center"/>
    </xf>
    <xf numFmtId="167" fontId="30" fillId="0" borderId="0" xfId="1" applyNumberFormat="1" applyFont="1" applyAlignment="1">
      <alignment horizontal="right" vertical="center"/>
    </xf>
    <xf numFmtId="167" fontId="3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6" fillId="0" borderId="0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left" vertical="center" wrapText="1" indent="2"/>
    </xf>
    <xf numFmtId="166" fontId="0" fillId="0" borderId="0" xfId="0" applyNumberFormat="1"/>
    <xf numFmtId="0" fontId="44" fillId="0" borderId="0" xfId="0" applyFont="1"/>
    <xf numFmtId="167" fontId="9" fillId="0" borderId="0" xfId="1" applyNumberFormat="1" applyFont="1" applyBorder="1" applyAlignment="1">
      <alignment horizontal="justify" vertical="center"/>
    </xf>
    <xf numFmtId="167" fontId="2" fillId="0" borderId="0" xfId="1" applyNumberFormat="1" applyFont="1" applyBorder="1" applyAlignment="1">
      <alignment horizontal="right" vertical="center"/>
    </xf>
    <xf numFmtId="167" fontId="9" fillId="0" borderId="6" xfId="1" applyNumberFormat="1" applyFont="1" applyBorder="1" applyAlignment="1">
      <alignment horizontal="justify" vertical="center"/>
    </xf>
    <xf numFmtId="167" fontId="2" fillId="0" borderId="4" xfId="1" applyNumberFormat="1" applyFont="1" applyBorder="1" applyAlignment="1">
      <alignment horizontal="right" vertical="center"/>
    </xf>
    <xf numFmtId="167" fontId="11" fillId="0" borderId="7" xfId="1" applyNumberFormat="1" applyFont="1" applyBorder="1" applyAlignment="1">
      <alignment horizontal="right" vertical="center"/>
    </xf>
    <xf numFmtId="167" fontId="11" fillId="0" borderId="6" xfId="1" applyNumberFormat="1" applyFont="1" applyBorder="1" applyAlignment="1">
      <alignment horizontal="right" vertical="center"/>
    </xf>
    <xf numFmtId="167" fontId="19" fillId="0" borderId="0" xfId="1" applyNumberFormat="1" applyFont="1" applyAlignment="1">
      <alignment horizontal="right"/>
    </xf>
    <xf numFmtId="167" fontId="45" fillId="0" borderId="0" xfId="1" applyNumberFormat="1" applyFont="1"/>
    <xf numFmtId="167" fontId="46" fillId="0" borderId="0" xfId="1" applyNumberFormat="1" applyFont="1"/>
    <xf numFmtId="167" fontId="46" fillId="0" borderId="0" xfId="1" applyNumberFormat="1" applyFont="1" applyAlignment="1">
      <alignment horizontal="right" vertical="center"/>
    </xf>
    <xf numFmtId="0" fontId="29" fillId="0" borderId="3" xfId="0" applyFont="1" applyBorder="1" applyAlignment="1">
      <alignment vertical="center" wrapText="1"/>
    </xf>
    <xf numFmtId="0" fontId="46" fillId="0" borderId="0" xfId="2" applyFont="1"/>
    <xf numFmtId="0" fontId="30" fillId="0" borderId="0" xfId="0" applyFont="1" applyBorder="1" applyAlignment="1">
      <alignment vertical="center" wrapText="1"/>
    </xf>
    <xf numFmtId="0" fontId="46" fillId="0" borderId="0" xfId="0" applyFont="1" applyAlignment="1">
      <alignment vertical="center"/>
    </xf>
    <xf numFmtId="167" fontId="46" fillId="0" borderId="0" xfId="1" applyNumberFormat="1" applyFont="1" applyAlignment="1"/>
    <xf numFmtId="167" fontId="46" fillId="0" borderId="0" xfId="1" applyNumberFormat="1" applyFont="1" applyBorder="1" applyAlignment="1">
      <alignment horizontal="right" vertical="center" wrapText="1"/>
    </xf>
    <xf numFmtId="167" fontId="19" fillId="0" borderId="0" xfId="1" applyNumberFormat="1" applyFont="1" applyBorder="1" applyAlignment="1">
      <alignment horizontal="center" vertical="top"/>
    </xf>
    <xf numFmtId="0" fontId="13" fillId="0" borderId="3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7" fillId="0" borderId="0" xfId="0" applyFont="1"/>
    <xf numFmtId="4" fontId="9" fillId="0" borderId="0" xfId="0" applyNumberFormat="1" applyFont="1" applyAlignment="1">
      <alignment horizontal="center"/>
    </xf>
    <xf numFmtId="165" fontId="30" fillId="0" borderId="1" xfId="0" applyNumberFormat="1" applyFont="1" applyBorder="1" applyAlignment="1">
      <alignment horizontal="center" vertical="center"/>
    </xf>
    <xf numFmtId="167" fontId="0" fillId="0" borderId="0" xfId="1" applyNumberFormat="1" applyFont="1"/>
    <xf numFmtId="0" fontId="1" fillId="0" borderId="0" xfId="0" applyFont="1"/>
    <xf numFmtId="0" fontId="1" fillId="0" borderId="6" xfId="0" applyFont="1" applyBorder="1"/>
    <xf numFmtId="0" fontId="0" fillId="0" borderId="8" xfId="0" applyBorder="1"/>
    <xf numFmtId="167" fontId="0" fillId="0" borderId="0" xfId="1" applyNumberFormat="1" applyFont="1" applyBorder="1"/>
    <xf numFmtId="0" fontId="0" fillId="0" borderId="9" xfId="0" applyBorder="1"/>
    <xf numFmtId="167" fontId="0" fillId="0" borderId="9" xfId="1" applyNumberFormat="1" applyFont="1" applyBorder="1"/>
    <xf numFmtId="0" fontId="0" fillId="2" borderId="0" xfId="0" applyFill="1"/>
    <xf numFmtId="0" fontId="48" fillId="2" borderId="0" xfId="0" applyFont="1" applyFill="1"/>
    <xf numFmtId="0" fontId="49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0" fillId="0" borderId="0" xfId="0" applyFill="1"/>
    <xf numFmtId="0" fontId="51" fillId="0" borderId="0" xfId="0" applyFont="1" applyAlignment="1">
      <alignment horizontal="right" vertical="top" readingOrder="2"/>
    </xf>
    <xf numFmtId="0" fontId="53" fillId="0" borderId="0" xfId="0" applyFont="1" applyFill="1" applyAlignment="1">
      <alignment horizontal="left"/>
    </xf>
    <xf numFmtId="0" fontId="54" fillId="0" borderId="0" xfId="0" applyFont="1" applyFill="1" applyAlignment="1">
      <alignment horizontal="left"/>
    </xf>
    <xf numFmtId="0" fontId="56" fillId="0" borderId="0" xfId="4" applyFont="1"/>
    <xf numFmtId="0" fontId="57" fillId="0" borderId="0" xfId="0" applyFont="1" applyAlignment="1"/>
    <xf numFmtId="0" fontId="57" fillId="0" borderId="0" xfId="0" applyFont="1"/>
    <xf numFmtId="0" fontId="58" fillId="0" borderId="0" xfId="0" applyFont="1" applyAlignment="1"/>
    <xf numFmtId="0" fontId="57" fillId="0" borderId="0" xfId="0" applyFont="1" applyAlignment="1">
      <alignment horizontal="left"/>
    </xf>
    <xf numFmtId="0" fontId="59" fillId="0" borderId="0" xfId="0" applyFont="1"/>
    <xf numFmtId="0" fontId="61" fillId="0" borderId="0" xfId="0" applyFont="1"/>
    <xf numFmtId="0" fontId="24" fillId="0" borderId="0" xfId="0" applyFont="1"/>
    <xf numFmtId="0" fontId="62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34" fillId="0" borderId="0" xfId="0" applyFont="1" applyBorder="1" applyAlignment="1"/>
    <xf numFmtId="0" fontId="0" fillId="0" borderId="0" xfId="0" applyFont="1"/>
    <xf numFmtId="0" fontId="67" fillId="0" borderId="0" xfId="0" applyFont="1"/>
    <xf numFmtId="0" fontId="54" fillId="0" borderId="0" xfId="0" applyFont="1" applyFill="1" applyBorder="1"/>
    <xf numFmtId="0" fontId="1" fillId="0" borderId="6" xfId="0" applyFont="1" applyFill="1" applyBorder="1"/>
    <xf numFmtId="167" fontId="1" fillId="0" borderId="6" xfId="0" applyNumberFormat="1" applyFont="1" applyBorder="1"/>
    <xf numFmtId="0" fontId="68" fillId="0" borderId="0" xfId="0" applyFont="1"/>
    <xf numFmtId="0" fontId="52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8" fillId="0" borderId="8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66" fontId="28" fillId="0" borderId="8" xfId="0" applyNumberFormat="1" applyFont="1" applyBorder="1" applyAlignment="1">
      <alignment horizontal="center" vertical="center"/>
    </xf>
    <xf numFmtId="166" fontId="28" fillId="0" borderId="0" xfId="0" applyNumberFormat="1" applyFont="1" applyBorder="1" applyAlignment="1">
      <alignment horizontal="center" vertical="center"/>
    </xf>
    <xf numFmtId="166" fontId="28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2" fontId="28" fillId="0" borderId="8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5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5" fontId="26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5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</cellXfs>
  <cellStyles count="5">
    <cellStyle name="Comma" xfId="1" builtinId="3"/>
    <cellStyle name="Comma 2 2" xfId="3"/>
    <cellStyle name="Hyperlink" xfId="4" builtinId="8"/>
    <cellStyle name="Normal" xfId="0" builtinId="0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0</xdr:row>
      <xdr:rowOff>113418</xdr:rowOff>
    </xdr:from>
    <xdr:to>
      <xdr:col>2</xdr:col>
      <xdr:colOff>47625</xdr:colOff>
      <xdr:row>3</xdr:row>
      <xdr:rowOff>104776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6" y="113418"/>
          <a:ext cx="733424" cy="772408"/>
        </a:xfrm>
        <a:prstGeom prst="rect">
          <a:avLst/>
        </a:prstGeom>
        <a:noFill/>
        <a:ln>
          <a:noFill/>
        </a:ln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</xdr:col>
      <xdr:colOff>142875</xdr:colOff>
      <xdr:row>6</xdr:row>
      <xdr:rowOff>1352550</xdr:rowOff>
    </xdr:from>
    <xdr:to>
      <xdr:col>7</xdr:col>
      <xdr:colOff>628650</xdr:colOff>
      <xdr:row>6</xdr:row>
      <xdr:rowOff>2438400</xdr:rowOff>
    </xdr:to>
    <xdr:sp macro="" textlink="">
      <xdr:nvSpPr>
        <xdr:cNvPr id="3" name="TextBox 2"/>
        <xdr:cNvSpPr txBox="1"/>
      </xdr:nvSpPr>
      <xdr:spPr>
        <a:xfrm>
          <a:off x="285750" y="2609850"/>
          <a:ext cx="5724525" cy="1085850"/>
        </a:xfrm>
        <a:prstGeom prst="rect">
          <a:avLst/>
        </a:prstGeom>
        <a:solidFill>
          <a:schemeClr val="lt1"/>
        </a:solidFill>
        <a:ln w="31750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Production of Agriculture</a:t>
          </a: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Statistics </a:t>
          </a:r>
          <a:endParaRPr lang="en-US" sz="2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etary3\Monetary%20Files\Rural%20Finance%20Office\REPORTS\FINDICAT_B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og.gov.gh/BOGWeb/StatBulAug09/Statiscal%20Bulletin%20August%20-%202009%20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etary1\monetary%20fil\Monetary%20Files\Monetary%20Analysis%20Office\BSD%202%20-%204%20RETURNS%202002\June%202002\Ssb\JUNE2002_PRUDENTIAL_%20RETUR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fosu-baadu/Desktop/2020activities/AgRIC-DAtabase/AgricStatisticsPUB-Jan272020-WkingFile_rev%20Asuo-BerniceFeb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harts"/>
      <sheetName val="STC2002MARCH"/>
      <sheetName val="STC2001JUNE"/>
      <sheetName val="STCJUNE2002"/>
      <sheetName val="STC2001Dec"/>
      <sheetName val="STC2001SEPT"/>
      <sheetName val="ANNREV-2001"/>
      <sheetName val="ANNREV"/>
      <sheetName val="ANNUAL REP. 2000"/>
      <sheetName val="1QR2002"/>
      <sheetName val="4QR2000"/>
      <sheetName val="2QR2001"/>
      <sheetName val="4QR2001"/>
      <sheetName val="3QR2001"/>
      <sheetName val="LoanSTC2reserve-dep"/>
      <sheetName val="CONBASH98"/>
      <sheetName val="conbash2000"/>
      <sheetName val="QuarterlySTC Class"/>
      <sheetName val="RuralList1999"/>
      <sheetName val="Rul1997"/>
      <sheetName val="Rul1996"/>
      <sheetName val="Rul1995"/>
      <sheetName val="Ruralocation"/>
      <sheetName val="RuralList2000"/>
      <sheetName val="DataReq't"/>
      <sheetName val="General Rural Classify"/>
      <sheetName val="ANNUAL_REP__2000"/>
      <sheetName val="QuarterlySTC_Class"/>
      <sheetName val="General_Rural_Classify"/>
    </sheetNames>
    <sheetDataSet>
      <sheetData sheetId="0">
        <row r="3">
          <cell r="B3" t="str">
            <v>Jan.'2000</v>
          </cell>
          <cell r="C3" t="str">
            <v>Feb.'2000</v>
          </cell>
          <cell r="D3" t="str">
            <v>Mar.'2000</v>
          </cell>
          <cell r="E3" t="str">
            <v>Apr.'2000</v>
          </cell>
          <cell r="F3" t="str">
            <v>May'2000</v>
          </cell>
          <cell r="G3" t="str">
            <v>Jun.'2000</v>
          </cell>
          <cell r="H3" t="str">
            <v>Jul.'2000</v>
          </cell>
          <cell r="I3" t="str">
            <v>Aug.'2000</v>
          </cell>
          <cell r="J3" t="str">
            <v>Sept.'2000</v>
          </cell>
          <cell r="K3" t="str">
            <v>Oct.'2000</v>
          </cell>
          <cell r="L3" t="str">
            <v>Nov.'2000</v>
          </cell>
          <cell r="M3" t="str">
            <v>Dec.'2000</v>
          </cell>
          <cell r="O3" t="str">
            <v>Jan.'2000</v>
          </cell>
          <cell r="P3" t="str">
            <v>Feb.'2000</v>
          </cell>
          <cell r="Q3" t="str">
            <v>Mar.'2000</v>
          </cell>
          <cell r="R3" t="str">
            <v>Apr.'2000</v>
          </cell>
          <cell r="S3" t="str">
            <v>May'2000</v>
          </cell>
          <cell r="T3" t="str">
            <v>Jun.'2000</v>
          </cell>
          <cell r="U3" t="str">
            <v>Jul.'2000</v>
          </cell>
          <cell r="V3" t="str">
            <v>Aug.'2000</v>
          </cell>
          <cell r="W3" t="str">
            <v>Sept.'2000</v>
          </cell>
          <cell r="AC3" t="str">
            <v>Jan.'2000</v>
          </cell>
          <cell r="AD3" t="str">
            <v>Feb.'2000</v>
          </cell>
          <cell r="AE3" t="str">
            <v>Mar.'2000</v>
          </cell>
          <cell r="AF3" t="str">
            <v>Apr.'2000</v>
          </cell>
          <cell r="AG3" t="str">
            <v>May'2000</v>
          </cell>
          <cell r="AH3" t="str">
            <v>Jun.'2000</v>
          </cell>
          <cell r="AI3" t="str">
            <v>Jul.'2000</v>
          </cell>
          <cell r="AJ3" t="str">
            <v>Aug.'2000</v>
          </cell>
          <cell r="AK3" t="str">
            <v>Sept.'2000</v>
          </cell>
          <cell r="AL3" t="str">
            <v>Oct.'2000</v>
          </cell>
          <cell r="AM3" t="str">
            <v>Nov.'2000</v>
          </cell>
          <cell r="AN3" t="str">
            <v>Dec.'2000</v>
          </cell>
        </row>
        <row r="4">
          <cell r="B4">
            <v>212938.26</v>
          </cell>
          <cell r="C4">
            <v>225200.95</v>
          </cell>
          <cell r="D4">
            <v>229715.83000000002</v>
          </cell>
          <cell r="E4">
            <v>232319.66999999998</v>
          </cell>
          <cell r="F4">
            <v>237256.34</v>
          </cell>
          <cell r="G4">
            <v>249891.53</v>
          </cell>
          <cell r="H4">
            <v>258691.37</v>
          </cell>
          <cell r="I4">
            <v>267616.56</v>
          </cell>
          <cell r="J4">
            <v>278086.16000000003</v>
          </cell>
          <cell r="K4">
            <v>293577.61</v>
          </cell>
          <cell r="L4">
            <v>303277.93</v>
          </cell>
          <cell r="M4">
            <v>312985.13</v>
          </cell>
          <cell r="O4">
            <v>122900.95</v>
          </cell>
          <cell r="P4">
            <v>129937.29</v>
          </cell>
          <cell r="Q4">
            <v>134446.64000000001</v>
          </cell>
          <cell r="R4">
            <v>137025.19</v>
          </cell>
          <cell r="S4">
            <v>140392.53</v>
          </cell>
          <cell r="T4">
            <v>146747.41</v>
          </cell>
          <cell r="U4">
            <v>153864.75</v>
          </cell>
          <cell r="V4">
            <v>158837.57999999999</v>
          </cell>
          <cell r="W4">
            <v>165119.67000000001</v>
          </cell>
          <cell r="X4">
            <v>176624.96</v>
          </cell>
          <cell r="Y4">
            <v>182577.4</v>
          </cell>
          <cell r="Z4">
            <v>191306.73</v>
          </cell>
          <cell r="AC4">
            <v>90037.31</v>
          </cell>
          <cell r="AD4">
            <v>95263.66</v>
          </cell>
          <cell r="AE4">
            <v>95269.19</v>
          </cell>
          <cell r="AF4">
            <v>95294.48</v>
          </cell>
          <cell r="AG4">
            <v>96863.81</v>
          </cell>
          <cell r="AH4">
            <v>103144.12</v>
          </cell>
          <cell r="AI4">
            <v>104826.62</v>
          </cell>
          <cell r="AJ4">
            <v>108778.98</v>
          </cell>
          <cell r="AK4">
            <v>112966.49</v>
          </cell>
          <cell r="AL4">
            <v>116952.65</v>
          </cell>
          <cell r="AM4">
            <v>120700.53</v>
          </cell>
          <cell r="AN4">
            <v>121678.39999999999</v>
          </cell>
        </row>
        <row r="5">
          <cell r="B5">
            <v>156327.9</v>
          </cell>
          <cell r="C5">
            <v>165349.22999999998</v>
          </cell>
          <cell r="D5">
            <v>166715.19</v>
          </cell>
          <cell r="E5">
            <v>168427.81</v>
          </cell>
          <cell r="F5">
            <v>171264.4</v>
          </cell>
          <cell r="G5">
            <v>180065.12</v>
          </cell>
          <cell r="H5">
            <v>187836.28</v>
          </cell>
          <cell r="I5">
            <v>194754.09000000003</v>
          </cell>
          <cell r="J5">
            <v>199605.46000000002</v>
          </cell>
          <cell r="K5">
            <v>215560.94</v>
          </cell>
          <cell r="L5">
            <v>223666.32</v>
          </cell>
          <cell r="M5">
            <v>233851.77000000002</v>
          </cell>
          <cell r="O5">
            <v>88959.14</v>
          </cell>
          <cell r="P5">
            <v>95008.61</v>
          </cell>
          <cell r="Q5">
            <v>95931.51</v>
          </cell>
          <cell r="R5">
            <v>97558.06</v>
          </cell>
          <cell r="S5">
            <v>99016.47</v>
          </cell>
          <cell r="T5">
            <v>103132.33</v>
          </cell>
          <cell r="U5">
            <v>109246.91</v>
          </cell>
          <cell r="V5">
            <v>112617.13</v>
          </cell>
          <cell r="W5">
            <v>114400.1</v>
          </cell>
          <cell r="X5">
            <v>125756.67</v>
          </cell>
          <cell r="Y5">
            <v>130802</v>
          </cell>
          <cell r="Z5">
            <v>139091.19</v>
          </cell>
          <cell r="AC5">
            <v>67368.759999999995</v>
          </cell>
          <cell r="AD5">
            <v>70340.62</v>
          </cell>
          <cell r="AE5">
            <v>70783.679999999993</v>
          </cell>
          <cell r="AF5">
            <v>70869.75</v>
          </cell>
          <cell r="AG5">
            <v>72247.929999999993</v>
          </cell>
          <cell r="AH5">
            <v>76932.789999999994</v>
          </cell>
          <cell r="AI5">
            <v>78589.37</v>
          </cell>
          <cell r="AJ5">
            <v>82136.960000000006</v>
          </cell>
          <cell r="AK5">
            <v>85205.36</v>
          </cell>
          <cell r="AL5">
            <v>89804.27</v>
          </cell>
          <cell r="AM5">
            <v>92864.320000000007</v>
          </cell>
          <cell r="AN5">
            <v>94760.58</v>
          </cell>
        </row>
        <row r="6">
          <cell r="B6">
            <v>30766.32</v>
          </cell>
          <cell r="C6">
            <v>37981.68</v>
          </cell>
          <cell r="D6">
            <v>32681.74</v>
          </cell>
          <cell r="E6">
            <v>33961.53</v>
          </cell>
          <cell r="F6">
            <v>38123.42</v>
          </cell>
          <cell r="G6">
            <v>37395.160000000003</v>
          </cell>
          <cell r="H6">
            <v>40608.86</v>
          </cell>
          <cell r="I6">
            <v>42975.34</v>
          </cell>
          <cell r="J6">
            <v>45444.57</v>
          </cell>
          <cell r="K6">
            <v>48427.149999999994</v>
          </cell>
          <cell r="L6">
            <v>43656.11</v>
          </cell>
          <cell r="M6">
            <v>46739.85</v>
          </cell>
          <cell r="O6">
            <v>17262.28</v>
          </cell>
          <cell r="P6">
            <v>21827.42</v>
          </cell>
          <cell r="Q6">
            <v>18138.45</v>
          </cell>
          <cell r="R6">
            <v>20886</v>
          </cell>
          <cell r="S6">
            <v>24417.98</v>
          </cell>
          <cell r="T6">
            <v>21579.22</v>
          </cell>
          <cell r="U6">
            <v>24733.81</v>
          </cell>
          <cell r="V6">
            <v>25783.81</v>
          </cell>
          <cell r="W6">
            <v>26080.78</v>
          </cell>
          <cell r="X6">
            <v>28393.71</v>
          </cell>
          <cell r="Y6">
            <v>26293.35</v>
          </cell>
          <cell r="Z6">
            <v>29701.87</v>
          </cell>
          <cell r="AC6">
            <v>13504.04</v>
          </cell>
          <cell r="AD6">
            <v>16154.26</v>
          </cell>
          <cell r="AE6">
            <v>14543.29</v>
          </cell>
          <cell r="AF6">
            <v>13075.53</v>
          </cell>
          <cell r="AG6">
            <v>13705.44</v>
          </cell>
          <cell r="AH6">
            <v>15815.94</v>
          </cell>
          <cell r="AI6">
            <v>15875.05</v>
          </cell>
          <cell r="AJ6">
            <v>17191.53</v>
          </cell>
          <cell r="AK6">
            <v>19363.79</v>
          </cell>
          <cell r="AL6">
            <v>20033.439999999999</v>
          </cell>
          <cell r="AM6">
            <v>17362.759999999998</v>
          </cell>
          <cell r="AN6">
            <v>17037.98</v>
          </cell>
        </row>
        <row r="7">
          <cell r="B7">
            <v>80005.94</v>
          </cell>
          <cell r="C7">
            <v>86941.319999999992</v>
          </cell>
          <cell r="D7">
            <v>92130.52</v>
          </cell>
          <cell r="E7">
            <v>95897.11</v>
          </cell>
          <cell r="F7">
            <v>98209</v>
          </cell>
          <cell r="G7">
            <v>106345.98999999999</v>
          </cell>
          <cell r="H7">
            <v>111896.89000000001</v>
          </cell>
          <cell r="I7">
            <v>114398.17</v>
          </cell>
          <cell r="J7">
            <v>116545.01000000001</v>
          </cell>
          <cell r="K7">
            <v>122612.01</v>
          </cell>
          <cell r="L7">
            <v>138298.98000000001</v>
          </cell>
          <cell r="M7">
            <v>137416.19</v>
          </cell>
          <cell r="O7">
            <v>49533.94</v>
          </cell>
          <cell r="P7">
            <v>55973.38</v>
          </cell>
          <cell r="Q7">
            <v>59772.03</v>
          </cell>
          <cell r="R7">
            <v>61797.38</v>
          </cell>
          <cell r="S7">
            <v>63118.67</v>
          </cell>
          <cell r="T7">
            <v>66219.649999999994</v>
          </cell>
          <cell r="U7">
            <v>70746.960000000006</v>
          </cell>
          <cell r="V7">
            <v>73161.58</v>
          </cell>
          <cell r="W7">
            <v>74624.61</v>
          </cell>
          <cell r="X7">
            <v>79235.259999999995</v>
          </cell>
          <cell r="Y7">
            <v>91413.66</v>
          </cell>
          <cell r="Z7">
            <v>87842.37</v>
          </cell>
          <cell r="AC7">
            <v>30472</v>
          </cell>
          <cell r="AD7">
            <v>30967.94</v>
          </cell>
          <cell r="AE7">
            <v>32358.49</v>
          </cell>
          <cell r="AF7">
            <v>34099.730000000003</v>
          </cell>
          <cell r="AG7">
            <v>35090.33</v>
          </cell>
          <cell r="AH7">
            <v>40126.339999999997</v>
          </cell>
          <cell r="AI7">
            <v>41149.93</v>
          </cell>
          <cell r="AJ7">
            <v>41236.589999999997</v>
          </cell>
          <cell r="AK7">
            <v>41920.400000000001</v>
          </cell>
          <cell r="AL7">
            <v>43376.75</v>
          </cell>
          <cell r="AM7">
            <v>46885.32</v>
          </cell>
          <cell r="AN7">
            <v>49573.82</v>
          </cell>
        </row>
        <row r="8">
          <cell r="B8">
            <v>66715.959999999992</v>
          </cell>
          <cell r="C8">
            <v>72897.429999999993</v>
          </cell>
          <cell r="D8">
            <v>71730.66</v>
          </cell>
          <cell r="E8">
            <v>73409.989999999991</v>
          </cell>
          <cell r="F8">
            <v>73330.459999999992</v>
          </cell>
          <cell r="G8">
            <v>71371.95</v>
          </cell>
          <cell r="H8">
            <v>74867.06</v>
          </cell>
          <cell r="I8">
            <v>75178.3</v>
          </cell>
          <cell r="J8">
            <v>76328.55</v>
          </cell>
          <cell r="K8">
            <v>79000.13</v>
          </cell>
          <cell r="L8">
            <v>83108.12</v>
          </cell>
          <cell r="M8">
            <v>83261.78</v>
          </cell>
          <cell r="O8">
            <v>36068.11</v>
          </cell>
          <cell r="P8">
            <v>41399.89</v>
          </cell>
          <cell r="Q8">
            <v>39103.67</v>
          </cell>
          <cell r="R8">
            <v>40432.47</v>
          </cell>
          <cell r="S8">
            <v>43432.21</v>
          </cell>
          <cell r="T8">
            <v>40539.1</v>
          </cell>
          <cell r="U8">
            <v>42274.21</v>
          </cell>
          <cell r="V8">
            <v>43954.76</v>
          </cell>
          <cell r="W8">
            <v>43661.23</v>
          </cell>
          <cell r="X8">
            <v>46590.75</v>
          </cell>
          <cell r="Y8">
            <v>48700.639999999999</v>
          </cell>
          <cell r="Z8">
            <v>49066.25</v>
          </cell>
          <cell r="AC8">
            <v>30647.85</v>
          </cell>
          <cell r="AD8">
            <v>31497.54</v>
          </cell>
          <cell r="AE8">
            <v>32626.99</v>
          </cell>
          <cell r="AF8">
            <v>32977.519999999997</v>
          </cell>
          <cell r="AG8">
            <v>29898.25</v>
          </cell>
          <cell r="AH8">
            <v>30832.85</v>
          </cell>
          <cell r="AI8">
            <v>32592.85</v>
          </cell>
          <cell r="AJ8">
            <v>31223.54</v>
          </cell>
          <cell r="AK8">
            <v>32667.32</v>
          </cell>
          <cell r="AL8">
            <v>32409.38</v>
          </cell>
          <cell r="AM8">
            <v>34407.480000000003</v>
          </cell>
          <cell r="AN8">
            <v>34195.53</v>
          </cell>
        </row>
        <row r="9">
          <cell r="B9">
            <v>21777.82</v>
          </cell>
          <cell r="C9">
            <v>22030.26</v>
          </cell>
          <cell r="D9">
            <v>21651.16</v>
          </cell>
          <cell r="E9">
            <v>20723.440000000002</v>
          </cell>
          <cell r="F9">
            <v>21274.350000000002</v>
          </cell>
          <cell r="G9">
            <v>21798.14</v>
          </cell>
          <cell r="H9">
            <v>21760.910000000003</v>
          </cell>
          <cell r="I9">
            <v>21264.78</v>
          </cell>
          <cell r="J9">
            <v>21437.55</v>
          </cell>
          <cell r="K9">
            <v>19946.400000000001</v>
          </cell>
          <cell r="L9">
            <v>21356.720000000001</v>
          </cell>
          <cell r="M9">
            <v>20615.46</v>
          </cell>
          <cell r="O9">
            <v>17255.09</v>
          </cell>
          <cell r="P9">
            <v>17266.189999999999</v>
          </cell>
          <cell r="Q9">
            <v>17107.34</v>
          </cell>
          <cell r="R9">
            <v>16011.94</v>
          </cell>
          <cell r="S9">
            <v>16475.63</v>
          </cell>
          <cell r="T9">
            <v>16890.919999999998</v>
          </cell>
          <cell r="U9">
            <v>16601.060000000001</v>
          </cell>
          <cell r="V9">
            <v>16611.86</v>
          </cell>
          <cell r="W9">
            <v>16628.96</v>
          </cell>
          <cell r="X9">
            <v>15714.35</v>
          </cell>
          <cell r="Y9">
            <v>16623.64</v>
          </cell>
          <cell r="Z9">
            <v>16537.38</v>
          </cell>
          <cell r="AC9">
            <v>4522.7299999999996</v>
          </cell>
          <cell r="AD9">
            <v>4764.07</v>
          </cell>
          <cell r="AE9">
            <v>4543.82</v>
          </cell>
          <cell r="AF9">
            <v>4711.5</v>
          </cell>
          <cell r="AG9">
            <v>4798.72</v>
          </cell>
          <cell r="AH9">
            <v>4907.22</v>
          </cell>
          <cell r="AI9">
            <v>5159.8500000000004</v>
          </cell>
          <cell r="AJ9">
            <v>4652.92</v>
          </cell>
          <cell r="AK9">
            <v>4808.59</v>
          </cell>
          <cell r="AL9">
            <v>4232.05</v>
          </cell>
          <cell r="AM9">
            <v>4733.08</v>
          </cell>
          <cell r="AN9">
            <v>4078.08</v>
          </cell>
        </row>
      </sheetData>
      <sheetData sheetId="1">
        <row r="10">
          <cell r="B10">
            <v>7.6440000000000001</v>
          </cell>
        </row>
        <row r="11">
          <cell r="B11">
            <v>2.645</v>
          </cell>
        </row>
        <row r="12">
          <cell r="B12">
            <v>2.7690000000000001</v>
          </cell>
        </row>
        <row r="13">
          <cell r="B13">
            <v>8.61</v>
          </cell>
        </row>
        <row r="14">
          <cell r="B14">
            <v>23.632999999999999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SECTORAL DISTRIBUTION OF LOANS AND ADVANCES OF</v>
          </cell>
        </row>
        <row r="46">
          <cell r="D46">
            <v>16.873799695370963</v>
          </cell>
        </row>
        <row r="47">
          <cell r="D47">
            <v>5.8387232069932233</v>
          </cell>
        </row>
        <row r="48">
          <cell r="D48">
            <v>6.1124478488333596</v>
          </cell>
        </row>
        <row r="49">
          <cell r="D49">
            <v>19.00620295357718</v>
          </cell>
        </row>
        <row r="50">
          <cell r="D50">
            <v>52.168826295225266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ed Indicators 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 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D2"/>
      <sheetName val="BSD2-Summary"/>
      <sheetName val="BSD2-Annex1"/>
      <sheetName val="BSD2-Annex2"/>
      <sheetName val="BSD2-Annex3"/>
      <sheetName val="BSD2-Annex4"/>
      <sheetName val="BSD2-Annex5"/>
      <sheetName val="BSD2-Annex6"/>
      <sheetName val="BSD2-Annex7"/>
      <sheetName val="BSD2-Annex 8"/>
      <sheetName val="BSD2-Annex9"/>
      <sheetName val="BSD2-Annex10"/>
      <sheetName val="BSD3-Sheet-1"/>
      <sheetName val="BSD3-Sheet-2"/>
      <sheetName val="BSD3-Sheet-3"/>
      <sheetName val="BSD4"/>
      <sheetName val="BSD5"/>
      <sheetName val="BSD6A"/>
      <sheetName val="BSD6B"/>
      <sheetName val="BSD6B-Annex-1"/>
      <sheetName val="BSD7A"/>
      <sheetName val="BSD8_SUMMARY"/>
      <sheetName val="BSD8_50LARGEST"/>
      <sheetName val="BSD10"/>
      <sheetName val="BSD11-Sheet-1"/>
      <sheetName val="BSD11-Sheet-2"/>
      <sheetName val="BSD11-Sheet-3"/>
      <sheetName val="BSD11-Sheet-4"/>
      <sheetName val="BSD11-Sheet-5"/>
      <sheetName val="BSD11-Sheet-6"/>
      <sheetName val="BSD11-Sheet-7"/>
      <sheetName val="BSD11-SHEET8"/>
      <sheetName val="BSD2-Annex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ymbols"/>
      <sheetName val="Contents"/>
      <sheetName val="Agriculture Performance"/>
      <sheetName val="Agric&amp;subsectors growth rate"/>
      <sheetName val="Crops1"/>
      <sheetName val=" Crops-Prod"/>
      <sheetName val="Crop_Region"/>
      <sheetName val="Crops-Cultivated "/>
      <sheetName val="Cocoa production"/>
      <sheetName val="Fertilizers and Pesticides"/>
      <sheetName val="Fertilizer imports"/>
      <sheetName val="Livestock "/>
      <sheetName val="Meat Production"/>
      <sheetName val="Total forest area"/>
      <sheetName val="Area of forest Reserves"/>
      <sheetName val="Timber"/>
      <sheetName val="Fish production"/>
      <sheetName val="Acquaculture"/>
      <sheetName val="Canoe1 fishing"/>
      <sheetName val="Inshore fishing"/>
      <sheetName val="Trawlers fishing"/>
      <sheetName val="Tuna vessels fishing"/>
    </sheetNames>
    <definedNames>
      <definedName name="_Toc508792579" refersTo="=' Crops-Prod'!$A$1" sheetId="6"/>
      <definedName name="_Toc508794220" refersTo="='Crops-Cultivated '!$A$1" sheetId="8"/>
      <definedName name="_Toc527451538" refersTo="='Agriculture Performance'!$B$1" sheetId="3"/>
    </definedNames>
    <sheetDataSet>
      <sheetData sheetId="0"/>
      <sheetData sheetId="1"/>
      <sheetData sheetId="2"/>
      <sheetData sheetId="3">
        <row r="1">
          <cell r="B1" t="str">
            <v>Table 1.1: Contribution of Various Sub-sectors to Agricultural GDP (2014-2018)</v>
          </cell>
        </row>
      </sheetData>
      <sheetData sheetId="4">
        <row r="1">
          <cell r="B1" t="str">
            <v>Table 1.2:  Agriculture and sub-sectors real growth rates  (%)</v>
          </cell>
          <cell r="C1"/>
          <cell r="D1"/>
          <cell r="E1"/>
          <cell r="F1"/>
          <cell r="G1"/>
          <cell r="H1"/>
        </row>
      </sheetData>
      <sheetData sheetId="5">
        <row r="1">
          <cell r="A1" t="str">
            <v>Table 2.1:  Production of major food crops and area cultivated under these Crops, 2014-2018</v>
          </cell>
        </row>
      </sheetData>
      <sheetData sheetId="6">
        <row r="1">
          <cell r="A1" t="str">
            <v>Table 2.2: Annual Production of Some Major Crops in Ghana: 2009-2018 (‘000Mt)</v>
          </cell>
        </row>
      </sheetData>
      <sheetData sheetId="7">
        <row r="1">
          <cell r="A1" t="str">
            <v>Table 2.3: Crop production by Region, 2008</v>
          </cell>
        </row>
        <row r="49">
          <cell r="A49" t="str">
            <v>Table 2.4: Crop production by Region, 2009</v>
          </cell>
        </row>
        <row r="96">
          <cell r="A96" t="str">
            <v>Table 2.5: Crop production by Region, 2010</v>
          </cell>
        </row>
        <row r="143">
          <cell r="A143" t="str">
            <v>Table 2.6: Crop production by Region, 2011</v>
          </cell>
        </row>
        <row r="189">
          <cell r="A189" t="str">
            <v>Table 2.7: Crop production by Region, 2012</v>
          </cell>
        </row>
        <row r="235">
          <cell r="A235" t="str">
            <v>Table 2.8: Crop production by Region, 2013</v>
          </cell>
        </row>
        <row r="282">
          <cell r="A282" t="str">
            <v>Table 2.9: Crop production by Region, 2014</v>
          </cell>
        </row>
        <row r="328">
          <cell r="A328" t="str">
            <v>Table 2.10: Crop production by Region, 2015</v>
          </cell>
        </row>
        <row r="374">
          <cell r="A374" t="str">
            <v>Table 2.11: Crop production by Region, 2016</v>
          </cell>
        </row>
        <row r="420">
          <cell r="A420" t="str">
            <v>Table 2.12: Crop production by Region, 2017</v>
          </cell>
        </row>
        <row r="477">
          <cell r="A477" t="str">
            <v>Table 2.13: Crop production by Region, 2018</v>
          </cell>
        </row>
      </sheetData>
      <sheetData sheetId="8">
        <row r="1">
          <cell r="A1" t="str">
            <v>Table 2.14: Annual Cultivated Area of some Major Crops in Ghana (‘000 Ha)</v>
          </cell>
        </row>
      </sheetData>
      <sheetData sheetId="9">
        <row r="1">
          <cell r="B1" t="str">
            <v>Table 2.15:  Cocoa production by season</v>
          </cell>
          <cell r="C1"/>
          <cell r="D1"/>
          <cell r="E1"/>
        </row>
      </sheetData>
      <sheetData sheetId="10"/>
      <sheetData sheetId="11"/>
      <sheetData sheetId="12">
        <row r="1">
          <cell r="A1" t="str">
            <v>Table 3.1: Livestock population ('000) and slaughter per/head ('000)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ghana.gov.gh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view="pageBreakPreview" zoomScale="60" zoomScaleNormal="100" workbookViewId="0">
      <selection activeCell="H9" sqref="H9"/>
    </sheetView>
  </sheetViews>
  <sheetFormatPr defaultRowHeight="15"/>
  <cols>
    <col min="1" max="1" width="2.140625" customWidth="1"/>
    <col min="2" max="2" width="11.42578125" customWidth="1"/>
    <col min="3" max="3" width="11.28515625" customWidth="1"/>
    <col min="4" max="4" width="13.140625" customWidth="1"/>
    <col min="5" max="5" width="21" customWidth="1"/>
    <col min="6" max="8" width="10.85546875" customWidth="1"/>
    <col min="9" max="9" width="1.28515625" customWidth="1"/>
  </cols>
  <sheetData>
    <row r="1" spans="2:8">
      <c r="B1" s="244"/>
      <c r="C1" s="244"/>
      <c r="D1" s="244"/>
      <c r="E1" s="244"/>
      <c r="F1" s="244"/>
      <c r="G1" s="244"/>
      <c r="H1" s="244"/>
    </row>
    <row r="2" spans="2:8" ht="25.5">
      <c r="B2" s="244"/>
      <c r="C2" s="245"/>
      <c r="D2" s="245"/>
      <c r="E2" s="246" t="s">
        <v>245</v>
      </c>
      <c r="F2" s="245"/>
      <c r="G2" s="245"/>
      <c r="H2" s="244"/>
    </row>
    <row r="3" spans="2:8" ht="21">
      <c r="B3" s="244"/>
      <c r="C3" s="244"/>
      <c r="D3" s="244"/>
      <c r="E3" s="247" t="s">
        <v>246</v>
      </c>
      <c r="F3" s="244"/>
      <c r="G3" s="244"/>
      <c r="H3" s="244"/>
    </row>
    <row r="4" spans="2:8">
      <c r="B4" s="244"/>
      <c r="C4" s="244"/>
      <c r="D4" s="244"/>
      <c r="E4" s="244"/>
      <c r="F4" s="244"/>
      <c r="G4" s="244"/>
      <c r="H4" s="244"/>
    </row>
    <row r="5" spans="2:8" ht="6.75" customHeight="1"/>
    <row r="6" spans="2:8" ht="15.75" customHeight="1"/>
    <row r="7" spans="2:8" ht="231" customHeight="1">
      <c r="B7" s="248"/>
      <c r="C7" s="248"/>
      <c r="D7" s="248"/>
      <c r="E7" s="248"/>
      <c r="F7" s="248"/>
      <c r="G7" s="248"/>
      <c r="H7" s="249"/>
    </row>
    <row r="8" spans="2:8" ht="36.75" customHeight="1">
      <c r="C8" s="248"/>
      <c r="D8" s="248"/>
      <c r="E8" s="248"/>
      <c r="F8" s="248"/>
      <c r="G8" s="248"/>
      <c r="H8" s="248"/>
    </row>
    <row r="9" spans="2:8" ht="36.75" customHeight="1">
      <c r="C9" s="248"/>
      <c r="D9" s="273" t="s">
        <v>247</v>
      </c>
      <c r="E9" s="273"/>
      <c r="F9" s="248"/>
      <c r="G9" s="248"/>
      <c r="H9" s="248"/>
    </row>
    <row r="10" spans="2:8" ht="36.75" customHeight="1"/>
    <row r="11" spans="2:8" ht="36.75" customHeight="1"/>
    <row r="12" spans="2:8" ht="36.75" customHeight="1"/>
    <row r="13" spans="2:8" ht="36.75" customHeight="1"/>
    <row r="14" spans="2:8" ht="36.75" customHeight="1"/>
    <row r="20" spans="2:2">
      <c r="B20" s="250" t="s">
        <v>248</v>
      </c>
    </row>
    <row r="21" spans="2:2">
      <c r="B21" s="251" t="s">
        <v>249</v>
      </c>
    </row>
    <row r="22" spans="2:2">
      <c r="B22" s="252" t="s">
        <v>250</v>
      </c>
    </row>
    <row r="23" spans="2:2" ht="7.5" customHeight="1"/>
  </sheetData>
  <mergeCells count="1">
    <mergeCell ref="D9:E9"/>
  </mergeCells>
  <hyperlinks>
    <hyperlink ref="B22" r:id="rId1"/>
  </hyperlinks>
  <printOptions horizontalCentered="1"/>
  <pageMargins left="0.35" right="0.34" top="0.81" bottom="0.28000000000000003" header="0.3" footer="0.16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opLeftCell="A16" workbookViewId="0">
      <selection activeCell="I15" sqref="I15"/>
    </sheetView>
  </sheetViews>
  <sheetFormatPr defaultRowHeight="15"/>
  <cols>
    <col min="1" max="1" width="9.140625" style="131"/>
    <col min="2" max="2" width="12.42578125" style="131" customWidth="1"/>
    <col min="3" max="3" width="12.5703125" style="131" customWidth="1"/>
    <col min="4" max="5" width="13" style="131" customWidth="1"/>
    <col min="6" max="16384" width="9.140625" style="131"/>
  </cols>
  <sheetData>
    <row r="1" spans="2:5" ht="27.75" customHeight="1">
      <c r="B1" s="304" t="s">
        <v>221</v>
      </c>
      <c r="C1" s="304"/>
      <c r="D1" s="304"/>
      <c r="E1" s="304"/>
    </row>
    <row r="2" spans="2:5" ht="15.75" thickBot="1">
      <c r="B2" s="303" t="s">
        <v>40</v>
      </c>
      <c r="C2" s="303"/>
      <c r="D2" s="303"/>
      <c r="E2" s="303"/>
    </row>
    <row r="3" spans="2:5" ht="29.25" thickBot="1">
      <c r="B3" s="224" t="s">
        <v>41</v>
      </c>
      <c r="C3" s="181" t="s">
        <v>42</v>
      </c>
      <c r="D3" s="181" t="s">
        <v>43</v>
      </c>
      <c r="E3" s="181" t="s">
        <v>44</v>
      </c>
    </row>
    <row r="5" spans="2:5">
      <c r="B5" s="225" t="s">
        <v>180</v>
      </c>
      <c r="C5" s="222">
        <v>406399</v>
      </c>
      <c r="D5" s="222">
        <v>30548</v>
      </c>
      <c r="E5" s="228">
        <f>C5+D5</f>
        <v>436947</v>
      </c>
    </row>
    <row r="6" spans="2:5">
      <c r="B6" s="225" t="s">
        <v>181</v>
      </c>
      <c r="C6" s="222">
        <v>350359</v>
      </c>
      <c r="D6" s="222">
        <v>39413</v>
      </c>
      <c r="E6" s="228">
        <f t="shared" ref="E6:E23" si="0">C6+D6</f>
        <v>389772</v>
      </c>
    </row>
    <row r="7" spans="2:5">
      <c r="B7" s="225" t="s">
        <v>182</v>
      </c>
      <c r="C7" s="222">
        <v>321321</v>
      </c>
      <c r="D7" s="222">
        <v>19241</v>
      </c>
      <c r="E7" s="228">
        <f t="shared" si="0"/>
        <v>340562</v>
      </c>
    </row>
    <row r="8" spans="2:5">
      <c r="B8" s="225" t="s">
        <v>183</v>
      </c>
      <c r="C8" s="222">
        <v>444135</v>
      </c>
      <c r="D8" s="222">
        <v>52711</v>
      </c>
      <c r="E8" s="228">
        <f t="shared" si="0"/>
        <v>496846</v>
      </c>
    </row>
    <row r="9" spans="2:5">
      <c r="B9" s="225" t="s">
        <v>184</v>
      </c>
      <c r="C9" s="222">
        <v>668787</v>
      </c>
      <c r="D9" s="222">
        <v>68188</v>
      </c>
      <c r="E9" s="228">
        <f t="shared" si="0"/>
        <v>736975</v>
      </c>
    </row>
    <row r="10" spans="2:5">
      <c r="B10" s="225" t="s">
        <v>185</v>
      </c>
      <c r="C10" s="222">
        <v>526828</v>
      </c>
      <c r="D10" s="222">
        <v>72490</v>
      </c>
      <c r="E10" s="228">
        <f t="shared" si="0"/>
        <v>599318</v>
      </c>
    </row>
    <row r="11" spans="2:5">
      <c r="B11" s="225" t="s">
        <v>186</v>
      </c>
      <c r="C11" s="222">
        <v>649672</v>
      </c>
      <c r="D11" s="222">
        <v>90786</v>
      </c>
      <c r="E11" s="228">
        <f t="shared" si="0"/>
        <v>740458</v>
      </c>
    </row>
    <row r="12" spans="2:5">
      <c r="B12" s="225" t="s">
        <v>187</v>
      </c>
      <c r="C12" s="222">
        <v>587670</v>
      </c>
      <c r="D12" s="222">
        <v>26800</v>
      </c>
      <c r="E12" s="228">
        <f t="shared" si="0"/>
        <v>614470</v>
      </c>
    </row>
    <row r="13" spans="2:5">
      <c r="B13" s="225" t="s">
        <v>188</v>
      </c>
      <c r="C13" s="220">
        <v>663954</v>
      </c>
      <c r="D13" s="221">
        <v>16827</v>
      </c>
      <c r="E13" s="228">
        <f t="shared" si="0"/>
        <v>680781</v>
      </c>
    </row>
    <row r="14" spans="2:5">
      <c r="B14" s="225" t="s">
        <v>189</v>
      </c>
      <c r="C14" s="221">
        <v>635000</v>
      </c>
      <c r="D14" s="221">
        <v>75637</v>
      </c>
      <c r="E14" s="228">
        <f t="shared" si="0"/>
        <v>710637</v>
      </c>
    </row>
    <row r="15" spans="2:5">
      <c r="B15" s="225" t="s">
        <v>190</v>
      </c>
      <c r="C15" s="222">
        <v>568833.64550999994</v>
      </c>
      <c r="D15" s="222">
        <v>63203.738389999991</v>
      </c>
      <c r="E15" s="228">
        <f t="shared" si="0"/>
        <v>632037.3838999999</v>
      </c>
    </row>
    <row r="16" spans="2:5">
      <c r="B16" s="225" t="s">
        <v>191</v>
      </c>
      <c r="C16" s="222">
        <v>916810</v>
      </c>
      <c r="D16" s="222">
        <v>80000</v>
      </c>
      <c r="E16" s="228">
        <f t="shared" si="0"/>
        <v>996810</v>
      </c>
    </row>
    <row r="17" spans="2:5">
      <c r="B17" s="225" t="s">
        <v>192</v>
      </c>
      <c r="C17" s="222">
        <v>798736</v>
      </c>
      <c r="D17" s="222">
        <v>80612</v>
      </c>
      <c r="E17" s="228">
        <f t="shared" si="0"/>
        <v>879348</v>
      </c>
    </row>
    <row r="18" spans="2:5">
      <c r="B18" s="225" t="s">
        <v>193</v>
      </c>
      <c r="C18" s="222">
        <v>770292.125</v>
      </c>
      <c r="D18" s="222">
        <v>65174</v>
      </c>
      <c r="E18" s="228">
        <f t="shared" si="0"/>
        <v>835466.125</v>
      </c>
    </row>
    <row r="19" spans="2:5">
      <c r="B19" s="225" t="s">
        <v>216</v>
      </c>
      <c r="C19" s="222">
        <v>807440.58099999966</v>
      </c>
      <c r="D19" s="222">
        <v>83299.419000000344</v>
      </c>
      <c r="E19" s="228">
        <f t="shared" si="0"/>
        <v>890740</v>
      </c>
    </row>
    <row r="20" spans="2:5">
      <c r="B20" s="226" t="s">
        <v>217</v>
      </c>
      <c r="C20" s="229">
        <v>822573.68882695737</v>
      </c>
      <c r="D20" s="229">
        <v>94622.311173042646</v>
      </c>
      <c r="E20" s="228">
        <f t="shared" si="0"/>
        <v>917196</v>
      </c>
    </row>
    <row r="21" spans="2:5">
      <c r="B21" s="227" t="s">
        <v>218</v>
      </c>
      <c r="C21" s="223">
        <v>634256</v>
      </c>
      <c r="D21" s="223">
        <v>76386</v>
      </c>
      <c r="E21" s="228">
        <f t="shared" si="0"/>
        <v>710642</v>
      </c>
    </row>
    <row r="22" spans="2:5">
      <c r="B22" s="227" t="s">
        <v>219</v>
      </c>
      <c r="C22" s="223">
        <v>587179</v>
      </c>
      <c r="D22" s="223">
        <v>44858</v>
      </c>
      <c r="E22" s="228">
        <f t="shared" si="0"/>
        <v>632037</v>
      </c>
    </row>
    <row r="23" spans="2:5" ht="15.75" thickBot="1">
      <c r="B23" s="227" t="s">
        <v>220</v>
      </c>
      <c r="C23" s="223">
        <v>916810</v>
      </c>
      <c r="D23" s="223">
        <v>107744</v>
      </c>
      <c r="E23" s="228">
        <f t="shared" si="0"/>
        <v>1024554</v>
      </c>
    </row>
    <row r="24" spans="2:5">
      <c r="B24" s="305" t="s">
        <v>45</v>
      </c>
      <c r="C24" s="305"/>
      <c r="D24" s="305"/>
      <c r="E24" s="305"/>
    </row>
  </sheetData>
  <mergeCells count="3">
    <mergeCell ref="B2:E2"/>
    <mergeCell ref="B1:E1"/>
    <mergeCell ref="B24:E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ColWidth="9.140625" defaultRowHeight="15"/>
  <cols>
    <col min="1" max="1" width="24.85546875" style="131" bestFit="1" customWidth="1"/>
    <col min="2" max="2" width="15.42578125" style="131" customWidth="1"/>
    <col min="3" max="4" width="11.5703125" style="131" bestFit="1" customWidth="1"/>
    <col min="5" max="5" width="11.85546875" style="131" customWidth="1"/>
    <col min="6" max="6" width="11.5703125" style="131" bestFit="1" customWidth="1"/>
    <col min="7" max="7" width="10.85546875" style="131" customWidth="1"/>
    <col min="8" max="16384" width="9.140625" style="131"/>
  </cols>
  <sheetData>
    <row r="1" spans="1:7" ht="39" customHeight="1">
      <c r="A1" s="306" t="s">
        <v>194</v>
      </c>
      <c r="B1" s="306"/>
      <c r="C1" s="306"/>
      <c r="D1" s="306"/>
      <c r="E1" s="306"/>
      <c r="F1" s="306"/>
      <c r="G1" s="29"/>
    </row>
    <row r="2" spans="1:7" s="132" customFormat="1" ht="18" customHeight="1">
      <c r="A2" s="135" t="s">
        <v>145</v>
      </c>
      <c r="B2" s="136">
        <v>2014</v>
      </c>
      <c r="C2" s="136">
        <v>2015</v>
      </c>
      <c r="D2" s="136">
        <v>2016</v>
      </c>
      <c r="E2" s="136">
        <v>2017</v>
      </c>
      <c r="F2" s="136">
        <v>2018</v>
      </c>
    </row>
    <row r="3" spans="1:7" ht="17.25" customHeight="1">
      <c r="A3" s="133" t="s">
        <v>146</v>
      </c>
      <c r="B3" s="134">
        <v>89332</v>
      </c>
      <c r="C3" s="134">
        <v>121509.83</v>
      </c>
      <c r="D3" s="134">
        <v>258290.19</v>
      </c>
      <c r="E3" s="134">
        <v>153767.13</v>
      </c>
      <c r="F3" s="134">
        <v>224202</v>
      </c>
    </row>
    <row r="4" spans="1:7" ht="18" customHeight="1">
      <c r="A4" s="133" t="s">
        <v>147</v>
      </c>
      <c r="B4" s="134">
        <v>1345562</v>
      </c>
      <c r="C4" s="134">
        <v>71800</v>
      </c>
      <c r="D4" s="134">
        <v>127565</v>
      </c>
      <c r="E4" s="134">
        <v>14351</v>
      </c>
      <c r="F4" s="230" t="s">
        <v>205</v>
      </c>
    </row>
    <row r="5" spans="1:7" ht="19.5" customHeight="1">
      <c r="A5" s="133" t="s">
        <v>148</v>
      </c>
      <c r="B5" s="134">
        <v>3864</v>
      </c>
      <c r="C5" s="134">
        <v>23594.27</v>
      </c>
      <c r="D5" s="134">
        <v>16353.4</v>
      </c>
      <c r="E5" s="134">
        <v>78590.559999999998</v>
      </c>
      <c r="F5" s="134">
        <v>42149</v>
      </c>
    </row>
    <row r="6" spans="1:7" ht="18.75" customHeight="1">
      <c r="A6" s="133" t="s">
        <v>149</v>
      </c>
      <c r="B6" s="134">
        <v>28642</v>
      </c>
      <c r="C6" s="134">
        <v>25572.81</v>
      </c>
      <c r="D6" s="134">
        <v>14267.82</v>
      </c>
      <c r="E6" s="134">
        <v>26018</v>
      </c>
      <c r="F6" s="134">
        <v>16495</v>
      </c>
    </row>
    <row r="7" spans="1:7" ht="18" customHeight="1">
      <c r="A7" s="133" t="s">
        <v>150</v>
      </c>
      <c r="B7" s="134">
        <v>7551</v>
      </c>
      <c r="C7" s="134">
        <v>59676.160000000003</v>
      </c>
      <c r="D7" s="134">
        <v>14417.39</v>
      </c>
      <c r="E7" s="134">
        <v>36833.1</v>
      </c>
      <c r="F7" s="134">
        <v>10429</v>
      </c>
    </row>
    <row r="8" spans="1:7" ht="18" customHeight="1">
      <c r="A8" s="133" t="s">
        <v>151</v>
      </c>
      <c r="B8" s="134">
        <v>17182</v>
      </c>
      <c r="C8" s="134">
        <v>43040.11</v>
      </c>
      <c r="D8" s="134">
        <v>109960.87</v>
      </c>
      <c r="E8" s="134">
        <v>23279.53</v>
      </c>
      <c r="F8" s="134">
        <v>3239</v>
      </c>
    </row>
    <row r="9" spans="1:7" ht="18" customHeight="1">
      <c r="A9" s="133" t="s">
        <v>152</v>
      </c>
      <c r="B9" s="134">
        <v>49319</v>
      </c>
      <c r="C9" s="134">
        <v>49491.79</v>
      </c>
      <c r="D9" s="134">
        <v>3450.04</v>
      </c>
      <c r="E9" s="134">
        <v>2203.41</v>
      </c>
      <c r="F9" s="134">
        <v>90022</v>
      </c>
    </row>
    <row r="10" spans="1:7" ht="18.75" customHeight="1">
      <c r="A10" s="133" t="s">
        <v>153</v>
      </c>
      <c r="B10" s="230" t="s">
        <v>205</v>
      </c>
      <c r="C10" s="230" t="s">
        <v>205</v>
      </c>
      <c r="D10" s="134">
        <v>3626.52</v>
      </c>
      <c r="E10" s="230" t="s">
        <v>205</v>
      </c>
      <c r="F10" s="134">
        <v>227</v>
      </c>
    </row>
    <row r="11" spans="1:7" ht="16.5" customHeight="1">
      <c r="A11" s="133" t="s">
        <v>154</v>
      </c>
      <c r="B11" s="134">
        <v>6513</v>
      </c>
      <c r="C11" s="134">
        <v>3695</v>
      </c>
      <c r="D11" s="134">
        <v>5742.2</v>
      </c>
      <c r="E11" s="134">
        <v>1619.5</v>
      </c>
      <c r="F11" s="230" t="s">
        <v>205</v>
      </c>
    </row>
    <row r="12" spans="1:7" ht="19.5" customHeight="1">
      <c r="A12" s="133" t="s">
        <v>155</v>
      </c>
      <c r="B12" s="134">
        <v>1167</v>
      </c>
      <c r="C12" s="134">
        <v>1328</v>
      </c>
      <c r="D12" s="134">
        <v>4706.8999999999996</v>
      </c>
      <c r="E12" s="134">
        <v>4482</v>
      </c>
      <c r="F12" s="230" t="s">
        <v>205</v>
      </c>
    </row>
    <row r="13" spans="1:7" ht="19.5" customHeight="1">
      <c r="A13" s="133" t="s">
        <v>156</v>
      </c>
      <c r="B13" s="134">
        <v>7889</v>
      </c>
      <c r="C13" s="134">
        <v>294009</v>
      </c>
      <c r="D13" s="134">
        <v>32947.1</v>
      </c>
      <c r="E13" s="134">
        <v>19112.5</v>
      </c>
      <c r="F13" s="230" t="s">
        <v>205</v>
      </c>
    </row>
    <row r="14" spans="1:7">
      <c r="A14" s="135" t="s">
        <v>27</v>
      </c>
      <c r="B14" s="137">
        <f>SUM(B3:B13)</f>
        <v>1557021</v>
      </c>
      <c r="C14" s="137">
        <f>SUM(C3:C13)</f>
        <v>693716.97</v>
      </c>
      <c r="D14" s="137">
        <f>SUM(D3:D13)</f>
        <v>591327.43000000005</v>
      </c>
      <c r="E14" s="137">
        <f>SUM(E3:E13)</f>
        <v>360256.72999999992</v>
      </c>
      <c r="F14" s="137">
        <f>SUM(F3:F13)</f>
        <v>386763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1"/>
  <ignoredErrors>
    <ignoredError sqref="B14:F1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F18" sqref="F18"/>
    </sheetView>
  </sheetViews>
  <sheetFormatPr defaultColWidth="9.140625" defaultRowHeight="15.75"/>
  <cols>
    <col min="1" max="1" width="42.42578125" style="138" bestFit="1" customWidth="1"/>
    <col min="2" max="6" width="11.5703125" style="138" bestFit="1" customWidth="1"/>
    <col min="7" max="16384" width="9.140625" style="138"/>
  </cols>
  <sheetData>
    <row r="2" spans="1:6" ht="38.25" customHeight="1">
      <c r="A2" s="274" t="s">
        <v>195</v>
      </c>
      <c r="B2" s="274"/>
      <c r="C2" s="274"/>
      <c r="D2" s="274"/>
      <c r="E2" s="274"/>
      <c r="F2" s="274"/>
    </row>
    <row r="3" spans="1:6" ht="27" customHeight="1">
      <c r="A3" s="140" t="s">
        <v>157</v>
      </c>
      <c r="B3" s="140">
        <v>2014</v>
      </c>
      <c r="C3" s="140">
        <v>2015</v>
      </c>
      <c r="D3" s="140">
        <v>2016</v>
      </c>
      <c r="E3" s="140">
        <v>2017</v>
      </c>
      <c r="F3" s="140">
        <v>2018</v>
      </c>
    </row>
    <row r="4" spans="1:6">
      <c r="A4" s="138" t="s">
        <v>158</v>
      </c>
      <c r="B4" s="139">
        <v>44880</v>
      </c>
      <c r="C4" s="139">
        <v>138140</v>
      </c>
      <c r="D4" s="139">
        <v>132632</v>
      </c>
      <c r="E4" s="139">
        <v>213887</v>
      </c>
      <c r="F4" s="139">
        <v>224176</v>
      </c>
    </row>
    <row r="5" spans="1:6">
      <c r="A5" s="138" t="s">
        <v>159</v>
      </c>
      <c r="B5" s="139">
        <v>202</v>
      </c>
      <c r="C5" s="139">
        <v>18348</v>
      </c>
      <c r="D5" s="139">
        <v>39035</v>
      </c>
      <c r="E5" s="139">
        <v>88259</v>
      </c>
      <c r="F5" s="139">
        <v>42005</v>
      </c>
    </row>
    <row r="6" spans="1:6">
      <c r="A6" s="138" t="s">
        <v>160</v>
      </c>
      <c r="B6" s="139">
        <v>6282</v>
      </c>
      <c r="C6" s="139">
        <v>64016</v>
      </c>
      <c r="D6" s="139">
        <v>23268</v>
      </c>
      <c r="E6" s="139">
        <v>43865</v>
      </c>
      <c r="F6" s="139">
        <v>10084</v>
      </c>
    </row>
    <row r="7" spans="1:6">
      <c r="A7" s="138" t="s">
        <v>161</v>
      </c>
      <c r="B7" s="139">
        <v>5523</v>
      </c>
      <c r="C7" s="139">
        <v>7818</v>
      </c>
      <c r="D7" s="139">
        <v>8772</v>
      </c>
      <c r="E7" s="139">
        <v>37643</v>
      </c>
      <c r="F7" s="139">
        <v>5875</v>
      </c>
    </row>
    <row r="8" spans="1:6">
      <c r="A8" s="138" t="s">
        <v>162</v>
      </c>
      <c r="B8" s="139">
        <v>21258</v>
      </c>
      <c r="C8" s="139">
        <v>32052</v>
      </c>
      <c r="D8" s="139">
        <v>13802</v>
      </c>
      <c r="E8" s="139">
        <v>26766</v>
      </c>
      <c r="F8" s="139">
        <v>9460</v>
      </c>
    </row>
    <row r="9" spans="1:6">
      <c r="A9" s="138" t="s">
        <v>163</v>
      </c>
      <c r="B9" s="139">
        <v>22715</v>
      </c>
      <c r="C9" s="139">
        <v>18707</v>
      </c>
      <c r="D9" s="139">
        <v>13842</v>
      </c>
      <c r="E9" s="139">
        <v>24235</v>
      </c>
      <c r="F9" s="139">
        <v>15993</v>
      </c>
    </row>
    <row r="10" spans="1:6">
      <c r="A10" s="138" t="s">
        <v>164</v>
      </c>
      <c r="B10" s="139">
        <v>10223</v>
      </c>
      <c r="C10" s="139">
        <v>11077</v>
      </c>
      <c r="D10" s="139">
        <v>8532</v>
      </c>
      <c r="E10" s="139">
        <v>9582</v>
      </c>
      <c r="F10" s="230">
        <v>7563.5520099999994</v>
      </c>
    </row>
    <row r="11" spans="1:6">
      <c r="A11" s="140" t="s">
        <v>27</v>
      </c>
      <c r="B11" s="141">
        <f>SUM(B4:B10)</f>
        <v>111083</v>
      </c>
      <c r="C11" s="141">
        <f t="shared" ref="C11:F11" si="0">SUM(C4:C10)</f>
        <v>290158</v>
      </c>
      <c r="D11" s="141">
        <f t="shared" si="0"/>
        <v>239883</v>
      </c>
      <c r="E11" s="141">
        <f t="shared" si="0"/>
        <v>444237</v>
      </c>
      <c r="F11" s="141">
        <f t="shared" si="0"/>
        <v>315156.55200999998</v>
      </c>
    </row>
  </sheetData>
  <mergeCells count="1">
    <mergeCell ref="A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1" workbookViewId="0">
      <selection activeCell="J3" sqref="J3"/>
    </sheetView>
  </sheetViews>
  <sheetFormatPr defaultRowHeight="15"/>
  <cols>
    <col min="2" max="2" width="9.5703125" bestFit="1" customWidth="1"/>
    <col min="3" max="3" width="10.42578125" customWidth="1"/>
    <col min="4" max="4" width="9.5703125" bestFit="1" customWidth="1"/>
    <col min="5" max="5" width="11.5703125" customWidth="1"/>
    <col min="7" max="7" width="10.42578125" customWidth="1"/>
    <col min="9" max="9" width="11.85546875" customWidth="1"/>
  </cols>
  <sheetData>
    <row r="1" spans="1:10" ht="15.75">
      <c r="A1" s="29" t="s">
        <v>196</v>
      </c>
    </row>
    <row r="2" spans="1:10" ht="15.75" thickBot="1">
      <c r="A2" s="9"/>
      <c r="B2" s="308"/>
      <c r="C2" s="308"/>
      <c r="D2" s="308"/>
      <c r="E2" s="308"/>
      <c r="F2" s="308"/>
      <c r="G2" s="308"/>
      <c r="H2" s="308"/>
      <c r="I2" s="308"/>
      <c r="J2" s="209"/>
    </row>
    <row r="3" spans="1:10" ht="26.25" thickBot="1">
      <c r="A3" s="15" t="s">
        <v>28</v>
      </c>
      <c r="B3" s="307" t="s">
        <v>29</v>
      </c>
      <c r="C3" s="307"/>
      <c r="D3" s="307" t="s">
        <v>30</v>
      </c>
      <c r="E3" s="307"/>
      <c r="F3" s="307" t="s">
        <v>139</v>
      </c>
      <c r="G3" s="307"/>
      <c r="H3" s="307" t="s">
        <v>32</v>
      </c>
      <c r="I3" s="307"/>
      <c r="J3" s="231" t="s">
        <v>140</v>
      </c>
    </row>
    <row r="4" spans="1:10" ht="26.25" thickBot="1">
      <c r="A4" s="48" t="s">
        <v>141</v>
      </c>
      <c r="B4" s="32" t="s">
        <v>142</v>
      </c>
      <c r="C4" s="32" t="s">
        <v>143</v>
      </c>
      <c r="D4" s="51" t="s">
        <v>142</v>
      </c>
      <c r="E4" s="32" t="s">
        <v>143</v>
      </c>
      <c r="F4" s="32" t="s">
        <v>142</v>
      </c>
      <c r="G4" s="50" t="s">
        <v>143</v>
      </c>
      <c r="H4" s="32" t="s">
        <v>142</v>
      </c>
      <c r="I4" s="50" t="s">
        <v>143</v>
      </c>
      <c r="J4" s="32" t="s">
        <v>142</v>
      </c>
    </row>
    <row r="5" spans="1:10">
      <c r="A5" s="52">
        <v>1990</v>
      </c>
      <c r="B5" s="53">
        <v>1145</v>
      </c>
      <c r="C5" s="31">
        <v>172</v>
      </c>
      <c r="D5" s="53">
        <v>2224</v>
      </c>
      <c r="E5" s="47"/>
      <c r="F5" s="53">
        <v>2018</v>
      </c>
      <c r="G5" s="47"/>
      <c r="H5" s="31">
        <v>474</v>
      </c>
      <c r="I5" s="31">
        <v>379</v>
      </c>
      <c r="J5" s="53">
        <v>9990</v>
      </c>
    </row>
    <row r="6" spans="1:10">
      <c r="A6" s="52">
        <v>1991</v>
      </c>
      <c r="B6" s="53">
        <v>1195</v>
      </c>
      <c r="C6" s="31">
        <v>179</v>
      </c>
      <c r="D6" s="53">
        <v>2162</v>
      </c>
      <c r="E6" s="9"/>
      <c r="F6" s="53">
        <v>2194</v>
      </c>
      <c r="G6" s="9"/>
      <c r="H6" s="31">
        <v>454</v>
      </c>
      <c r="I6" s="31">
        <v>363</v>
      </c>
      <c r="J6" s="53">
        <v>10572</v>
      </c>
    </row>
    <row r="7" spans="1:10">
      <c r="A7" s="52">
        <v>1992</v>
      </c>
      <c r="B7" s="53">
        <v>1159</v>
      </c>
      <c r="C7" s="31">
        <v>174</v>
      </c>
      <c r="D7" s="53">
        <v>2126</v>
      </c>
      <c r="E7" s="9"/>
      <c r="F7" s="53">
        <v>2157</v>
      </c>
      <c r="G7" s="9"/>
      <c r="H7" s="31">
        <v>413</v>
      </c>
      <c r="I7" s="31">
        <v>321</v>
      </c>
      <c r="J7" s="53">
        <v>11232</v>
      </c>
    </row>
    <row r="8" spans="1:10">
      <c r="A8" s="52">
        <v>1993</v>
      </c>
      <c r="B8" s="53">
        <v>1169</v>
      </c>
      <c r="C8" s="31">
        <v>175</v>
      </c>
      <c r="D8" s="53">
        <v>2225</v>
      </c>
      <c r="E8" s="9"/>
      <c r="F8" s="53">
        <v>2125</v>
      </c>
      <c r="G8" s="9"/>
      <c r="H8" s="31">
        <v>408</v>
      </c>
      <c r="I8" s="31">
        <v>326</v>
      </c>
      <c r="J8" s="53">
        <v>12170</v>
      </c>
    </row>
    <row r="9" spans="1:10">
      <c r="A9" s="52">
        <v>1994</v>
      </c>
      <c r="B9" s="53">
        <v>1217</v>
      </c>
      <c r="C9" s="31">
        <v>178</v>
      </c>
      <c r="D9" s="53">
        <v>2216</v>
      </c>
      <c r="E9" s="9"/>
      <c r="F9" s="53">
        <v>2204</v>
      </c>
      <c r="G9" s="9"/>
      <c r="H9" s="31">
        <v>351</v>
      </c>
      <c r="I9" s="31">
        <v>335</v>
      </c>
      <c r="J9" s="53">
        <v>12289</v>
      </c>
    </row>
    <row r="10" spans="1:10">
      <c r="A10" s="52">
        <v>1995</v>
      </c>
      <c r="B10" s="53">
        <v>1123</v>
      </c>
      <c r="C10" s="31">
        <v>180</v>
      </c>
      <c r="D10" s="53">
        <v>2010</v>
      </c>
      <c r="E10" s="9"/>
      <c r="F10" s="31">
        <v>2156</v>
      </c>
      <c r="G10" s="9"/>
      <c r="H10" s="31">
        <v>365</v>
      </c>
      <c r="I10" s="31">
        <v>280</v>
      </c>
      <c r="J10" s="53">
        <v>13083</v>
      </c>
    </row>
    <row r="11" spans="1:10">
      <c r="A11" s="52">
        <v>1996</v>
      </c>
      <c r="B11" s="53">
        <v>1248</v>
      </c>
      <c r="C11" s="31">
        <v>182</v>
      </c>
      <c r="D11" s="53">
        <v>2419</v>
      </c>
      <c r="E11" s="9"/>
      <c r="F11" s="53">
        <v>2533</v>
      </c>
      <c r="G11" s="9"/>
      <c r="H11" s="31">
        <v>355</v>
      </c>
      <c r="I11" s="31">
        <v>255</v>
      </c>
      <c r="J11" s="53">
        <v>14589</v>
      </c>
    </row>
    <row r="12" spans="1:10">
      <c r="A12" s="52">
        <v>1997</v>
      </c>
      <c r="B12" s="53">
        <v>1261</v>
      </c>
      <c r="C12" s="31">
        <v>181</v>
      </c>
      <c r="D12" s="53">
        <v>2496</v>
      </c>
      <c r="E12" s="9"/>
      <c r="F12" s="53">
        <v>2659</v>
      </c>
      <c r="G12" s="9"/>
      <c r="H12" s="31">
        <v>347</v>
      </c>
      <c r="I12" s="31">
        <v>285</v>
      </c>
      <c r="J12" s="53">
        <v>15879</v>
      </c>
    </row>
    <row r="13" spans="1:10">
      <c r="A13" s="52">
        <v>1998</v>
      </c>
      <c r="B13" s="53">
        <v>1275</v>
      </c>
      <c r="C13" s="31">
        <v>181</v>
      </c>
      <c r="D13" s="53">
        <v>2576</v>
      </c>
      <c r="E13" s="9"/>
      <c r="F13" s="53">
        <v>2791</v>
      </c>
      <c r="G13" s="9"/>
      <c r="H13" s="31">
        <v>339</v>
      </c>
      <c r="I13" s="31">
        <v>285</v>
      </c>
      <c r="J13" s="53">
        <v>17282</v>
      </c>
    </row>
    <row r="14" spans="1:10">
      <c r="A14" s="52">
        <v>1999</v>
      </c>
      <c r="B14" s="53">
        <v>1288</v>
      </c>
      <c r="C14" s="31">
        <v>185</v>
      </c>
      <c r="D14" s="53">
        <v>2658</v>
      </c>
      <c r="E14" s="9"/>
      <c r="F14" s="53">
        <v>2931</v>
      </c>
      <c r="G14" s="9"/>
      <c r="H14" s="31">
        <v>332</v>
      </c>
      <c r="I14" s="31">
        <v>262</v>
      </c>
      <c r="J14" s="53">
        <v>18810</v>
      </c>
    </row>
    <row r="15" spans="1:10" ht="15.75">
      <c r="A15" s="52">
        <v>2000</v>
      </c>
      <c r="B15" s="53">
        <v>1302</v>
      </c>
      <c r="C15" s="31">
        <v>190</v>
      </c>
      <c r="D15" s="53">
        <v>2743</v>
      </c>
      <c r="E15" s="54"/>
      <c r="F15" s="53">
        <v>3077</v>
      </c>
      <c r="G15" s="9"/>
      <c r="H15" s="31">
        <v>324</v>
      </c>
      <c r="I15" s="31">
        <v>259</v>
      </c>
      <c r="J15" s="53">
        <v>20472</v>
      </c>
    </row>
    <row r="16" spans="1:10">
      <c r="A16" s="52">
        <v>2001</v>
      </c>
      <c r="B16" s="53">
        <v>1315</v>
      </c>
      <c r="C16" s="31">
        <v>192</v>
      </c>
      <c r="D16" s="53">
        <v>2771</v>
      </c>
      <c r="E16" s="9"/>
      <c r="F16" s="53">
        <v>3199</v>
      </c>
      <c r="G16" s="9"/>
      <c r="H16" s="31">
        <v>312</v>
      </c>
      <c r="I16" s="31">
        <v>250</v>
      </c>
      <c r="J16" s="53">
        <v>22032</v>
      </c>
    </row>
    <row r="17" spans="1:10">
      <c r="A17" s="52">
        <v>2002</v>
      </c>
      <c r="B17" s="53">
        <v>1330</v>
      </c>
      <c r="C17" s="31">
        <v>193</v>
      </c>
      <c r="D17" s="53">
        <v>2922</v>
      </c>
      <c r="E17" s="9"/>
      <c r="F17" s="53">
        <v>3230</v>
      </c>
      <c r="G17" s="9"/>
      <c r="H17" s="31">
        <v>310</v>
      </c>
      <c r="I17" s="31">
        <v>248</v>
      </c>
      <c r="J17" s="53">
        <v>24251</v>
      </c>
    </row>
    <row r="18" spans="1:10">
      <c r="A18" s="52">
        <v>2003</v>
      </c>
      <c r="B18" s="53">
        <v>1344</v>
      </c>
      <c r="C18" s="31">
        <v>195</v>
      </c>
      <c r="D18" s="53">
        <v>3015</v>
      </c>
      <c r="E18" s="9"/>
      <c r="F18" s="53">
        <v>3560</v>
      </c>
      <c r="G18" s="9"/>
      <c r="H18" s="31">
        <v>303</v>
      </c>
      <c r="I18" s="31">
        <v>242</v>
      </c>
      <c r="J18" s="53">
        <v>26395</v>
      </c>
    </row>
    <row r="19" spans="1:10">
      <c r="A19" s="52">
        <v>2004</v>
      </c>
      <c r="B19" s="53">
        <v>1359</v>
      </c>
      <c r="C19" s="31">
        <v>185</v>
      </c>
      <c r="D19" s="53">
        <v>3112</v>
      </c>
      <c r="E19" s="9"/>
      <c r="F19" s="53">
        <v>3925</v>
      </c>
      <c r="G19" s="9"/>
      <c r="H19" s="31">
        <v>297</v>
      </c>
      <c r="I19" s="31">
        <v>240</v>
      </c>
      <c r="J19" s="53">
        <v>28727</v>
      </c>
    </row>
    <row r="20" spans="1:10">
      <c r="A20" s="52">
        <v>2005</v>
      </c>
      <c r="B20" s="53">
        <v>1373</v>
      </c>
      <c r="C20" s="31">
        <v>203</v>
      </c>
      <c r="D20" s="53">
        <v>3211</v>
      </c>
      <c r="E20" s="9"/>
      <c r="F20" s="53">
        <v>3932</v>
      </c>
      <c r="G20" s="9"/>
      <c r="H20" s="31">
        <v>290</v>
      </c>
      <c r="I20" s="31">
        <v>244</v>
      </c>
      <c r="J20" s="53">
        <v>28386</v>
      </c>
    </row>
    <row r="21" spans="1:10">
      <c r="A21" s="52">
        <v>2006</v>
      </c>
      <c r="B21" s="53">
        <v>1392</v>
      </c>
      <c r="C21" s="31">
        <v>191</v>
      </c>
      <c r="D21" s="53">
        <v>3314</v>
      </c>
      <c r="E21" s="9"/>
      <c r="F21" s="53">
        <v>3997</v>
      </c>
      <c r="G21" s="9"/>
      <c r="H21" s="31">
        <v>477</v>
      </c>
      <c r="I21" s="31">
        <v>368</v>
      </c>
      <c r="J21" s="53">
        <v>34030</v>
      </c>
    </row>
    <row r="22" spans="1:10">
      <c r="A22" s="52">
        <v>2007</v>
      </c>
      <c r="B22" s="53">
        <v>1407</v>
      </c>
      <c r="C22" s="31">
        <v>187</v>
      </c>
      <c r="D22" s="53">
        <v>3420</v>
      </c>
      <c r="E22" s="9"/>
      <c r="F22" s="53">
        <v>4196</v>
      </c>
      <c r="G22" s="9"/>
      <c r="H22" s="31">
        <v>491</v>
      </c>
      <c r="I22" s="31">
        <v>393</v>
      </c>
      <c r="J22" s="53">
        <v>37038</v>
      </c>
    </row>
    <row r="23" spans="1:10">
      <c r="A23" s="52">
        <v>2008</v>
      </c>
      <c r="B23" s="53">
        <v>1422</v>
      </c>
      <c r="C23" s="31">
        <v>180</v>
      </c>
      <c r="D23" s="53">
        <v>3529</v>
      </c>
      <c r="E23" s="31">
        <v>60</v>
      </c>
      <c r="F23" s="53">
        <v>4405</v>
      </c>
      <c r="G23" s="31">
        <v>104</v>
      </c>
      <c r="H23" s="31">
        <v>506</v>
      </c>
      <c r="I23" s="31">
        <v>404</v>
      </c>
      <c r="J23" s="53">
        <v>39816</v>
      </c>
    </row>
    <row r="24" spans="1:10">
      <c r="A24" s="52">
        <v>2009</v>
      </c>
      <c r="B24" s="53">
        <v>1438</v>
      </c>
      <c r="C24" s="31">
        <v>178</v>
      </c>
      <c r="D24" s="53">
        <v>3642</v>
      </c>
      <c r="E24" s="31">
        <v>60</v>
      </c>
      <c r="F24" s="53">
        <v>4625</v>
      </c>
      <c r="G24" s="31">
        <v>91</v>
      </c>
      <c r="H24" s="31">
        <v>521</v>
      </c>
      <c r="I24" s="31">
        <v>417</v>
      </c>
      <c r="J24" s="53">
        <v>43320</v>
      </c>
    </row>
    <row r="25" spans="1:10">
      <c r="A25" s="52">
        <v>2010</v>
      </c>
      <c r="B25" s="53">
        <v>1454</v>
      </c>
      <c r="C25" s="31">
        <v>233</v>
      </c>
      <c r="D25" s="53">
        <v>3759</v>
      </c>
      <c r="E25" s="31">
        <v>67</v>
      </c>
      <c r="F25" s="53">
        <v>4855</v>
      </c>
      <c r="G25" s="31">
        <v>104</v>
      </c>
      <c r="H25" s="31">
        <v>536</v>
      </c>
      <c r="I25" s="31">
        <v>429</v>
      </c>
      <c r="J25" s="53">
        <v>47752</v>
      </c>
    </row>
    <row r="26" spans="1:10">
      <c r="A26" s="52">
        <v>2011</v>
      </c>
      <c r="B26" s="53">
        <v>1498</v>
      </c>
      <c r="C26" s="31">
        <v>202</v>
      </c>
      <c r="D26" s="53">
        <v>3887</v>
      </c>
      <c r="E26" s="31">
        <v>73</v>
      </c>
      <c r="F26" s="53">
        <v>5137</v>
      </c>
      <c r="G26" s="31">
        <v>109</v>
      </c>
      <c r="H26" s="31">
        <v>568</v>
      </c>
      <c r="I26" s="31">
        <v>454</v>
      </c>
      <c r="J26" s="53">
        <v>52575</v>
      </c>
    </row>
    <row r="27" spans="1:10">
      <c r="A27" s="52">
        <v>2012</v>
      </c>
      <c r="B27" s="53">
        <v>1543</v>
      </c>
      <c r="C27" s="31">
        <v>220</v>
      </c>
      <c r="D27" s="53">
        <v>4019</v>
      </c>
      <c r="E27" s="31">
        <v>91</v>
      </c>
      <c r="F27" s="53">
        <v>5435</v>
      </c>
      <c r="G27" s="31">
        <v>141</v>
      </c>
      <c r="H27" s="31">
        <v>602</v>
      </c>
      <c r="I27" s="31">
        <v>480</v>
      </c>
      <c r="J27" s="53">
        <v>57885</v>
      </c>
    </row>
    <row r="28" spans="1:10">
      <c r="A28" s="52">
        <v>2013</v>
      </c>
      <c r="B28" s="53">
        <v>1590</v>
      </c>
      <c r="C28" s="31">
        <v>201</v>
      </c>
      <c r="D28" s="53">
        <v>4156</v>
      </c>
      <c r="E28" s="31">
        <v>68</v>
      </c>
      <c r="F28" s="53">
        <v>5751</v>
      </c>
      <c r="G28" s="31">
        <v>119</v>
      </c>
      <c r="H28" s="31">
        <v>638</v>
      </c>
      <c r="I28" s="31">
        <v>510</v>
      </c>
      <c r="J28" s="53">
        <v>63732</v>
      </c>
    </row>
    <row r="29" spans="1:10">
      <c r="A29" s="52">
        <v>2014</v>
      </c>
      <c r="B29" s="53">
        <v>1657</v>
      </c>
      <c r="C29" s="31">
        <v>166</v>
      </c>
      <c r="D29" s="53">
        <v>4335</v>
      </c>
      <c r="E29" s="31">
        <v>65</v>
      </c>
      <c r="F29" s="53">
        <v>6044</v>
      </c>
      <c r="G29" s="31">
        <v>129</v>
      </c>
      <c r="H29" s="31">
        <v>682</v>
      </c>
      <c r="I29" s="31">
        <v>545</v>
      </c>
      <c r="J29" s="53">
        <v>68511</v>
      </c>
    </row>
    <row r="30" spans="1:10">
      <c r="A30" s="52">
        <v>2015</v>
      </c>
      <c r="B30" s="53">
        <v>1734</v>
      </c>
      <c r="C30" s="31">
        <v>141</v>
      </c>
      <c r="D30" s="53">
        <v>4522</v>
      </c>
      <c r="E30" s="31">
        <v>48</v>
      </c>
      <c r="F30" s="53">
        <v>6352</v>
      </c>
      <c r="G30" s="31">
        <v>77</v>
      </c>
      <c r="H30" s="31">
        <v>730</v>
      </c>
      <c r="I30" s="31">
        <v>582</v>
      </c>
      <c r="J30" s="53">
        <v>71594</v>
      </c>
    </row>
    <row r="31" spans="1:10" s="86" customFormat="1">
      <c r="A31" s="142">
        <v>2016</v>
      </c>
      <c r="B31" s="143">
        <v>1815</v>
      </c>
      <c r="C31" s="144">
        <v>116</v>
      </c>
      <c r="D31" s="143">
        <v>4744</v>
      </c>
      <c r="E31" s="144">
        <v>42</v>
      </c>
      <c r="F31" s="143">
        <v>6740</v>
      </c>
      <c r="G31" s="144">
        <v>67</v>
      </c>
      <c r="H31" s="144">
        <v>777</v>
      </c>
      <c r="I31" s="144">
        <v>582</v>
      </c>
      <c r="J31" s="143">
        <v>73885</v>
      </c>
    </row>
    <row r="32" spans="1:10">
      <c r="A32" s="52">
        <v>2017</v>
      </c>
      <c r="B32" s="145">
        <v>1901</v>
      </c>
      <c r="C32" s="11">
        <v>129</v>
      </c>
      <c r="D32" s="145">
        <v>4978</v>
      </c>
      <c r="E32">
        <v>48</v>
      </c>
      <c r="F32" s="145">
        <v>7151</v>
      </c>
      <c r="G32" s="147">
        <v>74</v>
      </c>
      <c r="H32" s="147">
        <v>816</v>
      </c>
      <c r="I32" s="148" t="s">
        <v>78</v>
      </c>
      <c r="J32" s="145">
        <v>75363</v>
      </c>
    </row>
    <row r="33" spans="1:10" ht="15.75" thickBot="1">
      <c r="A33" s="55">
        <v>2018</v>
      </c>
      <c r="B33" s="146">
        <v>1943</v>
      </c>
      <c r="C33" s="149" t="s">
        <v>78</v>
      </c>
      <c r="D33" s="146">
        <v>5102</v>
      </c>
      <c r="E33" s="149" t="s">
        <v>78</v>
      </c>
      <c r="F33" s="146">
        <v>7366</v>
      </c>
      <c r="G33" s="149" t="s">
        <v>78</v>
      </c>
      <c r="H33" s="146">
        <v>845</v>
      </c>
      <c r="I33" s="149" t="s">
        <v>78</v>
      </c>
      <c r="J33" s="146">
        <v>76870</v>
      </c>
    </row>
    <row r="34" spans="1:10">
      <c r="A34" s="43" t="s">
        <v>144</v>
      </c>
    </row>
    <row r="35" spans="1:10">
      <c r="I35" s="11"/>
    </row>
    <row r="36" spans="1:10">
      <c r="I36" s="11"/>
    </row>
    <row r="37" spans="1:10">
      <c r="G37" s="148"/>
    </row>
  </sheetData>
  <mergeCells count="8">
    <mergeCell ref="B3:C3"/>
    <mergeCell ref="D3:E3"/>
    <mergeCell ref="F3:G3"/>
    <mergeCell ref="H3:I3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7" sqref="F7"/>
    </sheetView>
  </sheetViews>
  <sheetFormatPr defaultRowHeight="15"/>
  <sheetData>
    <row r="1" spans="2:7">
      <c r="B1" s="309" t="s">
        <v>197</v>
      </c>
      <c r="C1" s="309"/>
      <c r="D1" s="309"/>
      <c r="E1" s="309"/>
      <c r="F1" s="309"/>
      <c r="G1" s="309"/>
    </row>
    <row r="2" spans="2:7" ht="15.75" thickBot="1">
      <c r="B2" s="286"/>
      <c r="C2" s="286"/>
      <c r="D2" s="286"/>
      <c r="E2" s="286"/>
      <c r="F2" s="286"/>
      <c r="G2" s="286"/>
    </row>
    <row r="3" spans="2:7" ht="26.25" thickBot="1">
      <c r="B3" s="13" t="s">
        <v>28</v>
      </c>
      <c r="C3" s="14">
        <v>2014</v>
      </c>
      <c r="D3" s="14">
        <v>2015</v>
      </c>
      <c r="E3" s="14">
        <v>2016</v>
      </c>
      <c r="F3" s="14">
        <v>2017</v>
      </c>
      <c r="G3" s="14">
        <v>2018</v>
      </c>
    </row>
    <row r="4" spans="2:7" ht="24.95" customHeight="1">
      <c r="B4" s="7" t="s">
        <v>29</v>
      </c>
      <c r="C4" s="151">
        <v>22781</v>
      </c>
      <c r="D4" s="151">
        <v>23841</v>
      </c>
      <c r="E4" s="151">
        <v>24961</v>
      </c>
      <c r="F4" s="151">
        <v>26134</v>
      </c>
      <c r="G4" s="151">
        <v>26716</v>
      </c>
    </row>
    <row r="5" spans="2:7" ht="24.95" customHeight="1">
      <c r="B5" s="7" t="s">
        <v>30</v>
      </c>
      <c r="C5" s="151">
        <v>19507</v>
      </c>
      <c r="D5" s="151">
        <v>20347</v>
      </c>
      <c r="E5" s="151">
        <v>21349</v>
      </c>
      <c r="F5" s="151">
        <v>22399</v>
      </c>
      <c r="G5" s="151">
        <v>22959</v>
      </c>
    </row>
    <row r="6" spans="2:7" ht="24.95" customHeight="1">
      <c r="B6" s="7" t="s">
        <v>31</v>
      </c>
      <c r="C6" s="151">
        <v>23573</v>
      </c>
      <c r="D6" s="151">
        <v>24774</v>
      </c>
      <c r="E6" s="151">
        <v>26285</v>
      </c>
      <c r="F6" s="151">
        <v>27889</v>
      </c>
      <c r="G6" s="151">
        <v>28727</v>
      </c>
    </row>
    <row r="7" spans="2:7" ht="24.95" customHeight="1">
      <c r="B7" s="7" t="s">
        <v>32</v>
      </c>
      <c r="C7" s="151">
        <v>22932</v>
      </c>
      <c r="D7" s="151">
        <v>24513</v>
      </c>
      <c r="E7" s="151">
        <v>26107</v>
      </c>
      <c r="F7" s="151">
        <v>27412</v>
      </c>
      <c r="G7" s="151">
        <v>28392</v>
      </c>
    </row>
    <row r="8" spans="2:7" ht="24.95" customHeight="1" thickBot="1">
      <c r="B8" s="8" t="s">
        <v>33</v>
      </c>
      <c r="C8" s="152">
        <v>54809</v>
      </c>
      <c r="D8" s="152">
        <v>57276</v>
      </c>
      <c r="E8" s="152">
        <v>59108</v>
      </c>
      <c r="F8" s="152">
        <v>60291</v>
      </c>
      <c r="G8" s="152">
        <v>61496</v>
      </c>
    </row>
    <row r="9" spans="2:7" ht="24.95" customHeight="1" thickBot="1">
      <c r="B9" s="150" t="s">
        <v>27</v>
      </c>
      <c r="C9" s="153">
        <v>143603</v>
      </c>
      <c r="D9" s="153">
        <v>150751</v>
      </c>
      <c r="E9" s="153">
        <v>157810</v>
      </c>
      <c r="F9" s="153">
        <v>164124</v>
      </c>
      <c r="G9" s="153">
        <v>168291</v>
      </c>
    </row>
    <row r="10" spans="2:7">
      <c r="B10" s="12" t="s">
        <v>34</v>
      </c>
    </row>
    <row r="11" spans="2:7">
      <c r="B11" s="12"/>
    </row>
    <row r="12" spans="2:7">
      <c r="G12" t="s">
        <v>6</v>
      </c>
    </row>
    <row r="14" spans="2:7">
      <c r="F14" t="s">
        <v>6</v>
      </c>
    </row>
  </sheetData>
  <mergeCells count="1">
    <mergeCell ref="B1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2"/>
  <sheetViews>
    <sheetView workbookViewId="0">
      <selection activeCell="L30" sqref="L30:O32"/>
    </sheetView>
  </sheetViews>
  <sheetFormatPr defaultRowHeight="15"/>
  <cols>
    <col min="1" max="1" width="11" bestFit="1" customWidth="1"/>
    <col min="2" max="2" width="10.42578125" customWidth="1"/>
    <col min="3" max="3" width="9.28515625" bestFit="1" customWidth="1"/>
    <col min="4" max="5" width="10" bestFit="1" customWidth="1"/>
    <col min="6" max="6" width="9.28515625" bestFit="1" customWidth="1"/>
    <col min="7" max="7" width="9.7109375" customWidth="1"/>
    <col min="8" max="8" width="10" bestFit="1" customWidth="1"/>
    <col min="9" max="9" width="9.28515625" bestFit="1" customWidth="1"/>
    <col min="10" max="11" width="10" bestFit="1" customWidth="1"/>
    <col min="12" max="12" width="9.28515625" bestFit="1" customWidth="1"/>
    <col min="13" max="13" width="9.85546875" customWidth="1"/>
    <col min="14" max="14" width="11.140625" customWidth="1"/>
    <col min="15" max="15" width="10" bestFit="1" customWidth="1"/>
    <col min="16" max="16" width="9.28515625" customWidth="1"/>
  </cols>
  <sheetData>
    <row r="2" spans="1:16" ht="16.5" thickBot="1">
      <c r="A2" s="311" t="s">
        <v>200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</row>
    <row r="3" spans="1:16" ht="15.75" thickBot="1">
      <c r="A3" s="17"/>
      <c r="B3" s="312">
        <v>1990</v>
      </c>
      <c r="C3" s="312"/>
      <c r="D3" s="312"/>
      <c r="E3" s="312">
        <v>2000</v>
      </c>
      <c r="F3" s="312"/>
      <c r="G3" s="312"/>
      <c r="H3" s="312">
        <v>2010</v>
      </c>
      <c r="I3" s="312"/>
      <c r="J3" s="312"/>
      <c r="K3" s="312">
        <v>2012</v>
      </c>
      <c r="L3" s="312"/>
      <c r="M3" s="312"/>
      <c r="N3" s="312">
        <v>2015</v>
      </c>
      <c r="O3" s="312"/>
      <c r="P3" s="312"/>
    </row>
    <row r="4" spans="1:16" ht="15.75" thickBot="1">
      <c r="A4" s="154" t="s">
        <v>47</v>
      </c>
      <c r="B4" s="155" t="s">
        <v>48</v>
      </c>
      <c r="C4" s="155" t="s">
        <v>49</v>
      </c>
      <c r="D4" s="155" t="s">
        <v>27</v>
      </c>
      <c r="E4" s="155" t="s">
        <v>48</v>
      </c>
      <c r="F4" s="155" t="s">
        <v>49</v>
      </c>
      <c r="G4" s="155" t="s">
        <v>27</v>
      </c>
      <c r="H4" s="155" t="s">
        <v>48</v>
      </c>
      <c r="I4" s="155" t="s">
        <v>49</v>
      </c>
      <c r="J4" s="155" t="s">
        <v>27</v>
      </c>
      <c r="K4" s="155" t="s">
        <v>48</v>
      </c>
      <c r="L4" s="155" t="s">
        <v>49</v>
      </c>
      <c r="M4" s="155" t="s">
        <v>27</v>
      </c>
      <c r="N4" s="155" t="s">
        <v>48</v>
      </c>
      <c r="O4" s="155" t="s">
        <v>49</v>
      </c>
      <c r="P4" s="155" t="s">
        <v>27</v>
      </c>
    </row>
    <row r="5" spans="1:16">
      <c r="A5" s="156" t="s">
        <v>50</v>
      </c>
      <c r="B5" s="158">
        <v>122217.9</v>
      </c>
      <c r="C5" s="158">
        <v>10334.1</v>
      </c>
      <c r="D5" s="158">
        <v>132552</v>
      </c>
      <c r="E5" s="158">
        <v>122784.5</v>
      </c>
      <c r="F5" s="158">
        <v>8264.6</v>
      </c>
      <c r="G5" s="158">
        <v>131049.1</v>
      </c>
      <c r="H5" s="158">
        <v>120546.9</v>
      </c>
      <c r="I5" s="158">
        <v>9104.2000000000007</v>
      </c>
      <c r="J5" s="158">
        <v>129651.1</v>
      </c>
      <c r="K5" s="158">
        <v>119055.2</v>
      </c>
      <c r="L5" s="158">
        <v>10036.9</v>
      </c>
      <c r="M5" s="158">
        <v>129092.1</v>
      </c>
      <c r="N5" s="158">
        <v>108828.5</v>
      </c>
      <c r="O5" s="158">
        <v>22186.9</v>
      </c>
      <c r="P5" s="158">
        <v>131015.4</v>
      </c>
    </row>
    <row r="6" spans="1:16">
      <c r="A6" s="156" t="s">
        <v>51</v>
      </c>
      <c r="B6" s="158">
        <v>213278.9</v>
      </c>
      <c r="C6" s="158">
        <v>116481.4</v>
      </c>
      <c r="D6" s="158">
        <v>329760.40000000002</v>
      </c>
      <c r="E6" s="158">
        <v>219696</v>
      </c>
      <c r="F6" s="158">
        <v>102929.5</v>
      </c>
      <c r="G6" s="158">
        <v>322625.5</v>
      </c>
      <c r="H6" s="158">
        <v>206850</v>
      </c>
      <c r="I6" s="158">
        <v>84781.6</v>
      </c>
      <c r="J6" s="158">
        <v>291631.59999999998</v>
      </c>
      <c r="K6" s="158">
        <v>204711.5</v>
      </c>
      <c r="L6" s="158">
        <v>89264</v>
      </c>
      <c r="M6" s="158">
        <v>293975.5</v>
      </c>
      <c r="N6" s="158">
        <v>166379</v>
      </c>
      <c r="O6" s="158">
        <v>187276.5</v>
      </c>
      <c r="P6" s="158">
        <v>353655.5</v>
      </c>
    </row>
    <row r="7" spans="1:16">
      <c r="A7" s="156" t="s">
        <v>52</v>
      </c>
      <c r="B7" s="158">
        <v>93065.4</v>
      </c>
      <c r="C7" s="158">
        <v>50346.400000000001</v>
      </c>
      <c r="D7" s="158">
        <v>143411.79999999999</v>
      </c>
      <c r="E7" s="158">
        <v>56482.7</v>
      </c>
      <c r="F7" s="158">
        <v>78268.399999999994</v>
      </c>
      <c r="G7" s="158">
        <v>134751.20000000001</v>
      </c>
      <c r="H7" s="158">
        <v>42987.3</v>
      </c>
      <c r="I7" s="158">
        <v>77384.3</v>
      </c>
      <c r="J7" s="158">
        <v>120371.6</v>
      </c>
      <c r="K7" s="158">
        <v>37622.300000000003</v>
      </c>
      <c r="L7" s="158">
        <v>93347.5</v>
      </c>
      <c r="M7" s="158">
        <v>130969.8</v>
      </c>
      <c r="N7" s="158">
        <v>35073.300000000003</v>
      </c>
      <c r="O7" s="158">
        <v>86310.3</v>
      </c>
      <c r="P7" s="158">
        <v>121383.5</v>
      </c>
    </row>
    <row r="8" spans="1:16">
      <c r="A8" s="156" t="s">
        <v>53</v>
      </c>
      <c r="B8" s="158">
        <v>977.2</v>
      </c>
      <c r="C8" s="158">
        <v>143870.9</v>
      </c>
      <c r="D8" s="158">
        <v>144848.1</v>
      </c>
      <c r="E8" s="158">
        <v>1881.7</v>
      </c>
      <c r="F8" s="158">
        <v>159543.6</v>
      </c>
      <c r="G8" s="158">
        <v>161425.4</v>
      </c>
      <c r="H8" s="158">
        <v>1296.7</v>
      </c>
      <c r="I8" s="158">
        <v>196430.2</v>
      </c>
      <c r="J8" s="158">
        <v>197726.9</v>
      </c>
      <c r="K8" s="158">
        <v>5876.7</v>
      </c>
      <c r="L8" s="158">
        <v>126028.2</v>
      </c>
      <c r="M8" s="158">
        <v>131904.9</v>
      </c>
      <c r="N8" s="158">
        <v>134.1</v>
      </c>
      <c r="O8" s="158">
        <v>217288.1</v>
      </c>
      <c r="P8" s="158">
        <v>217422.2</v>
      </c>
    </row>
    <row r="9" spans="1:16">
      <c r="A9" s="156" t="s">
        <v>54</v>
      </c>
      <c r="B9" s="158">
        <v>81277.899999999994</v>
      </c>
      <c r="C9" s="158">
        <v>4299.1000000000004</v>
      </c>
      <c r="D9" s="158">
        <v>85577</v>
      </c>
      <c r="E9" s="158">
        <v>80680.5</v>
      </c>
      <c r="F9" s="158">
        <v>3219.5</v>
      </c>
      <c r="G9" s="158">
        <v>83900</v>
      </c>
      <c r="H9" s="158">
        <v>73557.5</v>
      </c>
      <c r="I9" s="158">
        <v>8704.5</v>
      </c>
      <c r="J9" s="158">
        <v>82262.100000000006</v>
      </c>
      <c r="K9" s="158">
        <v>71219.399999999994</v>
      </c>
      <c r="L9" s="158">
        <v>10676</v>
      </c>
      <c r="M9" s="158">
        <v>81895.399999999994</v>
      </c>
      <c r="N9" s="158">
        <v>66554.3</v>
      </c>
      <c r="O9" s="158">
        <v>15006.7</v>
      </c>
      <c r="P9" s="158">
        <v>81561</v>
      </c>
    </row>
    <row r="10" spans="1:16">
      <c r="A10" s="156" t="s">
        <v>55</v>
      </c>
      <c r="B10" s="158">
        <v>100967</v>
      </c>
      <c r="C10" s="158">
        <v>37292.9</v>
      </c>
      <c r="D10" s="158">
        <v>138260</v>
      </c>
      <c r="E10" s="158">
        <v>102868.9</v>
      </c>
      <c r="F10" s="158">
        <v>24275.3</v>
      </c>
      <c r="G10" s="158">
        <v>127144.3</v>
      </c>
      <c r="H10" s="158">
        <v>73557.5</v>
      </c>
      <c r="I10" s="158">
        <v>8704.5</v>
      </c>
      <c r="J10" s="158">
        <v>82262.100000000006</v>
      </c>
      <c r="K10" s="158">
        <v>80241.8</v>
      </c>
      <c r="L10" s="158">
        <v>48205</v>
      </c>
      <c r="M10" s="158">
        <v>128446.7</v>
      </c>
      <c r="N10" s="158">
        <v>78036.3</v>
      </c>
      <c r="O10" s="158">
        <v>57031.1</v>
      </c>
      <c r="P10" s="158">
        <v>135067.4</v>
      </c>
    </row>
    <row r="11" spans="1:16">
      <c r="A11" s="156"/>
      <c r="B11" s="310">
        <v>191.4</v>
      </c>
      <c r="C11" s="310">
        <v>1104.7</v>
      </c>
      <c r="D11" s="310">
        <v>1296.0999999999999</v>
      </c>
      <c r="E11" s="310">
        <v>5.5</v>
      </c>
      <c r="F11" s="310">
        <v>269.10000000000002</v>
      </c>
      <c r="G11" s="310">
        <v>274.60000000000002</v>
      </c>
      <c r="H11" s="310">
        <v>25</v>
      </c>
      <c r="I11" s="310">
        <v>1524</v>
      </c>
      <c r="J11" s="310">
        <v>1549</v>
      </c>
      <c r="K11" s="310">
        <v>50.9</v>
      </c>
      <c r="L11" s="310">
        <v>1431.3</v>
      </c>
      <c r="M11" s="310">
        <v>1482.2</v>
      </c>
      <c r="N11" s="310" t="s">
        <v>56</v>
      </c>
      <c r="O11" s="310">
        <v>5211.1000000000004</v>
      </c>
      <c r="P11" s="310">
        <v>5211.1000000000004</v>
      </c>
    </row>
    <row r="12" spans="1:16">
      <c r="A12" s="156" t="s">
        <v>57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</row>
    <row r="13" spans="1:16">
      <c r="A13" s="156"/>
      <c r="B13" s="310">
        <v>587.70000000000005</v>
      </c>
      <c r="C13" s="310">
        <v>21206.6</v>
      </c>
      <c r="D13" s="310">
        <v>21794.3</v>
      </c>
      <c r="E13" s="310">
        <v>635.70000000000005</v>
      </c>
      <c r="F13" s="310">
        <v>26318.3</v>
      </c>
      <c r="G13" s="310">
        <v>26953.9</v>
      </c>
      <c r="H13" s="310">
        <v>589.20000000000005</v>
      </c>
      <c r="I13" s="310">
        <v>35202.800000000003</v>
      </c>
      <c r="J13" s="310">
        <v>35792</v>
      </c>
      <c r="K13" s="310">
        <v>1279.9000000000001</v>
      </c>
      <c r="L13" s="310">
        <v>36093.5</v>
      </c>
      <c r="M13" s="310">
        <v>37373.4</v>
      </c>
      <c r="N13" s="310">
        <v>0.1</v>
      </c>
      <c r="O13" s="310">
        <v>53732.3</v>
      </c>
      <c r="P13" s="310">
        <v>53732.3</v>
      </c>
    </row>
    <row r="14" spans="1:16">
      <c r="A14" s="156" t="s">
        <v>58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</row>
    <row r="15" spans="1:16">
      <c r="A15" s="156"/>
      <c r="B15" s="310">
        <v>545.9</v>
      </c>
      <c r="C15" s="310">
        <v>3916.9</v>
      </c>
      <c r="D15" s="310">
        <v>4462.7</v>
      </c>
      <c r="E15" s="310">
        <v>588</v>
      </c>
      <c r="F15" s="310">
        <v>4386.3</v>
      </c>
      <c r="G15" s="310">
        <v>4974.3</v>
      </c>
      <c r="H15" s="310">
        <v>536.9</v>
      </c>
      <c r="I15" s="310">
        <v>4119.8</v>
      </c>
      <c r="J15" s="310">
        <v>4656.8</v>
      </c>
      <c r="K15" s="310">
        <v>784.4</v>
      </c>
      <c r="L15" s="310">
        <v>5728</v>
      </c>
      <c r="M15" s="310">
        <v>6512.3</v>
      </c>
      <c r="N15" s="310">
        <v>837.7</v>
      </c>
      <c r="O15" s="310">
        <v>13812</v>
      </c>
      <c r="P15" s="310">
        <v>14649.8</v>
      </c>
    </row>
    <row r="16" spans="1:16">
      <c r="A16" s="156" t="s">
        <v>59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</row>
    <row r="17" spans="1:27">
      <c r="A17" s="156" t="s">
        <v>60</v>
      </c>
      <c r="B17" s="158">
        <v>11551.7</v>
      </c>
      <c r="C17" s="158">
        <v>46801.2</v>
      </c>
      <c r="D17" s="158">
        <v>58352.9</v>
      </c>
      <c r="E17" s="158">
        <v>16178</v>
      </c>
      <c r="F17" s="158">
        <v>38748</v>
      </c>
      <c r="G17" s="158">
        <v>54925.9</v>
      </c>
      <c r="H17" s="158">
        <v>13782.2</v>
      </c>
      <c r="I17" s="158">
        <v>47092.1</v>
      </c>
      <c r="J17" s="158">
        <v>60874.400000000001</v>
      </c>
      <c r="K17" s="158">
        <v>15463.8</v>
      </c>
      <c r="L17" s="158">
        <v>43574.6</v>
      </c>
      <c r="M17" s="158">
        <v>59038.400000000001</v>
      </c>
      <c r="N17" s="158">
        <v>25693.9</v>
      </c>
      <c r="O17" s="158">
        <v>50853.3</v>
      </c>
      <c r="P17" s="158">
        <v>76547.3</v>
      </c>
    </row>
    <row r="18" spans="1:27">
      <c r="A18" s="156" t="s">
        <v>61</v>
      </c>
      <c r="B18" s="158">
        <v>5402.1</v>
      </c>
      <c r="C18" s="158">
        <v>119782.8</v>
      </c>
      <c r="D18" s="158">
        <v>125184.9</v>
      </c>
      <c r="E18" s="158">
        <v>10978.1</v>
      </c>
      <c r="F18" s="158">
        <v>122806.9</v>
      </c>
      <c r="G18" s="158">
        <v>133785</v>
      </c>
      <c r="H18" s="158">
        <v>10170.4</v>
      </c>
      <c r="I18" s="158">
        <v>189565.4</v>
      </c>
      <c r="J18" s="158">
        <v>199735.7</v>
      </c>
      <c r="K18" s="158">
        <v>13179.9</v>
      </c>
      <c r="L18" s="158">
        <v>222119.4</v>
      </c>
      <c r="M18" s="158">
        <v>235299.20000000001</v>
      </c>
      <c r="N18" s="158">
        <v>2401.4</v>
      </c>
      <c r="O18" s="158">
        <v>212481.5</v>
      </c>
      <c r="P18" s="158">
        <v>214882.9</v>
      </c>
    </row>
    <row r="19" spans="1:27">
      <c r="A19" s="156"/>
      <c r="B19" s="310">
        <v>2006.9</v>
      </c>
      <c r="C19" s="310">
        <v>13559.1</v>
      </c>
      <c r="D19" s="310">
        <v>15566</v>
      </c>
      <c r="E19" s="310">
        <v>3051.9</v>
      </c>
      <c r="F19" s="310">
        <v>24886.3</v>
      </c>
      <c r="G19" s="310">
        <v>27938.2</v>
      </c>
      <c r="H19" s="310">
        <v>1813.9</v>
      </c>
      <c r="I19" s="310">
        <v>16733.900000000001</v>
      </c>
      <c r="J19" s="310">
        <v>18547.7</v>
      </c>
      <c r="K19" s="310">
        <v>3587.8</v>
      </c>
      <c r="L19" s="310">
        <v>32586.5</v>
      </c>
      <c r="M19" s="310">
        <v>36174.199999999997</v>
      </c>
      <c r="N19" s="310">
        <v>50.1</v>
      </c>
      <c r="O19" s="310">
        <v>57117.599999999999</v>
      </c>
      <c r="P19" s="310">
        <v>57167.7</v>
      </c>
    </row>
    <row r="20" spans="1:27">
      <c r="A20" s="156" t="s">
        <v>62</v>
      </c>
      <c r="B20" s="310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</row>
    <row r="21" spans="1:27">
      <c r="A21" s="156"/>
      <c r="B21" s="310">
        <v>320.2</v>
      </c>
      <c r="C21" s="310">
        <v>17734.599999999999</v>
      </c>
      <c r="D21" s="310">
        <v>18054.8</v>
      </c>
      <c r="E21" s="310">
        <v>1962.7</v>
      </c>
      <c r="F21" s="310">
        <v>22947.4</v>
      </c>
      <c r="G21" s="310">
        <v>24910.1</v>
      </c>
      <c r="H21" s="310">
        <v>1741.6</v>
      </c>
      <c r="I21" s="310">
        <v>23741.3</v>
      </c>
      <c r="J21" s="310">
        <v>25482.9</v>
      </c>
      <c r="K21" s="310">
        <v>3189</v>
      </c>
      <c r="L21" s="310">
        <v>40980.199999999997</v>
      </c>
      <c r="M21" s="310">
        <v>44169.2</v>
      </c>
      <c r="N21" s="310">
        <v>349.8</v>
      </c>
      <c r="O21" s="310">
        <v>66371.100000000006</v>
      </c>
      <c r="P21" s="310">
        <v>66721</v>
      </c>
    </row>
    <row r="22" spans="1:27">
      <c r="A22" s="156" t="s">
        <v>63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</row>
    <row r="23" spans="1:27">
      <c r="A23" s="156" t="s">
        <v>64</v>
      </c>
      <c r="B23" s="158">
        <v>575.1</v>
      </c>
      <c r="C23" s="158">
        <v>5212.3999999999996</v>
      </c>
      <c r="D23" s="158">
        <v>5787.5</v>
      </c>
      <c r="E23" s="158">
        <v>2195.5</v>
      </c>
      <c r="F23" s="158">
        <v>5171.8</v>
      </c>
      <c r="G23" s="158">
        <v>7367.2</v>
      </c>
      <c r="H23" s="158">
        <v>1982.6</v>
      </c>
      <c r="I23" s="158">
        <v>5518.3</v>
      </c>
      <c r="J23" s="158">
        <v>7500.9</v>
      </c>
      <c r="K23" s="158">
        <v>2415.9</v>
      </c>
      <c r="L23" s="158">
        <v>5173.3</v>
      </c>
      <c r="M23" s="158">
        <v>7589.2</v>
      </c>
      <c r="N23" s="158">
        <v>369.3</v>
      </c>
      <c r="O23" s="158">
        <v>11604.1</v>
      </c>
      <c r="P23" s="158">
        <v>11973.3</v>
      </c>
    </row>
    <row r="24" spans="1:27">
      <c r="A24" s="156" t="s">
        <v>65</v>
      </c>
      <c r="B24" s="158">
        <v>308635.2</v>
      </c>
      <c r="C24" s="158">
        <v>18914.400000000001</v>
      </c>
      <c r="D24" s="158">
        <v>327549.59999999998</v>
      </c>
      <c r="E24" s="158">
        <v>313898.2</v>
      </c>
      <c r="F24" s="158">
        <v>13210.1</v>
      </c>
      <c r="G24" s="158">
        <v>327108.3</v>
      </c>
      <c r="H24" s="158">
        <v>297033.40000000002</v>
      </c>
      <c r="I24" s="158">
        <v>23123</v>
      </c>
      <c r="J24" s="158">
        <v>320156.40000000002</v>
      </c>
      <c r="K24" s="158">
        <v>291103.7</v>
      </c>
      <c r="L24" s="158">
        <v>27194.9</v>
      </c>
      <c r="M24" s="158">
        <v>318298.7</v>
      </c>
      <c r="N24" s="158">
        <v>266136.5</v>
      </c>
      <c r="O24" s="158">
        <v>49983.1</v>
      </c>
      <c r="P24" s="158">
        <v>316119.59999999998</v>
      </c>
    </row>
    <row r="25" spans="1:27" ht="15.75" thickBot="1">
      <c r="A25" s="156" t="s">
        <v>66</v>
      </c>
      <c r="B25" s="158">
        <v>326668.09999999998</v>
      </c>
      <c r="C25" s="158">
        <v>51011.9</v>
      </c>
      <c r="D25" s="158">
        <v>377680.1</v>
      </c>
      <c r="E25" s="158">
        <v>288099.59999999998</v>
      </c>
      <c r="F25" s="158">
        <v>84716.3</v>
      </c>
      <c r="G25" s="158">
        <v>372815.9</v>
      </c>
      <c r="H25" s="158">
        <v>311468.40000000002</v>
      </c>
      <c r="I25" s="158">
        <v>51849.4</v>
      </c>
      <c r="J25" s="158">
        <v>363317.8</v>
      </c>
      <c r="K25" s="158">
        <v>308614.3</v>
      </c>
      <c r="L25" s="158">
        <v>51170</v>
      </c>
      <c r="M25" s="158">
        <v>359784.3</v>
      </c>
      <c r="N25" s="158">
        <v>258664.7</v>
      </c>
      <c r="O25" s="158">
        <v>92336</v>
      </c>
      <c r="P25" s="158">
        <v>351000.6</v>
      </c>
    </row>
    <row r="26" spans="1:27" ht="15.75" thickBot="1">
      <c r="A26" s="157" t="s">
        <v>27</v>
      </c>
      <c r="B26" s="159">
        <v>1268268.8</v>
      </c>
      <c r="C26" s="159">
        <v>661869.4</v>
      </c>
      <c r="D26" s="159">
        <v>1930138.1</v>
      </c>
      <c r="E26" s="159">
        <v>1221987.5</v>
      </c>
      <c r="F26" s="159">
        <v>719961.3</v>
      </c>
      <c r="G26" s="159">
        <v>1941948.8</v>
      </c>
      <c r="H26" s="159">
        <v>1157939.6000000001</v>
      </c>
      <c r="I26" s="159">
        <v>783579.2</v>
      </c>
      <c r="J26" s="159">
        <v>1941518.9</v>
      </c>
      <c r="K26" s="159">
        <v>1158396.5</v>
      </c>
      <c r="L26" s="159">
        <v>843609.1</v>
      </c>
      <c r="M26" s="159">
        <v>2002005.5</v>
      </c>
      <c r="N26" s="159">
        <v>1009509</v>
      </c>
      <c r="O26" s="159">
        <v>1198601.6000000001</v>
      </c>
      <c r="P26" s="159">
        <v>2208110.7000000002</v>
      </c>
    </row>
    <row r="27" spans="1:27">
      <c r="A27" s="314" t="s">
        <v>67</v>
      </c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4"/>
      <c r="O27" s="314"/>
      <c r="P27" s="314"/>
    </row>
    <row r="28" spans="1:27">
      <c r="A28" s="315" t="s">
        <v>68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</row>
    <row r="29" spans="1:27" s="86" customFormat="1"/>
    <row r="30" spans="1:27" s="86" customFormat="1" ht="15.75">
      <c r="L30" s="175" t="s">
        <v>200</v>
      </c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</row>
    <row r="31" spans="1:27" s="86" customFormat="1">
      <c r="L31" s="313" t="s">
        <v>203</v>
      </c>
      <c r="M31" s="313"/>
      <c r="N31" s="313"/>
    </row>
    <row r="32" spans="1:27" ht="15.75">
      <c r="L32" s="296" t="s">
        <v>204</v>
      </c>
      <c r="M32" s="296"/>
      <c r="N32" s="296"/>
    </row>
  </sheetData>
  <mergeCells count="85">
    <mergeCell ref="L31:N31"/>
    <mergeCell ref="L32:N32"/>
    <mergeCell ref="O21:O22"/>
    <mergeCell ref="P21:P22"/>
    <mergeCell ref="A27:P27"/>
    <mergeCell ref="A28:P28"/>
    <mergeCell ref="H21:H22"/>
    <mergeCell ref="I21:I22"/>
    <mergeCell ref="J21:J22"/>
    <mergeCell ref="K21:K22"/>
    <mergeCell ref="L21:L22"/>
    <mergeCell ref="M21:M22"/>
    <mergeCell ref="B21:B22"/>
    <mergeCell ref="C21:C22"/>
    <mergeCell ref="D21:D22"/>
    <mergeCell ref="E21:E22"/>
    <mergeCell ref="F21:F22"/>
    <mergeCell ref="G21:G22"/>
    <mergeCell ref="K19:K20"/>
    <mergeCell ref="L19:L20"/>
    <mergeCell ref="M19:M20"/>
    <mergeCell ref="G19:G20"/>
    <mergeCell ref="H19:H20"/>
    <mergeCell ref="I19:I20"/>
    <mergeCell ref="J19:J20"/>
    <mergeCell ref="N19:N20"/>
    <mergeCell ref="N21:N22"/>
    <mergeCell ref="O19:O20"/>
    <mergeCell ref="P19:P20"/>
    <mergeCell ref="P15:P16"/>
    <mergeCell ref="O15:O16"/>
    <mergeCell ref="B19:B20"/>
    <mergeCell ref="C19:C20"/>
    <mergeCell ref="D19:D20"/>
    <mergeCell ref="E19:E20"/>
    <mergeCell ref="F19:F20"/>
    <mergeCell ref="J15:J16"/>
    <mergeCell ref="K15:K16"/>
    <mergeCell ref="L15:L16"/>
    <mergeCell ref="M15:M16"/>
    <mergeCell ref="N15:N16"/>
    <mergeCell ref="O13:O14"/>
    <mergeCell ref="P13:P14"/>
    <mergeCell ref="B15:B16"/>
    <mergeCell ref="C15:C16"/>
    <mergeCell ref="D15:D16"/>
    <mergeCell ref="E15:E16"/>
    <mergeCell ref="F15:F16"/>
    <mergeCell ref="G15:G16"/>
    <mergeCell ref="H15:H16"/>
    <mergeCell ref="I15:I16"/>
    <mergeCell ref="I13:I14"/>
    <mergeCell ref="J13:J14"/>
    <mergeCell ref="K13:K14"/>
    <mergeCell ref="L13:L14"/>
    <mergeCell ref="M13:M14"/>
    <mergeCell ref="N13:N14"/>
    <mergeCell ref="G13:G14"/>
    <mergeCell ref="H13:H14"/>
    <mergeCell ref="H11:H12"/>
    <mergeCell ref="I11:I12"/>
    <mergeCell ref="J11:J12"/>
    <mergeCell ref="G11:G12"/>
    <mergeCell ref="B13:B14"/>
    <mergeCell ref="C13:C14"/>
    <mergeCell ref="D13:D14"/>
    <mergeCell ref="E13:E14"/>
    <mergeCell ref="F13:F14"/>
    <mergeCell ref="A2:P2"/>
    <mergeCell ref="B3:D3"/>
    <mergeCell ref="E3:G3"/>
    <mergeCell ref="H3:J3"/>
    <mergeCell ref="K3:M3"/>
    <mergeCell ref="N3:P3"/>
    <mergeCell ref="N11:N12"/>
    <mergeCell ref="O11:O12"/>
    <mergeCell ref="P11:P12"/>
    <mergeCell ref="K11:K12"/>
    <mergeCell ref="B11:B12"/>
    <mergeCell ref="C11:C12"/>
    <mergeCell ref="D11:D12"/>
    <mergeCell ref="E11:E12"/>
    <mergeCell ref="F11:F12"/>
    <mergeCell ref="L11:L12"/>
    <mergeCell ref="M11:M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C1"/>
    </sheetView>
  </sheetViews>
  <sheetFormatPr defaultRowHeight="15"/>
  <cols>
    <col min="1" max="2" width="22.42578125" customWidth="1"/>
    <col min="3" max="3" width="37.7109375" customWidth="1"/>
  </cols>
  <sheetData>
    <row r="1" spans="1:6" ht="15.75" thickBot="1">
      <c r="A1" s="316" t="s">
        <v>203</v>
      </c>
      <c r="B1" s="316"/>
      <c r="C1" s="316"/>
      <c r="D1" s="174"/>
      <c r="E1" s="174"/>
      <c r="F1" s="174"/>
    </row>
    <row r="2" spans="1:6" ht="29.25" thickBot="1">
      <c r="A2" s="19" t="s">
        <v>69</v>
      </c>
      <c r="B2" s="20" t="s">
        <v>70</v>
      </c>
      <c r="C2" s="20" t="s">
        <v>71</v>
      </c>
    </row>
    <row r="3" spans="1:6">
      <c r="A3" s="21" t="s">
        <v>72</v>
      </c>
      <c r="B3" s="162">
        <v>762400</v>
      </c>
      <c r="C3" s="160">
        <v>0.47</v>
      </c>
    </row>
    <row r="4" spans="1:6">
      <c r="A4" s="21" t="s">
        <v>73</v>
      </c>
      <c r="B4" s="162">
        <v>352500</v>
      </c>
      <c r="C4" s="160">
        <v>0.22</v>
      </c>
    </row>
    <row r="5" spans="1:6">
      <c r="A5" s="21" t="s">
        <v>74</v>
      </c>
      <c r="B5" s="162">
        <v>122000</v>
      </c>
      <c r="C5" s="160">
        <v>7.0000000000000007E-2</v>
      </c>
    </row>
    <row r="6" spans="1:6">
      <c r="A6" s="21" t="s">
        <v>75</v>
      </c>
      <c r="B6" s="162">
        <v>397000</v>
      </c>
      <c r="C6" s="160">
        <v>0.24</v>
      </c>
    </row>
    <row r="7" spans="1:6" ht="15.75" thickBot="1">
      <c r="A7" s="22" t="s">
        <v>76</v>
      </c>
      <c r="B7" s="163">
        <v>1633900</v>
      </c>
      <c r="C7" s="161">
        <v>1</v>
      </c>
    </row>
    <row r="8" spans="1:6">
      <c r="A8" s="23" t="s">
        <v>77</v>
      </c>
    </row>
    <row r="9" spans="1:6">
      <c r="A9" s="18"/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B1" workbookViewId="0">
      <selection sqref="A1:C1"/>
    </sheetView>
  </sheetViews>
  <sheetFormatPr defaultRowHeight="15"/>
  <cols>
    <col min="1" max="1" width="10" customWidth="1"/>
    <col min="2" max="2" width="21.28515625" customWidth="1"/>
    <col min="3" max="3" width="33" customWidth="1"/>
  </cols>
  <sheetData>
    <row r="1" spans="1:3" ht="15.75">
      <c r="A1" s="306" t="s">
        <v>204</v>
      </c>
      <c r="B1" s="306"/>
      <c r="C1" s="306"/>
    </row>
    <row r="2" spans="1:3" ht="15.75" thickBot="1"/>
    <row r="3" spans="1:3" ht="16.5" thickBot="1">
      <c r="A3" s="171" t="s">
        <v>7</v>
      </c>
      <c r="B3" s="164" t="s">
        <v>201</v>
      </c>
      <c r="C3" s="164" t="s">
        <v>202</v>
      </c>
    </row>
    <row r="4" spans="1:3">
      <c r="A4" s="172">
        <v>1997</v>
      </c>
      <c r="B4" s="166">
        <v>442078.2</v>
      </c>
      <c r="C4" s="168">
        <v>308</v>
      </c>
    </row>
    <row r="5" spans="1:3">
      <c r="A5" s="172">
        <v>1998</v>
      </c>
      <c r="B5" s="166">
        <v>415700.8</v>
      </c>
      <c r="C5" s="168">
        <v>171</v>
      </c>
    </row>
    <row r="6" spans="1:3">
      <c r="A6" s="172">
        <v>1999</v>
      </c>
      <c r="B6" s="166">
        <v>433125.1</v>
      </c>
      <c r="C6" s="168">
        <v>173.8</v>
      </c>
    </row>
    <row r="7" spans="1:3">
      <c r="A7" s="172">
        <v>2000</v>
      </c>
      <c r="B7" s="166">
        <v>498843.3</v>
      </c>
      <c r="C7" s="168">
        <v>175.2</v>
      </c>
    </row>
    <row r="8" spans="1:3">
      <c r="A8" s="172">
        <v>2001</v>
      </c>
      <c r="B8" s="166">
        <v>476500.5</v>
      </c>
      <c r="C8" s="168">
        <v>169</v>
      </c>
    </row>
    <row r="9" spans="1:3">
      <c r="A9" s="172">
        <v>2002</v>
      </c>
      <c r="B9" s="166">
        <v>472426.6</v>
      </c>
      <c r="C9" s="169">
        <v>210.9</v>
      </c>
    </row>
    <row r="10" spans="1:3">
      <c r="A10" s="172">
        <v>2003</v>
      </c>
      <c r="B10" s="166">
        <v>444388.3</v>
      </c>
      <c r="C10" s="169">
        <v>187.4</v>
      </c>
    </row>
    <row r="11" spans="1:3">
      <c r="A11" s="172">
        <v>2004</v>
      </c>
      <c r="B11" s="166">
        <v>455180.4</v>
      </c>
      <c r="C11" s="169">
        <v>196.1</v>
      </c>
    </row>
    <row r="12" spans="1:3">
      <c r="A12" s="172">
        <v>2005</v>
      </c>
      <c r="B12" s="166">
        <v>466155.3</v>
      </c>
      <c r="C12" s="169">
        <v>211.6</v>
      </c>
    </row>
    <row r="13" spans="1:3">
      <c r="A13" s="172">
        <v>2006</v>
      </c>
      <c r="B13" s="166">
        <v>451608</v>
      </c>
      <c r="C13" s="169">
        <v>195.6</v>
      </c>
    </row>
    <row r="14" spans="1:3">
      <c r="A14" s="172">
        <v>2007</v>
      </c>
      <c r="B14" s="166">
        <v>528570.1</v>
      </c>
      <c r="C14" s="169">
        <v>211.8</v>
      </c>
    </row>
    <row r="15" spans="1:3">
      <c r="A15" s="172">
        <v>2008</v>
      </c>
      <c r="B15" s="166">
        <v>545915.1</v>
      </c>
      <c r="C15" s="169">
        <v>214.6</v>
      </c>
    </row>
    <row r="16" spans="1:3">
      <c r="A16" s="172">
        <v>2009</v>
      </c>
      <c r="B16" s="166">
        <v>426221.9</v>
      </c>
      <c r="C16" s="169">
        <v>147.5</v>
      </c>
    </row>
    <row r="17" spans="1:3">
      <c r="A17" s="172">
        <v>2010</v>
      </c>
      <c r="B17" s="166">
        <v>403254.1</v>
      </c>
      <c r="C17" s="169">
        <v>158.5</v>
      </c>
    </row>
    <row r="18" spans="1:3">
      <c r="A18" s="172">
        <v>2011</v>
      </c>
      <c r="B18" s="166">
        <v>319842.90000000002</v>
      </c>
      <c r="C18" s="169">
        <v>123.5</v>
      </c>
    </row>
    <row r="19" spans="1:3">
      <c r="A19" s="172">
        <v>2012</v>
      </c>
      <c r="B19" s="166">
        <v>251245.6</v>
      </c>
      <c r="C19" s="169">
        <v>114.8</v>
      </c>
    </row>
    <row r="20" spans="1:3">
      <c r="A20" s="172">
        <v>2013</v>
      </c>
      <c r="B20" s="166">
        <v>271722.2</v>
      </c>
      <c r="C20" s="169">
        <v>137.19999999999999</v>
      </c>
    </row>
    <row r="21" spans="1:3">
      <c r="A21" s="172">
        <v>2014</v>
      </c>
      <c r="B21" s="166">
        <v>356036</v>
      </c>
      <c r="C21" s="169">
        <v>158.9</v>
      </c>
    </row>
    <row r="22" spans="1:3">
      <c r="A22" s="172">
        <v>2015</v>
      </c>
      <c r="B22" s="166">
        <v>267379.5</v>
      </c>
      <c r="C22" s="169">
        <v>155.30000000000001</v>
      </c>
    </row>
    <row r="23" spans="1:3">
      <c r="A23" s="172">
        <v>2016</v>
      </c>
      <c r="B23" s="166">
        <v>396991.5</v>
      </c>
      <c r="C23" s="169">
        <v>258.7</v>
      </c>
    </row>
    <row r="24" spans="1:3">
      <c r="A24" s="172">
        <v>2017</v>
      </c>
      <c r="B24" s="166">
        <v>339226.6</v>
      </c>
      <c r="C24" s="169">
        <v>218.4</v>
      </c>
    </row>
    <row r="25" spans="1:3" ht="15.75" thickBot="1">
      <c r="A25" s="173">
        <v>2018</v>
      </c>
      <c r="B25" s="167">
        <v>332927</v>
      </c>
      <c r="C25" s="170">
        <v>216.1</v>
      </c>
    </row>
    <row r="26" spans="1:3">
      <c r="A26" s="10" t="s">
        <v>67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zoomScaleNormal="100" workbookViewId="0">
      <selection activeCell="O5" sqref="O5"/>
    </sheetView>
  </sheetViews>
  <sheetFormatPr defaultRowHeight="15"/>
  <cols>
    <col min="1" max="1" width="11.5703125" customWidth="1"/>
    <col min="2" max="2" width="10.85546875" customWidth="1"/>
    <col min="3" max="3" width="12.7109375" customWidth="1"/>
    <col min="4" max="4" width="12.28515625" customWidth="1"/>
    <col min="5" max="5" width="14.140625" customWidth="1"/>
    <col min="6" max="6" width="10.42578125" customWidth="1"/>
  </cols>
  <sheetData>
    <row r="2" spans="1:14" ht="35.25" customHeight="1" thickBot="1">
      <c r="A2" s="289" t="s">
        <v>208</v>
      </c>
      <c r="B2" s="289"/>
      <c r="C2" s="289"/>
      <c r="D2" s="289"/>
      <c r="E2" s="289"/>
      <c r="F2" s="289"/>
    </row>
    <row r="3" spans="1:14" ht="24.95" customHeight="1" thickBot="1">
      <c r="A3" s="179" t="s">
        <v>35</v>
      </c>
      <c r="B3" s="180">
        <v>2014</v>
      </c>
      <c r="C3" s="180">
        <v>2015</v>
      </c>
      <c r="D3" s="180">
        <v>2016</v>
      </c>
      <c r="E3" s="180">
        <v>2017</v>
      </c>
      <c r="F3" s="181">
        <v>2018</v>
      </c>
    </row>
    <row r="4" spans="1:14" ht="24.95" customHeight="1">
      <c r="A4" s="182" t="s">
        <v>36</v>
      </c>
      <c r="B4" s="184">
        <v>289147</v>
      </c>
      <c r="C4" s="184">
        <v>320221</v>
      </c>
      <c r="D4" s="184">
        <v>328541</v>
      </c>
      <c r="E4" s="184">
        <v>342427</v>
      </c>
      <c r="F4" s="184">
        <v>294240</v>
      </c>
    </row>
    <row r="5" spans="1:14" ht="24.95" customHeight="1" thickBot="1">
      <c r="A5" s="183" t="s">
        <v>37</v>
      </c>
      <c r="B5" s="185">
        <v>85383</v>
      </c>
      <c r="C5" s="185">
        <v>86268</v>
      </c>
      <c r="D5" s="185">
        <v>84345</v>
      </c>
      <c r="E5" s="185">
        <v>76753</v>
      </c>
      <c r="F5" s="185">
        <v>73628</v>
      </c>
    </row>
    <row r="6" spans="1:14" ht="24.95" customHeight="1" thickBot="1">
      <c r="A6" s="179" t="s">
        <v>38</v>
      </c>
      <c r="B6" s="186">
        <v>374530</v>
      </c>
      <c r="C6" s="186">
        <v>398803</v>
      </c>
      <c r="D6" s="186">
        <v>412886</v>
      </c>
      <c r="E6" s="186">
        <v>419181</v>
      </c>
      <c r="F6" s="186">
        <v>367868</v>
      </c>
    </row>
    <row r="7" spans="1:14">
      <c r="A7" s="125" t="s">
        <v>39</v>
      </c>
      <c r="B7" s="125"/>
      <c r="C7" s="125"/>
      <c r="D7" s="125"/>
      <c r="E7" s="125"/>
      <c r="F7" s="125"/>
    </row>
    <row r="8" spans="1:14">
      <c r="A8" s="187"/>
      <c r="B8" s="187"/>
      <c r="C8" s="187"/>
      <c r="D8" s="187"/>
      <c r="E8" s="187"/>
      <c r="F8" s="187"/>
    </row>
    <row r="12" spans="1:14">
      <c r="G12" s="176"/>
      <c r="H12" s="176"/>
      <c r="I12" s="176"/>
      <c r="J12" s="176"/>
      <c r="K12" s="176"/>
      <c r="L12" s="176"/>
      <c r="M12" s="176"/>
      <c r="N12" s="176"/>
    </row>
    <row r="13" spans="1:14">
      <c r="G13" s="176"/>
      <c r="H13" s="176"/>
      <c r="I13" s="176"/>
      <c r="J13" s="176"/>
      <c r="K13" s="176"/>
      <c r="L13" s="176"/>
      <c r="M13" s="176"/>
      <c r="N13" s="176"/>
    </row>
    <row r="14" spans="1:14">
      <c r="G14" s="176"/>
      <c r="H14" s="176"/>
      <c r="I14" s="176"/>
      <c r="J14" s="176"/>
      <c r="K14" s="176"/>
      <c r="L14" s="176"/>
      <c r="M14" s="176"/>
      <c r="N14" s="176"/>
    </row>
    <row r="15" spans="1:14">
      <c r="G15" s="176"/>
      <c r="H15" s="176"/>
      <c r="I15" s="176"/>
      <c r="J15" s="176"/>
      <c r="K15" s="176"/>
      <c r="L15" s="176"/>
      <c r="M15" s="176"/>
      <c r="N15" s="176"/>
    </row>
    <row r="16" spans="1:14" ht="15.75">
      <c r="G16" s="317"/>
      <c r="H16" s="317"/>
      <c r="I16" s="317"/>
      <c r="J16" s="317"/>
      <c r="K16" s="317"/>
      <c r="L16" s="317"/>
      <c r="M16" s="317"/>
      <c r="N16" s="317"/>
    </row>
    <row r="17" spans="7:14">
      <c r="G17" s="176"/>
      <c r="H17" s="176"/>
      <c r="I17" s="176"/>
      <c r="J17" s="176"/>
      <c r="K17" s="176"/>
      <c r="L17" s="176"/>
      <c r="M17" s="176"/>
      <c r="N17" s="176"/>
    </row>
  </sheetData>
  <mergeCells count="2">
    <mergeCell ref="A2:F2"/>
    <mergeCell ref="G16:N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0" sqref="F10"/>
    </sheetView>
  </sheetViews>
  <sheetFormatPr defaultRowHeight="15"/>
  <cols>
    <col min="8" max="8" width="10.140625" bestFit="1" customWidth="1"/>
  </cols>
  <sheetData>
    <row r="1" spans="1:9" ht="15.75" customHeight="1" thickBot="1">
      <c r="A1" s="289" t="s">
        <v>209</v>
      </c>
      <c r="B1" s="289"/>
      <c r="C1" s="289"/>
      <c r="D1" s="289"/>
      <c r="E1" s="289"/>
      <c r="F1" s="289"/>
      <c r="G1" s="289"/>
      <c r="H1" s="289"/>
      <c r="I1" s="289"/>
    </row>
    <row r="2" spans="1:9" ht="15.75" thickBot="1">
      <c r="A2" s="39"/>
      <c r="B2" s="318" t="s">
        <v>113</v>
      </c>
      <c r="C2" s="318"/>
      <c r="D2" s="318" t="s">
        <v>114</v>
      </c>
      <c r="E2" s="318"/>
      <c r="F2" s="318" t="s">
        <v>115</v>
      </c>
      <c r="G2" s="318"/>
      <c r="H2" s="318" t="s">
        <v>27</v>
      </c>
      <c r="I2" s="318"/>
    </row>
    <row r="3" spans="1:9" ht="45">
      <c r="A3" s="9"/>
      <c r="B3" s="40" t="s">
        <v>116</v>
      </c>
      <c r="C3" s="41" t="s">
        <v>117</v>
      </c>
      <c r="D3" s="40" t="s">
        <v>116</v>
      </c>
      <c r="E3" s="41" t="s">
        <v>117</v>
      </c>
      <c r="F3" s="40" t="s">
        <v>116</v>
      </c>
      <c r="G3" s="41" t="s">
        <v>117</v>
      </c>
      <c r="H3" s="40" t="s">
        <v>116</v>
      </c>
      <c r="I3" s="41" t="s">
        <v>117</v>
      </c>
    </row>
    <row r="4" spans="1:9">
      <c r="A4" s="40">
        <v>2013</v>
      </c>
      <c r="B4" s="177">
        <v>29911</v>
      </c>
      <c r="C4" s="177">
        <v>215.4</v>
      </c>
      <c r="D4" s="177">
        <v>2601</v>
      </c>
      <c r="E4" s="177">
        <v>15.6</v>
      </c>
      <c r="F4" s="232" t="s">
        <v>46</v>
      </c>
      <c r="G4" s="232" t="s">
        <v>46</v>
      </c>
      <c r="H4" s="177">
        <f t="shared" ref="H4:H8" si="0">B4+D4</f>
        <v>32512</v>
      </c>
      <c r="I4" s="177">
        <v>231</v>
      </c>
    </row>
    <row r="5" spans="1:9">
      <c r="A5" s="40">
        <v>2014</v>
      </c>
      <c r="B5" s="177">
        <v>35837.599999999999</v>
      </c>
      <c r="C5" s="177">
        <v>394.2</v>
      </c>
      <c r="D5" s="177">
        <v>2697.5</v>
      </c>
      <c r="E5" s="177">
        <v>29.7</v>
      </c>
      <c r="F5" s="177">
        <v>12</v>
      </c>
      <c r="G5" s="177">
        <v>0.4</v>
      </c>
      <c r="H5" s="177">
        <f t="shared" si="0"/>
        <v>38535.1</v>
      </c>
      <c r="I5" s="177">
        <v>424.2</v>
      </c>
    </row>
    <row r="6" spans="1:9">
      <c r="A6" s="40">
        <v>2015</v>
      </c>
      <c r="B6" s="235">
        <v>40905.11</v>
      </c>
      <c r="C6" s="232">
        <v>474.3</v>
      </c>
      <c r="D6" s="235">
        <v>3704.89</v>
      </c>
      <c r="E6" s="232">
        <v>47</v>
      </c>
      <c r="F6" s="232" t="s">
        <v>46</v>
      </c>
      <c r="G6" s="232" t="s">
        <v>46</v>
      </c>
      <c r="H6" s="177">
        <f>B6+D6</f>
        <v>44610</v>
      </c>
      <c r="I6" s="232">
        <v>521.29999999999995</v>
      </c>
    </row>
    <row r="7" spans="1:9">
      <c r="A7" s="40">
        <v>2016</v>
      </c>
      <c r="B7" s="177">
        <v>48638.3</v>
      </c>
      <c r="C7" s="177">
        <v>583.4</v>
      </c>
      <c r="D7" s="177">
        <v>3832.1</v>
      </c>
      <c r="E7" s="177">
        <v>42.8</v>
      </c>
      <c r="F7" s="232" t="s">
        <v>46</v>
      </c>
      <c r="G7" s="232" t="s">
        <v>46</v>
      </c>
      <c r="H7" s="177">
        <f t="shared" si="0"/>
        <v>52470.400000000001</v>
      </c>
      <c r="I7" s="177">
        <v>626.20000000000005</v>
      </c>
    </row>
    <row r="8" spans="1:9">
      <c r="A8" s="40">
        <v>2017</v>
      </c>
      <c r="B8" s="177">
        <v>70594.899999999994</v>
      </c>
      <c r="C8" s="177">
        <v>862</v>
      </c>
      <c r="D8" s="177">
        <v>12680.4</v>
      </c>
      <c r="E8" s="177">
        <v>143.30000000000001</v>
      </c>
      <c r="F8" s="232" t="s">
        <v>46</v>
      </c>
      <c r="G8" s="232" t="s">
        <v>46</v>
      </c>
      <c r="H8" s="177">
        <f t="shared" si="0"/>
        <v>83275.299999999988</v>
      </c>
      <c r="I8" s="177">
        <v>1005.3</v>
      </c>
    </row>
    <row r="9" spans="1:9" ht="15.75" thickBot="1">
      <c r="A9" s="42">
        <v>2018</v>
      </c>
      <c r="B9" s="178">
        <v>69859.899999999994</v>
      </c>
      <c r="C9" s="178">
        <v>947</v>
      </c>
      <c r="D9" s="178">
        <v>6760.2</v>
      </c>
      <c r="E9" s="178">
        <v>91.3</v>
      </c>
      <c r="F9" s="233" t="s">
        <v>46</v>
      </c>
      <c r="G9" s="233" t="s">
        <v>46</v>
      </c>
      <c r="H9" s="236">
        <f>B9+D9</f>
        <v>76620.099999999991</v>
      </c>
      <c r="I9" s="178">
        <v>1038.3</v>
      </c>
    </row>
    <row r="10" spans="1:9">
      <c r="A10" s="43" t="s">
        <v>118</v>
      </c>
    </row>
    <row r="12" spans="1:9">
      <c r="B12" s="234"/>
      <c r="D12" s="213"/>
    </row>
    <row r="13" spans="1:9">
      <c r="D13" s="213"/>
    </row>
  </sheetData>
  <mergeCells count="5">
    <mergeCell ref="B2:C2"/>
    <mergeCell ref="D2:E2"/>
    <mergeCell ref="F2:G2"/>
    <mergeCell ref="H2:I2"/>
    <mergeCell ref="A1:I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view="pageBreakPreview" topLeftCell="A13" zoomScale="115" zoomScaleNormal="100" zoomScaleSheetLayoutView="115" workbookViewId="0">
      <selection activeCell="A30" sqref="A30"/>
    </sheetView>
  </sheetViews>
  <sheetFormatPr defaultRowHeight="15"/>
  <cols>
    <col min="1" max="1" width="11.140625" style="253" customWidth="1"/>
    <col min="2" max="2" width="71.28515625" style="254" customWidth="1"/>
    <col min="3" max="3" width="1.7109375" customWidth="1"/>
  </cols>
  <sheetData>
    <row r="1" spans="1:2" ht="9.75" customHeight="1"/>
    <row r="2" spans="1:2">
      <c r="A2" s="255" t="s">
        <v>251</v>
      </c>
    </row>
    <row r="3" spans="1:2" ht="30.75" customHeight="1">
      <c r="A3" s="256"/>
      <c r="B3" s="257"/>
    </row>
    <row r="4" spans="1:2">
      <c r="A4" s="254" t="s">
        <v>46</v>
      </c>
      <c r="B4" s="254" t="s">
        <v>252</v>
      </c>
    </row>
    <row r="5" spans="1:2">
      <c r="A5" s="254" t="s">
        <v>78</v>
      </c>
      <c r="B5" s="254" t="s">
        <v>253</v>
      </c>
    </row>
    <row r="6" spans="1:2" ht="15.75">
      <c r="A6" s="254" t="s">
        <v>254</v>
      </c>
      <c r="B6" s="257" t="s">
        <v>255</v>
      </c>
    </row>
    <row r="7" spans="1:2">
      <c r="A7" s="254" t="s">
        <v>256</v>
      </c>
      <c r="B7" s="254" t="s">
        <v>257</v>
      </c>
    </row>
    <row r="8" spans="1:2">
      <c r="A8" s="254" t="s">
        <v>258</v>
      </c>
      <c r="B8" s="254" t="s">
        <v>259</v>
      </c>
    </row>
    <row r="9" spans="1:2">
      <c r="A9" s="254" t="s">
        <v>260</v>
      </c>
      <c r="B9" s="254" t="s">
        <v>261</v>
      </c>
    </row>
    <row r="10" spans="1:2">
      <c r="A10" s="254" t="s">
        <v>262</v>
      </c>
      <c r="B10" s="254" t="s">
        <v>263</v>
      </c>
    </row>
    <row r="11" spans="1:2">
      <c r="A11" s="254" t="s">
        <v>264</v>
      </c>
      <c r="B11" s="254" t="s">
        <v>265</v>
      </c>
    </row>
    <row r="12" spans="1:2">
      <c r="A12" s="254" t="s">
        <v>266</v>
      </c>
      <c r="B12" s="254" t="s">
        <v>267</v>
      </c>
    </row>
    <row r="13" spans="1:2" ht="52.5" customHeight="1">
      <c r="A13" s="254"/>
    </row>
    <row r="14" spans="1:2">
      <c r="A14" s="253" t="s">
        <v>268</v>
      </c>
    </row>
    <row r="15" spans="1:2">
      <c r="A15" s="253" t="s">
        <v>269</v>
      </c>
    </row>
    <row r="27" spans="1:1">
      <c r="A27" s="258" t="s">
        <v>283</v>
      </c>
    </row>
    <row r="28" spans="1:1">
      <c r="A28" s="272" t="s">
        <v>282</v>
      </c>
    </row>
    <row r="29" spans="1:1">
      <c r="A29" s="258" t="s">
        <v>271</v>
      </c>
    </row>
    <row r="30" spans="1:1">
      <c r="A30" s="258" t="s">
        <v>270</v>
      </c>
    </row>
    <row r="32" spans="1:1">
      <c r="A32" s="258"/>
    </row>
    <row r="39" ht="5.25" customHeight="1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8" sqref="C18"/>
    </sheetView>
  </sheetViews>
  <sheetFormatPr defaultRowHeight="15"/>
  <cols>
    <col min="1" max="1" width="21.85546875" customWidth="1"/>
    <col min="2" max="2" width="12.5703125" customWidth="1"/>
    <col min="3" max="8" width="10" bestFit="1" customWidth="1"/>
  </cols>
  <sheetData>
    <row r="1" spans="1:8">
      <c r="A1" s="319" t="s">
        <v>210</v>
      </c>
      <c r="B1" s="319"/>
      <c r="C1" s="319"/>
      <c r="D1" s="319"/>
      <c r="E1" s="319"/>
      <c r="F1" s="319"/>
      <c r="G1" s="319"/>
      <c r="H1" s="319"/>
    </row>
    <row r="2" spans="1:8" ht="16.5" thickBot="1">
      <c r="A2" s="29"/>
    </row>
    <row r="3" spans="1:8" ht="15.75" thickBot="1">
      <c r="A3" s="39"/>
      <c r="B3" s="44">
        <v>2006</v>
      </c>
      <c r="C3" s="44">
        <v>2008</v>
      </c>
      <c r="D3" s="44">
        <v>2010</v>
      </c>
      <c r="E3" s="44">
        <v>2012</v>
      </c>
      <c r="F3" s="44">
        <v>2014</v>
      </c>
      <c r="G3" s="44">
        <v>2016</v>
      </c>
      <c r="H3" s="44">
        <v>2018</v>
      </c>
    </row>
    <row r="4" spans="1:8">
      <c r="A4" s="195" t="s">
        <v>119</v>
      </c>
      <c r="B4" s="197">
        <v>66283.100000000006</v>
      </c>
      <c r="C4" s="197">
        <v>21395.1</v>
      </c>
      <c r="D4" s="197">
        <v>30195</v>
      </c>
      <c r="E4" s="197">
        <v>19380.7</v>
      </c>
      <c r="F4" s="197">
        <v>25479.8</v>
      </c>
      <c r="G4" s="197">
        <v>22155.3</v>
      </c>
      <c r="H4" s="197">
        <v>20641</v>
      </c>
    </row>
    <row r="5" spans="1:8">
      <c r="A5" s="45" t="s">
        <v>120</v>
      </c>
      <c r="B5" s="177">
        <v>21119.4</v>
      </c>
      <c r="C5" s="177">
        <v>15772.1</v>
      </c>
      <c r="D5" s="177">
        <v>10744.5</v>
      </c>
      <c r="E5" s="177">
        <v>8794</v>
      </c>
      <c r="F5" s="177">
        <v>8378.1</v>
      </c>
      <c r="G5" s="177">
        <v>10644.6</v>
      </c>
      <c r="H5" s="177">
        <v>6295.7</v>
      </c>
    </row>
    <row r="6" spans="1:8">
      <c r="A6" s="45" t="s">
        <v>121</v>
      </c>
      <c r="B6" s="177">
        <v>1399.6</v>
      </c>
      <c r="C6" s="177">
        <v>895.5</v>
      </c>
      <c r="D6" s="177">
        <v>2179.5</v>
      </c>
      <c r="E6" s="177">
        <v>6308.6</v>
      </c>
      <c r="F6" s="177">
        <v>8533.1</v>
      </c>
      <c r="G6" s="177">
        <v>10132.1</v>
      </c>
      <c r="H6" s="177">
        <v>6526.6</v>
      </c>
    </row>
    <row r="7" spans="1:8">
      <c r="A7" s="45" t="s">
        <v>125</v>
      </c>
      <c r="B7" s="177">
        <v>44853.599999999999</v>
      </c>
      <c r="C7" s="177">
        <v>40612</v>
      </c>
      <c r="D7" s="177">
        <v>45051.4</v>
      </c>
      <c r="E7" s="177">
        <v>50210.5</v>
      </c>
      <c r="F7" s="177">
        <v>56234.1</v>
      </c>
      <c r="G7" s="177">
        <v>57611.4</v>
      </c>
      <c r="H7" s="177">
        <v>35866.300000000003</v>
      </c>
    </row>
    <row r="8" spans="1:8">
      <c r="A8" s="45" t="s">
        <v>126</v>
      </c>
      <c r="B8" s="177">
        <v>2886.8</v>
      </c>
      <c r="C8" s="177">
        <v>4879.7</v>
      </c>
      <c r="D8" s="177">
        <v>10018</v>
      </c>
      <c r="E8" s="177">
        <v>7213.8</v>
      </c>
      <c r="F8" s="177">
        <v>5067.3999999999996</v>
      </c>
      <c r="G8" s="177">
        <v>8951.9</v>
      </c>
      <c r="H8" s="177">
        <v>12209.5</v>
      </c>
    </row>
    <row r="9" spans="1:8">
      <c r="A9" s="45" t="s">
        <v>127</v>
      </c>
      <c r="B9" s="177">
        <v>2428.1999999999998</v>
      </c>
      <c r="C9" s="177">
        <v>5392.7</v>
      </c>
      <c r="D9" s="177">
        <v>5293</v>
      </c>
      <c r="E9" s="177">
        <v>5155.5</v>
      </c>
      <c r="F9" s="177">
        <v>5447.3</v>
      </c>
      <c r="G9" s="177">
        <v>1430</v>
      </c>
      <c r="H9" s="177">
        <v>848.6</v>
      </c>
    </row>
    <row r="10" spans="1:8">
      <c r="A10" s="45" t="s">
        <v>128</v>
      </c>
      <c r="B10" s="177">
        <v>18355.599999999999</v>
      </c>
      <c r="C10" s="177">
        <v>16713.099999999999</v>
      </c>
      <c r="D10" s="177">
        <v>12967.9</v>
      </c>
      <c r="E10" s="177">
        <v>12395.8</v>
      </c>
      <c r="F10" s="177">
        <v>13250.6</v>
      </c>
      <c r="G10" s="177">
        <v>12395.3</v>
      </c>
      <c r="H10" s="177">
        <v>8446.9</v>
      </c>
    </row>
    <row r="11" spans="1:8">
      <c r="A11" s="45" t="s">
        <v>123</v>
      </c>
      <c r="B11" s="177">
        <v>72673.899999999994</v>
      </c>
      <c r="C11" s="177">
        <v>149778.70000000001</v>
      </c>
      <c r="D11" s="177">
        <v>106209.8</v>
      </c>
      <c r="E11" s="177">
        <v>103992.9</v>
      </c>
      <c r="F11" s="177">
        <v>76265.899999999994</v>
      </c>
      <c r="G11" s="177">
        <v>98034.9</v>
      </c>
      <c r="H11" s="177">
        <v>68891.3</v>
      </c>
    </row>
    <row r="12" spans="1:8" ht="15.75" thickBot="1">
      <c r="A12" s="196" t="s">
        <v>27</v>
      </c>
      <c r="B12" s="198">
        <f>SUM(B4:B11)</f>
        <v>230000.2</v>
      </c>
      <c r="C12" s="198">
        <f t="shared" ref="C12:H12" si="0">SUM(C4:C11)</f>
        <v>255438.9</v>
      </c>
      <c r="D12" s="198">
        <f t="shared" si="0"/>
        <v>222659.09999999998</v>
      </c>
      <c r="E12" s="198">
        <f t="shared" si="0"/>
        <v>213451.8</v>
      </c>
      <c r="F12" s="198">
        <f t="shared" si="0"/>
        <v>198656.3</v>
      </c>
      <c r="G12" s="198">
        <f t="shared" si="0"/>
        <v>221355.5</v>
      </c>
      <c r="H12" s="198">
        <f t="shared" si="0"/>
        <v>159725.90000000002</v>
      </c>
    </row>
    <row r="13" spans="1:8">
      <c r="A13" s="43" t="s">
        <v>118</v>
      </c>
    </row>
  </sheetData>
  <mergeCells count="1">
    <mergeCell ref="A1:H1"/>
  </mergeCells>
  <pageMargins left="0.7" right="0.7" top="0.75" bottom="0.75" header="0.3" footer="0.3"/>
  <ignoredErrors>
    <ignoredError sqref="B12:H12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6" sqref="B16"/>
    </sheetView>
  </sheetViews>
  <sheetFormatPr defaultRowHeight="15"/>
  <cols>
    <col min="1" max="1" width="20.5703125" customWidth="1"/>
    <col min="2" max="2" width="9" bestFit="1" customWidth="1"/>
    <col min="3" max="6" width="10.140625" bestFit="1" customWidth="1"/>
    <col min="7" max="7" width="10.28515625" customWidth="1"/>
    <col min="8" max="8" width="10.42578125" customWidth="1"/>
  </cols>
  <sheetData>
    <row r="1" spans="1:8" ht="15.75" thickBot="1">
      <c r="A1" s="320" t="s">
        <v>211</v>
      </c>
      <c r="B1" s="320"/>
      <c r="C1" s="320"/>
      <c r="D1" s="320"/>
      <c r="E1" s="320"/>
      <c r="F1" s="320"/>
      <c r="G1" s="320"/>
      <c r="H1" s="320"/>
    </row>
    <row r="2" spans="1:8" ht="15.75" thickBot="1">
      <c r="A2" s="188"/>
      <c r="B2" s="201">
        <v>2006</v>
      </c>
      <c r="C2" s="201">
        <v>2008</v>
      </c>
      <c r="D2" s="201">
        <v>2010</v>
      </c>
      <c r="E2" s="201">
        <v>2012</v>
      </c>
      <c r="F2" s="201">
        <v>2014</v>
      </c>
      <c r="G2" s="201">
        <v>2016</v>
      </c>
      <c r="H2" s="201">
        <v>2018</v>
      </c>
    </row>
    <row r="3" spans="1:8">
      <c r="A3" s="195" t="s">
        <v>119</v>
      </c>
      <c r="B3" s="199">
        <v>4246.2</v>
      </c>
      <c r="C3" s="199">
        <v>2639.6</v>
      </c>
      <c r="D3" s="199">
        <v>5792.8</v>
      </c>
      <c r="E3" s="199">
        <v>6085.1</v>
      </c>
      <c r="F3" s="199">
        <v>5585.6</v>
      </c>
      <c r="G3" s="199">
        <v>6749.5</v>
      </c>
      <c r="H3" s="199">
        <v>1466.6</v>
      </c>
    </row>
    <row r="4" spans="1:8">
      <c r="A4" s="45" t="s">
        <v>120</v>
      </c>
      <c r="B4" s="200">
        <v>1071.3</v>
      </c>
      <c r="C4" s="200">
        <v>666</v>
      </c>
      <c r="D4" s="200">
        <v>566</v>
      </c>
      <c r="E4" s="200">
        <v>991.3</v>
      </c>
      <c r="F4" s="200">
        <v>507.2</v>
      </c>
      <c r="G4" s="200">
        <v>151.4</v>
      </c>
      <c r="H4" s="200">
        <v>379.5</v>
      </c>
    </row>
    <row r="5" spans="1:8">
      <c r="A5" s="45" t="s">
        <v>121</v>
      </c>
      <c r="B5" s="200">
        <v>2337.1999999999998</v>
      </c>
      <c r="C5" s="200">
        <v>1452.9</v>
      </c>
      <c r="D5" s="200">
        <v>1177.5</v>
      </c>
      <c r="E5" s="200">
        <v>696.2</v>
      </c>
      <c r="F5" s="200">
        <v>1059</v>
      </c>
      <c r="G5" s="200">
        <v>1542.3</v>
      </c>
      <c r="H5" s="200">
        <v>558</v>
      </c>
    </row>
    <row r="6" spans="1:8">
      <c r="A6" s="45" t="s">
        <v>122</v>
      </c>
      <c r="B6" s="200">
        <v>156.69999999999999</v>
      </c>
      <c r="C6" s="200">
        <v>97.4</v>
      </c>
      <c r="D6" s="200">
        <v>59.5</v>
      </c>
      <c r="E6" s="200">
        <v>123.7</v>
      </c>
      <c r="F6" s="200">
        <v>153.1</v>
      </c>
      <c r="G6" s="200">
        <v>515.4</v>
      </c>
      <c r="H6" s="200">
        <v>5432.6</v>
      </c>
    </row>
    <row r="7" spans="1:8">
      <c r="A7" s="45" t="s">
        <v>123</v>
      </c>
      <c r="B7" s="200">
        <v>2065.6</v>
      </c>
      <c r="C7" s="200">
        <v>1284</v>
      </c>
      <c r="D7" s="200">
        <v>2441.6999999999998</v>
      </c>
      <c r="E7" s="200">
        <v>2751.3</v>
      </c>
      <c r="F7" s="200">
        <v>2338.6</v>
      </c>
      <c r="G7" s="200">
        <v>3172.9</v>
      </c>
      <c r="H7" s="200">
        <v>1832.2</v>
      </c>
    </row>
    <row r="8" spans="1:8" ht="15.75" thickBot="1">
      <c r="A8" s="196" t="s">
        <v>124</v>
      </c>
      <c r="B8" s="202">
        <f>SUM(B3:B7)</f>
        <v>9877</v>
      </c>
      <c r="C8" s="202">
        <f t="shared" ref="C8:H8" si="0">SUM(C3:C7)</f>
        <v>6139.9</v>
      </c>
      <c r="D8" s="202">
        <f t="shared" si="0"/>
        <v>10037.5</v>
      </c>
      <c r="E8" s="202">
        <f t="shared" si="0"/>
        <v>10647.6</v>
      </c>
      <c r="F8" s="202">
        <f t="shared" si="0"/>
        <v>9643.5</v>
      </c>
      <c r="G8" s="202">
        <f t="shared" si="0"/>
        <v>12131.499999999998</v>
      </c>
      <c r="H8" s="202">
        <f t="shared" si="0"/>
        <v>9668.9000000000015</v>
      </c>
    </row>
    <row r="9" spans="1:8">
      <c r="A9" s="203" t="s">
        <v>118</v>
      </c>
      <c r="B9" s="131"/>
      <c r="C9" s="131"/>
      <c r="D9" s="131"/>
      <c r="E9" s="131"/>
      <c r="F9" s="131"/>
      <c r="G9" s="131"/>
      <c r="H9" s="131"/>
    </row>
  </sheetData>
  <mergeCells count="1">
    <mergeCell ref="A1:H1"/>
  </mergeCells>
  <pageMargins left="0.7" right="0.7" top="0.75" bottom="0.75" header="0.3" footer="0.3"/>
  <ignoredErrors>
    <ignoredError sqref="B8:H8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"/>
    </sheetView>
  </sheetViews>
  <sheetFormatPr defaultRowHeight="15"/>
  <cols>
    <col min="1" max="1" width="25.7109375" customWidth="1"/>
    <col min="2" max="2" width="11" customWidth="1"/>
    <col min="3" max="8" width="10.140625" bestFit="1" customWidth="1"/>
  </cols>
  <sheetData>
    <row r="1" spans="1:8" ht="16.5" thickBot="1">
      <c r="A1" s="321" t="s">
        <v>206</v>
      </c>
      <c r="B1" s="321"/>
      <c r="C1" s="321"/>
      <c r="D1" s="321"/>
      <c r="E1" s="321"/>
      <c r="F1" s="321"/>
      <c r="G1" s="321"/>
      <c r="H1" s="321"/>
    </row>
    <row r="2" spans="1:8" ht="16.5" thickBot="1">
      <c r="A2" s="189"/>
      <c r="B2" s="190">
        <v>2006</v>
      </c>
      <c r="C2" s="190">
        <v>2008</v>
      </c>
      <c r="D2" s="190">
        <v>2010</v>
      </c>
      <c r="E2" s="190">
        <v>2012</v>
      </c>
      <c r="F2" s="190">
        <v>2014</v>
      </c>
      <c r="G2" s="190">
        <v>2016</v>
      </c>
      <c r="H2" s="190">
        <v>2018</v>
      </c>
    </row>
    <row r="3" spans="1:8" ht="15.75">
      <c r="A3" s="191" t="s">
        <v>129</v>
      </c>
      <c r="B3" s="193">
        <v>5145.2</v>
      </c>
      <c r="C3" s="193">
        <v>5402.2</v>
      </c>
      <c r="D3" s="193">
        <v>5996</v>
      </c>
      <c r="E3" s="193">
        <v>2018.8</v>
      </c>
      <c r="F3" s="193">
        <v>3385.7</v>
      </c>
      <c r="G3" s="193">
        <v>3097.2</v>
      </c>
      <c r="H3" s="193">
        <v>5126.8</v>
      </c>
    </row>
    <row r="4" spans="1:8" ht="15.75">
      <c r="A4" s="191" t="s">
        <v>130</v>
      </c>
      <c r="B4" s="193">
        <v>295.10000000000002</v>
      </c>
      <c r="C4" s="193">
        <v>309.8</v>
      </c>
      <c r="D4" s="193">
        <v>174.3</v>
      </c>
      <c r="E4" s="193">
        <v>101.9</v>
      </c>
      <c r="F4" s="193">
        <v>278.60000000000002</v>
      </c>
      <c r="G4" s="193">
        <v>293</v>
      </c>
      <c r="H4" s="193">
        <v>340.1</v>
      </c>
    </row>
    <row r="5" spans="1:8" ht="15.75">
      <c r="A5" s="191" t="s">
        <v>128</v>
      </c>
      <c r="B5" s="193">
        <v>272.7</v>
      </c>
      <c r="C5" s="193">
        <v>286.3</v>
      </c>
      <c r="D5" s="193">
        <v>239.3</v>
      </c>
      <c r="E5" s="193">
        <v>91.2</v>
      </c>
      <c r="F5" s="193">
        <v>272.5</v>
      </c>
      <c r="G5" s="193">
        <v>1058.8</v>
      </c>
      <c r="H5" s="193">
        <v>1720.3</v>
      </c>
    </row>
    <row r="6" spans="1:8" ht="15.75">
      <c r="A6" s="191" t="s">
        <v>131</v>
      </c>
      <c r="B6" s="193">
        <v>987</v>
      </c>
      <c r="C6" s="193">
        <v>1036.3</v>
      </c>
      <c r="D6" s="193">
        <v>735.1</v>
      </c>
      <c r="E6" s="193">
        <v>213.5</v>
      </c>
      <c r="F6" s="193">
        <v>745.1</v>
      </c>
      <c r="G6" s="193">
        <v>1201.9000000000001</v>
      </c>
      <c r="H6" s="193">
        <v>1490.3</v>
      </c>
    </row>
    <row r="7" spans="1:8" ht="15.75">
      <c r="A7" s="191" t="s">
        <v>132</v>
      </c>
      <c r="B7" s="193">
        <v>1562.9</v>
      </c>
      <c r="C7" s="193">
        <v>1641</v>
      </c>
      <c r="D7" s="193">
        <v>2186.1</v>
      </c>
      <c r="E7" s="193">
        <v>601.29999999999995</v>
      </c>
      <c r="F7" s="193">
        <v>1912.7</v>
      </c>
      <c r="G7" s="193">
        <v>2148.8000000000002</v>
      </c>
      <c r="H7" s="193">
        <v>2115.4</v>
      </c>
    </row>
    <row r="8" spans="1:8" ht="15.75">
      <c r="A8" s="191" t="s">
        <v>133</v>
      </c>
      <c r="B8" s="193">
        <v>827.7</v>
      </c>
      <c r="C8" s="193">
        <v>869</v>
      </c>
      <c r="D8" s="193">
        <v>704.8</v>
      </c>
      <c r="E8" s="193">
        <v>164.2</v>
      </c>
      <c r="F8" s="193">
        <v>621.29999999999995</v>
      </c>
      <c r="G8" s="193">
        <v>1105.0999999999999</v>
      </c>
      <c r="H8" s="193">
        <v>1479.6</v>
      </c>
    </row>
    <row r="9" spans="1:8" ht="15.75">
      <c r="A9" s="191" t="s">
        <v>123</v>
      </c>
      <c r="B9" s="193">
        <v>8328.2999999999993</v>
      </c>
      <c r="C9" s="193">
        <v>8744.2999999999993</v>
      </c>
      <c r="D9" s="193">
        <v>8823.6</v>
      </c>
      <c r="E9" s="193">
        <v>16572.5</v>
      </c>
      <c r="F9" s="193">
        <v>12341.3</v>
      </c>
      <c r="G9" s="193">
        <v>15875.5</v>
      </c>
      <c r="H9" s="193">
        <v>21325.599999999999</v>
      </c>
    </row>
    <row r="10" spans="1:8" ht="16.5" thickBot="1">
      <c r="A10" s="192" t="s">
        <v>134</v>
      </c>
      <c r="B10" s="194">
        <v>17419</v>
      </c>
      <c r="C10" s="194">
        <v>18289</v>
      </c>
      <c r="D10" s="194">
        <v>18859.3</v>
      </c>
      <c r="E10" s="194">
        <v>19763.3</v>
      </c>
      <c r="F10" s="194">
        <v>19557.099999999999</v>
      </c>
      <c r="G10" s="194">
        <v>24780.400000000001</v>
      </c>
      <c r="H10" s="194">
        <v>33598</v>
      </c>
    </row>
    <row r="11" spans="1:8">
      <c r="A11" s="43" t="s">
        <v>118</v>
      </c>
    </row>
  </sheetData>
  <mergeCells count="1">
    <mergeCell ref="A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2" sqref="F22"/>
    </sheetView>
  </sheetViews>
  <sheetFormatPr defaultRowHeight="15"/>
  <cols>
    <col min="1" max="1" width="13.85546875" customWidth="1"/>
    <col min="2" max="2" width="9.28515625" customWidth="1"/>
    <col min="3" max="3" width="11.42578125" customWidth="1"/>
    <col min="4" max="4" width="10.42578125" customWidth="1"/>
    <col min="5" max="8" width="10.42578125" bestFit="1" customWidth="1"/>
  </cols>
  <sheetData>
    <row r="1" spans="1:8">
      <c r="A1" s="319" t="s">
        <v>207</v>
      </c>
      <c r="B1" s="319"/>
      <c r="C1" s="319"/>
      <c r="D1" s="319"/>
      <c r="E1" s="319"/>
      <c r="F1" s="319"/>
    </row>
    <row r="2" spans="1:8" ht="15.75" thickBot="1">
      <c r="A2" s="49"/>
    </row>
    <row r="3" spans="1:8" ht="15.75" thickBot="1">
      <c r="A3" s="39"/>
      <c r="B3" s="205">
        <v>2006</v>
      </c>
      <c r="C3" s="205">
        <v>2008</v>
      </c>
      <c r="D3" s="205">
        <v>2010</v>
      </c>
      <c r="E3" s="205">
        <v>2012</v>
      </c>
      <c r="F3" s="205">
        <v>2014</v>
      </c>
      <c r="G3" s="205">
        <v>2016</v>
      </c>
      <c r="H3" s="205">
        <v>2018</v>
      </c>
    </row>
    <row r="4" spans="1:8">
      <c r="A4" s="45" t="s">
        <v>135</v>
      </c>
      <c r="B4" s="165"/>
      <c r="C4" s="165"/>
      <c r="D4" s="165"/>
      <c r="E4" s="148"/>
      <c r="F4" s="148"/>
      <c r="G4" s="148"/>
      <c r="H4" s="148"/>
    </row>
    <row r="5" spans="1:8">
      <c r="A5" s="204" t="s">
        <v>136</v>
      </c>
      <c r="B5" s="206">
        <v>267.8</v>
      </c>
      <c r="C5" s="206">
        <v>2677.8</v>
      </c>
      <c r="D5" s="206">
        <v>12511</v>
      </c>
      <c r="E5" s="206">
        <v>15772</v>
      </c>
      <c r="F5" s="206">
        <v>11332.2</v>
      </c>
      <c r="G5" s="206">
        <v>12604.2</v>
      </c>
      <c r="H5" s="206">
        <v>14580.8</v>
      </c>
    </row>
    <row r="6" spans="1:8">
      <c r="A6" s="45" t="s">
        <v>137</v>
      </c>
      <c r="B6" s="207">
        <v>175.5</v>
      </c>
      <c r="C6" s="207">
        <v>43.9</v>
      </c>
      <c r="D6" s="207">
        <v>6768</v>
      </c>
      <c r="E6" s="207">
        <v>4148</v>
      </c>
      <c r="F6" s="207">
        <v>3452</v>
      </c>
      <c r="G6" s="207">
        <v>6175.3</v>
      </c>
      <c r="H6" s="207">
        <v>5629.1</v>
      </c>
    </row>
    <row r="7" spans="1:8">
      <c r="A7" s="45" t="s">
        <v>138</v>
      </c>
      <c r="B7" s="207">
        <v>6894.4</v>
      </c>
      <c r="C7" s="207">
        <v>6003.2</v>
      </c>
      <c r="D7" s="207">
        <v>53812</v>
      </c>
      <c r="E7" s="207">
        <v>65419.5</v>
      </c>
      <c r="F7" s="207">
        <v>43340.7</v>
      </c>
      <c r="G7" s="207">
        <v>46597.599999999999</v>
      </c>
      <c r="H7" s="207">
        <v>65629.5</v>
      </c>
    </row>
    <row r="8" spans="1:8">
      <c r="A8" s="45" t="s">
        <v>123</v>
      </c>
      <c r="B8" s="207">
        <v>751.7</v>
      </c>
      <c r="C8" s="207">
        <v>711.5</v>
      </c>
      <c r="D8" s="207">
        <v>4784.5</v>
      </c>
      <c r="E8" s="207">
        <v>4660.5</v>
      </c>
      <c r="F8" s="207">
        <v>4313.3</v>
      </c>
      <c r="G8" s="207">
        <v>4896.8999999999996</v>
      </c>
      <c r="H8" s="207">
        <v>4385.1000000000004</v>
      </c>
    </row>
    <row r="9" spans="1:8" ht="15.75" thickBot="1">
      <c r="A9" s="46" t="s">
        <v>27</v>
      </c>
      <c r="B9" s="208">
        <f>SUM(B5:B8)</f>
        <v>8089.4</v>
      </c>
      <c r="C9" s="208">
        <f t="shared" ref="C9:H9" si="0">SUM(C5:C8)</f>
        <v>9436.4</v>
      </c>
      <c r="D9" s="208">
        <f t="shared" si="0"/>
        <v>77875.5</v>
      </c>
      <c r="E9" s="208">
        <f t="shared" si="0"/>
        <v>90000</v>
      </c>
      <c r="F9" s="208">
        <f t="shared" si="0"/>
        <v>62438.2</v>
      </c>
      <c r="G9" s="208">
        <f t="shared" si="0"/>
        <v>70274</v>
      </c>
      <c r="H9" s="208">
        <f t="shared" si="0"/>
        <v>90224.5</v>
      </c>
    </row>
    <row r="10" spans="1:8">
      <c r="A10" s="43" t="s">
        <v>118</v>
      </c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>
      <selection activeCell="J25" sqref="J25"/>
    </sheetView>
  </sheetViews>
  <sheetFormatPr defaultRowHeight="15"/>
  <cols>
    <col min="1" max="1" width="59.85546875" bestFit="1" customWidth="1"/>
    <col min="2" max="8" width="9.5703125" bestFit="1" customWidth="1"/>
  </cols>
  <sheetData>
    <row r="1" spans="1:8">
      <c r="A1" s="238" t="s">
        <v>279</v>
      </c>
    </row>
    <row r="2" spans="1:8">
      <c r="A2" s="240"/>
      <c r="B2" s="322" t="s">
        <v>244</v>
      </c>
      <c r="C2" s="322"/>
      <c r="D2" s="322"/>
      <c r="E2" s="322"/>
      <c r="F2" s="322"/>
      <c r="G2" s="322"/>
    </row>
    <row r="3" spans="1:8">
      <c r="A3" s="239"/>
      <c r="B3" s="239">
        <v>2014</v>
      </c>
      <c r="C3" s="239">
        <v>2015</v>
      </c>
      <c r="D3" s="239">
        <v>2016</v>
      </c>
      <c r="E3" s="239">
        <v>2017</v>
      </c>
      <c r="F3" s="239">
        <v>2018</v>
      </c>
      <c r="G3" s="239">
        <v>2019</v>
      </c>
    </row>
    <row r="4" spans="1:8">
      <c r="A4" s="86" t="s">
        <v>224</v>
      </c>
      <c r="B4" s="241">
        <v>28.753455180000007</v>
      </c>
      <c r="C4" s="241">
        <v>28.356169870000002</v>
      </c>
      <c r="D4" s="241">
        <v>35.063331710000007</v>
      </c>
      <c r="E4" s="241">
        <v>41.44624829</v>
      </c>
      <c r="F4" s="241">
        <v>48.968870110000005</v>
      </c>
      <c r="G4" s="241">
        <v>65.257546489999996</v>
      </c>
      <c r="H4" s="237"/>
    </row>
    <row r="5" spans="1:8">
      <c r="A5" s="86" t="s">
        <v>225</v>
      </c>
      <c r="B5" s="241">
        <v>602.03410021000013</v>
      </c>
      <c r="C5" s="241">
        <v>585.6365260099999</v>
      </c>
      <c r="D5" s="241">
        <v>558.68378493</v>
      </c>
      <c r="E5" s="241">
        <v>686.7280911900001</v>
      </c>
      <c r="F5" s="241">
        <v>743.65819455000008</v>
      </c>
      <c r="G5" s="241">
        <v>483.77021194999998</v>
      </c>
      <c r="H5" s="237"/>
    </row>
    <row r="6" spans="1:8">
      <c r="A6" s="86" t="s">
        <v>226</v>
      </c>
      <c r="B6" s="241">
        <v>737.25421289999974</v>
      </c>
      <c r="C6" s="241">
        <v>906.41562250000038</v>
      </c>
      <c r="D6" s="241">
        <v>1187.7629890599994</v>
      </c>
      <c r="E6" s="241">
        <v>1069.39747382</v>
      </c>
      <c r="F6" s="241">
        <v>1096.6136646200005</v>
      </c>
      <c r="G6" s="241">
        <v>1076.4807535199996</v>
      </c>
      <c r="H6" s="237"/>
    </row>
    <row r="7" spans="1:8">
      <c r="A7" s="86" t="s">
        <v>227</v>
      </c>
      <c r="B7" s="241">
        <v>276.53340130999999</v>
      </c>
      <c r="C7" s="241">
        <v>291.4070821200001</v>
      </c>
      <c r="D7" s="241">
        <v>292.89597980000002</v>
      </c>
      <c r="E7" s="241">
        <v>364.68101888000012</v>
      </c>
      <c r="F7" s="241">
        <v>342.9795281399999</v>
      </c>
      <c r="G7" s="241">
        <v>376.45511910000005</v>
      </c>
      <c r="H7" s="237"/>
    </row>
    <row r="8" spans="1:8">
      <c r="A8" s="86" t="s">
        <v>228</v>
      </c>
      <c r="B8" s="241">
        <v>11.50653539</v>
      </c>
      <c r="C8" s="241">
        <v>12.933450879999999</v>
      </c>
      <c r="D8" s="241">
        <v>112.57963862000003</v>
      </c>
      <c r="E8" s="241">
        <v>70.073646479999994</v>
      </c>
      <c r="F8" s="241">
        <v>104.39958514</v>
      </c>
      <c r="G8" s="241">
        <v>274.63375036000002</v>
      </c>
      <c r="H8" s="237"/>
    </row>
    <row r="9" spans="1:8">
      <c r="A9" s="86" t="s">
        <v>229</v>
      </c>
      <c r="B9" s="241">
        <v>0.77451856000000008</v>
      </c>
      <c r="C9" s="241">
        <v>1.4171438100000002</v>
      </c>
      <c r="D9" s="241">
        <v>0.71947582999999993</v>
      </c>
      <c r="E9" s="241">
        <v>0.8848190600000001</v>
      </c>
      <c r="F9" s="241">
        <v>2.1603287</v>
      </c>
      <c r="G9" s="241">
        <v>2.3898162500000004</v>
      </c>
      <c r="H9" s="237"/>
    </row>
    <row r="10" spans="1:8">
      <c r="A10" s="86" t="s">
        <v>230</v>
      </c>
      <c r="B10" s="241">
        <v>50.088879369999965</v>
      </c>
      <c r="C10" s="241">
        <v>62.262392929999983</v>
      </c>
      <c r="D10" s="241">
        <v>70.407687889999977</v>
      </c>
      <c r="E10" s="241">
        <v>66.801294409999997</v>
      </c>
      <c r="F10" s="241">
        <v>88.194700030000007</v>
      </c>
      <c r="G10" s="241">
        <v>93.691445009999995</v>
      </c>
      <c r="H10" s="237"/>
    </row>
    <row r="11" spans="1:8">
      <c r="A11" s="86" t="s">
        <v>231</v>
      </c>
      <c r="B11" s="241">
        <v>24.068284619999996</v>
      </c>
      <c r="C11" s="241">
        <v>31.969133750000005</v>
      </c>
      <c r="D11" s="241">
        <v>41.069678630000013</v>
      </c>
      <c r="E11" s="241">
        <v>46.845680540000004</v>
      </c>
      <c r="F11" s="241">
        <v>52.421574409999998</v>
      </c>
      <c r="G11" s="241">
        <v>43.005256639999999</v>
      </c>
      <c r="H11" s="237"/>
    </row>
    <row r="12" spans="1:8">
      <c r="A12" s="86" t="s">
        <v>232</v>
      </c>
      <c r="B12" s="241">
        <v>28.68982115</v>
      </c>
      <c r="C12" s="241">
        <v>28.901493780000003</v>
      </c>
      <c r="D12" s="241">
        <v>25.119900190000006</v>
      </c>
      <c r="E12" s="241">
        <v>26.865800560000011</v>
      </c>
      <c r="F12" s="241">
        <v>28.515685790000006</v>
      </c>
      <c r="G12" s="241">
        <v>23.67483502000001</v>
      </c>
      <c r="H12" s="237"/>
    </row>
    <row r="13" spans="1:8">
      <c r="A13" s="86" t="s">
        <v>222</v>
      </c>
      <c r="B13" s="241">
        <v>42.455808179999998</v>
      </c>
      <c r="C13" s="241">
        <v>103.45500246</v>
      </c>
      <c r="D13" s="241">
        <v>70.808892489999991</v>
      </c>
      <c r="E13" s="241">
        <v>42.588346569999999</v>
      </c>
      <c r="F13" s="241">
        <v>103.9741369</v>
      </c>
      <c r="G13" s="241">
        <v>41.567547409999996</v>
      </c>
      <c r="H13" s="237"/>
    </row>
    <row r="14" spans="1:8">
      <c r="A14" s="86" t="s">
        <v>223</v>
      </c>
      <c r="B14" s="241">
        <v>9183.6461251652854</v>
      </c>
      <c r="C14" s="241">
        <v>8217.8240253923141</v>
      </c>
      <c r="D14" s="241">
        <v>9132.940388667419</v>
      </c>
      <c r="E14" s="241">
        <v>9227.8540062247812</v>
      </c>
      <c r="F14" s="241">
        <v>8918.5756136344025</v>
      </c>
      <c r="G14" s="241">
        <v>8376.1186773640839</v>
      </c>
      <c r="H14" s="237"/>
    </row>
    <row r="15" spans="1:8">
      <c r="A15" s="86" t="s">
        <v>233</v>
      </c>
      <c r="B15" s="241">
        <v>899.97626451500003</v>
      </c>
      <c r="C15" s="241">
        <v>1063.0182955749999</v>
      </c>
      <c r="D15" s="241">
        <v>1351.4460680149996</v>
      </c>
      <c r="E15" s="241">
        <v>1323.8823561149998</v>
      </c>
      <c r="F15" s="241">
        <v>816.91813280500003</v>
      </c>
      <c r="G15" s="241">
        <v>729.93779979499982</v>
      </c>
      <c r="H15" s="237"/>
    </row>
    <row r="16" spans="1:8">
      <c r="A16" s="86" t="s">
        <v>234</v>
      </c>
      <c r="B16" s="241">
        <v>35.543795990000014</v>
      </c>
      <c r="C16" s="241">
        <v>27.180911119999998</v>
      </c>
      <c r="D16" s="241">
        <v>17.50698534</v>
      </c>
      <c r="E16" s="241">
        <v>18.255673180000002</v>
      </c>
      <c r="F16" s="241">
        <v>61.773264799999986</v>
      </c>
      <c r="G16" s="241">
        <v>19.500507779999992</v>
      </c>
      <c r="H16" s="237"/>
    </row>
    <row r="17" spans="1:8">
      <c r="A17" s="86" t="s">
        <v>235</v>
      </c>
      <c r="B17" s="241">
        <v>0.23246083000000001</v>
      </c>
      <c r="C17" s="241">
        <v>0.62334000000000001</v>
      </c>
      <c r="D17" s="241">
        <v>4.1875160000000002E-2</v>
      </c>
      <c r="E17" s="241">
        <v>0.16744945</v>
      </c>
      <c r="F17" s="241">
        <v>8.362507000000001E-2</v>
      </c>
      <c r="G17" s="241">
        <v>6.8232410000000007E-2</v>
      </c>
      <c r="H17" s="237"/>
    </row>
    <row r="18" spans="1:8">
      <c r="A18" s="86" t="s">
        <v>236</v>
      </c>
      <c r="B18" s="241">
        <v>388.58704486000005</v>
      </c>
      <c r="C18" s="241">
        <v>601.60338991999993</v>
      </c>
      <c r="D18" s="241">
        <v>672.75328735000016</v>
      </c>
      <c r="E18" s="241">
        <v>916.21040152000012</v>
      </c>
      <c r="F18" s="241">
        <v>618.62598286000002</v>
      </c>
      <c r="G18" s="241">
        <v>901.87608542999999</v>
      </c>
      <c r="H18" s="237"/>
    </row>
    <row r="19" spans="1:8">
      <c r="A19" s="86" t="s">
        <v>237</v>
      </c>
      <c r="B19" s="241">
        <v>13.192976920000001</v>
      </c>
      <c r="C19" s="241">
        <v>21.928429819999998</v>
      </c>
      <c r="D19" s="241">
        <v>15.00817846</v>
      </c>
      <c r="E19" s="241">
        <v>4.2906930700000006</v>
      </c>
      <c r="F19" s="241">
        <v>3.0762470100000003</v>
      </c>
      <c r="G19" s="241">
        <v>1.85112918</v>
      </c>
      <c r="H19" s="237"/>
    </row>
    <row r="20" spans="1:8">
      <c r="A20" s="86" t="s">
        <v>238</v>
      </c>
      <c r="B20" s="241">
        <v>1.3195999999999999E-2</v>
      </c>
      <c r="C20" s="241">
        <v>5.3386120000000002E-2</v>
      </c>
      <c r="D20" s="241">
        <v>5.8953800000000013E-3</v>
      </c>
      <c r="E20" s="241">
        <v>7.1618100000000002E-3</v>
      </c>
      <c r="F20" s="241">
        <v>3.5818330000000002E-2</v>
      </c>
      <c r="G20" s="241">
        <v>3.9209629999999995E-2</v>
      </c>
      <c r="H20" s="237"/>
    </row>
    <row r="21" spans="1:8">
      <c r="A21" s="86" t="s">
        <v>239</v>
      </c>
      <c r="B21" s="241">
        <v>0.39351153000000005</v>
      </c>
      <c r="C21" s="241">
        <v>0.42572130000000002</v>
      </c>
      <c r="D21" s="241">
        <v>0.49972578000000001</v>
      </c>
      <c r="E21" s="241">
        <v>0.14218</v>
      </c>
      <c r="F21" s="241">
        <v>0.65313006000000007</v>
      </c>
      <c r="G21" s="241">
        <v>0.30306809000000001</v>
      </c>
      <c r="H21" s="237"/>
    </row>
    <row r="22" spans="1:8">
      <c r="A22" s="86" t="s">
        <v>240</v>
      </c>
      <c r="B22" s="241">
        <v>0.33009758</v>
      </c>
      <c r="C22" s="241">
        <v>0.26178096000000001</v>
      </c>
      <c r="D22" s="241">
        <v>0.32010365000000002</v>
      </c>
      <c r="E22" s="241">
        <v>0.51924513999999999</v>
      </c>
      <c r="F22" s="241">
        <v>0.36011288999999996</v>
      </c>
      <c r="G22" s="241">
        <v>0.53834634999999997</v>
      </c>
      <c r="H22" s="237"/>
    </row>
    <row r="23" spans="1:8">
      <c r="A23" s="86" t="s">
        <v>241</v>
      </c>
      <c r="B23" s="241">
        <v>130.81991173999998</v>
      </c>
      <c r="C23" s="241">
        <v>136.95534799999996</v>
      </c>
      <c r="D23" s="241">
        <v>124.74377953999998</v>
      </c>
      <c r="E23" s="241">
        <v>110.21856200000003</v>
      </c>
      <c r="F23" s="241">
        <v>137.00903149999999</v>
      </c>
      <c r="G23" s="241">
        <v>134.22541696000002</v>
      </c>
      <c r="H23" s="237"/>
    </row>
    <row r="24" spans="1:8">
      <c r="A24" s="86" t="s">
        <v>242</v>
      </c>
      <c r="B24" s="241">
        <v>821.43527216000018</v>
      </c>
      <c r="C24" s="241">
        <v>386.13744276000017</v>
      </c>
      <c r="D24" s="241">
        <v>455.39372175000005</v>
      </c>
      <c r="E24" s="241">
        <v>251.10134670999994</v>
      </c>
      <c r="F24" s="241">
        <v>233.38867942999991</v>
      </c>
      <c r="G24" s="241">
        <v>461.40567540999996</v>
      </c>
      <c r="H24" s="237"/>
    </row>
    <row r="25" spans="1:8">
      <c r="A25" s="242" t="s">
        <v>243</v>
      </c>
      <c r="B25" s="243">
        <v>55.171110800000001</v>
      </c>
      <c r="C25" s="243">
        <v>73.509727040000001</v>
      </c>
      <c r="D25" s="243">
        <v>105.40545760999998</v>
      </c>
      <c r="E25" s="243">
        <v>74.900812610000003</v>
      </c>
      <c r="F25" s="243">
        <v>82.684524109999998</v>
      </c>
      <c r="G25" s="243">
        <v>155.79551017000003</v>
      </c>
      <c r="H25" s="237"/>
    </row>
    <row r="26" spans="1:8">
      <c r="A26" s="270" t="s">
        <v>27</v>
      </c>
      <c r="B26" s="271">
        <f>SUM(B4:B25)</f>
        <v>13331.500784960284</v>
      </c>
      <c r="C26" s="271">
        <f t="shared" ref="C26:G26" si="0">SUM(C4:C25)</f>
        <v>12582.275816117315</v>
      </c>
      <c r="D26" s="271">
        <f t="shared" si="0"/>
        <v>14271.176825852421</v>
      </c>
      <c r="E26" s="271">
        <f t="shared" si="0"/>
        <v>14343.862307629781</v>
      </c>
      <c r="F26" s="271">
        <f t="shared" si="0"/>
        <v>13485.070430889402</v>
      </c>
      <c r="G26" s="271">
        <f t="shared" si="0"/>
        <v>13262.585940319083</v>
      </c>
    </row>
    <row r="27" spans="1:8">
      <c r="A27" s="269" t="s">
        <v>281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view="pageBreakPreview" topLeftCell="B36" zoomScale="172" zoomScaleNormal="100" zoomScaleSheetLayoutView="172" workbookViewId="0">
      <selection activeCell="B49" sqref="B49"/>
    </sheetView>
  </sheetViews>
  <sheetFormatPr defaultColWidth="9.140625" defaultRowHeight="15.75"/>
  <cols>
    <col min="1" max="1" width="1.28515625" style="257" customWidth="1"/>
    <col min="2" max="2" width="128.7109375" style="257" bestFit="1" customWidth="1"/>
    <col min="3" max="3" width="9.140625" style="257"/>
    <col min="4" max="16384" width="9.140625" style="259"/>
  </cols>
  <sheetData>
    <row r="2" spans="2:4" ht="17.25" customHeight="1"/>
    <row r="3" spans="2:4" ht="18.75" customHeight="1">
      <c r="B3" s="260" t="s">
        <v>272</v>
      </c>
    </row>
    <row r="4" spans="2:4" ht="18.75" customHeight="1">
      <c r="B4" s="260" t="s">
        <v>273</v>
      </c>
    </row>
    <row r="5" spans="2:4" ht="18.75" customHeight="1">
      <c r="B5" s="261" t="str">
        <f>'[4]Agriculture Performance'!_Toc527451538</f>
        <v>Table 1.1: Contribution of Various Sub-sectors to Agricultural GDP (2014-2018)</v>
      </c>
    </row>
    <row r="6" spans="2:4" ht="18.75" customHeight="1">
      <c r="B6" s="261" t="str">
        <f>'[4]Agric&amp;subsectors growth rate'!B1:H1</f>
        <v>Table 1.2:  Agriculture and sub-sectors real growth rates  (%)</v>
      </c>
    </row>
    <row r="7" spans="2:4" ht="18.75" customHeight="1">
      <c r="B7" s="260"/>
    </row>
    <row r="8" spans="2:4" ht="23.25" customHeight="1">
      <c r="B8" s="262" t="s">
        <v>274</v>
      </c>
    </row>
    <row r="9" spans="2:4">
      <c r="B9" s="263" t="str">
        <f>[4]Crops1!A1</f>
        <v>Table 2.1:  Production of major food crops and area cultivated under these Crops, 2014-2018</v>
      </c>
    </row>
    <row r="10" spans="2:4" ht="15.75" customHeight="1">
      <c r="B10" s="263" t="str">
        <f>'[4] Crops-Prod'!_Toc508792579</f>
        <v>Table 2.2: Annual Production of Some Major Crops in Ghana: 2009-2018 (‘000Mt)</v>
      </c>
    </row>
    <row r="11" spans="2:4" ht="15.75" customHeight="1">
      <c r="B11" s="263" t="str">
        <f>[4]Crop_Region!A1</f>
        <v>Table 2.3: Crop production by Region, 2008</v>
      </c>
    </row>
    <row r="12" spans="2:4" s="257" customFormat="1" ht="15.75" customHeight="1">
      <c r="B12" s="263" t="str">
        <f>[4]Crop_Region!A49</f>
        <v>Table 2.4: Crop production by Region, 2009</v>
      </c>
      <c r="D12" s="259"/>
    </row>
    <row r="13" spans="2:4" s="257" customFormat="1" ht="15.75" customHeight="1">
      <c r="B13" s="263" t="str">
        <f>[4]Crop_Region!A96</f>
        <v>Table 2.5: Crop production by Region, 2010</v>
      </c>
      <c r="D13" s="259"/>
    </row>
    <row r="14" spans="2:4" s="257" customFormat="1" ht="15.75" customHeight="1">
      <c r="B14" s="263" t="str">
        <f>[4]Crop_Region!A143</f>
        <v>Table 2.6: Crop production by Region, 2011</v>
      </c>
      <c r="D14" s="259"/>
    </row>
    <row r="15" spans="2:4" s="257" customFormat="1" ht="15.75" customHeight="1">
      <c r="B15" s="263" t="str">
        <f>[4]Crop_Region!A189</f>
        <v>Table 2.7: Crop production by Region, 2012</v>
      </c>
      <c r="D15" s="259"/>
    </row>
    <row r="16" spans="2:4" s="257" customFormat="1" ht="15.75" customHeight="1">
      <c r="B16" s="263" t="str">
        <f>[4]Crop_Region!A235</f>
        <v>Table 2.8: Crop production by Region, 2013</v>
      </c>
      <c r="D16" s="259"/>
    </row>
    <row r="17" spans="2:7" s="257" customFormat="1" ht="15.75" customHeight="1">
      <c r="B17" s="263" t="str">
        <f>[4]Crop_Region!A282</f>
        <v>Table 2.9: Crop production by Region, 2014</v>
      </c>
      <c r="D17" s="259"/>
    </row>
    <row r="18" spans="2:7" s="257" customFormat="1" ht="15.75" customHeight="1">
      <c r="B18" s="263" t="str">
        <f>[4]Crop_Region!A328</f>
        <v>Table 2.10: Crop production by Region, 2015</v>
      </c>
      <c r="D18" s="259"/>
    </row>
    <row r="19" spans="2:7" s="257" customFormat="1" ht="15.75" customHeight="1">
      <c r="B19" s="263" t="str">
        <f>[4]Crop_Region!A374</f>
        <v>Table 2.11: Crop production by Region, 2016</v>
      </c>
      <c r="D19" s="259"/>
    </row>
    <row r="20" spans="2:7" s="257" customFormat="1" ht="15.75" customHeight="1">
      <c r="B20" s="263" t="str">
        <f>[4]Crop_Region!A420</f>
        <v>Table 2.12: Crop production by Region, 2017</v>
      </c>
      <c r="D20" s="259"/>
    </row>
    <row r="21" spans="2:7" s="257" customFormat="1" ht="15.75" customHeight="1">
      <c r="B21" s="263" t="str">
        <f>[4]Crop_Region!A477</f>
        <v>Table 2.13: Crop production by Region, 2018</v>
      </c>
      <c r="D21" s="259"/>
    </row>
    <row r="22" spans="2:7" s="257" customFormat="1" ht="15.75" customHeight="1">
      <c r="B22" s="263" t="str">
        <f>'[4]Crops-Cultivated '!_Toc508794220</f>
        <v>Table 2.14: Annual Cultivated Area of some Major Crops in Ghana (‘000 Ha)</v>
      </c>
      <c r="D22" s="259"/>
    </row>
    <row r="23" spans="2:7" s="257" customFormat="1" ht="15.75" customHeight="1">
      <c r="B23" s="263" t="str">
        <f>'[4]Cocoa production'!B1:E1</f>
        <v>Table 2.15:  Cocoa production by season</v>
      </c>
      <c r="D23" s="259"/>
    </row>
    <row r="24" spans="2:7" s="257" customFormat="1" ht="15.75" customHeight="1">
      <c r="B24" s="263" t="s">
        <v>194</v>
      </c>
      <c r="D24" s="259"/>
    </row>
    <row r="25" spans="2:7" s="257" customFormat="1" ht="15.75" customHeight="1">
      <c r="B25" s="274" t="s">
        <v>195</v>
      </c>
      <c r="C25" s="274"/>
      <c r="D25" s="274"/>
      <c r="E25" s="274"/>
      <c r="F25" s="274"/>
      <c r="G25" s="274"/>
    </row>
    <row r="26" spans="2:7" s="257" customFormat="1" ht="15.75" customHeight="1">
      <c r="B26" s="263"/>
      <c r="D26" s="259"/>
    </row>
    <row r="27" spans="2:7" s="257" customFormat="1" ht="15.75" customHeight="1">
      <c r="B27" s="264" t="s">
        <v>275</v>
      </c>
      <c r="D27" s="259"/>
    </row>
    <row r="28" spans="2:7" s="257" customFormat="1" ht="15.75" customHeight="1">
      <c r="B28" s="263" t="str">
        <f>'[4]Livestock '!A1</f>
        <v>Table 3.1: Livestock population ('000) and slaughter per/head ('000)</v>
      </c>
      <c r="D28" s="259"/>
    </row>
    <row r="29" spans="2:7" s="257" customFormat="1" ht="15.75" customHeight="1">
      <c r="B29" s="263" t="s">
        <v>276</v>
      </c>
      <c r="D29" s="259"/>
    </row>
    <row r="30" spans="2:7" s="257" customFormat="1" ht="15.75" customHeight="1">
      <c r="B30" s="263"/>
      <c r="D30" s="259"/>
    </row>
    <row r="31" spans="2:7" s="257" customFormat="1" ht="15.75" customHeight="1">
      <c r="B31" s="265" t="s">
        <v>277</v>
      </c>
      <c r="D31" s="259"/>
    </row>
    <row r="32" spans="2:7" s="257" customFormat="1" ht="15.75" customHeight="1">
      <c r="B32" s="266" t="s">
        <v>200</v>
      </c>
      <c r="C32" s="266"/>
      <c r="D32" s="266"/>
      <c r="E32" s="266"/>
    </row>
    <row r="33" spans="2:5" s="257" customFormat="1" ht="15.75" customHeight="1">
      <c r="B33" s="275" t="s">
        <v>203</v>
      </c>
      <c r="C33" s="275"/>
      <c r="D33" s="275"/>
      <c r="E33" s="176"/>
    </row>
    <row r="34" spans="2:5" s="257" customFormat="1" ht="15.75" customHeight="1">
      <c r="B34" s="276" t="s">
        <v>204</v>
      </c>
      <c r="C34" s="276"/>
      <c r="D34" s="276"/>
      <c r="E34" s="267"/>
    </row>
    <row r="35" spans="2:5">
      <c r="B35" s="263"/>
    </row>
    <row r="36" spans="2:5">
      <c r="B36" s="268" t="s">
        <v>278</v>
      </c>
    </row>
    <row r="37" spans="2:5">
      <c r="B37" s="263" t="s">
        <v>208</v>
      </c>
    </row>
    <row r="38" spans="2:5">
      <c r="B38" s="263" t="s">
        <v>209</v>
      </c>
    </row>
    <row r="39" spans="2:5">
      <c r="B39" s="263" t="s">
        <v>210</v>
      </c>
    </row>
    <row r="40" spans="2:5">
      <c r="B40" s="263" t="s">
        <v>211</v>
      </c>
    </row>
    <row r="41" spans="2:5">
      <c r="B41" s="263" t="s">
        <v>206</v>
      </c>
    </row>
    <row r="42" spans="2:5">
      <c r="B42" s="263" t="s">
        <v>207</v>
      </c>
    </row>
    <row r="43" spans="2:5">
      <c r="B43" s="263"/>
    </row>
    <row r="44" spans="2:5">
      <c r="B44" s="268" t="s">
        <v>280</v>
      </c>
    </row>
    <row r="45" spans="2:5">
      <c r="B45" s="263"/>
    </row>
  </sheetData>
  <mergeCells count="3">
    <mergeCell ref="B25:G25"/>
    <mergeCell ref="B33:D33"/>
    <mergeCell ref="B34:D34"/>
  </mergeCells>
  <pageMargins left="0.7" right="0.7" top="0.75" bottom="0.75" header="0.3" footer="0.3"/>
  <pageSetup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B16" sqref="B16"/>
    </sheetView>
  </sheetViews>
  <sheetFormatPr defaultRowHeight="15"/>
  <cols>
    <col min="2" max="2" width="24" customWidth="1"/>
  </cols>
  <sheetData>
    <row r="1" spans="2:9" ht="15" customHeight="1">
      <c r="B1" s="279" t="s">
        <v>212</v>
      </c>
      <c r="C1" s="279"/>
      <c r="D1" s="279"/>
      <c r="E1" s="279"/>
      <c r="F1" s="279"/>
      <c r="G1" s="279"/>
    </row>
    <row r="2" spans="2:9" ht="16.5" customHeight="1" thickBot="1">
      <c r="B2" s="280"/>
      <c r="C2" s="280"/>
      <c r="D2" s="280"/>
      <c r="E2" s="280"/>
      <c r="F2" s="280"/>
      <c r="G2" s="280"/>
    </row>
    <row r="3" spans="2:9">
      <c r="B3" s="277" t="s">
        <v>0</v>
      </c>
      <c r="C3" s="277"/>
      <c r="D3" s="277"/>
      <c r="E3" s="277"/>
      <c r="F3" s="277"/>
      <c r="G3" s="277"/>
    </row>
    <row r="4" spans="2:9" ht="15.75" thickBot="1">
      <c r="B4" s="278"/>
      <c r="C4" s="6">
        <v>2014</v>
      </c>
      <c r="D4" s="6">
        <v>2015</v>
      </c>
      <c r="E4" s="6">
        <v>2016</v>
      </c>
      <c r="F4" s="6">
        <v>2017</v>
      </c>
      <c r="G4" s="6">
        <v>2018</v>
      </c>
    </row>
    <row r="5" spans="2:9">
      <c r="B5" s="2" t="s">
        <v>213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</row>
    <row r="6" spans="2:9">
      <c r="B6" s="210" t="s">
        <v>1</v>
      </c>
      <c r="C6" s="1">
        <v>55.9</v>
      </c>
      <c r="D6" s="1">
        <v>57</v>
      </c>
      <c r="E6" s="1">
        <v>62.9</v>
      </c>
      <c r="F6" s="1">
        <v>64.099999999999994</v>
      </c>
      <c r="G6" s="1">
        <v>65.599999999999994</v>
      </c>
    </row>
    <row r="7" spans="2:9">
      <c r="B7" s="210" t="s">
        <v>2</v>
      </c>
      <c r="C7" s="1">
        <v>10.5</v>
      </c>
      <c r="D7" s="1">
        <v>10</v>
      </c>
      <c r="E7" s="1">
        <v>8.5</v>
      </c>
      <c r="F7" s="1">
        <v>8.3000000000000007</v>
      </c>
      <c r="G7" s="1">
        <v>7.9</v>
      </c>
    </row>
    <row r="8" spans="2:9">
      <c r="B8" s="210" t="s">
        <v>3</v>
      </c>
      <c r="C8" s="1">
        <v>17.899999999999999</v>
      </c>
      <c r="D8" s="1">
        <v>16.600000000000001</v>
      </c>
      <c r="E8" s="1">
        <v>14.5</v>
      </c>
      <c r="F8" s="1">
        <v>14</v>
      </c>
      <c r="G8" s="1">
        <v>13.7</v>
      </c>
    </row>
    <row r="9" spans="2:9">
      <c r="B9" s="210" t="s">
        <v>4</v>
      </c>
      <c r="C9" s="1">
        <v>9.3000000000000007</v>
      </c>
      <c r="D9" s="1">
        <v>9.5</v>
      </c>
      <c r="E9" s="1">
        <v>7.8</v>
      </c>
      <c r="F9" s="1">
        <v>8</v>
      </c>
      <c r="G9" s="1">
        <v>7.7</v>
      </c>
    </row>
    <row r="10" spans="2:9" ht="15.75" thickBot="1">
      <c r="B10" s="211" t="s">
        <v>5</v>
      </c>
      <c r="C10" s="5">
        <v>6.4</v>
      </c>
      <c r="D10" s="5">
        <v>7</v>
      </c>
      <c r="E10" s="5">
        <v>6.3</v>
      </c>
      <c r="F10" s="5">
        <v>5.5</v>
      </c>
      <c r="G10" s="5">
        <v>5.0999999999999996</v>
      </c>
      <c r="I10" t="s">
        <v>6</v>
      </c>
    </row>
    <row r="11" spans="2:9" ht="13.5" customHeight="1">
      <c r="B11" s="37" t="s">
        <v>111</v>
      </c>
      <c r="C11" s="37"/>
      <c r="D11" s="37"/>
      <c r="E11" s="37"/>
      <c r="F11" s="37"/>
      <c r="G11" s="37"/>
    </row>
    <row r="17" spans="3:7">
      <c r="C17" s="212"/>
      <c r="D17" s="212"/>
      <c r="E17" s="212"/>
      <c r="F17" s="212"/>
      <c r="G17" s="212"/>
    </row>
    <row r="18" spans="3:7">
      <c r="C18" s="212"/>
      <c r="D18" s="212"/>
      <c r="E18" s="212"/>
      <c r="F18" s="212"/>
      <c r="G18" s="212"/>
    </row>
    <row r="19" spans="3:7">
      <c r="C19" s="212"/>
      <c r="D19" s="212"/>
      <c r="E19" s="212"/>
      <c r="F19" s="212"/>
      <c r="G19" s="212"/>
    </row>
    <row r="20" spans="3:7">
      <c r="C20" s="212"/>
      <c r="D20" s="212"/>
      <c r="E20" s="212"/>
      <c r="F20" s="212"/>
      <c r="G20" s="212"/>
    </row>
    <row r="21" spans="3:7">
      <c r="C21" s="212"/>
      <c r="D21" s="212"/>
      <c r="E21" s="212"/>
      <c r="F21" s="212"/>
      <c r="G21" s="212"/>
    </row>
    <row r="22" spans="3:7">
      <c r="C22" s="212"/>
      <c r="D22" s="212"/>
      <c r="E22" s="212"/>
      <c r="F22" s="212"/>
      <c r="G22" s="212"/>
    </row>
    <row r="23" spans="3:7">
      <c r="C23" s="212"/>
      <c r="D23" s="212"/>
      <c r="E23" s="212"/>
      <c r="F23" s="212"/>
      <c r="G23" s="212"/>
    </row>
    <row r="25" spans="3:7">
      <c r="C25" s="212"/>
      <c r="D25" s="212"/>
      <c r="E25" s="212"/>
      <c r="F25" s="212"/>
      <c r="G25" s="212"/>
    </row>
    <row r="26" spans="3:7">
      <c r="C26" s="212"/>
      <c r="D26" s="212"/>
      <c r="E26" s="212"/>
      <c r="F26" s="212"/>
      <c r="G26" s="212"/>
    </row>
    <row r="27" spans="3:7">
      <c r="C27" s="212"/>
      <c r="D27" s="212"/>
      <c r="E27" s="212"/>
      <c r="F27" s="212"/>
      <c r="G27" s="212"/>
    </row>
    <row r="28" spans="3:7">
      <c r="C28" s="212"/>
      <c r="D28" s="212"/>
      <c r="E28" s="212"/>
      <c r="F28" s="212"/>
      <c r="G28" s="212"/>
    </row>
    <row r="29" spans="3:7">
      <c r="C29" s="212"/>
      <c r="D29" s="212"/>
      <c r="E29" s="212"/>
      <c r="F29" s="212"/>
      <c r="G29" s="212"/>
    </row>
    <row r="30" spans="3:7">
      <c r="C30" s="212"/>
      <c r="D30" s="212"/>
      <c r="E30" s="212"/>
      <c r="F30" s="212"/>
      <c r="G30" s="212"/>
    </row>
    <row r="31" spans="3:7">
      <c r="C31" s="212"/>
      <c r="D31" s="212"/>
      <c r="E31" s="212"/>
      <c r="F31" s="212"/>
      <c r="G31" s="212"/>
    </row>
  </sheetData>
  <mergeCells count="3">
    <mergeCell ref="B3:B4"/>
    <mergeCell ref="C3:G3"/>
    <mergeCell ref="B1:G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M8" sqref="M8"/>
    </sheetView>
  </sheetViews>
  <sheetFormatPr defaultRowHeight="15"/>
  <cols>
    <col min="2" max="5" width="9" bestFit="1" customWidth="1"/>
    <col min="6" max="6" width="9.28515625" bestFit="1" customWidth="1"/>
    <col min="7" max="7" width="9" bestFit="1" customWidth="1"/>
    <col min="8" max="8" width="10.28515625" customWidth="1"/>
  </cols>
  <sheetData>
    <row r="1" spans="2:11" ht="44.25" customHeight="1" thickBot="1">
      <c r="B1" s="283" t="s">
        <v>214</v>
      </c>
      <c r="C1" s="283"/>
      <c r="D1" s="283"/>
      <c r="E1" s="283"/>
      <c r="F1" s="283"/>
      <c r="G1" s="283"/>
      <c r="H1" s="283"/>
    </row>
    <row r="2" spans="2:11" ht="36.75" customHeight="1" thickBot="1">
      <c r="B2" s="284" t="s">
        <v>0</v>
      </c>
      <c r="C2" s="284"/>
      <c r="D2" s="284"/>
      <c r="E2" s="284"/>
      <c r="F2" s="284"/>
      <c r="G2" s="284"/>
      <c r="H2" s="281" t="s">
        <v>215</v>
      </c>
    </row>
    <row r="3" spans="2:11" ht="26.25" thickBot="1">
      <c r="B3" s="4" t="s">
        <v>7</v>
      </c>
      <c r="C3" s="6" t="s">
        <v>8</v>
      </c>
      <c r="D3" s="6" t="s">
        <v>10</v>
      </c>
      <c r="E3" s="6" t="s">
        <v>9</v>
      </c>
      <c r="F3" s="6" t="s">
        <v>12</v>
      </c>
      <c r="G3" s="6" t="s">
        <v>11</v>
      </c>
      <c r="H3" s="282"/>
    </row>
    <row r="4" spans="2:11">
      <c r="B4" s="3">
        <v>2014</v>
      </c>
      <c r="C4" s="1">
        <v>2.8</v>
      </c>
      <c r="D4" s="1">
        <v>4.3</v>
      </c>
      <c r="E4" s="1">
        <v>5.0999999999999996</v>
      </c>
      <c r="F4" s="1">
        <v>-1.5</v>
      </c>
      <c r="G4" s="1">
        <v>-23.3</v>
      </c>
      <c r="H4" s="1">
        <v>0.9</v>
      </c>
    </row>
    <row r="5" spans="2:11">
      <c r="B5" s="3">
        <v>2015</v>
      </c>
      <c r="C5" s="1">
        <v>1.7</v>
      </c>
      <c r="D5" s="1">
        <v>-8</v>
      </c>
      <c r="E5" s="1">
        <v>5.2</v>
      </c>
      <c r="F5" s="1">
        <v>-3.9</v>
      </c>
      <c r="G5" s="1">
        <v>8.5</v>
      </c>
      <c r="H5" s="1">
        <v>2.2999999999999998</v>
      </c>
    </row>
    <row r="6" spans="2:11">
      <c r="B6" s="3">
        <v>2016</v>
      </c>
      <c r="C6" s="1">
        <v>2.2000000000000002</v>
      </c>
      <c r="D6" s="1">
        <v>-7</v>
      </c>
      <c r="E6" s="1">
        <v>5.4</v>
      </c>
      <c r="F6" s="1">
        <v>2.9</v>
      </c>
      <c r="G6" s="1">
        <v>3.1</v>
      </c>
      <c r="H6" s="1">
        <v>2.9</v>
      </c>
    </row>
    <row r="7" spans="2:11">
      <c r="B7" s="3">
        <v>2017</v>
      </c>
      <c r="C7" s="1">
        <v>7.2</v>
      </c>
      <c r="D7" s="1">
        <v>9.1999999999999993</v>
      </c>
      <c r="E7" s="1">
        <v>5.7</v>
      </c>
      <c r="F7" s="1">
        <v>3.4</v>
      </c>
      <c r="G7" s="1">
        <v>-1.4</v>
      </c>
      <c r="H7" s="1">
        <v>6.1</v>
      </c>
    </row>
    <row r="8" spans="2:11" ht="15.75" thickBot="1">
      <c r="B8" s="4">
        <v>2018</v>
      </c>
      <c r="C8" s="5">
        <v>5.8</v>
      </c>
      <c r="D8" s="5">
        <v>3.7</v>
      </c>
      <c r="E8" s="5">
        <v>5.4</v>
      </c>
      <c r="F8" s="5">
        <v>2.4</v>
      </c>
      <c r="G8" s="5">
        <v>-6.8</v>
      </c>
      <c r="H8" s="5">
        <v>4.8</v>
      </c>
      <c r="K8" t="s">
        <v>6</v>
      </c>
    </row>
    <row r="9" spans="2:11" ht="12" customHeight="1">
      <c r="B9" s="38" t="s">
        <v>111</v>
      </c>
      <c r="C9" s="38"/>
      <c r="D9" s="38"/>
      <c r="E9" s="38"/>
      <c r="F9" s="38"/>
      <c r="G9" s="38"/>
      <c r="H9" s="38"/>
    </row>
    <row r="11" spans="2:11">
      <c r="B11" s="212"/>
      <c r="C11" s="212"/>
      <c r="D11" s="212"/>
      <c r="E11" s="212"/>
      <c r="F11" s="212"/>
      <c r="G11" s="212"/>
    </row>
    <row r="12" spans="2:11">
      <c r="B12" s="212"/>
      <c r="C12" s="212"/>
      <c r="D12" s="212"/>
      <c r="E12" s="212"/>
      <c r="F12" s="212"/>
      <c r="G12" s="212"/>
    </row>
    <row r="13" spans="2:11">
      <c r="B13" s="212"/>
      <c r="C13" s="212"/>
      <c r="D13" s="212"/>
      <c r="E13" s="212"/>
      <c r="F13" s="212"/>
      <c r="G13" s="212"/>
    </row>
    <row r="14" spans="2:11">
      <c r="B14" s="212"/>
      <c r="C14" s="212"/>
      <c r="D14" s="212"/>
      <c r="E14" s="212"/>
      <c r="F14" s="212"/>
      <c r="G14" s="212"/>
    </row>
    <row r="15" spans="2:11">
      <c r="B15" s="212"/>
      <c r="C15" s="212"/>
      <c r="D15" s="212"/>
      <c r="E15" s="212"/>
      <c r="F15" s="212"/>
      <c r="G15" s="212"/>
    </row>
  </sheetData>
  <mergeCells count="3">
    <mergeCell ref="H2:H3"/>
    <mergeCell ref="B1:H1"/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3" sqref="C23"/>
    </sheetView>
  </sheetViews>
  <sheetFormatPr defaultRowHeight="15"/>
  <cols>
    <col min="2" max="2" width="9.28515625" bestFit="1" customWidth="1"/>
    <col min="3" max="6" width="10" bestFit="1" customWidth="1"/>
  </cols>
  <sheetData>
    <row r="1" spans="1:11" ht="30" customHeight="1" thickBot="1">
      <c r="A1" s="286" t="s">
        <v>112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</row>
    <row r="2" spans="1:11">
      <c r="A2" s="285" t="s">
        <v>13</v>
      </c>
      <c r="B2" s="285"/>
      <c r="C2" s="285"/>
      <c r="D2" s="285"/>
      <c r="E2" s="285"/>
      <c r="F2" s="285"/>
      <c r="G2" s="287" t="s">
        <v>14</v>
      </c>
      <c r="H2" s="288"/>
      <c r="I2" s="288"/>
      <c r="J2" s="288"/>
      <c r="K2" s="288"/>
    </row>
    <row r="3" spans="1:11">
      <c r="A3" s="57" t="s">
        <v>15</v>
      </c>
      <c r="B3" s="57">
        <v>2014</v>
      </c>
      <c r="C3" s="58">
        <v>2015</v>
      </c>
      <c r="D3" s="58">
        <v>2016</v>
      </c>
      <c r="E3" s="58">
        <v>2017</v>
      </c>
      <c r="F3" s="58">
        <v>2018</v>
      </c>
      <c r="G3" s="59">
        <v>2014</v>
      </c>
      <c r="H3" s="58">
        <v>2015</v>
      </c>
      <c r="I3" s="58">
        <v>2016</v>
      </c>
      <c r="J3" s="58">
        <v>2017</v>
      </c>
      <c r="K3" s="58">
        <v>2018</v>
      </c>
    </row>
    <row r="4" spans="1:11">
      <c r="A4" s="56" t="s">
        <v>16</v>
      </c>
      <c r="B4" s="214">
        <v>1769</v>
      </c>
      <c r="C4" s="215">
        <v>1691.64</v>
      </c>
      <c r="D4" s="215">
        <v>1721.91</v>
      </c>
      <c r="E4" s="215">
        <v>2011.18</v>
      </c>
      <c r="F4" s="215">
        <v>2306.38</v>
      </c>
      <c r="G4" s="217">
        <v>1025</v>
      </c>
      <c r="H4" s="215">
        <v>880.25</v>
      </c>
      <c r="I4" s="215">
        <v>865.28</v>
      </c>
      <c r="J4" s="215">
        <v>984.51</v>
      </c>
      <c r="K4" s="215">
        <v>1020.52</v>
      </c>
    </row>
    <row r="5" spans="1:11">
      <c r="A5" s="56" t="s">
        <v>17</v>
      </c>
      <c r="B5" s="214">
        <v>155</v>
      </c>
      <c r="C5" s="215">
        <v>157.37</v>
      </c>
      <c r="D5" s="215">
        <v>159.02000000000001</v>
      </c>
      <c r="E5" s="215">
        <v>163.47999999999999</v>
      </c>
      <c r="F5" s="215">
        <v>181.56</v>
      </c>
      <c r="G5" s="217">
        <v>162</v>
      </c>
      <c r="H5" s="215">
        <v>162.24</v>
      </c>
      <c r="I5" s="215">
        <v>136.91999999999999</v>
      </c>
      <c r="J5" s="215">
        <v>155.66</v>
      </c>
      <c r="K5" s="215">
        <v>141.63999999999999</v>
      </c>
    </row>
    <row r="6" spans="1:11" ht="25.5">
      <c r="A6" s="56" t="s">
        <v>18</v>
      </c>
      <c r="B6" s="214">
        <v>604</v>
      </c>
      <c r="C6" s="215">
        <v>641.49</v>
      </c>
      <c r="D6" s="215">
        <v>687.68</v>
      </c>
      <c r="E6" s="215">
        <v>722.08</v>
      </c>
      <c r="F6" s="215">
        <v>769.4</v>
      </c>
      <c r="G6" s="217">
        <v>224</v>
      </c>
      <c r="H6" s="215">
        <v>233.27</v>
      </c>
      <c r="I6" s="215">
        <v>235.85</v>
      </c>
      <c r="J6" s="215">
        <v>240.7</v>
      </c>
      <c r="K6" s="215">
        <v>259.70999999999998</v>
      </c>
    </row>
    <row r="7" spans="1:11">
      <c r="A7" s="56" t="s">
        <v>19</v>
      </c>
      <c r="B7" s="214">
        <v>259</v>
      </c>
      <c r="C7" s="215">
        <v>263</v>
      </c>
      <c r="D7" s="215">
        <v>229.61</v>
      </c>
      <c r="E7" s="215">
        <v>277.54000000000002</v>
      </c>
      <c r="F7" s="215">
        <v>316.24</v>
      </c>
      <c r="G7" s="217">
        <v>227</v>
      </c>
      <c r="H7" s="215">
        <v>228.39</v>
      </c>
      <c r="I7" s="215">
        <v>201.16</v>
      </c>
      <c r="J7" s="215">
        <v>223.51</v>
      </c>
      <c r="K7" s="215">
        <v>228.14</v>
      </c>
    </row>
    <row r="8" spans="1:11">
      <c r="A8" s="56" t="s">
        <v>20</v>
      </c>
      <c r="B8" s="214">
        <v>16524</v>
      </c>
      <c r="C8" s="215">
        <v>17212.759999999998</v>
      </c>
      <c r="D8" s="215">
        <v>17798.22</v>
      </c>
      <c r="E8" s="215">
        <v>19008.73</v>
      </c>
      <c r="F8" s="215">
        <v>20845.96</v>
      </c>
      <c r="G8" s="217">
        <v>889</v>
      </c>
      <c r="H8" s="215">
        <v>916.54</v>
      </c>
      <c r="I8" s="215">
        <v>879.1</v>
      </c>
      <c r="J8" s="215">
        <v>916.84</v>
      </c>
      <c r="K8" s="215">
        <v>977.34</v>
      </c>
    </row>
    <row r="9" spans="1:11">
      <c r="A9" s="56" t="s">
        <v>21</v>
      </c>
      <c r="B9" s="214">
        <v>1299</v>
      </c>
      <c r="C9" s="215">
        <v>1301.19</v>
      </c>
      <c r="D9" s="215">
        <v>1343.73</v>
      </c>
      <c r="E9" s="215">
        <v>1387.29</v>
      </c>
      <c r="F9" s="215">
        <v>1460.94</v>
      </c>
      <c r="G9" s="217">
        <v>200</v>
      </c>
      <c r="H9" s="215">
        <v>200.49</v>
      </c>
      <c r="I9" s="215">
        <v>205.86</v>
      </c>
      <c r="J9" s="215">
        <v>204.24</v>
      </c>
      <c r="K9" s="215">
        <v>203.23</v>
      </c>
    </row>
    <row r="10" spans="1:11">
      <c r="A10" s="56" t="s">
        <v>22</v>
      </c>
      <c r="B10" s="214">
        <v>3828</v>
      </c>
      <c r="C10" s="215">
        <v>3952.44</v>
      </c>
      <c r="D10" s="215">
        <v>4000.42</v>
      </c>
      <c r="E10" s="215">
        <v>4278.83</v>
      </c>
      <c r="F10" s="215">
        <v>4688.28</v>
      </c>
      <c r="G10" s="217">
        <v>357</v>
      </c>
      <c r="H10" s="215">
        <v>362.61</v>
      </c>
      <c r="I10" s="215">
        <v>358.2</v>
      </c>
      <c r="J10" s="215">
        <v>363.4</v>
      </c>
      <c r="K10" s="215">
        <v>387.23</v>
      </c>
    </row>
    <row r="11" spans="1:11">
      <c r="A11" s="56" t="s">
        <v>23</v>
      </c>
      <c r="B11" s="214">
        <v>7119</v>
      </c>
      <c r="C11" s="215">
        <v>7296.12</v>
      </c>
      <c r="D11" s="215">
        <v>7440.35</v>
      </c>
      <c r="E11" s="215">
        <v>7856.9</v>
      </c>
      <c r="F11" s="215">
        <v>7788.87</v>
      </c>
      <c r="G11" s="217">
        <v>428</v>
      </c>
      <c r="H11" s="215">
        <v>430.2</v>
      </c>
      <c r="I11" s="215">
        <v>427.22</v>
      </c>
      <c r="J11" s="215">
        <v>470.33</v>
      </c>
      <c r="K11" s="215">
        <v>469.69</v>
      </c>
    </row>
    <row r="12" spans="1:11">
      <c r="A12" s="56" t="s">
        <v>26</v>
      </c>
      <c r="B12" s="214">
        <v>141</v>
      </c>
      <c r="C12" s="215">
        <v>142.36000000000001</v>
      </c>
      <c r="D12" s="215">
        <v>143.22</v>
      </c>
      <c r="E12" s="215">
        <v>170.49</v>
      </c>
      <c r="F12" s="215">
        <v>176.67</v>
      </c>
      <c r="G12" s="217">
        <v>87</v>
      </c>
      <c r="H12" s="215">
        <v>86</v>
      </c>
      <c r="I12" s="215">
        <v>87</v>
      </c>
      <c r="J12" s="215">
        <v>102.6</v>
      </c>
      <c r="K12" s="215">
        <v>102.98</v>
      </c>
    </row>
    <row r="13" spans="1:11" ht="25.5">
      <c r="A13" s="56" t="s">
        <v>24</v>
      </c>
      <c r="B13" s="214">
        <v>427</v>
      </c>
      <c r="C13" s="215">
        <v>417.2</v>
      </c>
      <c r="D13" s="215">
        <v>425.83</v>
      </c>
      <c r="E13" s="215">
        <v>438</v>
      </c>
      <c r="F13" s="215">
        <v>521.03</v>
      </c>
      <c r="G13" s="217">
        <v>335</v>
      </c>
      <c r="H13" s="215">
        <v>336</v>
      </c>
      <c r="I13" s="215">
        <v>327</v>
      </c>
      <c r="J13" s="215">
        <v>316.31</v>
      </c>
      <c r="K13" s="215">
        <v>319.68</v>
      </c>
    </row>
    <row r="14" spans="1:11">
      <c r="A14" s="56" t="s">
        <v>25</v>
      </c>
      <c r="B14" s="214">
        <v>201</v>
      </c>
      <c r="C14" s="215">
        <v>203.32</v>
      </c>
      <c r="D14" s="215">
        <v>206.38</v>
      </c>
      <c r="E14" s="215">
        <v>211.47</v>
      </c>
      <c r="F14" s="215">
        <v>237.04</v>
      </c>
      <c r="G14" s="217">
        <v>166</v>
      </c>
      <c r="H14" s="215">
        <v>163</v>
      </c>
      <c r="I14" s="215">
        <v>147</v>
      </c>
      <c r="J14" s="215">
        <v>153.91</v>
      </c>
      <c r="K14" s="215">
        <v>156.79</v>
      </c>
    </row>
    <row r="15" spans="1:11">
      <c r="A15" s="57" t="s">
        <v>27</v>
      </c>
      <c r="B15" s="216">
        <f>SUM(B4:B14)</f>
        <v>32326</v>
      </c>
      <c r="C15" s="216">
        <f t="shared" ref="C15:K15" si="0">SUM(C4:C14)</f>
        <v>33278.889999999992</v>
      </c>
      <c r="D15" s="216">
        <f t="shared" si="0"/>
        <v>34156.370000000003</v>
      </c>
      <c r="E15" s="216">
        <f t="shared" si="0"/>
        <v>36525.99</v>
      </c>
      <c r="F15" s="216">
        <f t="shared" si="0"/>
        <v>39292.369999999995</v>
      </c>
      <c r="G15" s="218">
        <f t="shared" si="0"/>
        <v>4100</v>
      </c>
      <c r="H15" s="219">
        <f t="shared" si="0"/>
        <v>3998.9900000000002</v>
      </c>
      <c r="I15" s="219">
        <f t="shared" si="0"/>
        <v>3870.59</v>
      </c>
      <c r="J15" s="219">
        <f t="shared" si="0"/>
        <v>4132.01</v>
      </c>
      <c r="K15" s="219">
        <f t="shared" si="0"/>
        <v>4266.95</v>
      </c>
    </row>
    <row r="16" spans="1:11" ht="23.25" customHeight="1">
      <c r="A16" s="60" t="s">
        <v>165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</row>
  </sheetData>
  <mergeCells count="3">
    <mergeCell ref="A2:F2"/>
    <mergeCell ref="A1:K1"/>
    <mergeCell ref="G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M27" sqref="M27"/>
    </sheetView>
  </sheetViews>
  <sheetFormatPr defaultRowHeight="15"/>
  <cols>
    <col min="1" max="1" width="11.7109375" customWidth="1"/>
  </cols>
  <sheetData>
    <row r="1" spans="1:11" ht="16.5" thickBot="1">
      <c r="A1" s="289" t="s">
        <v>198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</row>
    <row r="2" spans="1:11">
      <c r="A2" s="24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5.75" thickBot="1">
      <c r="A3" s="25" t="s">
        <v>79</v>
      </c>
      <c r="B3" s="27">
        <v>2009</v>
      </c>
      <c r="C3" s="27">
        <v>2010</v>
      </c>
      <c r="D3" s="27">
        <v>2011</v>
      </c>
      <c r="E3" s="27">
        <v>2012</v>
      </c>
      <c r="F3" s="27">
        <v>2013</v>
      </c>
      <c r="G3" s="27">
        <v>2014</v>
      </c>
      <c r="H3" s="27">
        <v>2015</v>
      </c>
      <c r="I3" s="27">
        <v>2016</v>
      </c>
      <c r="J3" s="27">
        <v>2017</v>
      </c>
      <c r="K3" s="28">
        <v>2018</v>
      </c>
    </row>
    <row r="4" spans="1:11">
      <c r="A4" s="61" t="s">
        <v>16</v>
      </c>
      <c r="B4" s="62">
        <v>1619.6</v>
      </c>
      <c r="C4" s="62">
        <v>1871.7</v>
      </c>
      <c r="D4" s="62">
        <v>1684</v>
      </c>
      <c r="E4" s="62">
        <v>1949.9</v>
      </c>
      <c r="F4" s="62">
        <v>1764.5</v>
      </c>
      <c r="G4" s="62">
        <v>1768.5</v>
      </c>
      <c r="H4" s="63">
        <v>1691.6</v>
      </c>
      <c r="I4" s="62">
        <v>1721.9</v>
      </c>
      <c r="J4" s="62">
        <v>2011.2</v>
      </c>
      <c r="K4" s="62">
        <v>2306.4</v>
      </c>
    </row>
    <row r="5" spans="1:11">
      <c r="A5" s="61" t="s">
        <v>80</v>
      </c>
      <c r="B5" s="64">
        <v>391.4</v>
      </c>
      <c r="C5" s="64">
        <v>491.6</v>
      </c>
      <c r="D5" s="64">
        <v>464</v>
      </c>
      <c r="E5" s="64">
        <v>481.1</v>
      </c>
      <c r="F5" s="64">
        <v>569.5</v>
      </c>
      <c r="G5" s="64">
        <v>604</v>
      </c>
      <c r="H5" s="65">
        <v>641.5</v>
      </c>
      <c r="I5" s="64">
        <v>687.7</v>
      </c>
      <c r="J5" s="64">
        <v>722.1</v>
      </c>
      <c r="K5" s="64">
        <v>769.4</v>
      </c>
    </row>
    <row r="6" spans="1:11">
      <c r="A6" s="61" t="s">
        <v>17</v>
      </c>
      <c r="B6" s="64">
        <v>245.5</v>
      </c>
      <c r="C6" s="64">
        <v>219</v>
      </c>
      <c r="D6" s="64">
        <v>184</v>
      </c>
      <c r="E6" s="64">
        <v>179.7</v>
      </c>
      <c r="F6" s="64">
        <v>155.1</v>
      </c>
      <c r="G6" s="64">
        <v>155.30000000000001</v>
      </c>
      <c r="H6" s="65">
        <v>157.4</v>
      </c>
      <c r="I6" s="64">
        <v>159</v>
      </c>
      <c r="J6" s="64">
        <v>163.5</v>
      </c>
      <c r="K6" s="64">
        <v>181.6</v>
      </c>
    </row>
    <row r="7" spans="1:11">
      <c r="A7" s="61" t="s">
        <v>19</v>
      </c>
      <c r="B7" s="64">
        <v>350.6</v>
      </c>
      <c r="C7" s="64">
        <v>353</v>
      </c>
      <c r="D7" s="64">
        <v>287.10000000000002</v>
      </c>
      <c r="E7" s="64">
        <v>280</v>
      </c>
      <c r="F7" s="64">
        <v>256.7</v>
      </c>
      <c r="G7" s="64">
        <v>259</v>
      </c>
      <c r="H7" s="65">
        <v>228.4</v>
      </c>
      <c r="I7" s="64">
        <v>229.6</v>
      </c>
      <c r="J7" s="64">
        <v>277.5</v>
      </c>
      <c r="K7" s="64">
        <v>316.2</v>
      </c>
    </row>
    <row r="8" spans="1:11">
      <c r="A8" s="61" t="s">
        <v>20</v>
      </c>
      <c r="B8" s="64">
        <v>12230.6</v>
      </c>
      <c r="C8" s="64">
        <v>13504.1</v>
      </c>
      <c r="D8" s="64">
        <v>14240.9</v>
      </c>
      <c r="E8" s="64">
        <v>14547.3</v>
      </c>
      <c r="F8" s="64">
        <v>15989.9</v>
      </c>
      <c r="G8" s="64">
        <v>16523.7</v>
      </c>
      <c r="H8" s="65">
        <v>17212.8</v>
      </c>
      <c r="I8" s="64">
        <v>17798.2</v>
      </c>
      <c r="J8" s="64">
        <v>19008.7</v>
      </c>
      <c r="K8" s="64">
        <v>20846</v>
      </c>
    </row>
    <row r="9" spans="1:11">
      <c r="A9" s="61" t="s">
        <v>21</v>
      </c>
      <c r="B9" s="64">
        <v>1504</v>
      </c>
      <c r="C9" s="64">
        <v>1354.8</v>
      </c>
      <c r="D9" s="64">
        <v>1299.5999999999999</v>
      </c>
      <c r="E9" s="64">
        <v>1270.3</v>
      </c>
      <c r="F9" s="64">
        <v>1261.5</v>
      </c>
      <c r="G9" s="64">
        <v>1299</v>
      </c>
      <c r="H9" s="65">
        <v>1301.2</v>
      </c>
      <c r="I9" s="64">
        <v>1343.7</v>
      </c>
      <c r="J9" s="64">
        <v>1387.3</v>
      </c>
      <c r="K9" s="64">
        <v>1460.9</v>
      </c>
    </row>
    <row r="10" spans="1:11">
      <c r="A10" s="61" t="s">
        <v>23</v>
      </c>
      <c r="B10" s="64">
        <v>5777.9</v>
      </c>
      <c r="C10" s="64">
        <v>5860.5</v>
      </c>
      <c r="D10" s="64">
        <v>5855.1</v>
      </c>
      <c r="E10" s="64">
        <v>6638.9</v>
      </c>
      <c r="F10" s="64">
        <v>7074.6</v>
      </c>
      <c r="G10" s="64">
        <v>7119</v>
      </c>
      <c r="H10" s="65">
        <v>7296.1</v>
      </c>
      <c r="I10" s="64">
        <v>7440.4</v>
      </c>
      <c r="J10" s="65">
        <v>7856.9</v>
      </c>
      <c r="K10" s="64">
        <v>7788.9</v>
      </c>
    </row>
    <row r="11" spans="1:11">
      <c r="A11" s="61" t="s">
        <v>22</v>
      </c>
      <c r="B11" s="64">
        <v>3562.5</v>
      </c>
      <c r="C11" s="64">
        <v>3537.7</v>
      </c>
      <c r="D11" s="64">
        <v>3619.8</v>
      </c>
      <c r="E11" s="64">
        <v>3556.5</v>
      </c>
      <c r="F11" s="64">
        <v>3675.3</v>
      </c>
      <c r="G11" s="64">
        <v>3828</v>
      </c>
      <c r="H11" s="65">
        <v>3952.4</v>
      </c>
      <c r="I11" s="64">
        <v>4000.4</v>
      </c>
      <c r="J11" s="64">
        <v>4278.8</v>
      </c>
      <c r="K11" s="64">
        <v>4688.3</v>
      </c>
    </row>
    <row r="12" spans="1:11">
      <c r="A12" s="61" t="s">
        <v>81</v>
      </c>
      <c r="B12" s="64">
        <v>485.1</v>
      </c>
      <c r="C12" s="64">
        <v>530.9</v>
      </c>
      <c r="D12" s="64">
        <v>465.1</v>
      </c>
      <c r="E12" s="64">
        <v>475.1</v>
      </c>
      <c r="F12" s="64">
        <v>408.8</v>
      </c>
      <c r="G12" s="64">
        <v>426.6</v>
      </c>
      <c r="H12" s="65">
        <v>417.2</v>
      </c>
      <c r="I12" s="64">
        <v>425.8</v>
      </c>
      <c r="J12" s="64">
        <v>433.8</v>
      </c>
      <c r="K12" s="64">
        <v>521</v>
      </c>
    </row>
    <row r="13" spans="1:11">
      <c r="A13" s="61" t="s">
        <v>82</v>
      </c>
      <c r="B13" s="64">
        <v>2103.6</v>
      </c>
      <c r="C13" s="64">
        <v>2004.3</v>
      </c>
      <c r="D13" s="64">
        <v>2125.6</v>
      </c>
      <c r="E13" s="64">
        <v>2196.1</v>
      </c>
      <c r="F13" s="64">
        <v>1643.8</v>
      </c>
      <c r="G13" s="64">
        <v>1711.7</v>
      </c>
      <c r="H13" s="65">
        <v>1791.9</v>
      </c>
      <c r="I13" s="64">
        <v>1867.1</v>
      </c>
      <c r="J13" s="65">
        <v>1952</v>
      </c>
      <c r="K13" s="65">
        <v>1992.8</v>
      </c>
    </row>
    <row r="14" spans="1:11">
      <c r="A14" s="61" t="s">
        <v>25</v>
      </c>
      <c r="B14" s="64">
        <v>204.8</v>
      </c>
      <c r="C14" s="64">
        <v>219.3</v>
      </c>
      <c r="D14" s="64">
        <v>236.7</v>
      </c>
      <c r="E14" s="64">
        <v>223.2</v>
      </c>
      <c r="F14" s="64">
        <v>200.4</v>
      </c>
      <c r="G14" s="64">
        <v>201.3</v>
      </c>
      <c r="H14" s="65">
        <v>203.3</v>
      </c>
      <c r="I14" s="64">
        <v>206.4</v>
      </c>
      <c r="J14" s="64">
        <v>211.5</v>
      </c>
      <c r="K14" s="64">
        <v>237</v>
      </c>
    </row>
    <row r="15" spans="1:11" ht="15.75" thickBot="1">
      <c r="A15" s="66" t="s">
        <v>83</v>
      </c>
      <c r="B15" s="67">
        <v>112.8</v>
      </c>
      <c r="C15" s="67">
        <v>144.9</v>
      </c>
      <c r="D15" s="67">
        <v>164.5</v>
      </c>
      <c r="E15" s="67">
        <v>151.69999999999999</v>
      </c>
      <c r="F15" s="67">
        <v>138.69999999999999</v>
      </c>
      <c r="G15" s="67">
        <v>141.5</v>
      </c>
      <c r="H15" s="68">
        <v>142.4</v>
      </c>
      <c r="I15" s="67">
        <v>143.19999999999999</v>
      </c>
      <c r="J15" s="67">
        <v>170.5</v>
      </c>
      <c r="K15" s="67">
        <v>176.7</v>
      </c>
    </row>
    <row r="16" spans="1:11" ht="15" customHeight="1">
      <c r="A16" s="69" t="s">
        <v>166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</row>
  </sheetData>
  <mergeCells count="1">
    <mergeCell ref="A1:K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4"/>
  <sheetViews>
    <sheetView topLeftCell="A265" workbookViewId="0">
      <selection activeCell="G519" sqref="G519:M522"/>
    </sheetView>
  </sheetViews>
  <sheetFormatPr defaultRowHeight="15"/>
  <cols>
    <col min="3" max="3" width="14.42578125" bestFit="1" customWidth="1"/>
    <col min="4" max="4" width="9.85546875" bestFit="1" customWidth="1"/>
    <col min="5" max="5" width="11.140625" bestFit="1" customWidth="1"/>
    <col min="6" max="6" width="9.28515625" bestFit="1" customWidth="1"/>
    <col min="7" max="11" width="11.140625" bestFit="1" customWidth="1"/>
    <col min="12" max="13" width="11" bestFit="1" customWidth="1"/>
  </cols>
  <sheetData>
    <row r="1" spans="1:13" ht="15.75">
      <c r="A1" s="29" t="s">
        <v>167</v>
      </c>
    </row>
    <row r="2" spans="1:13" ht="15.75">
      <c r="A2" s="29"/>
    </row>
    <row r="3" spans="1:13" ht="21">
      <c r="A3" s="77" t="s">
        <v>85</v>
      </c>
      <c r="B3" s="77" t="s">
        <v>8</v>
      </c>
      <c r="C3" s="78" t="s">
        <v>86</v>
      </c>
      <c r="D3" s="79" t="s">
        <v>87</v>
      </c>
      <c r="E3" s="79" t="s">
        <v>54</v>
      </c>
      <c r="F3" s="80" t="s">
        <v>57</v>
      </c>
      <c r="G3" s="79" t="s">
        <v>64</v>
      </c>
      <c r="H3" s="79" t="s">
        <v>55</v>
      </c>
      <c r="I3" s="79" t="s">
        <v>51</v>
      </c>
      <c r="J3" s="80" t="s">
        <v>88</v>
      </c>
      <c r="K3" s="79" t="s">
        <v>58</v>
      </c>
      <c r="L3" s="80" t="s">
        <v>62</v>
      </c>
      <c r="M3" s="79" t="s">
        <v>63</v>
      </c>
    </row>
    <row r="4" spans="1:13">
      <c r="A4" s="83">
        <v>1</v>
      </c>
      <c r="B4" s="290" t="s">
        <v>16</v>
      </c>
      <c r="C4" s="84" t="s">
        <v>89</v>
      </c>
      <c r="D4" s="85">
        <v>54140</v>
      </c>
      <c r="E4" s="85">
        <v>112498</v>
      </c>
      <c r="F4" s="85">
        <v>3106</v>
      </c>
      <c r="G4" s="85">
        <v>45228</v>
      </c>
      <c r="H4" s="85">
        <v>142311</v>
      </c>
      <c r="I4" s="85">
        <v>145024</v>
      </c>
      <c r="J4" s="85">
        <v>204399</v>
      </c>
      <c r="K4" s="85">
        <v>77351</v>
      </c>
      <c r="L4" s="85">
        <v>23763</v>
      </c>
      <c r="M4" s="85">
        <v>38438</v>
      </c>
    </row>
    <row r="5" spans="1:13">
      <c r="A5" s="33">
        <v>2</v>
      </c>
      <c r="B5" s="291"/>
      <c r="C5" s="35" t="s">
        <v>90</v>
      </c>
      <c r="D5" s="82"/>
      <c r="E5" s="82"/>
      <c r="F5" s="82"/>
      <c r="G5" s="82"/>
      <c r="H5" s="82"/>
      <c r="I5" s="82"/>
      <c r="J5" s="82"/>
      <c r="K5" s="82"/>
      <c r="L5" s="82"/>
      <c r="M5" s="82"/>
    </row>
    <row r="6" spans="1:13">
      <c r="A6" s="33">
        <v>3</v>
      </c>
      <c r="B6" s="291"/>
      <c r="C6" s="35" t="s">
        <v>91</v>
      </c>
      <c r="D6" s="81">
        <v>77553</v>
      </c>
      <c r="E6" s="81">
        <v>225214</v>
      </c>
      <c r="F6" s="81">
        <v>2763</v>
      </c>
      <c r="G6" s="81">
        <v>72858</v>
      </c>
      <c r="H6" s="81">
        <v>280806</v>
      </c>
      <c r="I6" s="81">
        <v>182848</v>
      </c>
      <c r="J6" s="81">
        <v>402688</v>
      </c>
      <c r="K6" s="81">
        <v>131857</v>
      </c>
      <c r="L6" s="81">
        <v>38256</v>
      </c>
      <c r="M6" s="81">
        <v>55233</v>
      </c>
    </row>
    <row r="7" spans="1:13">
      <c r="A7" s="88">
        <v>4</v>
      </c>
      <c r="B7" s="292"/>
      <c r="C7" s="89" t="s">
        <v>92</v>
      </c>
      <c r="D7" s="90">
        <v>1</v>
      </c>
      <c r="E7" s="90">
        <v>2</v>
      </c>
      <c r="F7" s="90">
        <v>1</v>
      </c>
      <c r="G7" s="90">
        <v>2</v>
      </c>
      <c r="H7" s="90">
        <v>2</v>
      </c>
      <c r="I7" s="90">
        <v>1</v>
      </c>
      <c r="J7" s="90">
        <v>2</v>
      </c>
      <c r="K7" s="90">
        <v>2</v>
      </c>
      <c r="L7" s="90">
        <v>2</v>
      </c>
      <c r="M7" s="90">
        <v>1</v>
      </c>
    </row>
    <row r="8" spans="1:13">
      <c r="A8" s="83">
        <v>1</v>
      </c>
      <c r="B8" s="290" t="s">
        <v>17</v>
      </c>
      <c r="C8" s="84" t="s">
        <v>89</v>
      </c>
      <c r="D8" s="91" t="s">
        <v>93</v>
      </c>
      <c r="E8" s="91" t="s">
        <v>93</v>
      </c>
      <c r="F8" s="91" t="s">
        <v>94</v>
      </c>
      <c r="G8" s="91" t="s">
        <v>93</v>
      </c>
      <c r="H8" s="91" t="s">
        <v>93</v>
      </c>
      <c r="I8" s="91" t="s">
        <v>93</v>
      </c>
      <c r="J8" s="91" t="s">
        <v>93</v>
      </c>
      <c r="K8" s="85">
        <v>53308</v>
      </c>
      <c r="L8" s="85">
        <v>65342</v>
      </c>
      <c r="M8" s="85">
        <v>63581</v>
      </c>
    </row>
    <row r="9" spans="1:13">
      <c r="A9" s="33">
        <v>2</v>
      </c>
      <c r="B9" s="291"/>
      <c r="C9" s="35" t="s">
        <v>90</v>
      </c>
      <c r="D9" s="72"/>
      <c r="E9" s="72"/>
      <c r="F9" s="72"/>
      <c r="G9" s="72"/>
      <c r="H9" s="72"/>
      <c r="I9" s="72"/>
      <c r="J9" s="72"/>
      <c r="K9" s="82"/>
      <c r="L9" s="82"/>
      <c r="M9" s="82"/>
    </row>
    <row r="10" spans="1:13">
      <c r="A10" s="33">
        <v>3</v>
      </c>
      <c r="B10" s="291"/>
      <c r="C10" s="35" t="s">
        <v>91</v>
      </c>
      <c r="D10" s="36" t="s">
        <v>93</v>
      </c>
      <c r="E10" s="36" t="s">
        <v>93</v>
      </c>
      <c r="F10" s="36" t="s">
        <v>94</v>
      </c>
      <c r="G10" s="36" t="s">
        <v>93</v>
      </c>
      <c r="H10" s="36" t="s">
        <v>93</v>
      </c>
      <c r="I10" s="36" t="s">
        <v>93</v>
      </c>
      <c r="J10" s="36" t="s">
        <v>93</v>
      </c>
      <c r="K10" s="81">
        <v>66108</v>
      </c>
      <c r="L10" s="81">
        <v>68362</v>
      </c>
      <c r="M10" s="81">
        <v>59365</v>
      </c>
    </row>
    <row r="11" spans="1:13">
      <c r="A11" s="88">
        <v>4</v>
      </c>
      <c r="B11" s="292"/>
      <c r="C11" s="89" t="s">
        <v>92</v>
      </c>
      <c r="D11" s="92" t="s">
        <v>93</v>
      </c>
      <c r="E11" s="92" t="s">
        <v>93</v>
      </c>
      <c r="F11" s="92" t="s">
        <v>94</v>
      </c>
      <c r="G11" s="92" t="s">
        <v>93</v>
      </c>
      <c r="H11" s="92" t="s">
        <v>93</v>
      </c>
      <c r="I11" s="92" t="s">
        <v>93</v>
      </c>
      <c r="J11" s="92" t="s">
        <v>93</v>
      </c>
      <c r="K11" s="90">
        <v>1</v>
      </c>
      <c r="L11" s="90">
        <v>1</v>
      </c>
      <c r="M11" s="90">
        <v>1</v>
      </c>
    </row>
    <row r="12" spans="1:13" s="86" customFormat="1">
      <c r="A12" s="83">
        <v>1</v>
      </c>
      <c r="B12" s="290" t="s">
        <v>80</v>
      </c>
      <c r="C12" s="84" t="s">
        <v>89</v>
      </c>
      <c r="D12" s="94">
        <v>14883</v>
      </c>
      <c r="E12" s="94">
        <v>3935</v>
      </c>
      <c r="F12" s="94">
        <v>1945</v>
      </c>
      <c r="G12" s="94">
        <v>18134</v>
      </c>
      <c r="H12" s="94">
        <v>7047</v>
      </c>
      <c r="I12" s="94">
        <v>9294</v>
      </c>
      <c r="J12" s="94">
        <v>3567</v>
      </c>
      <c r="K12" s="94">
        <v>43312</v>
      </c>
      <c r="L12" s="94">
        <v>26934</v>
      </c>
      <c r="M12" s="94">
        <v>3745</v>
      </c>
    </row>
    <row r="13" spans="1:13" s="86" customFormat="1">
      <c r="A13" s="33">
        <v>2</v>
      </c>
      <c r="B13" s="291"/>
      <c r="C13" s="35" t="s">
        <v>90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</row>
    <row r="14" spans="1:13" s="86" customFormat="1">
      <c r="A14" s="33">
        <v>3</v>
      </c>
      <c r="B14" s="291"/>
      <c r="C14" s="35" t="s">
        <v>91</v>
      </c>
      <c r="D14" s="71">
        <v>19067</v>
      </c>
      <c r="E14" s="71">
        <v>4819</v>
      </c>
      <c r="F14" s="71">
        <v>2679</v>
      </c>
      <c r="G14" s="71">
        <v>43944</v>
      </c>
      <c r="H14" s="71">
        <v>17757</v>
      </c>
      <c r="I14" s="71">
        <v>10589</v>
      </c>
      <c r="J14" s="71">
        <v>4810</v>
      </c>
      <c r="K14" s="71">
        <v>105497</v>
      </c>
      <c r="L14" s="71">
        <v>86418</v>
      </c>
      <c r="M14" s="71">
        <v>6341</v>
      </c>
    </row>
    <row r="15" spans="1:13" s="86" customFormat="1">
      <c r="A15" s="88">
        <v>4</v>
      </c>
      <c r="B15" s="292"/>
      <c r="C15" s="89" t="s">
        <v>92</v>
      </c>
      <c r="D15" s="95">
        <v>1</v>
      </c>
      <c r="E15" s="95">
        <v>1</v>
      </c>
      <c r="F15" s="95">
        <v>1</v>
      </c>
      <c r="G15" s="95">
        <v>2</v>
      </c>
      <c r="H15" s="95">
        <v>2</v>
      </c>
      <c r="I15" s="95">
        <v>1</v>
      </c>
      <c r="J15" s="95">
        <v>1</v>
      </c>
      <c r="K15" s="95">
        <v>2</v>
      </c>
      <c r="L15" s="95">
        <v>3</v>
      </c>
      <c r="M15" s="95">
        <v>1</v>
      </c>
    </row>
    <row r="16" spans="1:13" s="86" customFormat="1">
      <c r="A16" s="83">
        <v>1</v>
      </c>
      <c r="B16" s="290" t="s">
        <v>19</v>
      </c>
      <c r="C16" s="84" t="s">
        <v>89</v>
      </c>
      <c r="D16" s="91" t="s">
        <v>93</v>
      </c>
      <c r="E16" s="91" t="s">
        <v>93</v>
      </c>
      <c r="F16" s="91" t="s">
        <v>94</v>
      </c>
      <c r="G16" s="91" t="s">
        <v>93</v>
      </c>
      <c r="H16" s="91" t="s">
        <v>93</v>
      </c>
      <c r="I16" s="91" t="s">
        <v>93</v>
      </c>
      <c r="J16" s="91" t="s">
        <v>93</v>
      </c>
      <c r="K16" s="85">
        <v>74682</v>
      </c>
      <c r="L16" s="85">
        <v>96602</v>
      </c>
      <c r="M16" s="85">
        <v>100253</v>
      </c>
    </row>
    <row r="17" spans="1:13" s="86" customFormat="1">
      <c r="A17" s="33">
        <v>2</v>
      </c>
      <c r="B17" s="291"/>
      <c r="C17" s="35" t="s">
        <v>90</v>
      </c>
      <c r="D17" s="72"/>
      <c r="E17" s="72"/>
      <c r="F17" s="72"/>
      <c r="G17" s="72"/>
      <c r="H17" s="72"/>
      <c r="I17" s="72"/>
      <c r="J17" s="72"/>
      <c r="K17" s="82"/>
      <c r="L17" s="82"/>
      <c r="M17" s="82"/>
    </row>
    <row r="18" spans="1:13" s="86" customFormat="1">
      <c r="A18" s="33">
        <v>3</v>
      </c>
      <c r="B18" s="291"/>
      <c r="C18" s="35" t="s">
        <v>91</v>
      </c>
      <c r="D18" s="36" t="s">
        <v>93</v>
      </c>
      <c r="E18" s="36" t="s">
        <v>93</v>
      </c>
      <c r="F18" s="36" t="s">
        <v>94</v>
      </c>
      <c r="G18" s="36" t="s">
        <v>93</v>
      </c>
      <c r="H18" s="36" t="s">
        <v>93</v>
      </c>
      <c r="I18" s="36" t="s">
        <v>93</v>
      </c>
      <c r="J18" s="36" t="s">
        <v>93</v>
      </c>
      <c r="K18" s="81">
        <v>98809</v>
      </c>
      <c r="L18" s="81">
        <v>125177</v>
      </c>
      <c r="M18" s="81">
        <v>102032</v>
      </c>
    </row>
    <row r="19" spans="1:13" s="86" customFormat="1">
      <c r="A19" s="88">
        <v>4</v>
      </c>
      <c r="B19" s="292"/>
      <c r="C19" s="89" t="s">
        <v>92</v>
      </c>
      <c r="D19" s="92" t="s">
        <v>93</v>
      </c>
      <c r="E19" s="92" t="s">
        <v>93</v>
      </c>
      <c r="F19" s="92" t="s">
        <v>94</v>
      </c>
      <c r="G19" s="92" t="s">
        <v>93</v>
      </c>
      <c r="H19" s="92" t="s">
        <v>93</v>
      </c>
      <c r="I19" s="92" t="s">
        <v>93</v>
      </c>
      <c r="J19" s="92" t="s">
        <v>93</v>
      </c>
      <c r="K19" s="90">
        <v>1</v>
      </c>
      <c r="L19" s="90">
        <v>1</v>
      </c>
      <c r="M19" s="90">
        <v>1</v>
      </c>
    </row>
    <row r="20" spans="1:13" s="86" customFormat="1">
      <c r="A20" s="83">
        <v>1</v>
      </c>
      <c r="B20" s="290" t="s">
        <v>20</v>
      </c>
      <c r="C20" s="84" t="s">
        <v>89</v>
      </c>
      <c r="D20" s="85">
        <v>72671</v>
      </c>
      <c r="E20" s="85">
        <v>125878</v>
      </c>
      <c r="F20" s="85">
        <v>6522</v>
      </c>
      <c r="G20" s="85">
        <v>100518</v>
      </c>
      <c r="H20" s="85">
        <v>182366</v>
      </c>
      <c r="I20" s="85">
        <v>116942</v>
      </c>
      <c r="J20" s="85">
        <v>177347</v>
      </c>
      <c r="K20" s="85">
        <v>57678</v>
      </c>
      <c r="L20" s="91" t="s">
        <v>94</v>
      </c>
      <c r="M20" s="91" t="s">
        <v>94</v>
      </c>
    </row>
    <row r="21" spans="1:13" s="86" customFormat="1">
      <c r="A21" s="33">
        <v>2</v>
      </c>
      <c r="B21" s="291"/>
      <c r="C21" s="35" t="s">
        <v>90</v>
      </c>
      <c r="D21" s="82"/>
      <c r="E21" s="82"/>
      <c r="F21" s="82"/>
      <c r="G21" s="82"/>
      <c r="H21" s="82"/>
      <c r="I21" s="82"/>
      <c r="J21" s="82"/>
      <c r="K21" s="82"/>
      <c r="L21" s="72"/>
      <c r="M21" s="72"/>
    </row>
    <row r="22" spans="1:13" s="86" customFormat="1">
      <c r="A22" s="33">
        <v>3</v>
      </c>
      <c r="B22" s="291"/>
      <c r="C22" s="35" t="s">
        <v>91</v>
      </c>
      <c r="D22" s="81">
        <v>707894</v>
      </c>
      <c r="E22" s="81">
        <v>1992384</v>
      </c>
      <c r="F22" s="81">
        <v>64279</v>
      </c>
      <c r="G22" s="81">
        <v>1357227</v>
      </c>
      <c r="H22" s="81">
        <v>2929343</v>
      </c>
      <c r="I22" s="81">
        <v>1205218</v>
      </c>
      <c r="J22" s="81">
        <v>2489550</v>
      </c>
      <c r="K22" s="81">
        <v>605201</v>
      </c>
      <c r="L22" s="36" t="s">
        <v>94</v>
      </c>
      <c r="M22" s="36" t="s">
        <v>94</v>
      </c>
    </row>
    <row r="23" spans="1:13" s="86" customFormat="1">
      <c r="A23" s="88">
        <v>4</v>
      </c>
      <c r="B23" s="292"/>
      <c r="C23" s="89" t="s">
        <v>92</v>
      </c>
      <c r="D23" s="95">
        <v>10</v>
      </c>
      <c r="E23" s="95">
        <v>16</v>
      </c>
      <c r="F23" s="95">
        <v>10</v>
      </c>
      <c r="G23" s="95">
        <v>14</v>
      </c>
      <c r="H23" s="95">
        <v>16</v>
      </c>
      <c r="I23" s="95">
        <v>10</v>
      </c>
      <c r="J23" s="95">
        <v>14</v>
      </c>
      <c r="K23" s="95">
        <v>10</v>
      </c>
      <c r="L23" s="92" t="s">
        <v>94</v>
      </c>
      <c r="M23" s="92" t="s">
        <v>94</v>
      </c>
    </row>
    <row r="24" spans="1:13" s="86" customFormat="1">
      <c r="A24" s="83">
        <v>1</v>
      </c>
      <c r="B24" s="290" t="s">
        <v>21</v>
      </c>
      <c r="C24" s="84" t="s">
        <v>89</v>
      </c>
      <c r="D24" s="85">
        <v>41928</v>
      </c>
      <c r="E24" s="85">
        <v>16931</v>
      </c>
      <c r="F24" s="91" t="s">
        <v>94</v>
      </c>
      <c r="G24" s="85">
        <v>6151</v>
      </c>
      <c r="H24" s="85">
        <v>49328</v>
      </c>
      <c r="I24" s="85">
        <v>82371</v>
      </c>
      <c r="J24" s="85">
        <v>55143</v>
      </c>
      <c r="K24" s="91" t="s">
        <v>93</v>
      </c>
      <c r="L24" s="91" t="s">
        <v>94</v>
      </c>
      <c r="M24" s="91" t="s">
        <v>94</v>
      </c>
    </row>
    <row r="25" spans="1:13" s="86" customFormat="1">
      <c r="A25" s="33">
        <v>2</v>
      </c>
      <c r="B25" s="291"/>
      <c r="C25" s="35" t="s">
        <v>90</v>
      </c>
      <c r="D25" s="82"/>
      <c r="E25" s="82"/>
      <c r="F25" s="72"/>
      <c r="G25" s="82"/>
      <c r="H25" s="82"/>
      <c r="I25" s="82"/>
      <c r="J25" s="82"/>
      <c r="K25" s="72"/>
      <c r="L25" s="72"/>
      <c r="M25" s="72"/>
    </row>
    <row r="26" spans="1:13" s="86" customFormat="1">
      <c r="A26" s="33">
        <v>3</v>
      </c>
      <c r="B26" s="291"/>
      <c r="C26" s="35" t="s">
        <v>91</v>
      </c>
      <c r="D26" s="81">
        <v>253714</v>
      </c>
      <c r="E26" s="81">
        <v>91771</v>
      </c>
      <c r="F26" s="36" t="s">
        <v>94</v>
      </c>
      <c r="G26" s="81">
        <v>42883</v>
      </c>
      <c r="H26" s="81">
        <v>408803</v>
      </c>
      <c r="I26" s="81">
        <v>519014</v>
      </c>
      <c r="J26" s="81">
        <v>372149</v>
      </c>
      <c r="K26" s="36" t="s">
        <v>93</v>
      </c>
      <c r="L26" s="36" t="s">
        <v>94</v>
      </c>
      <c r="M26" s="36" t="s">
        <v>94</v>
      </c>
    </row>
    <row r="27" spans="1:13" s="86" customFormat="1">
      <c r="A27" s="88">
        <v>4</v>
      </c>
      <c r="B27" s="292"/>
      <c r="C27" s="89" t="s">
        <v>92</v>
      </c>
      <c r="D27" s="90">
        <v>6</v>
      </c>
      <c r="E27" s="90">
        <v>5</v>
      </c>
      <c r="F27" s="92" t="s">
        <v>94</v>
      </c>
      <c r="G27" s="90">
        <v>7</v>
      </c>
      <c r="H27" s="90">
        <v>8</v>
      </c>
      <c r="I27" s="90">
        <v>6</v>
      </c>
      <c r="J27" s="90">
        <v>6</v>
      </c>
      <c r="K27" s="92" t="s">
        <v>93</v>
      </c>
      <c r="L27" s="92" t="s">
        <v>94</v>
      </c>
      <c r="M27" s="92" t="s">
        <v>94</v>
      </c>
    </row>
    <row r="28" spans="1:13" s="86" customFormat="1">
      <c r="A28" s="83">
        <v>1</v>
      </c>
      <c r="B28" s="290" t="s">
        <v>22</v>
      </c>
      <c r="C28" s="84" t="s">
        <v>89</v>
      </c>
      <c r="D28" s="85">
        <v>56215</v>
      </c>
      <c r="E28" s="85">
        <v>16491</v>
      </c>
      <c r="F28" s="91" t="s">
        <v>94</v>
      </c>
      <c r="G28" s="85">
        <v>8028</v>
      </c>
      <c r="H28" s="85">
        <v>79656</v>
      </c>
      <c r="I28" s="85">
        <v>89287</v>
      </c>
      <c r="J28" s="85">
        <v>62137</v>
      </c>
      <c r="K28" s="91" t="s">
        <v>93</v>
      </c>
      <c r="L28" s="91" t="s">
        <v>94</v>
      </c>
      <c r="M28" s="91" t="s">
        <v>94</v>
      </c>
    </row>
    <row r="29" spans="1:13" s="86" customFormat="1">
      <c r="A29" s="33">
        <v>2</v>
      </c>
      <c r="B29" s="291"/>
      <c r="C29" s="35" t="s">
        <v>90</v>
      </c>
      <c r="D29" s="82"/>
      <c r="E29" s="82"/>
      <c r="F29" s="72"/>
      <c r="G29" s="82"/>
      <c r="H29" s="82"/>
      <c r="I29" s="82"/>
      <c r="J29" s="82"/>
      <c r="K29" s="72"/>
      <c r="L29" s="72"/>
      <c r="M29" s="72"/>
    </row>
    <row r="30" spans="1:13" s="86" customFormat="1">
      <c r="A30" s="33">
        <v>3</v>
      </c>
      <c r="B30" s="291"/>
      <c r="C30" s="35" t="s">
        <v>91</v>
      </c>
      <c r="D30" s="81">
        <v>558083</v>
      </c>
      <c r="E30" s="81">
        <v>157838</v>
      </c>
      <c r="F30" s="36" t="s">
        <v>94</v>
      </c>
      <c r="G30" s="81">
        <v>59437</v>
      </c>
      <c r="H30" s="81">
        <v>764679</v>
      </c>
      <c r="I30" s="81">
        <v>915508</v>
      </c>
      <c r="J30" s="81">
        <v>882145</v>
      </c>
      <c r="K30" s="36" t="s">
        <v>93</v>
      </c>
      <c r="L30" s="36" t="s">
        <v>94</v>
      </c>
      <c r="M30" s="36" t="s">
        <v>94</v>
      </c>
    </row>
    <row r="31" spans="1:13" s="86" customFormat="1">
      <c r="A31" s="88">
        <v>4</v>
      </c>
      <c r="B31" s="292"/>
      <c r="C31" s="89" t="s">
        <v>92</v>
      </c>
      <c r="D31" s="90">
        <v>10</v>
      </c>
      <c r="E31" s="90">
        <v>8</v>
      </c>
      <c r="F31" s="92" t="s">
        <v>94</v>
      </c>
      <c r="G31" s="90">
        <v>7</v>
      </c>
      <c r="H31" s="90">
        <v>10</v>
      </c>
      <c r="I31" s="90">
        <v>10</v>
      </c>
      <c r="J31" s="90">
        <v>11</v>
      </c>
      <c r="K31" s="92" t="s">
        <v>93</v>
      </c>
      <c r="L31" s="92" t="s">
        <v>94</v>
      </c>
      <c r="M31" s="92" t="s">
        <v>94</v>
      </c>
    </row>
    <row r="32" spans="1:13" s="86" customFormat="1">
      <c r="A32" s="83">
        <v>1</v>
      </c>
      <c r="B32" s="290" t="s">
        <v>23</v>
      </c>
      <c r="C32" s="84" t="s">
        <v>89</v>
      </c>
      <c r="D32" s="94">
        <v>11980</v>
      </c>
      <c r="E32" s="94">
        <v>2902</v>
      </c>
      <c r="F32" s="91" t="s">
        <v>94</v>
      </c>
      <c r="G32" s="94">
        <v>25547</v>
      </c>
      <c r="H32" s="94">
        <v>38682</v>
      </c>
      <c r="I32" s="94">
        <v>31497</v>
      </c>
      <c r="J32" s="94">
        <v>118147</v>
      </c>
      <c r="K32" s="94">
        <v>98379</v>
      </c>
      <c r="L32" s="91" t="s">
        <v>94</v>
      </c>
      <c r="M32" s="94">
        <v>20432</v>
      </c>
    </row>
    <row r="33" spans="1:13" s="86" customFormat="1">
      <c r="A33" s="33">
        <v>2</v>
      </c>
      <c r="B33" s="291"/>
      <c r="C33" s="35" t="s">
        <v>90</v>
      </c>
      <c r="D33" s="71">
        <v>99719</v>
      </c>
      <c r="E33" s="71">
        <v>16900</v>
      </c>
      <c r="F33" s="36" t="s">
        <v>94</v>
      </c>
      <c r="G33" s="71">
        <v>352190</v>
      </c>
      <c r="H33" s="71">
        <v>686875</v>
      </c>
      <c r="I33" s="71">
        <v>388548</v>
      </c>
      <c r="J33" s="71">
        <v>1958932</v>
      </c>
      <c r="K33" s="71">
        <v>1082349</v>
      </c>
      <c r="L33" s="36" t="s">
        <v>94</v>
      </c>
      <c r="M33" s="71">
        <v>309334</v>
      </c>
    </row>
    <row r="34" spans="1:13" s="86" customFormat="1">
      <c r="A34" s="33">
        <v>3</v>
      </c>
      <c r="B34" s="291"/>
      <c r="C34" s="35" t="s">
        <v>91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</row>
    <row r="35" spans="1:13" s="86" customFormat="1">
      <c r="A35" s="88">
        <v>4</v>
      </c>
      <c r="B35" s="292"/>
      <c r="C35" s="89" t="s">
        <v>92</v>
      </c>
      <c r="D35" s="95">
        <v>8</v>
      </c>
      <c r="E35" s="95">
        <v>6</v>
      </c>
      <c r="F35" s="95" t="s">
        <v>94</v>
      </c>
      <c r="G35" s="95">
        <v>14</v>
      </c>
      <c r="H35" s="95">
        <v>18</v>
      </c>
      <c r="I35" s="95">
        <v>12</v>
      </c>
      <c r="J35" s="95">
        <v>17</v>
      </c>
      <c r="K35" s="95">
        <v>11</v>
      </c>
      <c r="L35" s="95" t="s">
        <v>94</v>
      </c>
      <c r="M35" s="95">
        <v>15</v>
      </c>
    </row>
    <row r="36" spans="1:13" s="86" customFormat="1">
      <c r="A36" s="83">
        <v>1</v>
      </c>
      <c r="B36" s="290" t="s">
        <v>95</v>
      </c>
      <c r="C36" s="84" t="s">
        <v>89</v>
      </c>
      <c r="D36" s="91" t="s">
        <v>93</v>
      </c>
      <c r="E36" s="91" t="s">
        <v>93</v>
      </c>
      <c r="F36" s="91" t="s">
        <v>94</v>
      </c>
      <c r="G36" s="91" t="s">
        <v>93</v>
      </c>
      <c r="H36" s="91" t="s">
        <v>93</v>
      </c>
      <c r="I36" s="91" t="s">
        <v>93</v>
      </c>
      <c r="J36" s="91" t="s">
        <v>93</v>
      </c>
      <c r="K36" s="94">
        <v>34424</v>
      </c>
      <c r="L36" s="94">
        <v>13517</v>
      </c>
      <c r="M36" s="94">
        <v>13883</v>
      </c>
    </row>
    <row r="37" spans="1:13" s="86" customFormat="1">
      <c r="A37" s="33">
        <v>2</v>
      </c>
      <c r="B37" s="291"/>
      <c r="C37" s="35" t="s">
        <v>90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</row>
    <row r="38" spans="1:13" s="86" customFormat="1">
      <c r="A38" s="33">
        <v>3</v>
      </c>
      <c r="B38" s="291"/>
      <c r="C38" s="35" t="s">
        <v>91</v>
      </c>
      <c r="D38" s="36" t="s">
        <v>93</v>
      </c>
      <c r="E38" s="36" t="s">
        <v>93</v>
      </c>
      <c r="F38" s="36" t="s">
        <v>94</v>
      </c>
      <c r="G38" s="36" t="s">
        <v>93</v>
      </c>
      <c r="H38" s="36" t="s">
        <v>93</v>
      </c>
      <c r="I38" s="36" t="s">
        <v>93</v>
      </c>
      <c r="J38" s="36" t="s">
        <v>93</v>
      </c>
      <c r="K38" s="71">
        <v>48853</v>
      </c>
      <c r="L38" s="71">
        <v>13136</v>
      </c>
      <c r="M38" s="71">
        <v>12804</v>
      </c>
    </row>
    <row r="39" spans="1:13" s="86" customFormat="1">
      <c r="A39" s="88">
        <v>4</v>
      </c>
      <c r="B39" s="292"/>
      <c r="C39" s="89" t="s">
        <v>92</v>
      </c>
      <c r="D39" s="92" t="s">
        <v>93</v>
      </c>
      <c r="E39" s="92" t="s">
        <v>93</v>
      </c>
      <c r="F39" s="92" t="s">
        <v>94</v>
      </c>
      <c r="G39" s="92" t="s">
        <v>93</v>
      </c>
      <c r="H39" s="92" t="s">
        <v>93</v>
      </c>
      <c r="I39" s="92" t="s">
        <v>93</v>
      </c>
      <c r="J39" s="92" t="s">
        <v>93</v>
      </c>
      <c r="K39" s="95">
        <v>1</v>
      </c>
      <c r="L39" s="95">
        <v>1</v>
      </c>
      <c r="M39" s="95">
        <v>1</v>
      </c>
    </row>
    <row r="40" spans="1:13" s="86" customFormat="1" ht="15" customHeight="1">
      <c r="A40" s="83">
        <v>1</v>
      </c>
      <c r="B40" s="290" t="s">
        <v>24</v>
      </c>
      <c r="C40" s="84" t="s">
        <v>89</v>
      </c>
      <c r="D40" s="91" t="s">
        <v>93</v>
      </c>
      <c r="E40" s="91" t="s">
        <v>93</v>
      </c>
      <c r="F40" s="91" t="s">
        <v>94</v>
      </c>
      <c r="G40" s="91" t="s">
        <v>93</v>
      </c>
      <c r="H40" s="91" t="s">
        <v>93</v>
      </c>
      <c r="I40" s="97">
        <v>43562</v>
      </c>
      <c r="J40" s="91" t="s">
        <v>93</v>
      </c>
      <c r="K40" s="85">
        <v>110948</v>
      </c>
      <c r="L40" s="85">
        <v>73150</v>
      </c>
      <c r="M40" s="85">
        <v>122996</v>
      </c>
    </row>
    <row r="41" spans="1:13" s="86" customFormat="1">
      <c r="A41" s="33">
        <v>2</v>
      </c>
      <c r="B41" s="291"/>
      <c r="C41" s="35" t="s">
        <v>90</v>
      </c>
      <c r="D41" s="72"/>
      <c r="E41" s="72"/>
      <c r="F41" s="72"/>
      <c r="G41" s="72"/>
      <c r="H41" s="72"/>
      <c r="I41" s="82"/>
      <c r="J41" s="72"/>
      <c r="K41" s="82"/>
      <c r="L41" s="82"/>
      <c r="M41" s="82"/>
    </row>
    <row r="42" spans="1:13" s="86" customFormat="1">
      <c r="A42" s="33">
        <v>3</v>
      </c>
      <c r="B42" s="291"/>
      <c r="C42" s="35" t="s">
        <v>91</v>
      </c>
      <c r="D42" s="36" t="s">
        <v>93</v>
      </c>
      <c r="E42" s="36" t="s">
        <v>93</v>
      </c>
      <c r="F42" s="36" t="s">
        <v>94</v>
      </c>
      <c r="G42" s="36" t="s">
        <v>93</v>
      </c>
      <c r="H42" s="36" t="s">
        <v>93</v>
      </c>
      <c r="I42" s="81">
        <v>63165</v>
      </c>
      <c r="J42" s="36" t="s">
        <v>93</v>
      </c>
      <c r="K42" s="81">
        <v>147539</v>
      </c>
      <c r="L42" s="81">
        <v>89810</v>
      </c>
      <c r="M42" s="81">
        <v>169586</v>
      </c>
    </row>
    <row r="43" spans="1:13" s="86" customFormat="1">
      <c r="A43" s="88">
        <v>4</v>
      </c>
      <c r="B43" s="292"/>
      <c r="C43" s="89" t="s">
        <v>92</v>
      </c>
      <c r="D43" s="92" t="s">
        <v>93</v>
      </c>
      <c r="E43" s="92" t="s">
        <v>93</v>
      </c>
      <c r="F43" s="92" t="s">
        <v>94</v>
      </c>
      <c r="G43" s="92" t="s">
        <v>93</v>
      </c>
      <c r="H43" s="92" t="s">
        <v>93</v>
      </c>
      <c r="I43" s="95">
        <v>1</v>
      </c>
      <c r="J43" s="92" t="s">
        <v>93</v>
      </c>
      <c r="K43" s="95">
        <v>1</v>
      </c>
      <c r="L43" s="95">
        <v>1</v>
      </c>
      <c r="M43" s="95">
        <v>1</v>
      </c>
    </row>
    <row r="44" spans="1:13" s="86" customFormat="1">
      <c r="A44" s="83">
        <v>1</v>
      </c>
      <c r="B44" s="290" t="s">
        <v>25</v>
      </c>
      <c r="C44" s="84" t="s">
        <v>89</v>
      </c>
      <c r="D44" s="91" t="s">
        <v>93</v>
      </c>
      <c r="E44" s="91" t="s">
        <v>93</v>
      </c>
      <c r="F44" s="91" t="s">
        <v>94</v>
      </c>
      <c r="G44" s="91" t="s">
        <v>93</v>
      </c>
      <c r="H44" s="91" t="s">
        <v>93</v>
      </c>
      <c r="I44" s="91" t="s">
        <v>93</v>
      </c>
      <c r="J44" s="91" t="s">
        <v>93</v>
      </c>
      <c r="K44" s="99">
        <v>53078</v>
      </c>
      <c r="L44" s="99">
        <v>46907</v>
      </c>
      <c r="M44" s="99">
        <v>61285</v>
      </c>
    </row>
    <row r="45" spans="1:13" s="86" customFormat="1">
      <c r="A45" s="33">
        <v>2</v>
      </c>
      <c r="B45" s="291"/>
      <c r="C45" s="35" t="s">
        <v>90</v>
      </c>
      <c r="D45" s="72"/>
      <c r="E45" s="72"/>
      <c r="F45" s="72"/>
      <c r="G45" s="72"/>
      <c r="H45" s="72"/>
      <c r="I45" s="72"/>
      <c r="J45" s="72"/>
      <c r="K45" s="98"/>
      <c r="L45" s="98"/>
      <c r="M45" s="98"/>
    </row>
    <row r="46" spans="1:13" s="86" customFormat="1">
      <c r="A46" s="33">
        <v>3</v>
      </c>
      <c r="B46" s="291"/>
      <c r="C46" s="35" t="s">
        <v>91</v>
      </c>
      <c r="D46" s="36" t="s">
        <v>93</v>
      </c>
      <c r="E46" s="36" t="s">
        <v>93</v>
      </c>
      <c r="F46" s="36" t="s">
        <v>94</v>
      </c>
      <c r="G46" s="36" t="s">
        <v>93</v>
      </c>
      <c r="H46" s="36" t="s">
        <v>93</v>
      </c>
      <c r="I46" s="36" t="s">
        <v>93</v>
      </c>
      <c r="J46" s="36" t="s">
        <v>93</v>
      </c>
      <c r="K46" s="93">
        <v>60864</v>
      </c>
      <c r="L46" s="93">
        <v>48652</v>
      </c>
      <c r="M46" s="93">
        <v>70164</v>
      </c>
    </row>
    <row r="47" spans="1:13" s="86" customFormat="1">
      <c r="A47" s="88">
        <v>4</v>
      </c>
      <c r="B47" s="292"/>
      <c r="C47" s="89" t="s">
        <v>92</v>
      </c>
      <c r="D47" s="92" t="s">
        <v>93</v>
      </c>
      <c r="E47" s="92" t="s">
        <v>93</v>
      </c>
      <c r="F47" s="92" t="s">
        <v>94</v>
      </c>
      <c r="G47" s="92" t="s">
        <v>93</v>
      </c>
      <c r="H47" s="92" t="s">
        <v>93</v>
      </c>
      <c r="I47" s="92" t="s">
        <v>93</v>
      </c>
      <c r="J47" s="92" t="s">
        <v>93</v>
      </c>
      <c r="K47" s="95">
        <v>1</v>
      </c>
      <c r="L47" s="95">
        <v>1</v>
      </c>
      <c r="M47" s="95">
        <v>1</v>
      </c>
    </row>
    <row r="48" spans="1:13" s="86" customFormat="1">
      <c r="A48" s="33"/>
      <c r="B48" s="34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5" s="86" customFormat="1" ht="15.75">
      <c r="A49" s="29" t="s">
        <v>168</v>
      </c>
    </row>
    <row r="50" spans="1:15" s="86" customFormat="1" ht="21">
      <c r="A50" s="77" t="s">
        <v>85</v>
      </c>
      <c r="B50" s="77" t="s">
        <v>8</v>
      </c>
      <c r="C50" s="78" t="s">
        <v>86</v>
      </c>
      <c r="D50" s="79" t="s">
        <v>87</v>
      </c>
      <c r="E50" s="79" t="s">
        <v>54</v>
      </c>
      <c r="F50" s="80" t="s">
        <v>57</v>
      </c>
      <c r="G50" s="79" t="s">
        <v>64</v>
      </c>
      <c r="H50" s="79" t="s">
        <v>55</v>
      </c>
      <c r="I50" s="79" t="s">
        <v>51</v>
      </c>
      <c r="J50" s="80" t="s">
        <v>88</v>
      </c>
      <c r="K50" s="79" t="s">
        <v>58</v>
      </c>
      <c r="L50" s="80" t="s">
        <v>62</v>
      </c>
      <c r="M50" s="80" t="s">
        <v>96</v>
      </c>
      <c r="N50" s="101"/>
    </row>
    <row r="51" spans="1:15" s="86" customFormat="1" ht="15" customHeight="1">
      <c r="A51" s="83">
        <v>1</v>
      </c>
      <c r="B51" s="290" t="s">
        <v>16</v>
      </c>
      <c r="C51" s="84" t="s">
        <v>89</v>
      </c>
      <c r="D51" s="85">
        <v>55140</v>
      </c>
      <c r="E51" s="85">
        <v>114540</v>
      </c>
      <c r="F51" s="85">
        <v>3610</v>
      </c>
      <c r="G51" s="85">
        <v>52690</v>
      </c>
      <c r="H51" s="85">
        <v>169000</v>
      </c>
      <c r="I51" s="85">
        <v>146040</v>
      </c>
      <c r="J51" s="97">
        <v>246270</v>
      </c>
      <c r="K51" s="85">
        <v>100641</v>
      </c>
      <c r="L51" s="85">
        <v>31040</v>
      </c>
      <c r="M51" s="85">
        <v>45600</v>
      </c>
      <c r="N51" s="101"/>
    </row>
    <row r="52" spans="1:15" s="86" customFormat="1">
      <c r="A52" s="33">
        <v>2</v>
      </c>
      <c r="B52" s="291"/>
      <c r="C52" s="35" t="s">
        <v>90</v>
      </c>
      <c r="D52" s="81">
        <v>55140</v>
      </c>
      <c r="E52" s="81">
        <v>114540</v>
      </c>
      <c r="F52" s="81">
        <v>3610</v>
      </c>
      <c r="G52" s="81">
        <v>52690</v>
      </c>
      <c r="H52" s="81">
        <v>169000</v>
      </c>
      <c r="I52" s="81">
        <v>146040</v>
      </c>
      <c r="J52" s="96">
        <v>246270</v>
      </c>
      <c r="K52" s="81">
        <v>100641</v>
      </c>
      <c r="L52" s="81">
        <v>31040</v>
      </c>
      <c r="M52" s="81">
        <v>45600</v>
      </c>
      <c r="N52" s="101"/>
    </row>
    <row r="53" spans="1:15" s="86" customFormat="1">
      <c r="A53" s="33">
        <v>3</v>
      </c>
      <c r="B53" s="291"/>
      <c r="C53" s="35" t="s">
        <v>91</v>
      </c>
      <c r="D53" s="81">
        <v>79021</v>
      </c>
      <c r="E53" s="81">
        <v>231238</v>
      </c>
      <c r="F53" s="81">
        <v>3312</v>
      </c>
      <c r="G53" s="81">
        <v>97064</v>
      </c>
      <c r="H53" s="81">
        <v>303400</v>
      </c>
      <c r="I53" s="81">
        <v>186829</v>
      </c>
      <c r="J53" s="96">
        <v>446263</v>
      </c>
      <c r="K53" s="81">
        <v>167501</v>
      </c>
      <c r="L53" s="81">
        <v>51140</v>
      </c>
      <c r="M53" s="81">
        <v>70660</v>
      </c>
      <c r="N53" s="101"/>
    </row>
    <row r="54" spans="1:15" s="86" customFormat="1">
      <c r="A54" s="88">
        <v>4</v>
      </c>
      <c r="B54" s="292"/>
      <c r="C54" s="89" t="s">
        <v>92</v>
      </c>
      <c r="D54" s="90">
        <v>1</v>
      </c>
      <c r="E54" s="90">
        <v>2</v>
      </c>
      <c r="F54" s="90">
        <v>1</v>
      </c>
      <c r="G54" s="90">
        <v>2</v>
      </c>
      <c r="H54" s="90">
        <v>2</v>
      </c>
      <c r="I54" s="90">
        <v>1</v>
      </c>
      <c r="J54" s="103">
        <v>2</v>
      </c>
      <c r="K54" s="90">
        <v>2</v>
      </c>
      <c r="L54" s="90">
        <v>2</v>
      </c>
      <c r="M54" s="90">
        <v>2</v>
      </c>
      <c r="N54" s="101"/>
      <c r="O54" s="86" t="s">
        <v>6</v>
      </c>
    </row>
    <row r="55" spans="1:15" s="86" customFormat="1">
      <c r="A55" s="83">
        <v>1</v>
      </c>
      <c r="B55" s="290" t="s">
        <v>17</v>
      </c>
      <c r="C55" s="84" t="s">
        <v>89</v>
      </c>
      <c r="D55" s="91" t="s">
        <v>93</v>
      </c>
      <c r="E55" s="91" t="s">
        <v>97</v>
      </c>
      <c r="F55" s="91" t="s">
        <v>98</v>
      </c>
      <c r="G55" s="91" t="s">
        <v>97</v>
      </c>
      <c r="H55" s="91" t="s">
        <v>97</v>
      </c>
      <c r="I55" s="91" t="s">
        <v>97</v>
      </c>
      <c r="J55" s="91" t="s">
        <v>97</v>
      </c>
      <c r="K55" s="85">
        <v>55973</v>
      </c>
      <c r="L55" s="85">
        <v>63920</v>
      </c>
      <c r="M55" s="85">
        <v>66800</v>
      </c>
      <c r="N55" s="101"/>
    </row>
    <row r="56" spans="1:15" s="86" customFormat="1">
      <c r="A56" s="33">
        <v>2</v>
      </c>
      <c r="B56" s="291"/>
      <c r="C56" s="35" t="s">
        <v>90</v>
      </c>
      <c r="D56" s="36" t="s">
        <v>93</v>
      </c>
      <c r="E56" s="36" t="s">
        <v>97</v>
      </c>
      <c r="F56" s="36" t="s">
        <v>98</v>
      </c>
      <c r="G56" s="36" t="s">
        <v>97</v>
      </c>
      <c r="H56" s="36" t="s">
        <v>97</v>
      </c>
      <c r="I56" s="36" t="s">
        <v>97</v>
      </c>
      <c r="J56" s="36" t="s">
        <v>97</v>
      </c>
      <c r="K56" s="81">
        <v>55973</v>
      </c>
      <c r="L56" s="81">
        <v>63920</v>
      </c>
      <c r="M56" s="81">
        <v>66800</v>
      </c>
      <c r="N56" s="101"/>
    </row>
    <row r="57" spans="1:15" s="86" customFormat="1">
      <c r="A57" s="33">
        <v>3</v>
      </c>
      <c r="B57" s="291"/>
      <c r="C57" s="35" t="s">
        <v>91</v>
      </c>
      <c r="D57" s="36" t="s">
        <v>93</v>
      </c>
      <c r="E57" s="36" t="s">
        <v>97</v>
      </c>
      <c r="F57" s="36" t="s">
        <v>98</v>
      </c>
      <c r="G57" s="36" t="s">
        <v>97</v>
      </c>
      <c r="H57" s="36" t="s">
        <v>97</v>
      </c>
      <c r="I57" s="36" t="s">
        <v>97</v>
      </c>
      <c r="J57" s="36" t="s">
        <v>97</v>
      </c>
      <c r="K57" s="81">
        <v>94077</v>
      </c>
      <c r="L57" s="81">
        <v>79630</v>
      </c>
      <c r="M57" s="81">
        <v>71840</v>
      </c>
      <c r="N57" s="101"/>
    </row>
    <row r="58" spans="1:15" s="86" customFormat="1">
      <c r="A58" s="88">
        <v>4</v>
      </c>
      <c r="B58" s="292"/>
      <c r="C58" s="89" t="s">
        <v>92</v>
      </c>
      <c r="D58" s="92" t="s">
        <v>93</v>
      </c>
      <c r="E58" s="92" t="s">
        <v>97</v>
      </c>
      <c r="F58" s="92" t="s">
        <v>98</v>
      </c>
      <c r="G58" s="92" t="s">
        <v>97</v>
      </c>
      <c r="H58" s="92" t="s">
        <v>97</v>
      </c>
      <c r="I58" s="92" t="s">
        <v>97</v>
      </c>
      <c r="J58" s="92" t="s">
        <v>97</v>
      </c>
      <c r="K58" s="90">
        <v>2</v>
      </c>
      <c r="L58" s="90">
        <v>1</v>
      </c>
      <c r="M58" s="90">
        <v>1</v>
      </c>
      <c r="N58" s="101"/>
    </row>
    <row r="59" spans="1:15" s="86" customFormat="1">
      <c r="A59" s="83">
        <v>1</v>
      </c>
      <c r="B59" s="290" t="s">
        <v>80</v>
      </c>
      <c r="C59" s="84" t="s">
        <v>89</v>
      </c>
      <c r="D59" s="85">
        <v>15280</v>
      </c>
      <c r="E59" s="97">
        <v>4160</v>
      </c>
      <c r="F59" s="85">
        <v>2010</v>
      </c>
      <c r="G59" s="85">
        <v>20460</v>
      </c>
      <c r="H59" s="85">
        <v>7310</v>
      </c>
      <c r="I59" s="85">
        <v>9560</v>
      </c>
      <c r="J59" s="85">
        <v>3710</v>
      </c>
      <c r="K59" s="85">
        <v>72841</v>
      </c>
      <c r="L59" s="85">
        <v>39830</v>
      </c>
      <c r="M59" s="85">
        <v>4200</v>
      </c>
      <c r="N59" s="101"/>
    </row>
    <row r="60" spans="1:15" s="86" customFormat="1">
      <c r="A60" s="33">
        <v>2</v>
      </c>
      <c r="B60" s="291"/>
      <c r="C60" s="35" t="s">
        <v>90</v>
      </c>
      <c r="D60" s="81">
        <v>15280</v>
      </c>
      <c r="E60" s="96">
        <v>4160</v>
      </c>
      <c r="F60" s="81">
        <v>2010</v>
      </c>
      <c r="G60" s="81">
        <v>20460</v>
      </c>
      <c r="H60" s="81">
        <v>7310</v>
      </c>
      <c r="I60" s="81">
        <v>9560</v>
      </c>
      <c r="J60" s="81">
        <v>3710</v>
      </c>
      <c r="K60" s="81">
        <v>72841</v>
      </c>
      <c r="L60" s="81">
        <v>39830</v>
      </c>
      <c r="M60" s="81">
        <v>4200</v>
      </c>
      <c r="N60" s="101"/>
    </row>
    <row r="61" spans="1:15" s="86" customFormat="1">
      <c r="A61" s="33">
        <v>3</v>
      </c>
      <c r="B61" s="291"/>
      <c r="C61" s="35" t="s">
        <v>91</v>
      </c>
      <c r="D61" s="81">
        <v>20107</v>
      </c>
      <c r="E61" s="81">
        <v>5090</v>
      </c>
      <c r="F61" s="81">
        <v>2958</v>
      </c>
      <c r="G61" s="81">
        <v>60691</v>
      </c>
      <c r="H61" s="81">
        <v>19739</v>
      </c>
      <c r="I61" s="81">
        <v>12435</v>
      </c>
      <c r="J61" s="81">
        <v>5796</v>
      </c>
      <c r="K61" s="81">
        <v>190089</v>
      </c>
      <c r="L61" s="81">
        <v>111270</v>
      </c>
      <c r="M61" s="81">
        <v>7610</v>
      </c>
      <c r="N61" s="101"/>
    </row>
    <row r="62" spans="1:15" s="86" customFormat="1">
      <c r="A62" s="88">
        <v>4</v>
      </c>
      <c r="B62" s="292"/>
      <c r="C62" s="89" t="s">
        <v>92</v>
      </c>
      <c r="D62" s="95">
        <v>1</v>
      </c>
      <c r="E62" s="95">
        <v>1</v>
      </c>
      <c r="F62" s="95">
        <v>1</v>
      </c>
      <c r="G62" s="95">
        <v>3</v>
      </c>
      <c r="H62" s="95">
        <v>3</v>
      </c>
      <c r="I62" s="95">
        <v>1</v>
      </c>
      <c r="J62" s="95">
        <v>2</v>
      </c>
      <c r="K62" s="95">
        <v>3</v>
      </c>
      <c r="L62" s="95">
        <v>3</v>
      </c>
      <c r="M62" s="95">
        <v>2</v>
      </c>
      <c r="N62" s="101"/>
    </row>
    <row r="63" spans="1:15" s="86" customFormat="1">
      <c r="A63" s="83">
        <v>1</v>
      </c>
      <c r="B63" s="290" t="s">
        <v>19</v>
      </c>
      <c r="C63" s="84" t="s">
        <v>89</v>
      </c>
      <c r="D63" s="91" t="s">
        <v>93</v>
      </c>
      <c r="E63" s="91" t="s">
        <v>97</v>
      </c>
      <c r="F63" s="91" t="s">
        <v>98</v>
      </c>
      <c r="G63" s="85">
        <v>4350</v>
      </c>
      <c r="H63" s="91" t="s">
        <v>97</v>
      </c>
      <c r="I63" s="83" t="s">
        <v>97</v>
      </c>
      <c r="J63" s="91" t="s">
        <v>97</v>
      </c>
      <c r="K63" s="85">
        <v>78417</v>
      </c>
      <c r="L63" s="85">
        <v>70540</v>
      </c>
      <c r="M63" s="85">
        <v>113900</v>
      </c>
      <c r="N63" s="101"/>
    </row>
    <row r="64" spans="1:15" s="86" customFormat="1">
      <c r="A64" s="33">
        <v>2</v>
      </c>
      <c r="B64" s="291"/>
      <c r="C64" s="35" t="s">
        <v>90</v>
      </c>
      <c r="D64" s="36" t="s">
        <v>93</v>
      </c>
      <c r="E64" s="36" t="s">
        <v>97</v>
      </c>
      <c r="F64" s="36" t="s">
        <v>98</v>
      </c>
      <c r="G64" s="81">
        <v>4350</v>
      </c>
      <c r="H64" s="36" t="s">
        <v>97</v>
      </c>
      <c r="I64" s="33" t="s">
        <v>97</v>
      </c>
      <c r="J64" s="36" t="s">
        <v>97</v>
      </c>
      <c r="K64" s="81">
        <v>78417</v>
      </c>
      <c r="L64" s="81">
        <v>70540</v>
      </c>
      <c r="M64" s="81">
        <v>113900</v>
      </c>
      <c r="N64" s="101"/>
    </row>
    <row r="65" spans="1:14" s="86" customFormat="1">
      <c r="A65" s="33">
        <v>3</v>
      </c>
      <c r="B65" s="291"/>
      <c r="C65" s="35" t="s">
        <v>91</v>
      </c>
      <c r="D65" s="36" t="s">
        <v>93</v>
      </c>
      <c r="E65" s="36" t="s">
        <v>97</v>
      </c>
      <c r="F65" s="36" t="s">
        <v>98</v>
      </c>
      <c r="G65" s="81">
        <v>5055</v>
      </c>
      <c r="H65" s="36" t="s">
        <v>97</v>
      </c>
      <c r="I65" s="33" t="s">
        <v>97</v>
      </c>
      <c r="J65" s="36" t="s">
        <v>97</v>
      </c>
      <c r="K65" s="81">
        <v>136577</v>
      </c>
      <c r="L65" s="81">
        <v>87500</v>
      </c>
      <c r="M65" s="81">
        <v>121420</v>
      </c>
      <c r="N65" s="101"/>
    </row>
    <row r="66" spans="1:14" s="86" customFormat="1">
      <c r="A66" s="88">
        <v>4</v>
      </c>
      <c r="B66" s="292"/>
      <c r="C66" s="89" t="s">
        <v>92</v>
      </c>
      <c r="D66" s="92" t="s">
        <v>93</v>
      </c>
      <c r="E66" s="92" t="s">
        <v>97</v>
      </c>
      <c r="F66" s="92" t="s">
        <v>98</v>
      </c>
      <c r="G66" s="90">
        <v>1</v>
      </c>
      <c r="H66" s="92" t="s">
        <v>97</v>
      </c>
      <c r="I66" s="88" t="s">
        <v>97</v>
      </c>
      <c r="J66" s="92" t="s">
        <v>97</v>
      </c>
      <c r="K66" s="90">
        <v>2</v>
      </c>
      <c r="L66" s="90">
        <v>1</v>
      </c>
      <c r="M66" s="90">
        <v>1</v>
      </c>
      <c r="N66" s="101"/>
    </row>
    <row r="67" spans="1:14" s="86" customFormat="1">
      <c r="A67" s="83">
        <v>1</v>
      </c>
      <c r="B67" s="290" t="s">
        <v>20</v>
      </c>
      <c r="C67" s="84" t="s">
        <v>89</v>
      </c>
      <c r="D67" s="85">
        <v>73080</v>
      </c>
      <c r="E67" s="85">
        <v>128680</v>
      </c>
      <c r="F67" s="85">
        <v>6450</v>
      </c>
      <c r="G67" s="85">
        <v>104730</v>
      </c>
      <c r="H67" s="85">
        <v>183650</v>
      </c>
      <c r="I67" s="85">
        <v>117370</v>
      </c>
      <c r="J67" s="85">
        <v>179710</v>
      </c>
      <c r="K67" s="85">
        <v>92130</v>
      </c>
      <c r="L67" s="91" t="s">
        <v>99</v>
      </c>
      <c r="M67" s="91" t="s">
        <v>94</v>
      </c>
      <c r="N67" s="101"/>
    </row>
    <row r="68" spans="1:14" s="86" customFormat="1">
      <c r="A68" s="33">
        <v>2</v>
      </c>
      <c r="B68" s="291"/>
      <c r="C68" s="35" t="s">
        <v>90</v>
      </c>
      <c r="D68" s="81">
        <v>73080</v>
      </c>
      <c r="E68" s="81">
        <v>128680</v>
      </c>
      <c r="F68" s="81">
        <v>6450</v>
      </c>
      <c r="G68" s="81">
        <v>104730</v>
      </c>
      <c r="H68" s="81">
        <v>183650</v>
      </c>
      <c r="I68" s="81">
        <v>117370</v>
      </c>
      <c r="J68" s="81">
        <v>179710</v>
      </c>
      <c r="K68" s="81">
        <v>92130</v>
      </c>
      <c r="L68" s="36" t="s">
        <v>99</v>
      </c>
      <c r="M68" s="36" t="s">
        <v>94</v>
      </c>
      <c r="N68" s="101"/>
    </row>
    <row r="69" spans="1:14" s="86" customFormat="1">
      <c r="A69" s="33">
        <v>3</v>
      </c>
      <c r="B69" s="291"/>
      <c r="C69" s="35" t="s">
        <v>91</v>
      </c>
      <c r="D69" s="81">
        <v>668909</v>
      </c>
      <c r="E69" s="81">
        <v>2036500</v>
      </c>
      <c r="F69" s="81">
        <v>67565</v>
      </c>
      <c r="G69" s="81">
        <v>1558531</v>
      </c>
      <c r="H69" s="81">
        <v>3062770</v>
      </c>
      <c r="I69" s="81">
        <v>1255177</v>
      </c>
      <c r="J69" s="81">
        <v>2606913</v>
      </c>
      <c r="K69" s="81">
        <v>961265</v>
      </c>
      <c r="L69" s="36" t="s">
        <v>99</v>
      </c>
      <c r="M69" s="36" t="s">
        <v>94</v>
      </c>
      <c r="N69" s="101"/>
    </row>
    <row r="70" spans="1:14" s="86" customFormat="1">
      <c r="A70" s="88">
        <v>4</v>
      </c>
      <c r="B70" s="292"/>
      <c r="C70" s="89" t="s">
        <v>92</v>
      </c>
      <c r="D70" s="90">
        <v>9</v>
      </c>
      <c r="E70" s="90">
        <v>209</v>
      </c>
      <c r="F70" s="90">
        <v>10</v>
      </c>
      <c r="G70" s="90">
        <v>15</v>
      </c>
      <c r="H70" s="90">
        <v>17</v>
      </c>
      <c r="I70" s="90">
        <v>11</v>
      </c>
      <c r="J70" s="90">
        <v>15</v>
      </c>
      <c r="K70" s="90">
        <v>10</v>
      </c>
      <c r="L70" s="92" t="s">
        <v>99</v>
      </c>
      <c r="M70" s="92" t="s">
        <v>94</v>
      </c>
      <c r="N70" s="101"/>
    </row>
    <row r="71" spans="1:14" s="86" customFormat="1">
      <c r="A71" s="83">
        <v>1</v>
      </c>
      <c r="B71" s="290" t="s">
        <v>21</v>
      </c>
      <c r="C71" s="84" t="s">
        <v>89</v>
      </c>
      <c r="D71" s="85">
        <v>40930</v>
      </c>
      <c r="E71" s="85">
        <v>16830</v>
      </c>
      <c r="F71" s="91" t="s">
        <v>98</v>
      </c>
      <c r="G71" s="85">
        <v>6150</v>
      </c>
      <c r="H71" s="97">
        <v>42400</v>
      </c>
      <c r="I71" s="85">
        <v>68370</v>
      </c>
      <c r="J71" s="85">
        <v>49890</v>
      </c>
      <c r="K71" s="91" t="s">
        <v>97</v>
      </c>
      <c r="L71" s="91" t="s">
        <v>99</v>
      </c>
      <c r="M71" s="91" t="s">
        <v>94</v>
      </c>
      <c r="N71" s="101"/>
    </row>
    <row r="72" spans="1:14" s="86" customFormat="1">
      <c r="A72" s="33">
        <v>2</v>
      </c>
      <c r="B72" s="291"/>
      <c r="C72" s="35" t="s">
        <v>90</v>
      </c>
      <c r="D72" s="81">
        <v>40930</v>
      </c>
      <c r="E72" s="81">
        <v>16830</v>
      </c>
      <c r="F72" s="36" t="s">
        <v>98</v>
      </c>
      <c r="G72" s="81">
        <v>6150</v>
      </c>
      <c r="H72" s="96">
        <v>42400</v>
      </c>
      <c r="I72" s="81">
        <v>68370</v>
      </c>
      <c r="J72" s="81">
        <v>49890</v>
      </c>
      <c r="K72" s="36" t="s">
        <v>97</v>
      </c>
      <c r="L72" s="36" t="s">
        <v>99</v>
      </c>
      <c r="M72" s="36" t="s">
        <v>94</v>
      </c>
      <c r="N72" s="101"/>
    </row>
    <row r="73" spans="1:14" s="86" customFormat="1">
      <c r="A73" s="33">
        <v>3</v>
      </c>
      <c r="B73" s="291"/>
      <c r="C73" s="35" t="s">
        <v>91</v>
      </c>
      <c r="D73" s="81">
        <v>232852</v>
      </c>
      <c r="E73" s="81">
        <v>94158</v>
      </c>
      <c r="F73" s="36" t="s">
        <v>98</v>
      </c>
      <c r="G73" s="81">
        <v>44099</v>
      </c>
      <c r="H73" s="96">
        <v>358125</v>
      </c>
      <c r="I73" s="81">
        <v>428064</v>
      </c>
      <c r="J73" s="81">
        <v>334851</v>
      </c>
      <c r="K73" s="36" t="s">
        <v>97</v>
      </c>
      <c r="L73" s="36" t="s">
        <v>99</v>
      </c>
      <c r="M73" s="36" t="s">
        <v>94</v>
      </c>
      <c r="N73" s="101"/>
    </row>
    <row r="74" spans="1:14" s="86" customFormat="1">
      <c r="A74" s="88">
        <v>4</v>
      </c>
      <c r="B74" s="292"/>
      <c r="C74" s="89" t="s">
        <v>92</v>
      </c>
      <c r="D74" s="90">
        <v>6</v>
      </c>
      <c r="E74" s="90">
        <v>6</v>
      </c>
      <c r="F74" s="92" t="s">
        <v>98</v>
      </c>
      <c r="G74" s="90">
        <v>7</v>
      </c>
      <c r="H74" s="103">
        <v>8</v>
      </c>
      <c r="I74" s="90">
        <v>6</v>
      </c>
      <c r="J74" s="90">
        <v>7</v>
      </c>
      <c r="K74" s="92" t="s">
        <v>97</v>
      </c>
      <c r="L74" s="92" t="s">
        <v>99</v>
      </c>
      <c r="M74" s="92" t="s">
        <v>94</v>
      </c>
      <c r="N74" s="101"/>
    </row>
    <row r="75" spans="1:14" s="86" customFormat="1">
      <c r="A75" s="83">
        <v>1</v>
      </c>
      <c r="B75" s="290" t="s">
        <v>22</v>
      </c>
      <c r="C75" s="84" t="s">
        <v>89</v>
      </c>
      <c r="D75" s="97">
        <v>58870</v>
      </c>
      <c r="E75" s="85">
        <v>16790</v>
      </c>
      <c r="F75" s="91" t="s">
        <v>98</v>
      </c>
      <c r="G75" s="85">
        <v>7960</v>
      </c>
      <c r="H75" s="85">
        <v>83450</v>
      </c>
      <c r="I75" s="85">
        <v>91970</v>
      </c>
      <c r="J75" s="85">
        <v>65830</v>
      </c>
      <c r="K75" s="91" t="s">
        <v>97</v>
      </c>
      <c r="L75" s="91" t="s">
        <v>99</v>
      </c>
      <c r="M75" s="91" t="s">
        <v>94</v>
      </c>
      <c r="N75" s="101"/>
    </row>
    <row r="76" spans="1:14" s="86" customFormat="1">
      <c r="A76" s="33">
        <v>2</v>
      </c>
      <c r="B76" s="291"/>
      <c r="C76" s="35" t="s">
        <v>90</v>
      </c>
      <c r="D76" s="96">
        <v>58870</v>
      </c>
      <c r="E76" s="81">
        <v>16790</v>
      </c>
      <c r="F76" s="36" t="s">
        <v>98</v>
      </c>
      <c r="G76" s="81">
        <v>7960</v>
      </c>
      <c r="H76" s="81">
        <v>83450</v>
      </c>
      <c r="I76" s="81">
        <v>91970</v>
      </c>
      <c r="J76" s="81">
        <v>65830</v>
      </c>
      <c r="K76" s="36" t="s">
        <v>97</v>
      </c>
      <c r="L76" s="36" t="s">
        <v>99</v>
      </c>
      <c r="M76" s="36" t="s">
        <v>94</v>
      </c>
      <c r="N76" s="101"/>
    </row>
    <row r="77" spans="1:14" s="86" customFormat="1">
      <c r="A77" s="33">
        <v>3</v>
      </c>
      <c r="B77" s="291"/>
      <c r="C77" s="35" t="s">
        <v>91</v>
      </c>
      <c r="D77" s="96">
        <v>579033</v>
      </c>
      <c r="E77" s="81">
        <v>155929</v>
      </c>
      <c r="F77" s="36" t="s">
        <v>98</v>
      </c>
      <c r="G77" s="81">
        <v>63024</v>
      </c>
      <c r="H77" s="81">
        <v>842210</v>
      </c>
      <c r="I77" s="81">
        <v>960149</v>
      </c>
      <c r="J77" s="81">
        <v>952416</v>
      </c>
      <c r="K77" s="36" t="s">
        <v>97</v>
      </c>
      <c r="L77" s="36" t="s">
        <v>99</v>
      </c>
      <c r="M77" s="36" t="s">
        <v>94</v>
      </c>
      <c r="N77" s="101"/>
    </row>
    <row r="78" spans="1:14" s="86" customFormat="1">
      <c r="A78" s="88">
        <v>4</v>
      </c>
      <c r="B78" s="292"/>
      <c r="C78" s="89" t="s">
        <v>92</v>
      </c>
      <c r="D78" s="103">
        <v>10</v>
      </c>
      <c r="E78" s="90">
        <v>9</v>
      </c>
      <c r="F78" s="92" t="s">
        <v>98</v>
      </c>
      <c r="G78" s="90">
        <v>8</v>
      </c>
      <c r="H78" s="90">
        <v>10</v>
      </c>
      <c r="I78" s="90">
        <v>10</v>
      </c>
      <c r="J78" s="90">
        <v>163</v>
      </c>
      <c r="K78" s="92" t="s">
        <v>97</v>
      </c>
      <c r="L78" s="92" t="s">
        <v>99</v>
      </c>
      <c r="M78" s="92" t="s">
        <v>94</v>
      </c>
      <c r="N78" s="101"/>
    </row>
    <row r="79" spans="1:14" s="86" customFormat="1">
      <c r="A79" s="83">
        <v>1</v>
      </c>
      <c r="B79" s="290" t="s">
        <v>23</v>
      </c>
      <c r="C79" s="84" t="s">
        <v>89</v>
      </c>
      <c r="D79" s="85">
        <v>12000</v>
      </c>
      <c r="E79" s="85">
        <v>2970</v>
      </c>
      <c r="F79" s="91" t="s">
        <v>98</v>
      </c>
      <c r="G79" s="85">
        <v>25210</v>
      </c>
      <c r="H79" s="85">
        <v>40550</v>
      </c>
      <c r="I79" s="85">
        <v>32440</v>
      </c>
      <c r="J79" s="85">
        <v>127670</v>
      </c>
      <c r="K79" s="85">
        <v>115918</v>
      </c>
      <c r="L79" s="91" t="s">
        <v>99</v>
      </c>
      <c r="M79" s="85">
        <v>21980</v>
      </c>
      <c r="N79" s="101"/>
    </row>
    <row r="80" spans="1:14" s="86" customFormat="1">
      <c r="A80" s="33">
        <v>2</v>
      </c>
      <c r="B80" s="291"/>
      <c r="C80" s="35" t="s">
        <v>90</v>
      </c>
      <c r="D80" s="81">
        <v>12000</v>
      </c>
      <c r="E80" s="81">
        <v>2970</v>
      </c>
      <c r="F80" s="36" t="s">
        <v>98</v>
      </c>
      <c r="G80" s="81">
        <v>25210</v>
      </c>
      <c r="H80" s="81">
        <v>40550</v>
      </c>
      <c r="I80" s="81">
        <v>32440</v>
      </c>
      <c r="J80" s="81">
        <v>127670</v>
      </c>
      <c r="K80" s="81">
        <v>115918</v>
      </c>
      <c r="L80" s="36" t="s">
        <v>99</v>
      </c>
      <c r="M80" s="81">
        <v>21980</v>
      </c>
      <c r="N80" s="101"/>
    </row>
    <row r="81" spans="1:14" s="86" customFormat="1">
      <c r="A81" s="33">
        <v>3</v>
      </c>
      <c r="B81" s="291"/>
      <c r="C81" s="35" t="s">
        <v>91</v>
      </c>
      <c r="D81" s="81">
        <v>88347</v>
      </c>
      <c r="E81" s="81">
        <v>17296</v>
      </c>
      <c r="F81" s="36" t="s">
        <v>98</v>
      </c>
      <c r="G81" s="81">
        <v>360892</v>
      </c>
      <c r="H81" s="81">
        <v>762050</v>
      </c>
      <c r="I81" s="81">
        <v>437026</v>
      </c>
      <c r="J81" s="81">
        <v>2377022</v>
      </c>
      <c r="K81" s="96">
        <v>1337701</v>
      </c>
      <c r="L81" s="36" t="s">
        <v>99</v>
      </c>
      <c r="M81" s="81">
        <v>385820</v>
      </c>
      <c r="N81" s="101"/>
    </row>
    <row r="82" spans="1:14" s="86" customFormat="1">
      <c r="A82" s="88">
        <v>4</v>
      </c>
      <c r="B82" s="292"/>
      <c r="C82" s="89" t="s">
        <v>92</v>
      </c>
      <c r="D82" s="90">
        <v>7</v>
      </c>
      <c r="E82" s="90">
        <v>51</v>
      </c>
      <c r="F82" s="92" t="s">
        <v>98</v>
      </c>
      <c r="G82" s="90">
        <v>14</v>
      </c>
      <c r="H82" s="90">
        <v>19</v>
      </c>
      <c r="I82" s="90">
        <v>13</v>
      </c>
      <c r="J82" s="90">
        <v>19</v>
      </c>
      <c r="K82" s="90">
        <v>12</v>
      </c>
      <c r="L82" s="92" t="s">
        <v>99</v>
      </c>
      <c r="M82" s="90">
        <v>18</v>
      </c>
      <c r="N82" s="101"/>
    </row>
    <row r="83" spans="1:14" s="86" customFormat="1">
      <c r="A83" s="83">
        <v>1</v>
      </c>
      <c r="B83" s="290" t="s">
        <v>95</v>
      </c>
      <c r="C83" s="84" t="s">
        <v>89</v>
      </c>
      <c r="D83" s="91" t="s">
        <v>93</v>
      </c>
      <c r="E83" s="91" t="s">
        <v>97</v>
      </c>
      <c r="F83" s="91" t="s">
        <v>98</v>
      </c>
      <c r="G83" s="91" t="s">
        <v>97</v>
      </c>
      <c r="H83" s="91" t="s">
        <v>97</v>
      </c>
      <c r="I83" s="104"/>
      <c r="J83" s="91" t="s">
        <v>97</v>
      </c>
      <c r="K83" s="85">
        <v>42559</v>
      </c>
      <c r="L83" s="85">
        <v>20320</v>
      </c>
      <c r="M83" s="85">
        <v>14370</v>
      </c>
      <c r="N83" s="101"/>
    </row>
    <row r="84" spans="1:14" s="86" customFormat="1">
      <c r="A84" s="33">
        <v>2</v>
      </c>
      <c r="B84" s="291"/>
      <c r="C84" s="35" t="s">
        <v>90</v>
      </c>
      <c r="D84" s="36" t="s">
        <v>93</v>
      </c>
      <c r="E84" s="36" t="s">
        <v>97</v>
      </c>
      <c r="F84" s="36" t="s">
        <v>98</v>
      </c>
      <c r="G84" s="36" t="s">
        <v>97</v>
      </c>
      <c r="H84" s="36" t="s">
        <v>97</v>
      </c>
      <c r="I84" s="102"/>
      <c r="J84" s="36" t="s">
        <v>97</v>
      </c>
      <c r="K84" s="81">
        <v>42559</v>
      </c>
      <c r="L84" s="81">
        <v>20320</v>
      </c>
      <c r="M84" s="81">
        <v>14370</v>
      </c>
      <c r="N84" s="101"/>
    </row>
    <row r="85" spans="1:14" s="86" customFormat="1">
      <c r="A85" s="33">
        <v>3</v>
      </c>
      <c r="B85" s="291"/>
      <c r="C85" s="35" t="s">
        <v>91</v>
      </c>
      <c r="D85" s="36" t="s">
        <v>93</v>
      </c>
      <c r="E85" s="36" t="s">
        <v>97</v>
      </c>
      <c r="F85" s="36" t="s">
        <v>98</v>
      </c>
      <c r="G85" s="36" t="s">
        <v>97</v>
      </c>
      <c r="H85" s="36" t="s">
        <v>97</v>
      </c>
      <c r="I85" s="102"/>
      <c r="J85" s="36" t="s">
        <v>97</v>
      </c>
      <c r="K85" s="81">
        <v>72789</v>
      </c>
      <c r="L85" s="81">
        <v>20170</v>
      </c>
      <c r="M85" s="81">
        <v>19870</v>
      </c>
      <c r="N85" s="101"/>
    </row>
    <row r="86" spans="1:14" s="86" customFormat="1">
      <c r="A86" s="88">
        <v>4</v>
      </c>
      <c r="B86" s="292"/>
      <c r="C86" s="89" t="s">
        <v>92</v>
      </c>
      <c r="D86" s="92" t="s">
        <v>93</v>
      </c>
      <c r="E86" s="92" t="s">
        <v>97</v>
      </c>
      <c r="F86" s="92" t="s">
        <v>98</v>
      </c>
      <c r="G86" s="92" t="s">
        <v>97</v>
      </c>
      <c r="H86" s="92" t="s">
        <v>97</v>
      </c>
      <c r="I86" s="105"/>
      <c r="J86" s="92" t="s">
        <v>97</v>
      </c>
      <c r="K86" s="90">
        <v>2</v>
      </c>
      <c r="L86" s="90">
        <v>1</v>
      </c>
      <c r="M86" s="90">
        <v>1</v>
      </c>
      <c r="N86" s="101"/>
    </row>
    <row r="87" spans="1:14" s="86" customFormat="1">
      <c r="A87" s="83">
        <v>1</v>
      </c>
      <c r="B87" s="290" t="s">
        <v>24</v>
      </c>
      <c r="C87" s="84" t="s">
        <v>89</v>
      </c>
      <c r="D87" s="91" t="s">
        <v>93</v>
      </c>
      <c r="E87" s="91" t="s">
        <v>97</v>
      </c>
      <c r="F87" s="91" t="s">
        <v>98</v>
      </c>
      <c r="G87" s="91" t="s">
        <v>97</v>
      </c>
      <c r="H87" s="91" t="s">
        <v>97</v>
      </c>
      <c r="I87" s="85">
        <v>4460</v>
      </c>
      <c r="J87" s="91" t="s">
        <v>97</v>
      </c>
      <c r="K87" s="85">
        <v>126481</v>
      </c>
      <c r="L87" s="85">
        <v>80070</v>
      </c>
      <c r="M87" s="85">
        <v>125500</v>
      </c>
      <c r="N87" s="101"/>
    </row>
    <row r="88" spans="1:14" s="86" customFormat="1">
      <c r="A88" s="33">
        <v>2</v>
      </c>
      <c r="B88" s="291"/>
      <c r="C88" s="35" t="s">
        <v>90</v>
      </c>
      <c r="D88" s="36" t="s">
        <v>93</v>
      </c>
      <c r="E88" s="36" t="s">
        <v>97</v>
      </c>
      <c r="F88" s="36" t="s">
        <v>98</v>
      </c>
      <c r="G88" s="36" t="s">
        <v>97</v>
      </c>
      <c r="H88" s="36" t="s">
        <v>97</v>
      </c>
      <c r="I88" s="81">
        <v>4460</v>
      </c>
      <c r="J88" s="36" t="s">
        <v>97</v>
      </c>
      <c r="K88" s="81">
        <v>126481</v>
      </c>
      <c r="L88" s="81">
        <v>80070</v>
      </c>
      <c r="M88" s="81">
        <v>125500</v>
      </c>
      <c r="N88" s="101"/>
    </row>
    <row r="89" spans="1:14" s="86" customFormat="1">
      <c r="A89" s="33">
        <v>3</v>
      </c>
      <c r="B89" s="291"/>
      <c r="C89" s="35" t="s">
        <v>91</v>
      </c>
      <c r="D89" s="36" t="s">
        <v>93</v>
      </c>
      <c r="E89" s="36" t="s">
        <v>97</v>
      </c>
      <c r="F89" s="36" t="s">
        <v>98</v>
      </c>
      <c r="G89" s="36" t="s">
        <v>97</v>
      </c>
      <c r="H89" s="36" t="s">
        <v>97</v>
      </c>
      <c r="I89" s="81">
        <v>6571</v>
      </c>
      <c r="J89" s="36" t="s">
        <v>97</v>
      </c>
      <c r="K89" s="81">
        <v>213943</v>
      </c>
      <c r="L89" s="81">
        <v>63870</v>
      </c>
      <c r="M89" s="81">
        <v>200710</v>
      </c>
      <c r="N89" s="101"/>
    </row>
    <row r="90" spans="1:14" s="86" customFormat="1">
      <c r="A90" s="88">
        <v>4</v>
      </c>
      <c r="B90" s="292"/>
      <c r="C90" s="89" t="s">
        <v>92</v>
      </c>
      <c r="D90" s="92" t="s">
        <v>93</v>
      </c>
      <c r="E90" s="92" t="s">
        <v>97</v>
      </c>
      <c r="F90" s="92" t="s">
        <v>98</v>
      </c>
      <c r="G90" s="92" t="s">
        <v>97</v>
      </c>
      <c r="H90" s="92" t="s">
        <v>97</v>
      </c>
      <c r="I90" s="90">
        <v>1</v>
      </c>
      <c r="J90" s="92" t="s">
        <v>97</v>
      </c>
      <c r="K90" s="90">
        <v>2</v>
      </c>
      <c r="L90" s="90">
        <v>1</v>
      </c>
      <c r="M90" s="90">
        <v>2</v>
      </c>
      <c r="N90" s="101"/>
    </row>
    <row r="91" spans="1:14" s="86" customFormat="1">
      <c r="A91" s="83">
        <v>1</v>
      </c>
      <c r="B91" s="290" t="s">
        <v>25</v>
      </c>
      <c r="C91" s="84" t="s">
        <v>89</v>
      </c>
      <c r="D91" s="91" t="s">
        <v>93</v>
      </c>
      <c r="E91" s="91" t="s">
        <v>97</v>
      </c>
      <c r="F91" s="91" t="s">
        <v>98</v>
      </c>
      <c r="G91" s="91" t="s">
        <v>97</v>
      </c>
      <c r="H91" s="91" t="s">
        <v>97</v>
      </c>
      <c r="I91" s="91" t="s">
        <v>97</v>
      </c>
      <c r="J91" s="91" t="s">
        <v>97</v>
      </c>
      <c r="K91" s="85">
        <v>61040</v>
      </c>
      <c r="L91" s="85">
        <v>33530</v>
      </c>
      <c r="M91" s="85">
        <v>68100</v>
      </c>
      <c r="N91" s="101"/>
    </row>
    <row r="92" spans="1:14" s="86" customFormat="1">
      <c r="A92" s="33">
        <v>2</v>
      </c>
      <c r="B92" s="291"/>
      <c r="C92" s="35" t="s">
        <v>90</v>
      </c>
      <c r="D92" s="36" t="s">
        <v>93</v>
      </c>
      <c r="E92" s="36" t="s">
        <v>97</v>
      </c>
      <c r="F92" s="36" t="s">
        <v>98</v>
      </c>
      <c r="G92" s="36" t="s">
        <v>97</v>
      </c>
      <c r="H92" s="36" t="s">
        <v>97</v>
      </c>
      <c r="I92" s="36" t="s">
        <v>97</v>
      </c>
      <c r="J92" s="36" t="s">
        <v>97</v>
      </c>
      <c r="K92" s="81">
        <v>61040</v>
      </c>
      <c r="L92" s="81">
        <v>33530</v>
      </c>
      <c r="M92" s="81">
        <v>68100</v>
      </c>
      <c r="N92" s="101"/>
    </row>
    <row r="93" spans="1:14" s="86" customFormat="1">
      <c r="A93" s="33">
        <v>3</v>
      </c>
      <c r="B93" s="291"/>
      <c r="C93" s="35" t="s">
        <v>91</v>
      </c>
      <c r="D93" s="36" t="s">
        <v>93</v>
      </c>
      <c r="E93" s="36" t="s">
        <v>97</v>
      </c>
      <c r="F93" s="36" t="s">
        <v>98</v>
      </c>
      <c r="G93" s="36" t="s">
        <v>97</v>
      </c>
      <c r="H93" s="36" t="s">
        <v>97</v>
      </c>
      <c r="I93" s="36" t="s">
        <v>97</v>
      </c>
      <c r="J93" s="36" t="s">
        <v>97</v>
      </c>
      <c r="K93" s="81">
        <v>98820</v>
      </c>
      <c r="L93" s="81">
        <v>26780</v>
      </c>
      <c r="M93" s="81">
        <v>79230</v>
      </c>
      <c r="N93" s="101"/>
    </row>
    <row r="94" spans="1:14" s="86" customFormat="1">
      <c r="A94" s="88">
        <v>4</v>
      </c>
      <c r="B94" s="292"/>
      <c r="C94" s="89" t="s">
        <v>92</v>
      </c>
      <c r="D94" s="92" t="s">
        <v>93</v>
      </c>
      <c r="E94" s="92" t="s">
        <v>97</v>
      </c>
      <c r="F94" s="92" t="s">
        <v>98</v>
      </c>
      <c r="G94" s="92" t="s">
        <v>97</v>
      </c>
      <c r="H94" s="92" t="s">
        <v>97</v>
      </c>
      <c r="I94" s="92" t="s">
        <v>97</v>
      </c>
      <c r="J94" s="92" t="s">
        <v>97</v>
      </c>
      <c r="K94" s="90">
        <v>2</v>
      </c>
      <c r="L94" s="90">
        <v>1</v>
      </c>
      <c r="M94" s="90">
        <v>1</v>
      </c>
      <c r="N94" s="101"/>
    </row>
    <row r="95" spans="1:14" s="86" customFormat="1">
      <c r="A95" s="33"/>
      <c r="B95" s="34"/>
      <c r="C95" s="35"/>
      <c r="D95" s="36"/>
      <c r="E95" s="36"/>
      <c r="F95" s="36"/>
      <c r="G95" s="36"/>
      <c r="H95" s="36"/>
      <c r="I95" s="36"/>
      <c r="J95" s="36"/>
      <c r="K95" s="81"/>
      <c r="L95" s="81"/>
      <c r="M95" s="81"/>
      <c r="N95" s="101"/>
    </row>
    <row r="96" spans="1:14" s="86" customFormat="1" ht="15.75">
      <c r="A96" s="296" t="s">
        <v>169</v>
      </c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</row>
    <row r="97" spans="1:13" s="86" customFormat="1" ht="21">
      <c r="A97" s="73" t="s">
        <v>85</v>
      </c>
      <c r="B97" s="73" t="s">
        <v>8</v>
      </c>
      <c r="C97" s="74" t="s">
        <v>86</v>
      </c>
      <c r="D97" s="75" t="s">
        <v>87</v>
      </c>
      <c r="E97" s="75" t="s">
        <v>54</v>
      </c>
      <c r="F97" s="76" t="s">
        <v>57</v>
      </c>
      <c r="G97" s="75" t="s">
        <v>64</v>
      </c>
      <c r="H97" s="75" t="s">
        <v>55</v>
      </c>
      <c r="I97" s="75" t="s">
        <v>51</v>
      </c>
      <c r="J97" s="76" t="s">
        <v>88</v>
      </c>
      <c r="K97" s="75" t="s">
        <v>58</v>
      </c>
      <c r="L97" s="76" t="s">
        <v>62</v>
      </c>
      <c r="M97" s="75" t="s">
        <v>63</v>
      </c>
    </row>
    <row r="98" spans="1:13" s="86" customFormat="1">
      <c r="A98" s="33">
        <v>1</v>
      </c>
      <c r="B98" s="291" t="s">
        <v>16</v>
      </c>
      <c r="C98" s="35" t="s">
        <v>89</v>
      </c>
      <c r="D98" s="81">
        <v>50720</v>
      </c>
      <c r="E98" s="81">
        <v>103070</v>
      </c>
      <c r="F98" s="81">
        <v>3638</v>
      </c>
      <c r="G98" s="81">
        <v>52070</v>
      </c>
      <c r="H98" s="81">
        <v>173050</v>
      </c>
      <c r="I98" s="81">
        <v>153451</v>
      </c>
      <c r="J98" s="81">
        <v>250950</v>
      </c>
      <c r="K98" s="81">
        <v>110430</v>
      </c>
      <c r="L98" s="81">
        <v>37920</v>
      </c>
      <c r="M98" s="81">
        <v>56370</v>
      </c>
    </row>
    <row r="99" spans="1:13" s="86" customFormat="1">
      <c r="A99" s="33">
        <v>2</v>
      </c>
      <c r="B99" s="291"/>
      <c r="C99" s="35" t="s">
        <v>90</v>
      </c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1:13" s="86" customFormat="1">
      <c r="A100" s="33">
        <v>3</v>
      </c>
      <c r="B100" s="291"/>
      <c r="C100" s="35" t="s">
        <v>91</v>
      </c>
      <c r="D100" s="81">
        <v>74191</v>
      </c>
      <c r="E100" s="81">
        <v>195394</v>
      </c>
      <c r="F100" s="81">
        <v>3584</v>
      </c>
      <c r="G100" s="81">
        <v>93887</v>
      </c>
      <c r="H100" s="81">
        <v>380505</v>
      </c>
      <c r="I100" s="81">
        <v>253374</v>
      </c>
      <c r="J100" s="81">
        <v>510172</v>
      </c>
      <c r="K100" s="81">
        <v>202316</v>
      </c>
      <c r="L100" s="81">
        <v>62256</v>
      </c>
      <c r="M100" s="81">
        <v>96018</v>
      </c>
    </row>
    <row r="101" spans="1:13" s="86" customFormat="1">
      <c r="A101" s="88">
        <v>4</v>
      </c>
      <c r="B101" s="292"/>
      <c r="C101" s="89" t="s">
        <v>92</v>
      </c>
      <c r="D101" s="90">
        <v>1</v>
      </c>
      <c r="E101" s="90">
        <v>2</v>
      </c>
      <c r="F101" s="90">
        <v>1</v>
      </c>
      <c r="G101" s="90">
        <v>2</v>
      </c>
      <c r="H101" s="90">
        <v>2</v>
      </c>
      <c r="I101" s="90">
        <v>2</v>
      </c>
      <c r="J101" s="90">
        <v>2</v>
      </c>
      <c r="K101" s="90">
        <v>2</v>
      </c>
      <c r="L101" s="90">
        <v>2</v>
      </c>
      <c r="M101" s="90">
        <v>2</v>
      </c>
    </row>
    <row r="102" spans="1:13" s="86" customFormat="1">
      <c r="A102" s="108">
        <v>1</v>
      </c>
      <c r="B102" s="293" t="s">
        <v>17</v>
      </c>
      <c r="C102" s="109" t="s">
        <v>89</v>
      </c>
      <c r="D102" s="99" t="s">
        <v>93</v>
      </c>
      <c r="E102" s="99" t="s">
        <v>97</v>
      </c>
      <c r="F102" s="99" t="s">
        <v>98</v>
      </c>
      <c r="G102" s="99" t="s">
        <v>97</v>
      </c>
      <c r="H102" s="99" t="s">
        <v>97</v>
      </c>
      <c r="I102" s="99" t="s">
        <v>97</v>
      </c>
      <c r="J102" s="99" t="s">
        <v>97</v>
      </c>
      <c r="K102" s="99">
        <v>50290</v>
      </c>
      <c r="L102" s="99">
        <v>60720</v>
      </c>
      <c r="M102" s="99">
        <v>65590</v>
      </c>
    </row>
    <row r="103" spans="1:13" s="86" customFormat="1">
      <c r="A103" s="107">
        <v>2</v>
      </c>
      <c r="B103" s="294"/>
      <c r="C103" s="106" t="s">
        <v>90</v>
      </c>
      <c r="D103" s="98"/>
      <c r="E103" s="98"/>
      <c r="F103" s="98"/>
      <c r="G103" s="98"/>
      <c r="H103" s="98"/>
      <c r="I103" s="98"/>
      <c r="J103" s="98"/>
      <c r="K103" s="98"/>
      <c r="L103" s="98"/>
      <c r="M103" s="98"/>
    </row>
    <row r="104" spans="1:13" s="86" customFormat="1">
      <c r="A104" s="107">
        <v>3</v>
      </c>
      <c r="B104" s="294"/>
      <c r="C104" s="106" t="s">
        <v>91</v>
      </c>
      <c r="D104" s="93" t="s">
        <v>93</v>
      </c>
      <c r="E104" s="93" t="s">
        <v>97</v>
      </c>
      <c r="F104" s="93" t="s">
        <v>98</v>
      </c>
      <c r="G104" s="93" t="s">
        <v>97</v>
      </c>
      <c r="H104" s="93" t="s">
        <v>97</v>
      </c>
      <c r="I104" s="93" t="s">
        <v>97</v>
      </c>
      <c r="J104" s="93" t="s">
        <v>97</v>
      </c>
      <c r="K104" s="93">
        <v>90619</v>
      </c>
      <c r="L104" s="93">
        <v>64086</v>
      </c>
      <c r="M104" s="93">
        <v>64247</v>
      </c>
    </row>
    <row r="105" spans="1:13" s="86" customFormat="1">
      <c r="A105" s="110">
        <v>4</v>
      </c>
      <c r="B105" s="295"/>
      <c r="C105" s="111" t="s">
        <v>92</v>
      </c>
      <c r="D105" s="95" t="s">
        <v>93</v>
      </c>
      <c r="E105" s="95" t="s">
        <v>97</v>
      </c>
      <c r="F105" s="95" t="s">
        <v>98</v>
      </c>
      <c r="G105" s="95" t="s">
        <v>97</v>
      </c>
      <c r="H105" s="95" t="s">
        <v>97</v>
      </c>
      <c r="I105" s="95" t="s">
        <v>97</v>
      </c>
      <c r="J105" s="95" t="s">
        <v>97</v>
      </c>
      <c r="K105" s="95">
        <v>2</v>
      </c>
      <c r="L105" s="95">
        <v>1</v>
      </c>
      <c r="M105" s="95">
        <v>1</v>
      </c>
    </row>
    <row r="106" spans="1:13" s="86" customFormat="1">
      <c r="A106" s="83">
        <v>1</v>
      </c>
      <c r="B106" s="290" t="s">
        <v>80</v>
      </c>
      <c r="C106" s="84" t="s">
        <v>89</v>
      </c>
      <c r="D106" s="85">
        <v>17130</v>
      </c>
      <c r="E106" s="85">
        <v>4290</v>
      </c>
      <c r="F106" s="85">
        <v>2323</v>
      </c>
      <c r="G106" s="85">
        <v>21860</v>
      </c>
      <c r="H106" s="85">
        <v>6630</v>
      </c>
      <c r="I106" s="85">
        <v>10115</v>
      </c>
      <c r="J106" s="85">
        <v>4020</v>
      </c>
      <c r="K106" s="85">
        <v>62930</v>
      </c>
      <c r="L106" s="85">
        <v>47361</v>
      </c>
      <c r="M106" s="85">
        <v>4570</v>
      </c>
    </row>
    <row r="107" spans="1:13" s="86" customFormat="1">
      <c r="A107" s="33">
        <v>2</v>
      </c>
      <c r="B107" s="291"/>
      <c r="C107" s="35" t="s">
        <v>90</v>
      </c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1:13" s="86" customFormat="1">
      <c r="A108" s="33">
        <v>3</v>
      </c>
      <c r="B108" s="291"/>
      <c r="C108" s="35" t="s">
        <v>91</v>
      </c>
      <c r="D108" s="81">
        <v>23022</v>
      </c>
      <c r="E108" s="81">
        <v>5241</v>
      </c>
      <c r="F108" s="81">
        <v>12741</v>
      </c>
      <c r="G108" s="81">
        <v>67229</v>
      </c>
      <c r="H108" s="81">
        <v>20703</v>
      </c>
      <c r="I108" s="81">
        <v>27705</v>
      </c>
      <c r="J108" s="81">
        <v>6478</v>
      </c>
      <c r="K108" s="81">
        <v>185877</v>
      </c>
      <c r="L108" s="81">
        <v>135221</v>
      </c>
      <c r="M108" s="81">
        <v>8317</v>
      </c>
    </row>
    <row r="109" spans="1:13" s="86" customFormat="1">
      <c r="A109" s="88">
        <v>4</v>
      </c>
      <c r="B109" s="292"/>
      <c r="C109" s="89" t="s">
        <v>92</v>
      </c>
      <c r="D109" s="90">
        <v>1</v>
      </c>
      <c r="E109" s="90">
        <v>1</v>
      </c>
      <c r="F109" s="90">
        <v>5</v>
      </c>
      <c r="G109" s="90">
        <v>3</v>
      </c>
      <c r="H109" s="90">
        <v>3</v>
      </c>
      <c r="I109" s="90">
        <v>3</v>
      </c>
      <c r="J109" s="90">
        <v>2</v>
      </c>
      <c r="K109" s="90">
        <v>3</v>
      </c>
      <c r="L109" s="90">
        <v>3</v>
      </c>
      <c r="M109" s="90">
        <v>2</v>
      </c>
    </row>
    <row r="110" spans="1:13" s="86" customFormat="1">
      <c r="A110" s="83">
        <v>1</v>
      </c>
      <c r="B110" s="290" t="s">
        <v>19</v>
      </c>
      <c r="C110" s="84" t="s">
        <v>89</v>
      </c>
      <c r="D110" s="91" t="s">
        <v>93</v>
      </c>
      <c r="E110" s="91" t="s">
        <v>97</v>
      </c>
      <c r="F110" s="91" t="s">
        <v>98</v>
      </c>
      <c r="G110" s="85">
        <v>4340</v>
      </c>
      <c r="H110" s="85" t="s">
        <v>97</v>
      </c>
      <c r="I110" s="85" t="s">
        <v>97</v>
      </c>
      <c r="J110" s="85">
        <v>400</v>
      </c>
      <c r="K110" s="85">
        <v>59370</v>
      </c>
      <c r="L110" s="85">
        <v>71165</v>
      </c>
      <c r="M110" s="85">
        <v>117280</v>
      </c>
    </row>
    <row r="111" spans="1:13" s="86" customFormat="1">
      <c r="A111" s="33">
        <v>2</v>
      </c>
      <c r="B111" s="291"/>
      <c r="C111" s="35" t="s">
        <v>90</v>
      </c>
      <c r="D111" s="72"/>
      <c r="E111" s="72"/>
      <c r="F111" s="72"/>
      <c r="G111" s="82"/>
      <c r="H111" s="82"/>
      <c r="I111" s="82"/>
      <c r="J111" s="82"/>
      <c r="K111" s="82"/>
      <c r="L111" s="82"/>
      <c r="M111" s="82"/>
    </row>
    <row r="112" spans="1:13" s="86" customFormat="1">
      <c r="A112" s="33">
        <v>3</v>
      </c>
      <c r="B112" s="291"/>
      <c r="C112" s="35" t="s">
        <v>91</v>
      </c>
      <c r="D112" s="36" t="s">
        <v>93</v>
      </c>
      <c r="E112" s="36" t="s">
        <v>97</v>
      </c>
      <c r="F112" s="36" t="s">
        <v>98</v>
      </c>
      <c r="G112" s="81">
        <v>4849</v>
      </c>
      <c r="H112" s="81" t="s">
        <v>97</v>
      </c>
      <c r="I112" s="81" t="s">
        <v>97</v>
      </c>
      <c r="J112" s="81">
        <v>425</v>
      </c>
      <c r="K112" s="81">
        <v>108495</v>
      </c>
      <c r="L112" s="81">
        <v>86613</v>
      </c>
      <c r="M112" s="81">
        <v>124041</v>
      </c>
    </row>
    <row r="113" spans="1:13" s="86" customFormat="1">
      <c r="A113" s="88">
        <v>4</v>
      </c>
      <c r="B113" s="292"/>
      <c r="C113" s="89" t="s">
        <v>92</v>
      </c>
      <c r="D113" s="92" t="s">
        <v>93</v>
      </c>
      <c r="E113" s="92" t="s">
        <v>97</v>
      </c>
      <c r="F113" s="92" t="s">
        <v>98</v>
      </c>
      <c r="G113" s="90">
        <v>1</v>
      </c>
      <c r="H113" s="90" t="s">
        <v>97</v>
      </c>
      <c r="I113" s="90" t="s">
        <v>97</v>
      </c>
      <c r="J113" s="90">
        <v>1</v>
      </c>
      <c r="K113" s="90">
        <v>2</v>
      </c>
      <c r="L113" s="90">
        <v>1</v>
      </c>
      <c r="M113" s="90">
        <v>1</v>
      </c>
    </row>
    <row r="114" spans="1:13" s="86" customFormat="1">
      <c r="A114" s="83">
        <v>1</v>
      </c>
      <c r="B114" s="290" t="s">
        <v>20</v>
      </c>
      <c r="C114" s="84" t="s">
        <v>89</v>
      </c>
      <c r="D114" s="85">
        <v>74450</v>
      </c>
      <c r="E114" s="85">
        <v>120310</v>
      </c>
      <c r="F114" s="85">
        <v>6834</v>
      </c>
      <c r="G114" s="85">
        <v>102410</v>
      </c>
      <c r="H114" s="85">
        <v>185650</v>
      </c>
      <c r="I114" s="85">
        <v>120219</v>
      </c>
      <c r="J114" s="85">
        <v>181230</v>
      </c>
      <c r="K114" s="85">
        <v>83910</v>
      </c>
      <c r="L114" s="85" t="s">
        <v>94</v>
      </c>
      <c r="M114" s="85" t="s">
        <v>94</v>
      </c>
    </row>
    <row r="115" spans="1:13" s="86" customFormat="1">
      <c r="A115" s="33">
        <v>2</v>
      </c>
      <c r="B115" s="291"/>
      <c r="C115" s="35" t="s">
        <v>90</v>
      </c>
      <c r="D115" s="82"/>
      <c r="E115" s="82"/>
      <c r="F115" s="82"/>
      <c r="G115" s="82"/>
      <c r="H115" s="82"/>
      <c r="I115" s="82"/>
      <c r="J115" s="82"/>
      <c r="K115" s="82"/>
      <c r="L115" s="82"/>
      <c r="M115" s="82"/>
    </row>
    <row r="116" spans="1:13" s="86" customFormat="1">
      <c r="A116" s="33">
        <v>3</v>
      </c>
      <c r="B116" s="291"/>
      <c r="C116" s="35" t="s">
        <v>91</v>
      </c>
      <c r="D116" s="81">
        <v>687350</v>
      </c>
      <c r="E116" s="81">
        <v>1914979</v>
      </c>
      <c r="F116" s="81">
        <v>68170</v>
      </c>
      <c r="G116" s="81">
        <v>1529022</v>
      </c>
      <c r="H116" s="81">
        <v>3618825</v>
      </c>
      <c r="I116" s="81">
        <v>1842666</v>
      </c>
      <c r="J116" s="81">
        <v>2728351</v>
      </c>
      <c r="K116" s="81">
        <v>1114723</v>
      </c>
      <c r="L116" s="81" t="s">
        <v>94</v>
      </c>
      <c r="M116" s="81" t="s">
        <v>94</v>
      </c>
    </row>
    <row r="117" spans="1:13" s="86" customFormat="1">
      <c r="A117" s="88">
        <v>4</v>
      </c>
      <c r="B117" s="292"/>
      <c r="C117" s="89" t="s">
        <v>92</v>
      </c>
      <c r="D117" s="90">
        <v>9</v>
      </c>
      <c r="E117" s="90">
        <v>16</v>
      </c>
      <c r="F117" s="90">
        <v>10</v>
      </c>
      <c r="G117" s="90">
        <v>15</v>
      </c>
      <c r="H117" s="90">
        <v>19</v>
      </c>
      <c r="I117" s="90">
        <v>15</v>
      </c>
      <c r="J117" s="90">
        <v>15</v>
      </c>
      <c r="K117" s="90">
        <v>13</v>
      </c>
      <c r="L117" s="90" t="s">
        <v>94</v>
      </c>
      <c r="M117" s="90" t="s">
        <v>94</v>
      </c>
    </row>
    <row r="118" spans="1:13" s="86" customFormat="1">
      <c r="A118" s="83">
        <v>1</v>
      </c>
      <c r="B118" s="290" t="s">
        <v>21</v>
      </c>
      <c r="C118" s="84" t="s">
        <v>89</v>
      </c>
      <c r="D118" s="85">
        <v>39410</v>
      </c>
      <c r="E118" s="85">
        <v>2450</v>
      </c>
      <c r="F118" s="85" t="s">
        <v>98</v>
      </c>
      <c r="G118" s="85">
        <v>6160</v>
      </c>
      <c r="H118" s="85">
        <v>30840</v>
      </c>
      <c r="I118" s="85">
        <v>63780</v>
      </c>
      <c r="J118" s="85">
        <v>49290</v>
      </c>
      <c r="K118" s="91" t="s">
        <v>97</v>
      </c>
      <c r="L118" s="91" t="s">
        <v>94</v>
      </c>
      <c r="M118" s="91" t="s">
        <v>94</v>
      </c>
    </row>
    <row r="119" spans="1:13" s="86" customFormat="1">
      <c r="A119" s="33">
        <v>2</v>
      </c>
      <c r="B119" s="291"/>
      <c r="C119" s="35" t="s">
        <v>90</v>
      </c>
      <c r="D119" s="82"/>
      <c r="E119" s="82"/>
      <c r="F119" s="82"/>
      <c r="G119" s="82"/>
      <c r="H119" s="82"/>
      <c r="I119" s="82"/>
      <c r="J119" s="82"/>
      <c r="K119" s="72"/>
      <c r="L119" s="72"/>
      <c r="M119" s="72"/>
    </row>
    <row r="120" spans="1:13" s="86" customFormat="1">
      <c r="A120" s="33">
        <v>3</v>
      </c>
      <c r="B120" s="291"/>
      <c r="C120" s="35" t="s">
        <v>91</v>
      </c>
      <c r="D120" s="81">
        <v>223727</v>
      </c>
      <c r="E120" s="81">
        <v>17763</v>
      </c>
      <c r="F120" s="81" t="s">
        <v>98</v>
      </c>
      <c r="G120" s="81">
        <v>45678</v>
      </c>
      <c r="H120" s="81">
        <v>250789</v>
      </c>
      <c r="I120" s="81">
        <v>405936</v>
      </c>
      <c r="J120" s="81">
        <v>334417</v>
      </c>
      <c r="K120" s="36" t="s">
        <v>97</v>
      </c>
      <c r="L120" s="36" t="s">
        <v>94</v>
      </c>
      <c r="M120" s="36" t="s">
        <v>94</v>
      </c>
    </row>
    <row r="121" spans="1:13" s="86" customFormat="1">
      <c r="A121" s="88">
        <v>4</v>
      </c>
      <c r="B121" s="292"/>
      <c r="C121" s="89" t="s">
        <v>92</v>
      </c>
      <c r="D121" s="90">
        <v>6</v>
      </c>
      <c r="E121" s="90">
        <v>7</v>
      </c>
      <c r="F121" s="90" t="s">
        <v>98</v>
      </c>
      <c r="G121" s="90">
        <v>7</v>
      </c>
      <c r="H121" s="90">
        <v>8</v>
      </c>
      <c r="I121" s="90">
        <v>6</v>
      </c>
      <c r="J121" s="90">
        <v>7</v>
      </c>
      <c r="K121" s="92" t="s">
        <v>97</v>
      </c>
      <c r="L121" s="92" t="s">
        <v>94</v>
      </c>
      <c r="M121" s="92" t="s">
        <v>94</v>
      </c>
    </row>
    <row r="122" spans="1:13" s="86" customFormat="1">
      <c r="A122" s="83">
        <v>1</v>
      </c>
      <c r="B122" s="290" t="s">
        <v>22</v>
      </c>
      <c r="C122" s="84" t="s">
        <v>89</v>
      </c>
      <c r="D122" s="85">
        <v>58150</v>
      </c>
      <c r="E122" s="85">
        <v>17525</v>
      </c>
      <c r="F122" s="85" t="s">
        <v>98</v>
      </c>
      <c r="G122" s="97">
        <v>7980</v>
      </c>
      <c r="H122" s="85">
        <v>84400</v>
      </c>
      <c r="I122" s="85">
        <v>93153</v>
      </c>
      <c r="J122" s="85">
        <v>66760</v>
      </c>
      <c r="K122" s="91" t="s">
        <v>97</v>
      </c>
      <c r="L122" s="91" t="s">
        <v>94</v>
      </c>
      <c r="M122" s="91" t="s">
        <v>94</v>
      </c>
    </row>
    <row r="123" spans="1:13" s="86" customFormat="1">
      <c r="A123" s="33">
        <v>2</v>
      </c>
      <c r="B123" s="291"/>
      <c r="C123" s="35" t="s">
        <v>90</v>
      </c>
      <c r="D123" s="82"/>
      <c r="E123" s="82"/>
      <c r="F123" s="82"/>
      <c r="G123" s="82"/>
      <c r="H123" s="82"/>
      <c r="I123" s="82"/>
      <c r="J123" s="82"/>
      <c r="K123" s="72"/>
      <c r="L123" s="72"/>
      <c r="M123" s="72"/>
    </row>
    <row r="124" spans="1:13" s="86" customFormat="1">
      <c r="A124" s="33">
        <v>3</v>
      </c>
      <c r="B124" s="291"/>
      <c r="C124" s="35" t="s">
        <v>91</v>
      </c>
      <c r="D124" s="81">
        <v>577065</v>
      </c>
      <c r="E124" s="81">
        <v>154759</v>
      </c>
      <c r="F124" s="81" t="s">
        <v>98</v>
      </c>
      <c r="G124" s="96">
        <v>62502</v>
      </c>
      <c r="H124" s="81">
        <v>839480</v>
      </c>
      <c r="I124" s="81">
        <v>925015</v>
      </c>
      <c r="J124" s="81">
        <v>980307</v>
      </c>
      <c r="K124" s="36" t="s">
        <v>97</v>
      </c>
      <c r="L124" s="36" t="s">
        <v>94</v>
      </c>
      <c r="M124" s="36" t="s">
        <v>94</v>
      </c>
    </row>
    <row r="125" spans="1:13" s="86" customFormat="1">
      <c r="A125" s="88">
        <v>4</v>
      </c>
      <c r="B125" s="292"/>
      <c r="C125" s="89" t="s">
        <v>92</v>
      </c>
      <c r="D125" s="90">
        <v>10</v>
      </c>
      <c r="E125" s="90">
        <v>9</v>
      </c>
      <c r="F125" s="90" t="s">
        <v>98</v>
      </c>
      <c r="G125" s="103">
        <v>8</v>
      </c>
      <c r="H125" s="90">
        <v>10</v>
      </c>
      <c r="I125" s="90">
        <v>10</v>
      </c>
      <c r="J125" s="90">
        <v>15</v>
      </c>
      <c r="K125" s="92" t="s">
        <v>97</v>
      </c>
      <c r="L125" s="92" t="s">
        <v>94</v>
      </c>
      <c r="M125" s="92" t="s">
        <v>94</v>
      </c>
    </row>
    <row r="126" spans="1:13" s="86" customFormat="1">
      <c r="A126" s="83">
        <v>1</v>
      </c>
      <c r="B126" s="290" t="s">
        <v>23</v>
      </c>
      <c r="C126" s="84" t="s">
        <v>89</v>
      </c>
      <c r="D126" s="85">
        <v>10555</v>
      </c>
      <c r="E126" s="85">
        <v>2817</v>
      </c>
      <c r="F126" s="85" t="s">
        <v>98</v>
      </c>
      <c r="G126" s="85">
        <v>26350</v>
      </c>
      <c r="H126" s="85">
        <v>39150</v>
      </c>
      <c r="I126" s="85">
        <v>33450</v>
      </c>
      <c r="J126" s="85">
        <v>129120</v>
      </c>
      <c r="K126" s="85">
        <v>117810</v>
      </c>
      <c r="L126" s="85" t="s">
        <v>94</v>
      </c>
      <c r="M126" s="85">
        <v>25690</v>
      </c>
    </row>
    <row r="127" spans="1:13" s="86" customFormat="1">
      <c r="A127" s="33">
        <v>2</v>
      </c>
      <c r="B127" s="291"/>
      <c r="C127" s="35" t="s">
        <v>90</v>
      </c>
      <c r="D127" s="82"/>
      <c r="E127" s="82"/>
      <c r="F127" s="82"/>
      <c r="G127" s="82"/>
      <c r="H127" s="82"/>
      <c r="I127" s="82"/>
      <c r="J127" s="82"/>
      <c r="K127" s="82"/>
      <c r="L127" s="82"/>
      <c r="M127" s="82"/>
    </row>
    <row r="128" spans="1:13" s="86" customFormat="1">
      <c r="A128" s="33">
        <v>3</v>
      </c>
      <c r="B128" s="291"/>
      <c r="C128" s="35" t="s">
        <v>91</v>
      </c>
      <c r="D128" s="81">
        <v>75164</v>
      </c>
      <c r="E128" s="81">
        <v>15815</v>
      </c>
      <c r="F128" s="81" t="s">
        <v>98</v>
      </c>
      <c r="G128" s="81">
        <v>374610</v>
      </c>
      <c r="H128" s="81">
        <v>712890</v>
      </c>
      <c r="I128" s="81">
        <v>466127</v>
      </c>
      <c r="J128" s="81">
        <v>2318158</v>
      </c>
      <c r="K128" s="81">
        <v>1476369</v>
      </c>
      <c r="L128" s="81" t="s">
        <v>94</v>
      </c>
      <c r="M128" s="81">
        <v>521443</v>
      </c>
    </row>
    <row r="129" spans="1:13" s="86" customFormat="1">
      <c r="A129" s="88">
        <v>4</v>
      </c>
      <c r="B129" s="292"/>
      <c r="C129" s="89" t="s">
        <v>92</v>
      </c>
      <c r="D129" s="90">
        <v>7</v>
      </c>
      <c r="E129" s="90">
        <v>6</v>
      </c>
      <c r="F129" s="90" t="s">
        <v>98</v>
      </c>
      <c r="G129" s="90">
        <v>14</v>
      </c>
      <c r="H129" s="90">
        <v>18</v>
      </c>
      <c r="I129" s="90">
        <v>14</v>
      </c>
      <c r="J129" s="90">
        <v>18</v>
      </c>
      <c r="K129" s="90">
        <v>13</v>
      </c>
      <c r="L129" s="90" t="s">
        <v>94</v>
      </c>
      <c r="M129" s="90">
        <v>20</v>
      </c>
    </row>
    <row r="130" spans="1:13" s="86" customFormat="1">
      <c r="A130" s="83">
        <v>1</v>
      </c>
      <c r="B130" s="290" t="s">
        <v>95</v>
      </c>
      <c r="C130" s="84" t="s">
        <v>89</v>
      </c>
      <c r="D130" s="91" t="s">
        <v>93</v>
      </c>
      <c r="E130" s="91" t="s">
        <v>97</v>
      </c>
      <c r="F130" s="91" t="s">
        <v>98</v>
      </c>
      <c r="G130" s="85">
        <v>4360</v>
      </c>
      <c r="H130" s="85" t="s">
        <v>97</v>
      </c>
      <c r="I130" s="85" t="s">
        <v>97</v>
      </c>
      <c r="J130" s="85" t="s">
        <v>97</v>
      </c>
      <c r="K130" s="85">
        <v>49950</v>
      </c>
      <c r="L130" s="85">
        <v>6940</v>
      </c>
      <c r="M130" s="85">
        <v>14970</v>
      </c>
    </row>
    <row r="131" spans="1:13" s="86" customFormat="1">
      <c r="A131" s="33">
        <v>2</v>
      </c>
      <c r="B131" s="291"/>
      <c r="C131" s="35" t="s">
        <v>90</v>
      </c>
      <c r="D131" s="72"/>
      <c r="E131" s="72"/>
      <c r="F131" s="72"/>
      <c r="G131" s="82"/>
      <c r="H131" s="82"/>
      <c r="I131" s="82"/>
      <c r="J131" s="82"/>
      <c r="K131" s="82"/>
      <c r="L131" s="82"/>
      <c r="M131" s="82"/>
    </row>
    <row r="132" spans="1:13" s="86" customFormat="1">
      <c r="A132" s="33">
        <v>3</v>
      </c>
      <c r="B132" s="291"/>
      <c r="C132" s="35" t="s">
        <v>91</v>
      </c>
      <c r="D132" s="36" t="s">
        <v>93</v>
      </c>
      <c r="E132" s="36" t="s">
        <v>97</v>
      </c>
      <c r="F132" s="36" t="s">
        <v>98</v>
      </c>
      <c r="G132" s="81">
        <v>4945</v>
      </c>
      <c r="H132" s="81" t="s">
        <v>97</v>
      </c>
      <c r="I132" s="81" t="s">
        <v>97</v>
      </c>
      <c r="J132" s="81" t="s">
        <v>97</v>
      </c>
      <c r="K132" s="81">
        <v>98398</v>
      </c>
      <c r="L132" s="81">
        <v>20364</v>
      </c>
      <c r="M132" s="81">
        <v>21219</v>
      </c>
    </row>
    <row r="133" spans="1:13" s="86" customFormat="1">
      <c r="A133" s="88">
        <v>4</v>
      </c>
      <c r="B133" s="292"/>
      <c r="C133" s="89" t="s">
        <v>92</v>
      </c>
      <c r="D133" s="92" t="s">
        <v>93</v>
      </c>
      <c r="E133" s="92" t="s">
        <v>97</v>
      </c>
      <c r="F133" s="92" t="s">
        <v>98</v>
      </c>
      <c r="G133" s="90">
        <v>1</v>
      </c>
      <c r="H133" s="90" t="s">
        <v>97</v>
      </c>
      <c r="I133" s="90" t="s">
        <v>97</v>
      </c>
      <c r="J133" s="90" t="s">
        <v>97</v>
      </c>
      <c r="K133" s="90">
        <v>2</v>
      </c>
      <c r="L133" s="90">
        <v>3</v>
      </c>
      <c r="M133" s="90">
        <v>1</v>
      </c>
    </row>
    <row r="134" spans="1:13" s="86" customFormat="1">
      <c r="A134" s="83">
        <v>1</v>
      </c>
      <c r="B134" s="290" t="s">
        <v>24</v>
      </c>
      <c r="C134" s="84" t="s">
        <v>89</v>
      </c>
      <c r="D134" s="91" t="s">
        <v>93</v>
      </c>
      <c r="E134" s="91" t="s">
        <v>97</v>
      </c>
      <c r="F134" s="91" t="s">
        <v>98</v>
      </c>
      <c r="G134" s="83" t="s">
        <v>97</v>
      </c>
      <c r="H134" s="85">
        <v>8216</v>
      </c>
      <c r="I134" s="85">
        <v>6190</v>
      </c>
      <c r="J134" s="85">
        <v>11420</v>
      </c>
      <c r="K134" s="85">
        <v>49950</v>
      </c>
      <c r="L134" s="85">
        <v>6940</v>
      </c>
      <c r="M134" s="85">
        <v>14970</v>
      </c>
    </row>
    <row r="135" spans="1:13" s="86" customFormat="1">
      <c r="A135" s="33">
        <v>2</v>
      </c>
      <c r="B135" s="291"/>
      <c r="C135" s="35" t="s">
        <v>90</v>
      </c>
      <c r="D135" s="72"/>
      <c r="E135" s="72"/>
      <c r="F135" s="72"/>
      <c r="G135" s="72"/>
      <c r="H135" s="82"/>
      <c r="I135" s="82"/>
      <c r="J135" s="82"/>
      <c r="K135" s="82"/>
      <c r="L135" s="82"/>
      <c r="M135" s="82"/>
    </row>
    <row r="136" spans="1:13" s="86" customFormat="1">
      <c r="A136" s="33">
        <v>3</v>
      </c>
      <c r="B136" s="291"/>
      <c r="C136" s="35" t="s">
        <v>91</v>
      </c>
      <c r="D136" s="36" t="s">
        <v>93</v>
      </c>
      <c r="E136" s="36" t="s">
        <v>97</v>
      </c>
      <c r="F136" s="36" t="s">
        <v>98</v>
      </c>
      <c r="G136" s="33" t="s">
        <v>97</v>
      </c>
      <c r="H136" s="81">
        <v>9859</v>
      </c>
      <c r="I136" s="81">
        <v>8762</v>
      </c>
      <c r="J136" s="81">
        <v>14132</v>
      </c>
      <c r="K136" s="81">
        <v>227650</v>
      </c>
      <c r="L136" s="81">
        <v>73808</v>
      </c>
      <c r="M136" s="81">
        <v>196676</v>
      </c>
    </row>
    <row r="137" spans="1:13" s="86" customFormat="1">
      <c r="A137" s="88">
        <v>4</v>
      </c>
      <c r="B137" s="292"/>
      <c r="C137" s="89" t="s">
        <v>92</v>
      </c>
      <c r="D137" s="92" t="s">
        <v>93</v>
      </c>
      <c r="E137" s="92" t="s">
        <v>97</v>
      </c>
      <c r="F137" s="92" t="s">
        <v>98</v>
      </c>
      <c r="G137" s="88" t="s">
        <v>97</v>
      </c>
      <c r="H137" s="90">
        <v>1</v>
      </c>
      <c r="I137" s="90">
        <v>1</v>
      </c>
      <c r="J137" s="90">
        <v>1</v>
      </c>
      <c r="K137" s="90">
        <v>2</v>
      </c>
      <c r="L137" s="90">
        <v>1</v>
      </c>
      <c r="M137" s="90">
        <v>2</v>
      </c>
    </row>
    <row r="138" spans="1:13" s="86" customFormat="1">
      <c r="A138" s="83">
        <v>1</v>
      </c>
      <c r="B138" s="290" t="s">
        <v>25</v>
      </c>
      <c r="C138" s="84" t="s">
        <v>89</v>
      </c>
      <c r="D138" s="91" t="s">
        <v>93</v>
      </c>
      <c r="E138" s="91" t="s">
        <v>97</v>
      </c>
      <c r="F138" s="91" t="s">
        <v>98</v>
      </c>
      <c r="G138" s="85">
        <v>1920</v>
      </c>
      <c r="H138" s="85">
        <v>1930</v>
      </c>
      <c r="I138" s="85">
        <v>8123</v>
      </c>
      <c r="J138" s="85">
        <v>7690</v>
      </c>
      <c r="K138" s="85">
        <v>56160</v>
      </c>
      <c r="L138" s="85">
        <v>29403</v>
      </c>
      <c r="M138" s="85">
        <v>64720</v>
      </c>
    </row>
    <row r="139" spans="1:13" s="86" customFormat="1">
      <c r="A139" s="33">
        <v>2</v>
      </c>
      <c r="B139" s="291"/>
      <c r="C139" s="35" t="s">
        <v>90</v>
      </c>
      <c r="D139" s="72"/>
      <c r="E139" s="72"/>
      <c r="F139" s="72"/>
      <c r="G139" s="82"/>
      <c r="H139" s="82"/>
      <c r="I139" s="82"/>
      <c r="J139" s="82"/>
      <c r="K139" s="82"/>
      <c r="L139" s="82"/>
      <c r="M139" s="82"/>
    </row>
    <row r="140" spans="1:13" s="86" customFormat="1">
      <c r="A140" s="33">
        <v>3</v>
      </c>
      <c r="B140" s="291"/>
      <c r="C140" s="35" t="s">
        <v>91</v>
      </c>
      <c r="D140" s="36" t="s">
        <v>93</v>
      </c>
      <c r="E140" s="36" t="s">
        <v>97</v>
      </c>
      <c r="F140" s="36" t="s">
        <v>98</v>
      </c>
      <c r="G140" s="81">
        <v>1224</v>
      </c>
      <c r="H140" s="81">
        <v>1404</v>
      </c>
      <c r="I140" s="81">
        <v>4727</v>
      </c>
      <c r="J140" s="81">
        <v>7293</v>
      </c>
      <c r="K140" s="81">
        <v>105841</v>
      </c>
      <c r="L140" s="81">
        <v>22801</v>
      </c>
      <c r="M140" s="81">
        <v>75969</v>
      </c>
    </row>
    <row r="141" spans="1:13" s="86" customFormat="1">
      <c r="A141" s="88">
        <v>4</v>
      </c>
      <c r="B141" s="292"/>
      <c r="C141" s="89" t="s">
        <v>92</v>
      </c>
      <c r="D141" s="92" t="s">
        <v>93</v>
      </c>
      <c r="E141" s="92" t="s">
        <v>97</v>
      </c>
      <c r="F141" s="92" t="s">
        <v>98</v>
      </c>
      <c r="G141" s="90">
        <v>1</v>
      </c>
      <c r="H141" s="90">
        <v>1</v>
      </c>
      <c r="I141" s="90">
        <v>1</v>
      </c>
      <c r="J141" s="90">
        <v>1</v>
      </c>
      <c r="K141" s="90">
        <v>2</v>
      </c>
      <c r="L141" s="90">
        <v>1</v>
      </c>
      <c r="M141" s="90">
        <v>1</v>
      </c>
    </row>
    <row r="142" spans="1:13" s="86" customForma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</row>
    <row r="143" spans="1:13" s="100" customFormat="1" ht="29.25" customHeight="1">
      <c r="A143" s="296" t="s">
        <v>170</v>
      </c>
      <c r="B143" s="296"/>
      <c r="C143" s="296"/>
      <c r="D143" s="296"/>
      <c r="E143" s="296"/>
      <c r="F143" s="296"/>
      <c r="G143" s="296"/>
      <c r="H143" s="296"/>
      <c r="I143" s="296"/>
      <c r="J143" s="296"/>
      <c r="K143" s="296"/>
      <c r="L143" s="296"/>
      <c r="M143" s="296"/>
    </row>
    <row r="144" spans="1:13" s="100" customFormat="1" ht="29.25" customHeight="1">
      <c r="A144" s="77" t="s">
        <v>85</v>
      </c>
      <c r="B144" s="77" t="s">
        <v>8</v>
      </c>
      <c r="C144" s="78" t="s">
        <v>86</v>
      </c>
      <c r="D144" s="79" t="s">
        <v>100</v>
      </c>
      <c r="E144" s="79" t="s">
        <v>101</v>
      </c>
      <c r="F144" s="80" t="s">
        <v>102</v>
      </c>
      <c r="G144" s="79" t="s">
        <v>103</v>
      </c>
      <c r="H144" s="79" t="s">
        <v>104</v>
      </c>
      <c r="I144" s="79" t="s">
        <v>105</v>
      </c>
      <c r="J144" s="80" t="s">
        <v>106</v>
      </c>
      <c r="K144" s="79" t="s">
        <v>107</v>
      </c>
      <c r="L144" s="80" t="s">
        <v>108</v>
      </c>
      <c r="M144" s="79" t="s">
        <v>109</v>
      </c>
    </row>
    <row r="145" spans="1:13" s="86" customFormat="1">
      <c r="A145" s="107">
        <v>1</v>
      </c>
      <c r="B145" s="294" t="s">
        <v>16</v>
      </c>
      <c r="C145" s="106" t="s">
        <v>89</v>
      </c>
      <c r="D145" s="93">
        <v>50120</v>
      </c>
      <c r="E145" s="93">
        <v>104601</v>
      </c>
      <c r="F145" s="93">
        <v>3931</v>
      </c>
      <c r="G145" s="93">
        <v>53923</v>
      </c>
      <c r="H145" s="93">
        <v>174573</v>
      </c>
      <c r="I145" s="93">
        <v>153936</v>
      </c>
      <c r="J145" s="93">
        <v>236651</v>
      </c>
      <c r="K145" s="93">
        <v>134723</v>
      </c>
      <c r="L145" s="93">
        <v>43370</v>
      </c>
      <c r="M145" s="93">
        <v>67350</v>
      </c>
    </row>
    <row r="146" spans="1:13" s="86" customFormat="1">
      <c r="A146" s="107">
        <v>2</v>
      </c>
      <c r="B146" s="294"/>
      <c r="C146" s="106" t="s">
        <v>90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98"/>
    </row>
    <row r="147" spans="1:13" s="86" customFormat="1">
      <c r="A147" s="107">
        <v>3</v>
      </c>
      <c r="B147" s="294"/>
      <c r="C147" s="106" t="s">
        <v>91</v>
      </c>
      <c r="D147" s="93">
        <v>56134</v>
      </c>
      <c r="E147" s="93">
        <v>202362</v>
      </c>
      <c r="F147" s="93">
        <v>4461</v>
      </c>
      <c r="G147" s="93">
        <v>97857</v>
      </c>
      <c r="H147" s="93">
        <v>364166</v>
      </c>
      <c r="I147" s="93">
        <v>173735</v>
      </c>
      <c r="J147" s="93">
        <v>434741</v>
      </c>
      <c r="K147" s="93">
        <v>192604</v>
      </c>
      <c r="L147" s="93">
        <v>75273</v>
      </c>
      <c r="M147" s="93">
        <v>82651</v>
      </c>
    </row>
    <row r="148" spans="1:13" s="86" customFormat="1">
      <c r="A148" s="110">
        <v>4</v>
      </c>
      <c r="B148" s="295"/>
      <c r="C148" s="111" t="s">
        <v>92</v>
      </c>
      <c r="D148" s="95">
        <v>1</v>
      </c>
      <c r="E148" s="95">
        <v>2</v>
      </c>
      <c r="F148" s="95">
        <v>1</v>
      </c>
      <c r="G148" s="95">
        <v>2</v>
      </c>
      <c r="H148" s="95">
        <v>2</v>
      </c>
      <c r="I148" s="95">
        <v>1</v>
      </c>
      <c r="J148" s="95">
        <v>2</v>
      </c>
      <c r="K148" s="95">
        <v>1</v>
      </c>
      <c r="L148" s="95">
        <v>2</v>
      </c>
      <c r="M148" s="95">
        <v>1</v>
      </c>
    </row>
    <row r="149" spans="1:13" s="86" customFormat="1">
      <c r="A149" s="107">
        <v>1</v>
      </c>
      <c r="B149" s="297" t="s">
        <v>17</v>
      </c>
      <c r="C149" s="115" t="s">
        <v>89</v>
      </c>
      <c r="D149" s="116" t="s">
        <v>93</v>
      </c>
      <c r="E149" s="116" t="s">
        <v>97</v>
      </c>
      <c r="F149" s="116" t="s">
        <v>98</v>
      </c>
      <c r="G149" s="116" t="s">
        <v>97</v>
      </c>
      <c r="H149" s="116" t="s">
        <v>97</v>
      </c>
      <c r="I149" s="116" t="s">
        <v>97</v>
      </c>
      <c r="J149" s="116" t="s">
        <v>97</v>
      </c>
      <c r="K149" s="116">
        <v>54670</v>
      </c>
      <c r="L149" s="116">
        <v>60100</v>
      </c>
      <c r="M149" s="116">
        <v>63906</v>
      </c>
    </row>
    <row r="150" spans="1:13" s="86" customFormat="1">
      <c r="A150" s="107">
        <v>2</v>
      </c>
      <c r="B150" s="298"/>
      <c r="C150" s="112" t="s">
        <v>90</v>
      </c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</row>
    <row r="151" spans="1:13" s="86" customFormat="1">
      <c r="A151" s="107">
        <v>3</v>
      </c>
      <c r="B151" s="298"/>
      <c r="C151" s="112" t="s">
        <v>91</v>
      </c>
      <c r="D151" s="113" t="s">
        <v>93</v>
      </c>
      <c r="E151" s="113" t="s">
        <v>97</v>
      </c>
      <c r="F151" s="113" t="s">
        <v>98</v>
      </c>
      <c r="G151" s="113" t="s">
        <v>97</v>
      </c>
      <c r="H151" s="113" t="s">
        <v>97</v>
      </c>
      <c r="I151" s="113" t="s">
        <v>97</v>
      </c>
      <c r="J151" s="113" t="s">
        <v>97</v>
      </c>
      <c r="K151" s="113">
        <v>79074</v>
      </c>
      <c r="L151" s="113">
        <v>50521</v>
      </c>
      <c r="M151" s="113">
        <v>54327</v>
      </c>
    </row>
    <row r="152" spans="1:13" s="86" customFormat="1">
      <c r="A152" s="110">
        <v>4</v>
      </c>
      <c r="B152" s="299"/>
      <c r="C152" s="117" t="s">
        <v>92</v>
      </c>
      <c r="D152" s="118" t="s">
        <v>93</v>
      </c>
      <c r="E152" s="118" t="s">
        <v>97</v>
      </c>
      <c r="F152" s="118" t="s">
        <v>98</v>
      </c>
      <c r="G152" s="118" t="s">
        <v>97</v>
      </c>
      <c r="H152" s="118" t="s">
        <v>97</v>
      </c>
      <c r="I152" s="118" t="s">
        <v>97</v>
      </c>
      <c r="J152" s="118" t="s">
        <v>97</v>
      </c>
      <c r="K152" s="118">
        <v>1</v>
      </c>
      <c r="L152" s="118">
        <v>1</v>
      </c>
      <c r="M152" s="118">
        <v>1</v>
      </c>
    </row>
    <row r="153" spans="1:13" s="86" customFormat="1">
      <c r="A153" s="33">
        <v>1</v>
      </c>
      <c r="B153" s="290" t="s">
        <v>80</v>
      </c>
      <c r="C153" s="84" t="s">
        <v>89</v>
      </c>
      <c r="D153" s="85">
        <v>17410</v>
      </c>
      <c r="E153" s="85">
        <v>4328</v>
      </c>
      <c r="F153" s="85">
        <v>2909</v>
      </c>
      <c r="G153" s="85">
        <v>22759</v>
      </c>
      <c r="H153" s="85">
        <v>6655</v>
      </c>
      <c r="I153" s="85">
        <v>10281</v>
      </c>
      <c r="J153" s="85">
        <v>3840</v>
      </c>
      <c r="K153" s="85">
        <v>73389</v>
      </c>
      <c r="L153" s="85">
        <v>51080</v>
      </c>
      <c r="M153" s="85">
        <v>4829</v>
      </c>
    </row>
    <row r="154" spans="1:13" s="86" customFormat="1">
      <c r="A154" s="33">
        <v>2</v>
      </c>
      <c r="B154" s="291"/>
      <c r="C154" s="35" t="s">
        <v>90</v>
      </c>
      <c r="D154" s="82"/>
      <c r="E154" s="82"/>
      <c r="F154" s="82"/>
      <c r="G154" s="82"/>
      <c r="H154" s="82"/>
      <c r="I154" s="82"/>
      <c r="J154" s="82"/>
      <c r="K154" s="82"/>
      <c r="L154" s="82"/>
      <c r="M154" s="82"/>
    </row>
    <row r="155" spans="1:13" s="86" customFormat="1">
      <c r="A155" s="33">
        <v>3</v>
      </c>
      <c r="B155" s="291"/>
      <c r="C155" s="35" t="s">
        <v>91</v>
      </c>
      <c r="D155" s="81">
        <v>21066</v>
      </c>
      <c r="E155" s="81">
        <v>5366</v>
      </c>
      <c r="F155" s="81">
        <v>18773</v>
      </c>
      <c r="G155" s="81">
        <v>75389</v>
      </c>
      <c r="H155" s="81">
        <v>22320</v>
      </c>
      <c r="I155" s="81">
        <v>27625</v>
      </c>
      <c r="J155" s="81">
        <v>6160</v>
      </c>
      <c r="K155" s="81">
        <v>171293</v>
      </c>
      <c r="L155" s="81">
        <v>109455</v>
      </c>
      <c r="M155" s="81">
        <v>6527</v>
      </c>
    </row>
    <row r="156" spans="1:13" s="86" customFormat="1">
      <c r="A156" s="88">
        <v>4</v>
      </c>
      <c r="B156" s="292"/>
      <c r="C156" s="89" t="s">
        <v>92</v>
      </c>
      <c r="D156" s="90">
        <v>1</v>
      </c>
      <c r="E156" s="90">
        <v>1</v>
      </c>
      <c r="F156" s="90">
        <v>6</v>
      </c>
      <c r="G156" s="90">
        <v>3</v>
      </c>
      <c r="H156" s="90">
        <v>3</v>
      </c>
      <c r="I156" s="90">
        <v>3</v>
      </c>
      <c r="J156" s="90">
        <v>2</v>
      </c>
      <c r="K156" s="90">
        <v>2</v>
      </c>
      <c r="L156" s="90">
        <v>2</v>
      </c>
      <c r="M156" s="90">
        <v>1</v>
      </c>
    </row>
    <row r="157" spans="1:13" s="86" customFormat="1">
      <c r="A157" s="83">
        <v>1</v>
      </c>
      <c r="B157" s="290" t="s">
        <v>19</v>
      </c>
      <c r="C157" s="84" t="s">
        <v>89</v>
      </c>
      <c r="D157" s="91" t="s">
        <v>93</v>
      </c>
      <c r="E157" s="91" t="s">
        <v>97</v>
      </c>
      <c r="F157" s="91" t="s">
        <v>98</v>
      </c>
      <c r="G157" s="85">
        <v>4404</v>
      </c>
      <c r="H157" s="85" t="s">
        <v>97</v>
      </c>
      <c r="I157" s="85" t="s">
        <v>97</v>
      </c>
      <c r="J157" s="85">
        <v>630</v>
      </c>
      <c r="K157" s="85">
        <v>70780</v>
      </c>
      <c r="L157" s="85">
        <v>66230</v>
      </c>
      <c r="M157" s="85">
        <v>101439</v>
      </c>
    </row>
    <row r="158" spans="1:13" s="86" customFormat="1">
      <c r="A158" s="33">
        <v>2</v>
      </c>
      <c r="B158" s="291"/>
      <c r="C158" s="35" t="s">
        <v>90</v>
      </c>
      <c r="D158" s="72"/>
      <c r="E158" s="72"/>
      <c r="F158" s="72"/>
      <c r="G158" s="82"/>
      <c r="H158" s="82"/>
      <c r="I158" s="82"/>
      <c r="J158" s="82"/>
      <c r="K158" s="82"/>
      <c r="L158" s="82"/>
      <c r="M158" s="82"/>
    </row>
    <row r="159" spans="1:13" s="86" customFormat="1">
      <c r="A159" s="33">
        <v>3</v>
      </c>
      <c r="B159" s="291"/>
      <c r="C159" s="35" t="s">
        <v>91</v>
      </c>
      <c r="D159" s="36" t="s">
        <v>93</v>
      </c>
      <c r="E159" s="36" t="s">
        <v>97</v>
      </c>
      <c r="F159" s="36" t="s">
        <v>98</v>
      </c>
      <c r="G159" s="81">
        <v>5345</v>
      </c>
      <c r="H159" s="81" t="s">
        <v>97</v>
      </c>
      <c r="I159" s="81" t="s">
        <v>97</v>
      </c>
      <c r="J159" s="81">
        <v>708</v>
      </c>
      <c r="K159" s="81">
        <v>130634</v>
      </c>
      <c r="L159" s="81">
        <v>69545</v>
      </c>
      <c r="M159" s="81">
        <v>80836</v>
      </c>
    </row>
    <row r="160" spans="1:13" s="86" customFormat="1">
      <c r="A160" s="88">
        <v>4</v>
      </c>
      <c r="B160" s="292"/>
      <c r="C160" s="89" t="s">
        <v>92</v>
      </c>
      <c r="D160" s="92" t="s">
        <v>93</v>
      </c>
      <c r="E160" s="92" t="s">
        <v>97</v>
      </c>
      <c r="F160" s="92" t="s">
        <v>98</v>
      </c>
      <c r="G160" s="90">
        <v>1</v>
      </c>
      <c r="H160" s="90" t="s">
        <v>97</v>
      </c>
      <c r="I160" s="90" t="s">
        <v>97</v>
      </c>
      <c r="J160" s="90">
        <v>1</v>
      </c>
      <c r="K160" s="90">
        <v>2</v>
      </c>
      <c r="L160" s="90">
        <v>1</v>
      </c>
      <c r="M160" s="90">
        <v>1</v>
      </c>
    </row>
    <row r="161" spans="1:13" s="86" customFormat="1">
      <c r="A161" s="83">
        <v>1</v>
      </c>
      <c r="B161" s="290" t="s">
        <v>20</v>
      </c>
      <c r="C161" s="84" t="s">
        <v>89</v>
      </c>
      <c r="D161" s="85">
        <v>73250</v>
      </c>
      <c r="E161" s="85">
        <v>122275</v>
      </c>
      <c r="F161" s="85">
        <v>6742</v>
      </c>
      <c r="G161" s="85">
        <v>105169</v>
      </c>
      <c r="H161" s="85">
        <v>186165</v>
      </c>
      <c r="I161" s="85">
        <v>121541</v>
      </c>
      <c r="J161" s="85">
        <v>184903</v>
      </c>
      <c r="K161" s="85">
        <v>89320</v>
      </c>
      <c r="L161" s="91" t="s">
        <v>94</v>
      </c>
      <c r="M161" s="91" t="s">
        <v>94</v>
      </c>
    </row>
    <row r="162" spans="1:13" s="86" customFormat="1">
      <c r="A162" s="33">
        <v>2</v>
      </c>
      <c r="B162" s="291"/>
      <c r="C162" s="35" t="s">
        <v>90</v>
      </c>
      <c r="D162" s="82"/>
      <c r="E162" s="82"/>
      <c r="F162" s="82"/>
      <c r="G162" s="82"/>
      <c r="H162" s="82"/>
      <c r="I162" s="82"/>
      <c r="J162" s="82"/>
      <c r="K162" s="82"/>
      <c r="L162" s="72"/>
      <c r="M162" s="72"/>
    </row>
    <row r="163" spans="1:13" s="86" customFormat="1">
      <c r="A163" s="33">
        <v>3</v>
      </c>
      <c r="B163" s="291"/>
      <c r="C163" s="35" t="s">
        <v>91</v>
      </c>
      <c r="D163" s="81">
        <v>556700</v>
      </c>
      <c r="E163" s="81">
        <v>1976946</v>
      </c>
      <c r="F163" s="81">
        <v>71863</v>
      </c>
      <c r="G163" s="81">
        <v>1660007</v>
      </c>
      <c r="H163" s="81">
        <v>3858149</v>
      </c>
      <c r="I163" s="81">
        <v>1900444</v>
      </c>
      <c r="J163" s="81">
        <v>2883353</v>
      </c>
      <c r="K163" s="81">
        <v>1333406</v>
      </c>
      <c r="L163" s="36" t="s">
        <v>94</v>
      </c>
      <c r="M163" s="36" t="s">
        <v>94</v>
      </c>
    </row>
    <row r="164" spans="1:13" s="86" customFormat="1">
      <c r="A164" s="88">
        <v>4</v>
      </c>
      <c r="B164" s="292"/>
      <c r="C164" s="89" t="s">
        <v>92</v>
      </c>
      <c r="D164" s="90">
        <v>8</v>
      </c>
      <c r="E164" s="90">
        <v>16</v>
      </c>
      <c r="F164" s="90">
        <v>11</v>
      </c>
      <c r="G164" s="90">
        <v>16</v>
      </c>
      <c r="H164" s="90">
        <v>21</v>
      </c>
      <c r="I164" s="90">
        <v>16</v>
      </c>
      <c r="J164" s="90">
        <v>16</v>
      </c>
      <c r="K164" s="90">
        <v>15</v>
      </c>
      <c r="L164" s="92" t="s">
        <v>94</v>
      </c>
      <c r="M164" s="92" t="s">
        <v>94</v>
      </c>
    </row>
    <row r="165" spans="1:13" s="86" customFormat="1">
      <c r="A165" s="83">
        <v>1</v>
      </c>
      <c r="B165" s="290" t="s">
        <v>21</v>
      </c>
      <c r="C165" s="84" t="s">
        <v>89</v>
      </c>
      <c r="D165" s="85">
        <v>37810</v>
      </c>
      <c r="E165" s="85">
        <v>15944</v>
      </c>
      <c r="F165" s="85" t="s">
        <v>98</v>
      </c>
      <c r="G165" s="85">
        <v>6268</v>
      </c>
      <c r="H165" s="85">
        <v>31018</v>
      </c>
      <c r="I165" s="85">
        <v>64109</v>
      </c>
      <c r="J165" s="85">
        <v>49214</v>
      </c>
      <c r="K165" s="91" t="s">
        <v>97</v>
      </c>
      <c r="L165" s="91" t="s">
        <v>94</v>
      </c>
      <c r="M165" s="91" t="s">
        <v>94</v>
      </c>
    </row>
    <row r="166" spans="1:13" s="86" customFormat="1">
      <c r="A166" s="33">
        <v>2</v>
      </c>
      <c r="B166" s="291"/>
      <c r="C166" s="35" t="s">
        <v>90</v>
      </c>
      <c r="D166" s="82"/>
      <c r="E166" s="82"/>
      <c r="F166" s="82"/>
      <c r="G166" s="82"/>
      <c r="H166" s="82"/>
      <c r="I166" s="82"/>
      <c r="J166" s="82"/>
      <c r="K166" s="72"/>
      <c r="L166" s="72"/>
      <c r="M166" s="72"/>
    </row>
    <row r="167" spans="1:13" s="86" customFormat="1">
      <c r="A167" s="33">
        <v>3</v>
      </c>
      <c r="B167" s="291"/>
      <c r="C167" s="35" t="s">
        <v>91</v>
      </c>
      <c r="D167" s="81">
        <v>185269</v>
      </c>
      <c r="E167" s="81">
        <v>94347</v>
      </c>
      <c r="F167" s="81" t="s">
        <v>98</v>
      </c>
      <c r="G167" s="81">
        <v>49278</v>
      </c>
      <c r="H167" s="81">
        <v>253441</v>
      </c>
      <c r="I167" s="81">
        <v>385437</v>
      </c>
      <c r="J167" s="81">
        <v>331873</v>
      </c>
      <c r="K167" s="36" t="s">
        <v>97</v>
      </c>
      <c r="L167" s="36" t="s">
        <v>94</v>
      </c>
      <c r="M167" s="36" t="s">
        <v>94</v>
      </c>
    </row>
    <row r="168" spans="1:13" s="86" customFormat="1">
      <c r="A168" s="88">
        <v>4</v>
      </c>
      <c r="B168" s="292"/>
      <c r="C168" s="89" t="s">
        <v>92</v>
      </c>
      <c r="D168" s="90">
        <v>5</v>
      </c>
      <c r="E168" s="90">
        <v>6</v>
      </c>
      <c r="F168" s="90" t="s">
        <v>98</v>
      </c>
      <c r="G168" s="90">
        <v>8</v>
      </c>
      <c r="H168" s="90">
        <v>8</v>
      </c>
      <c r="I168" s="90">
        <v>6</v>
      </c>
      <c r="J168" s="90">
        <v>7</v>
      </c>
      <c r="K168" s="92" t="s">
        <v>97</v>
      </c>
      <c r="L168" s="92" t="s">
        <v>94</v>
      </c>
      <c r="M168" s="92" t="s">
        <v>94</v>
      </c>
    </row>
    <row r="169" spans="1:13" s="86" customFormat="1">
      <c r="A169" s="83">
        <v>1</v>
      </c>
      <c r="B169" s="290" t="s">
        <v>22</v>
      </c>
      <c r="C169" s="84" t="s">
        <v>89</v>
      </c>
      <c r="D169" s="85">
        <v>56850</v>
      </c>
      <c r="E169" s="85">
        <v>17862</v>
      </c>
      <c r="F169" s="85" t="s">
        <v>98</v>
      </c>
      <c r="G169" s="85">
        <v>7899</v>
      </c>
      <c r="H169" s="85">
        <v>84768</v>
      </c>
      <c r="I169" s="85">
        <v>96216</v>
      </c>
      <c r="J169" s="85">
        <v>72901</v>
      </c>
      <c r="K169" s="91" t="s">
        <v>97</v>
      </c>
      <c r="L169" s="91" t="s">
        <v>94</v>
      </c>
      <c r="M169" s="91" t="s">
        <v>94</v>
      </c>
    </row>
    <row r="170" spans="1:13" s="86" customFormat="1">
      <c r="A170" s="33">
        <v>2</v>
      </c>
      <c r="B170" s="291"/>
      <c r="C170" s="35" t="s">
        <v>90</v>
      </c>
      <c r="D170" s="82"/>
      <c r="E170" s="82"/>
      <c r="F170" s="82"/>
      <c r="G170" s="82"/>
      <c r="H170" s="82"/>
      <c r="I170" s="82"/>
      <c r="J170" s="82"/>
      <c r="K170" s="72"/>
      <c r="L170" s="72"/>
      <c r="M170" s="72"/>
    </row>
    <row r="171" spans="1:13" s="86" customFormat="1">
      <c r="A171" s="33">
        <v>3</v>
      </c>
      <c r="B171" s="291"/>
      <c r="C171" s="35" t="s">
        <v>91</v>
      </c>
      <c r="D171" s="81">
        <v>510513</v>
      </c>
      <c r="E171" s="81">
        <v>159262</v>
      </c>
      <c r="F171" s="81" t="s">
        <v>98</v>
      </c>
      <c r="G171" s="81">
        <v>62555</v>
      </c>
      <c r="H171" s="81">
        <v>854240</v>
      </c>
      <c r="I171" s="81">
        <v>977432</v>
      </c>
      <c r="J171" s="81">
        <v>1055832</v>
      </c>
      <c r="K171" s="36" t="s">
        <v>97</v>
      </c>
      <c r="L171" s="36" t="s">
        <v>94</v>
      </c>
      <c r="M171" s="36" t="s">
        <v>94</v>
      </c>
    </row>
    <row r="172" spans="1:13" s="86" customFormat="1">
      <c r="A172" s="88">
        <v>4</v>
      </c>
      <c r="B172" s="292"/>
      <c r="C172" s="89" t="s">
        <v>92</v>
      </c>
      <c r="D172" s="90">
        <v>9</v>
      </c>
      <c r="E172" s="90">
        <v>9</v>
      </c>
      <c r="F172" s="90" t="s">
        <v>98</v>
      </c>
      <c r="G172" s="90">
        <v>8</v>
      </c>
      <c r="H172" s="90">
        <v>10</v>
      </c>
      <c r="I172" s="90">
        <v>10</v>
      </c>
      <c r="J172" s="90">
        <v>14</v>
      </c>
      <c r="K172" s="92" t="s">
        <v>97</v>
      </c>
      <c r="L172" s="92" t="s">
        <v>94</v>
      </c>
      <c r="M172" s="92" t="s">
        <v>94</v>
      </c>
    </row>
    <row r="173" spans="1:13" s="86" customFormat="1">
      <c r="A173" s="83">
        <v>1</v>
      </c>
      <c r="B173" s="290" t="s">
        <v>23</v>
      </c>
      <c r="C173" s="84" t="s">
        <v>89</v>
      </c>
      <c r="D173" s="85">
        <v>10150</v>
      </c>
      <c r="E173" s="85">
        <v>2818</v>
      </c>
      <c r="F173" s="85" t="s">
        <v>98</v>
      </c>
      <c r="G173" s="85">
        <v>27356</v>
      </c>
      <c r="H173" s="85">
        <v>39209</v>
      </c>
      <c r="I173" s="85">
        <v>33938</v>
      </c>
      <c r="J173" s="85">
        <v>125473</v>
      </c>
      <c r="K173" s="85">
        <v>138553</v>
      </c>
      <c r="L173" s="85" t="s">
        <v>94</v>
      </c>
      <c r="M173" s="85">
        <v>26302</v>
      </c>
    </row>
    <row r="174" spans="1:13" s="86" customFormat="1">
      <c r="A174" s="33">
        <v>2</v>
      </c>
      <c r="B174" s="291"/>
      <c r="C174" s="35" t="s">
        <v>90</v>
      </c>
      <c r="D174" s="82"/>
      <c r="E174" s="82"/>
      <c r="F174" s="82"/>
      <c r="G174" s="82"/>
      <c r="H174" s="82"/>
      <c r="I174" s="82"/>
      <c r="J174" s="82"/>
      <c r="K174" s="82"/>
      <c r="L174" s="82"/>
      <c r="M174" s="82"/>
    </row>
    <row r="175" spans="1:13" s="86" customFormat="1">
      <c r="A175" s="33">
        <v>3</v>
      </c>
      <c r="B175" s="291"/>
      <c r="C175" s="35" t="s">
        <v>91</v>
      </c>
      <c r="D175" s="81">
        <v>56134</v>
      </c>
      <c r="E175" s="81">
        <v>15712</v>
      </c>
      <c r="F175" s="81" t="s">
        <v>98</v>
      </c>
      <c r="G175" s="81">
        <v>426751</v>
      </c>
      <c r="H175" s="81">
        <v>682994</v>
      </c>
      <c r="I175" s="81">
        <v>470814</v>
      </c>
      <c r="J175" s="81">
        <v>2171341</v>
      </c>
      <c r="K175" s="81">
        <v>2005607</v>
      </c>
      <c r="L175" s="81" t="s">
        <v>94</v>
      </c>
      <c r="M175" s="81">
        <v>32184</v>
      </c>
    </row>
    <row r="176" spans="1:13" s="86" customFormat="1">
      <c r="A176" s="88">
        <v>4</v>
      </c>
      <c r="B176" s="292"/>
      <c r="C176" s="89" t="s">
        <v>92</v>
      </c>
      <c r="D176" s="90">
        <v>5</v>
      </c>
      <c r="E176" s="90">
        <v>6</v>
      </c>
      <c r="F176" s="90" t="s">
        <v>98</v>
      </c>
      <c r="G176" s="90">
        <v>16</v>
      </c>
      <c r="H176" s="90">
        <v>17</v>
      </c>
      <c r="I176" s="90">
        <v>14</v>
      </c>
      <c r="J176" s="90">
        <v>17</v>
      </c>
      <c r="K176" s="90">
        <v>14</v>
      </c>
      <c r="L176" s="90" t="s">
        <v>94</v>
      </c>
      <c r="M176" s="90">
        <v>18</v>
      </c>
    </row>
    <row r="177" spans="1:13" s="86" customFormat="1">
      <c r="A177" s="83">
        <v>1</v>
      </c>
      <c r="B177" s="290" t="s">
        <v>95</v>
      </c>
      <c r="C177" s="84" t="s">
        <v>89</v>
      </c>
      <c r="D177" s="91" t="s">
        <v>93</v>
      </c>
      <c r="E177" s="91" t="s">
        <v>97</v>
      </c>
      <c r="F177" s="91" t="s">
        <v>98</v>
      </c>
      <c r="G177" s="85">
        <v>4337</v>
      </c>
      <c r="H177" s="85" t="s">
        <v>97</v>
      </c>
      <c r="I177" s="85" t="s">
        <v>97</v>
      </c>
      <c r="J177" s="85" t="s">
        <v>97</v>
      </c>
      <c r="K177" s="85">
        <v>60431</v>
      </c>
      <c r="L177" s="85">
        <v>5540</v>
      </c>
      <c r="M177" s="85">
        <v>15630</v>
      </c>
    </row>
    <row r="178" spans="1:13" s="86" customFormat="1">
      <c r="A178" s="33">
        <v>2</v>
      </c>
      <c r="B178" s="291"/>
      <c r="C178" s="35" t="s">
        <v>90</v>
      </c>
      <c r="D178" s="72"/>
      <c r="E178" s="72"/>
      <c r="F178" s="72"/>
      <c r="G178" s="82"/>
      <c r="H178" s="82"/>
      <c r="I178" s="82"/>
      <c r="J178" s="82"/>
      <c r="K178" s="82"/>
      <c r="L178" s="82"/>
      <c r="M178" s="82"/>
    </row>
    <row r="179" spans="1:13" s="86" customFormat="1">
      <c r="A179" s="33">
        <v>3</v>
      </c>
      <c r="B179" s="291"/>
      <c r="C179" s="35" t="s">
        <v>91</v>
      </c>
      <c r="D179" s="36" t="s">
        <v>93</v>
      </c>
      <c r="E179" s="36" t="s">
        <v>97</v>
      </c>
      <c r="F179" s="36" t="s">
        <v>98</v>
      </c>
      <c r="G179" s="81">
        <v>5001</v>
      </c>
      <c r="H179" s="81" t="s">
        <v>97</v>
      </c>
      <c r="I179" s="81" t="s">
        <v>97</v>
      </c>
      <c r="J179" s="81" t="s">
        <v>97</v>
      </c>
      <c r="K179" s="81">
        <v>126656</v>
      </c>
      <c r="L179" s="81">
        <v>15117</v>
      </c>
      <c r="M179" s="81">
        <v>17736</v>
      </c>
    </row>
    <row r="180" spans="1:13" s="86" customFormat="1">
      <c r="A180" s="88">
        <v>4</v>
      </c>
      <c r="B180" s="292"/>
      <c r="C180" s="89" t="s">
        <v>92</v>
      </c>
      <c r="D180" s="92" t="s">
        <v>93</v>
      </c>
      <c r="E180" s="92" t="s">
        <v>97</v>
      </c>
      <c r="F180" s="92" t="s">
        <v>98</v>
      </c>
      <c r="G180" s="90">
        <v>1</v>
      </c>
      <c r="H180" s="90" t="s">
        <v>97</v>
      </c>
      <c r="I180" s="90" t="s">
        <v>97</v>
      </c>
      <c r="J180" s="90" t="s">
        <v>97</v>
      </c>
      <c r="K180" s="90">
        <v>2</v>
      </c>
      <c r="L180" s="90">
        <v>3</v>
      </c>
      <c r="M180" s="90">
        <v>1</v>
      </c>
    </row>
    <row r="181" spans="1:13" s="86" customFormat="1">
      <c r="A181" s="83">
        <v>1</v>
      </c>
      <c r="B181" s="290" t="s">
        <v>24</v>
      </c>
      <c r="C181" s="84" t="s">
        <v>89</v>
      </c>
      <c r="D181" s="91" t="s">
        <v>93</v>
      </c>
      <c r="E181" s="91" t="s">
        <v>97</v>
      </c>
      <c r="F181" s="91" t="s">
        <v>98</v>
      </c>
      <c r="G181" s="91" t="s">
        <v>97</v>
      </c>
      <c r="H181" s="91" t="s">
        <v>97</v>
      </c>
      <c r="I181" s="85">
        <v>6262</v>
      </c>
      <c r="J181" s="85">
        <v>11722</v>
      </c>
      <c r="K181" s="85">
        <v>130352</v>
      </c>
      <c r="L181" s="85">
        <v>75840</v>
      </c>
      <c r="M181" s="85">
        <v>132605</v>
      </c>
    </row>
    <row r="182" spans="1:13" s="86" customFormat="1">
      <c r="A182" s="33">
        <v>2</v>
      </c>
      <c r="B182" s="291"/>
      <c r="C182" s="35" t="s">
        <v>90</v>
      </c>
      <c r="D182" s="72"/>
      <c r="E182" s="72"/>
      <c r="F182" s="72"/>
      <c r="G182" s="72"/>
      <c r="H182" s="72"/>
      <c r="I182" s="82"/>
      <c r="J182" s="82"/>
      <c r="K182" s="82"/>
      <c r="L182" s="82"/>
      <c r="M182" s="82"/>
    </row>
    <row r="183" spans="1:13" s="86" customFormat="1">
      <c r="A183" s="33">
        <v>3</v>
      </c>
      <c r="B183" s="291"/>
      <c r="C183" s="35" t="s">
        <v>91</v>
      </c>
      <c r="D183" s="36" t="s">
        <v>93</v>
      </c>
      <c r="E183" s="36" t="s">
        <v>97</v>
      </c>
      <c r="F183" s="36" t="s">
        <v>98</v>
      </c>
      <c r="G183" s="36" t="s">
        <v>97</v>
      </c>
      <c r="H183" s="36" t="s">
        <v>97</v>
      </c>
      <c r="I183" s="81">
        <v>8143</v>
      </c>
      <c r="J183" s="81">
        <v>13695</v>
      </c>
      <c r="K183" s="81">
        <v>224476</v>
      </c>
      <c r="L183" s="81">
        <v>56524</v>
      </c>
      <c r="M183" s="81">
        <v>162265</v>
      </c>
    </row>
    <row r="184" spans="1:13" s="86" customFormat="1">
      <c r="A184" s="88">
        <v>4</v>
      </c>
      <c r="B184" s="292"/>
      <c r="C184" s="89" t="s">
        <v>92</v>
      </c>
      <c r="D184" s="92" t="s">
        <v>93</v>
      </c>
      <c r="E184" s="92" t="s">
        <v>97</v>
      </c>
      <c r="F184" s="92" t="s">
        <v>98</v>
      </c>
      <c r="G184" s="92" t="s">
        <v>97</v>
      </c>
      <c r="H184" s="92" t="s">
        <v>97</v>
      </c>
      <c r="I184" s="90">
        <v>1</v>
      </c>
      <c r="J184" s="90">
        <v>1</v>
      </c>
      <c r="K184" s="90">
        <v>2</v>
      </c>
      <c r="L184" s="90">
        <v>1</v>
      </c>
      <c r="M184" s="90">
        <v>1</v>
      </c>
    </row>
    <row r="185" spans="1:13" s="86" customFormat="1">
      <c r="A185" s="83">
        <v>1</v>
      </c>
      <c r="B185" s="290" t="s">
        <v>25</v>
      </c>
      <c r="C185" s="84" t="s">
        <v>89</v>
      </c>
      <c r="D185" s="91" t="s">
        <v>93</v>
      </c>
      <c r="E185" s="91" t="s">
        <v>97</v>
      </c>
      <c r="F185" s="91" t="s">
        <v>98</v>
      </c>
      <c r="G185" s="85">
        <v>1973</v>
      </c>
      <c r="H185" s="85" t="s">
        <v>97</v>
      </c>
      <c r="I185" s="85">
        <v>8213</v>
      </c>
      <c r="J185" s="85">
        <v>7690</v>
      </c>
      <c r="K185" s="85">
        <v>62544</v>
      </c>
      <c r="L185" s="85">
        <v>25880</v>
      </c>
      <c r="M185" s="85">
        <v>75956</v>
      </c>
    </row>
    <row r="186" spans="1:13" s="86" customFormat="1">
      <c r="A186" s="33">
        <v>2</v>
      </c>
      <c r="B186" s="291"/>
      <c r="C186" s="35" t="s">
        <v>90</v>
      </c>
      <c r="D186" s="72"/>
      <c r="E186" s="72"/>
      <c r="F186" s="72"/>
      <c r="G186" s="82"/>
      <c r="H186" s="82"/>
      <c r="I186" s="82"/>
      <c r="J186" s="82"/>
      <c r="K186" s="82"/>
      <c r="L186" s="82"/>
      <c r="M186" s="82"/>
    </row>
    <row r="187" spans="1:13" s="86" customFormat="1">
      <c r="A187" s="33">
        <v>3</v>
      </c>
      <c r="B187" s="291"/>
      <c r="C187" s="35" t="s">
        <v>91</v>
      </c>
      <c r="D187" s="36" t="s">
        <v>93</v>
      </c>
      <c r="E187" s="36" t="s">
        <v>97</v>
      </c>
      <c r="F187" s="36" t="s">
        <v>98</v>
      </c>
      <c r="G187" s="81">
        <v>1385</v>
      </c>
      <c r="H187" s="81" t="s">
        <v>97</v>
      </c>
      <c r="I187" s="81">
        <v>2387</v>
      </c>
      <c r="J187" s="81">
        <v>7280</v>
      </c>
      <c r="K187" s="81">
        <v>124720</v>
      </c>
      <c r="L187" s="81">
        <v>15910</v>
      </c>
      <c r="M187" s="81">
        <v>84996</v>
      </c>
    </row>
    <row r="188" spans="1:13" s="86" customFormat="1">
      <c r="A188" s="88">
        <v>4</v>
      </c>
      <c r="B188" s="292"/>
      <c r="C188" s="89" t="s">
        <v>92</v>
      </c>
      <c r="D188" s="92" t="s">
        <v>93</v>
      </c>
      <c r="E188" s="92" t="s">
        <v>97</v>
      </c>
      <c r="F188" s="92" t="s">
        <v>98</v>
      </c>
      <c r="G188" s="90">
        <v>1</v>
      </c>
      <c r="H188" s="90" t="s">
        <v>97</v>
      </c>
      <c r="I188" s="90">
        <v>0</v>
      </c>
      <c r="J188" s="90">
        <v>1</v>
      </c>
      <c r="K188" s="90">
        <v>2</v>
      </c>
      <c r="L188" s="90">
        <v>1</v>
      </c>
      <c r="M188" s="90">
        <v>1</v>
      </c>
    </row>
    <row r="189" spans="1:13" s="86" customFormat="1" ht="39" customHeight="1">
      <c r="A189" s="296" t="s">
        <v>171</v>
      </c>
      <c r="B189" s="296"/>
      <c r="C189" s="296"/>
      <c r="D189" s="296"/>
      <c r="E189" s="296"/>
      <c r="F189" s="296"/>
      <c r="G189" s="296"/>
      <c r="H189" s="296"/>
      <c r="I189" s="296"/>
      <c r="J189" s="296"/>
      <c r="K189" s="296"/>
      <c r="L189" s="296"/>
      <c r="M189" s="296"/>
    </row>
    <row r="190" spans="1:13" s="101" customFormat="1" ht="21">
      <c r="A190" s="77" t="s">
        <v>85</v>
      </c>
      <c r="B190" s="77" t="s">
        <v>8</v>
      </c>
      <c r="C190" s="78" t="s">
        <v>86</v>
      </c>
      <c r="D190" s="79" t="s">
        <v>100</v>
      </c>
      <c r="E190" s="79" t="s">
        <v>101</v>
      </c>
      <c r="F190" s="80" t="s">
        <v>102</v>
      </c>
      <c r="G190" s="79" t="s">
        <v>103</v>
      </c>
      <c r="H190" s="79" t="s">
        <v>104</v>
      </c>
      <c r="I190" s="79" t="s">
        <v>105</v>
      </c>
      <c r="J190" s="80" t="s">
        <v>106</v>
      </c>
      <c r="K190" s="79" t="s">
        <v>107</v>
      </c>
      <c r="L190" s="80" t="s">
        <v>108</v>
      </c>
      <c r="M190" s="79" t="s">
        <v>109</v>
      </c>
    </row>
    <row r="191" spans="1:13" s="101" customFormat="1" ht="15" customHeight="1">
      <c r="A191" s="33">
        <v>1</v>
      </c>
      <c r="B191" s="291" t="s">
        <v>16</v>
      </c>
      <c r="C191" s="35" t="s">
        <v>89</v>
      </c>
      <c r="D191" s="81">
        <v>53461</v>
      </c>
      <c r="E191" s="81">
        <v>104984</v>
      </c>
      <c r="F191" s="81">
        <v>3719</v>
      </c>
      <c r="G191" s="81">
        <v>48243</v>
      </c>
      <c r="H191" s="81">
        <v>176825</v>
      </c>
      <c r="I191" s="81">
        <v>154613</v>
      </c>
      <c r="J191" s="81">
        <v>244922</v>
      </c>
      <c r="K191" s="81">
        <v>139214</v>
      </c>
      <c r="L191" s="81">
        <v>45732</v>
      </c>
      <c r="M191" s="81">
        <v>70370</v>
      </c>
    </row>
    <row r="192" spans="1:13" s="101" customFormat="1" ht="15" customHeight="1">
      <c r="A192" s="33">
        <v>2</v>
      </c>
      <c r="B192" s="291"/>
      <c r="C192" s="35" t="s">
        <v>90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</row>
    <row r="193" spans="1:13" s="101" customFormat="1" ht="15" customHeight="1">
      <c r="A193" s="33">
        <v>3</v>
      </c>
      <c r="B193" s="291"/>
      <c r="C193" s="35" t="s">
        <v>91</v>
      </c>
      <c r="D193" s="81">
        <v>82825</v>
      </c>
      <c r="E193" s="81">
        <v>192069</v>
      </c>
      <c r="F193" s="81">
        <v>4681</v>
      </c>
      <c r="G193" s="81">
        <v>84922</v>
      </c>
      <c r="H193" s="81">
        <v>405377</v>
      </c>
      <c r="I193" s="81">
        <v>205419</v>
      </c>
      <c r="J193" s="81">
        <v>570350</v>
      </c>
      <c r="K193" s="81">
        <v>209353</v>
      </c>
      <c r="L193" s="81">
        <v>65811</v>
      </c>
      <c r="M193" s="81">
        <v>129090</v>
      </c>
    </row>
    <row r="194" spans="1:13" s="101" customFormat="1" ht="15" customHeight="1">
      <c r="A194" s="88">
        <v>4</v>
      </c>
      <c r="B194" s="292"/>
      <c r="C194" s="89" t="s">
        <v>92</v>
      </c>
      <c r="D194" s="90">
        <v>2</v>
      </c>
      <c r="E194" s="90">
        <v>2</v>
      </c>
      <c r="F194" s="90">
        <v>1</v>
      </c>
      <c r="G194" s="90">
        <v>2</v>
      </c>
      <c r="H194" s="90">
        <v>2</v>
      </c>
      <c r="I194" s="90">
        <v>1</v>
      </c>
      <c r="J194" s="90">
        <v>2</v>
      </c>
      <c r="K194" s="90">
        <v>2</v>
      </c>
      <c r="L194" s="90">
        <v>1</v>
      </c>
      <c r="M194" s="90">
        <v>2</v>
      </c>
    </row>
    <row r="195" spans="1:13" s="101" customFormat="1" ht="15" customHeight="1">
      <c r="A195" s="83">
        <v>1</v>
      </c>
      <c r="B195" s="290" t="s">
        <v>17</v>
      </c>
      <c r="C195" s="84" t="s">
        <v>89</v>
      </c>
      <c r="D195" s="91" t="s">
        <v>93</v>
      </c>
      <c r="E195" s="91" t="s">
        <v>97</v>
      </c>
      <c r="F195" s="91" t="s">
        <v>98</v>
      </c>
      <c r="G195" s="91" t="s">
        <v>97</v>
      </c>
      <c r="H195" s="91" t="s">
        <v>97</v>
      </c>
      <c r="I195" s="91" t="s">
        <v>97</v>
      </c>
      <c r="J195" s="91" t="s">
        <v>97</v>
      </c>
      <c r="K195" s="85">
        <v>55405</v>
      </c>
      <c r="L195" s="85">
        <v>56007</v>
      </c>
      <c r="M195" s="85">
        <v>61058</v>
      </c>
    </row>
    <row r="196" spans="1:13" s="101" customFormat="1" ht="15" customHeight="1">
      <c r="A196" s="33">
        <v>2</v>
      </c>
      <c r="B196" s="291"/>
      <c r="C196" s="35" t="s">
        <v>90</v>
      </c>
      <c r="D196" s="102"/>
      <c r="E196" s="102"/>
      <c r="F196" s="102"/>
      <c r="G196" s="102"/>
      <c r="H196" s="102"/>
      <c r="I196" s="102"/>
      <c r="J196" s="102"/>
      <c r="K196" s="119"/>
      <c r="L196" s="119"/>
      <c r="M196" s="119"/>
    </row>
    <row r="197" spans="1:13" s="101" customFormat="1" ht="15" customHeight="1">
      <c r="A197" s="33">
        <v>3</v>
      </c>
      <c r="B197" s="291"/>
      <c r="C197" s="35" t="s">
        <v>91</v>
      </c>
      <c r="D197" s="36" t="s">
        <v>93</v>
      </c>
      <c r="E197" s="36" t="s">
        <v>97</v>
      </c>
      <c r="F197" s="36" t="s">
        <v>98</v>
      </c>
      <c r="G197" s="36" t="s">
        <v>97</v>
      </c>
      <c r="H197" s="36" t="s">
        <v>97</v>
      </c>
      <c r="I197" s="36" t="s">
        <v>97</v>
      </c>
      <c r="J197" s="36" t="s">
        <v>97</v>
      </c>
      <c r="K197" s="81">
        <v>80486</v>
      </c>
      <c r="L197" s="81">
        <v>51310</v>
      </c>
      <c r="M197" s="81">
        <v>47888</v>
      </c>
    </row>
    <row r="198" spans="1:13" s="101" customFormat="1" ht="15" customHeight="1">
      <c r="A198" s="88">
        <v>4</v>
      </c>
      <c r="B198" s="292"/>
      <c r="C198" s="89" t="s">
        <v>92</v>
      </c>
      <c r="D198" s="92" t="s">
        <v>93</v>
      </c>
      <c r="E198" s="92" t="s">
        <v>97</v>
      </c>
      <c r="F198" s="92" t="s">
        <v>98</v>
      </c>
      <c r="G198" s="92" t="s">
        <v>97</v>
      </c>
      <c r="H198" s="92" t="s">
        <v>97</v>
      </c>
      <c r="I198" s="92" t="s">
        <v>97</v>
      </c>
      <c r="J198" s="92" t="s">
        <v>97</v>
      </c>
      <c r="K198" s="90">
        <v>1</v>
      </c>
      <c r="L198" s="90">
        <v>1</v>
      </c>
      <c r="M198" s="90">
        <v>1</v>
      </c>
    </row>
    <row r="199" spans="1:13" s="101" customFormat="1" ht="15" customHeight="1">
      <c r="A199" s="83">
        <v>1</v>
      </c>
      <c r="B199" s="290" t="s">
        <v>80</v>
      </c>
      <c r="C199" s="84" t="s">
        <v>89</v>
      </c>
      <c r="D199" s="85">
        <v>19809</v>
      </c>
      <c r="E199" s="85">
        <v>1731</v>
      </c>
      <c r="F199" s="85">
        <v>2917</v>
      </c>
      <c r="G199" s="85">
        <v>25305</v>
      </c>
      <c r="H199" s="85">
        <v>7306</v>
      </c>
      <c r="I199" s="85">
        <v>10268</v>
      </c>
      <c r="J199" s="85">
        <v>3902</v>
      </c>
      <c r="K199" s="85">
        <v>69253</v>
      </c>
      <c r="L199" s="85">
        <v>44059</v>
      </c>
      <c r="M199" s="85">
        <v>4978</v>
      </c>
    </row>
    <row r="200" spans="1:13" s="101" customFormat="1" ht="15" customHeight="1">
      <c r="A200" s="33">
        <v>2</v>
      </c>
      <c r="B200" s="291"/>
      <c r="C200" s="35" t="s">
        <v>90</v>
      </c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</row>
    <row r="201" spans="1:13" s="101" customFormat="1" ht="15" customHeight="1">
      <c r="A201" s="33">
        <v>3</v>
      </c>
      <c r="B201" s="291"/>
      <c r="C201" s="35" t="s">
        <v>91</v>
      </c>
      <c r="D201" s="96">
        <v>25464</v>
      </c>
      <c r="E201" s="81">
        <v>3221</v>
      </c>
      <c r="F201" s="81">
        <v>18822</v>
      </c>
      <c r="G201" s="81">
        <v>82546</v>
      </c>
      <c r="H201" s="81">
        <v>24567</v>
      </c>
      <c r="I201" s="81">
        <v>27748</v>
      </c>
      <c r="J201" s="81">
        <v>6268</v>
      </c>
      <c r="K201" s="81">
        <v>165328</v>
      </c>
      <c r="L201" s="81">
        <v>120171</v>
      </c>
      <c r="M201" s="81">
        <v>7000</v>
      </c>
    </row>
    <row r="202" spans="1:13" s="101" customFormat="1" ht="15" customHeight="1">
      <c r="A202" s="88">
        <v>4</v>
      </c>
      <c r="B202" s="292"/>
      <c r="C202" s="89" t="s">
        <v>92</v>
      </c>
      <c r="D202" s="90">
        <v>1</v>
      </c>
      <c r="E202" s="90">
        <v>2</v>
      </c>
      <c r="F202" s="90">
        <v>6</v>
      </c>
      <c r="G202" s="90">
        <v>3</v>
      </c>
      <c r="H202" s="90">
        <v>3</v>
      </c>
      <c r="I202" s="90">
        <v>3</v>
      </c>
      <c r="J202" s="90">
        <v>2</v>
      </c>
      <c r="K202" s="90">
        <v>2</v>
      </c>
      <c r="L202" s="90">
        <v>3</v>
      </c>
      <c r="M202" s="90">
        <v>1</v>
      </c>
    </row>
    <row r="203" spans="1:13" s="101" customFormat="1" ht="15" customHeight="1">
      <c r="A203" s="83">
        <v>1</v>
      </c>
      <c r="B203" s="290" t="s">
        <v>19</v>
      </c>
      <c r="C203" s="84" t="s">
        <v>89</v>
      </c>
      <c r="D203" s="91" t="s">
        <v>93</v>
      </c>
      <c r="E203" s="91" t="s">
        <v>97</v>
      </c>
      <c r="F203" s="91" t="s">
        <v>98</v>
      </c>
      <c r="G203" s="85">
        <v>4487</v>
      </c>
      <c r="H203" s="85" t="s">
        <v>97</v>
      </c>
      <c r="I203" s="85" t="s">
        <v>97</v>
      </c>
      <c r="J203" s="85">
        <v>652</v>
      </c>
      <c r="K203" s="85">
        <v>71281</v>
      </c>
      <c r="L203" s="85">
        <v>54169</v>
      </c>
      <c r="M203" s="85">
        <v>100252</v>
      </c>
    </row>
    <row r="204" spans="1:13" s="101" customFormat="1" ht="15" customHeight="1">
      <c r="A204" s="33">
        <v>2</v>
      </c>
      <c r="B204" s="291"/>
      <c r="C204" s="35" t="s">
        <v>90</v>
      </c>
      <c r="D204" s="102"/>
      <c r="E204" s="102"/>
      <c r="F204" s="102"/>
      <c r="G204" s="119"/>
      <c r="H204" s="119"/>
      <c r="I204" s="119"/>
      <c r="J204" s="119"/>
      <c r="K204" s="119"/>
      <c r="L204" s="119"/>
      <c r="M204" s="119"/>
    </row>
    <row r="205" spans="1:13" s="101" customFormat="1" ht="15" customHeight="1">
      <c r="A205" s="33">
        <v>3</v>
      </c>
      <c r="B205" s="291"/>
      <c r="C205" s="35" t="s">
        <v>91</v>
      </c>
      <c r="D205" s="36" t="s">
        <v>93</v>
      </c>
      <c r="E205" s="36" t="s">
        <v>97</v>
      </c>
      <c r="F205" s="36" t="s">
        <v>98</v>
      </c>
      <c r="G205" s="81">
        <v>5385</v>
      </c>
      <c r="H205" s="81" t="s">
        <v>97</v>
      </c>
      <c r="I205" s="81" t="s">
        <v>97</v>
      </c>
      <c r="J205" s="81">
        <v>843</v>
      </c>
      <c r="K205" s="81">
        <v>126429</v>
      </c>
      <c r="L205" s="81">
        <v>58617</v>
      </c>
      <c r="M205" s="81">
        <v>88709</v>
      </c>
    </row>
    <row r="206" spans="1:13" s="101" customFormat="1" ht="15" customHeight="1">
      <c r="A206" s="88">
        <v>4</v>
      </c>
      <c r="B206" s="292"/>
      <c r="C206" s="89" t="s">
        <v>92</v>
      </c>
      <c r="D206" s="92" t="s">
        <v>93</v>
      </c>
      <c r="E206" s="92" t="s">
        <v>97</v>
      </c>
      <c r="F206" s="92" t="s">
        <v>98</v>
      </c>
      <c r="G206" s="90">
        <v>1</v>
      </c>
      <c r="H206" s="90" t="s">
        <v>97</v>
      </c>
      <c r="I206" s="90" t="s">
        <v>97</v>
      </c>
      <c r="J206" s="90">
        <v>1</v>
      </c>
      <c r="K206" s="90">
        <v>2</v>
      </c>
      <c r="L206" s="90">
        <v>1</v>
      </c>
      <c r="M206" s="90">
        <v>1</v>
      </c>
    </row>
    <row r="207" spans="1:13" s="101" customFormat="1" ht="15" customHeight="1">
      <c r="A207" s="108">
        <v>1</v>
      </c>
      <c r="B207" s="293" t="s">
        <v>20</v>
      </c>
      <c r="C207" s="109" t="s">
        <v>89</v>
      </c>
      <c r="D207" s="121">
        <v>79392</v>
      </c>
      <c r="E207" s="121">
        <v>112377</v>
      </c>
      <c r="F207" s="121">
        <v>6406</v>
      </c>
      <c r="G207" s="121">
        <v>84924</v>
      </c>
      <c r="H207" s="121">
        <v>186291</v>
      </c>
      <c r="I207" s="121">
        <v>125516</v>
      </c>
      <c r="J207" s="121">
        <v>183438</v>
      </c>
      <c r="K207" s="121">
        <v>90207</v>
      </c>
      <c r="L207" s="99" t="s">
        <v>94</v>
      </c>
      <c r="M207" s="99" t="s">
        <v>94</v>
      </c>
    </row>
    <row r="208" spans="1:13" s="101" customFormat="1" ht="15" customHeight="1">
      <c r="A208" s="107">
        <v>2</v>
      </c>
      <c r="B208" s="294"/>
      <c r="C208" s="106" t="s">
        <v>90</v>
      </c>
      <c r="D208" s="122"/>
      <c r="E208" s="122"/>
      <c r="F208" s="122"/>
      <c r="G208" s="122"/>
      <c r="H208" s="122"/>
      <c r="I208" s="122"/>
      <c r="J208" s="122"/>
      <c r="K208" s="122"/>
      <c r="L208" s="120"/>
      <c r="M208" s="120"/>
    </row>
    <row r="209" spans="1:13" s="101" customFormat="1" ht="15" customHeight="1">
      <c r="A209" s="107">
        <v>3</v>
      </c>
      <c r="B209" s="294"/>
      <c r="C209" s="106" t="s">
        <v>91</v>
      </c>
      <c r="D209" s="123">
        <v>717474</v>
      </c>
      <c r="E209" s="123">
        <v>1764241</v>
      </c>
      <c r="F209" s="123">
        <v>73884</v>
      </c>
      <c r="G209" s="123">
        <v>1276089</v>
      </c>
      <c r="H209" s="123">
        <v>4164013</v>
      </c>
      <c r="I209" s="123">
        <v>2231908</v>
      </c>
      <c r="J209" s="123">
        <v>2949838</v>
      </c>
      <c r="K209" s="123">
        <v>1369831</v>
      </c>
      <c r="L209" s="93" t="s">
        <v>94</v>
      </c>
      <c r="M209" s="93" t="s">
        <v>94</v>
      </c>
    </row>
    <row r="210" spans="1:13" s="101" customFormat="1" ht="15" customHeight="1">
      <c r="A210" s="110">
        <v>4</v>
      </c>
      <c r="B210" s="295"/>
      <c r="C210" s="111" t="s">
        <v>92</v>
      </c>
      <c r="D210" s="124">
        <v>9</v>
      </c>
      <c r="E210" s="124">
        <v>16</v>
      </c>
      <c r="F210" s="124">
        <v>12</v>
      </c>
      <c r="G210" s="124">
        <v>15</v>
      </c>
      <c r="H210" s="124">
        <v>22</v>
      </c>
      <c r="I210" s="124">
        <v>18</v>
      </c>
      <c r="J210" s="124">
        <v>16</v>
      </c>
      <c r="K210" s="124">
        <v>15</v>
      </c>
      <c r="L210" s="95" t="s">
        <v>94</v>
      </c>
      <c r="M210" s="95" t="s">
        <v>94</v>
      </c>
    </row>
    <row r="211" spans="1:13" s="101" customFormat="1" ht="15" customHeight="1">
      <c r="A211" s="83">
        <v>1</v>
      </c>
      <c r="B211" s="290" t="s">
        <v>21</v>
      </c>
      <c r="C211" s="84" t="s">
        <v>89</v>
      </c>
      <c r="D211" s="85">
        <v>39662</v>
      </c>
      <c r="E211" s="85">
        <v>11866</v>
      </c>
      <c r="F211" s="85" t="s">
        <v>98</v>
      </c>
      <c r="G211" s="85">
        <v>6439</v>
      </c>
      <c r="H211" s="85">
        <v>28415</v>
      </c>
      <c r="I211" s="85">
        <v>60111</v>
      </c>
      <c r="J211" s="85">
        <v>49835</v>
      </c>
      <c r="K211" s="91" t="s">
        <v>97</v>
      </c>
      <c r="L211" s="91" t="s">
        <v>94</v>
      </c>
      <c r="M211" s="91" t="s">
        <v>94</v>
      </c>
    </row>
    <row r="212" spans="1:13" s="101" customFormat="1" ht="15" customHeight="1">
      <c r="A212" s="33">
        <v>2</v>
      </c>
      <c r="B212" s="291"/>
      <c r="C212" s="35" t="s">
        <v>90</v>
      </c>
      <c r="D212" s="119"/>
      <c r="E212" s="119"/>
      <c r="F212" s="119"/>
      <c r="G212" s="119"/>
      <c r="H212" s="119"/>
      <c r="I212" s="119"/>
      <c r="J212" s="119"/>
      <c r="K212" s="102"/>
      <c r="L212" s="102"/>
      <c r="M212" s="102"/>
    </row>
    <row r="213" spans="1:13" s="101" customFormat="1" ht="15" customHeight="1">
      <c r="A213" s="33">
        <v>3</v>
      </c>
      <c r="B213" s="291"/>
      <c r="C213" s="35" t="s">
        <v>91</v>
      </c>
      <c r="D213" s="81">
        <v>231469</v>
      </c>
      <c r="E213" s="81">
        <v>48879</v>
      </c>
      <c r="F213" s="81" t="s">
        <v>98</v>
      </c>
      <c r="G213" s="81">
        <v>51748</v>
      </c>
      <c r="H213" s="81">
        <v>244149</v>
      </c>
      <c r="I213" s="81">
        <v>355138</v>
      </c>
      <c r="J213" s="81">
        <v>338882</v>
      </c>
      <c r="K213" s="36" t="s">
        <v>97</v>
      </c>
      <c r="L213" s="36" t="s">
        <v>94</v>
      </c>
      <c r="M213" s="36" t="s">
        <v>94</v>
      </c>
    </row>
    <row r="214" spans="1:13" s="101" customFormat="1" ht="15" customHeight="1">
      <c r="A214" s="88">
        <v>4</v>
      </c>
      <c r="B214" s="292"/>
      <c r="C214" s="89" t="s">
        <v>92</v>
      </c>
      <c r="D214" s="90">
        <v>6</v>
      </c>
      <c r="E214" s="90">
        <v>4</v>
      </c>
      <c r="F214" s="90" t="s">
        <v>98</v>
      </c>
      <c r="G214" s="90">
        <v>8</v>
      </c>
      <c r="H214" s="90">
        <v>9</v>
      </c>
      <c r="I214" s="90">
        <v>6</v>
      </c>
      <c r="J214" s="90">
        <v>7</v>
      </c>
      <c r="K214" s="92" t="s">
        <v>97</v>
      </c>
      <c r="L214" s="92" t="s">
        <v>94</v>
      </c>
      <c r="M214" s="92" t="s">
        <v>94</v>
      </c>
    </row>
    <row r="215" spans="1:13" s="101" customFormat="1" ht="15" customHeight="1">
      <c r="A215" s="83">
        <v>1</v>
      </c>
      <c r="B215" s="290" t="s">
        <v>22</v>
      </c>
      <c r="C215" s="84" t="s">
        <v>89</v>
      </c>
      <c r="D215" s="85">
        <v>58729</v>
      </c>
      <c r="E215" s="85">
        <v>18130</v>
      </c>
      <c r="F215" s="85" t="s">
        <v>98</v>
      </c>
      <c r="G215" s="85">
        <v>9378</v>
      </c>
      <c r="H215" s="85">
        <v>85377</v>
      </c>
      <c r="I215" s="85">
        <v>97646</v>
      </c>
      <c r="J215" s="85">
        <v>68033</v>
      </c>
      <c r="K215" s="91" t="s">
        <v>97</v>
      </c>
      <c r="L215" s="91" t="s">
        <v>94</v>
      </c>
      <c r="M215" s="91" t="s">
        <v>94</v>
      </c>
    </row>
    <row r="216" spans="1:13" s="101" customFormat="1" ht="15" customHeight="1">
      <c r="A216" s="33">
        <v>2</v>
      </c>
      <c r="B216" s="291"/>
      <c r="C216" s="35" t="s">
        <v>90</v>
      </c>
      <c r="D216" s="119"/>
      <c r="E216" s="119"/>
      <c r="F216" s="119"/>
      <c r="G216" s="119"/>
      <c r="H216" s="119"/>
      <c r="I216" s="119"/>
      <c r="J216" s="119"/>
      <c r="K216" s="102"/>
      <c r="L216" s="102"/>
      <c r="M216" s="102"/>
    </row>
    <row r="217" spans="1:13" s="101" customFormat="1" ht="15" customHeight="1">
      <c r="A217" s="33">
        <v>3</v>
      </c>
      <c r="B217" s="291"/>
      <c r="C217" s="35" t="s">
        <v>91</v>
      </c>
      <c r="D217" s="81">
        <v>534073</v>
      </c>
      <c r="E217" s="81">
        <v>154596</v>
      </c>
      <c r="F217" s="81" t="s">
        <v>98</v>
      </c>
      <c r="G217" s="81">
        <v>75581</v>
      </c>
      <c r="H217" s="81">
        <v>840702</v>
      </c>
      <c r="I217" s="81">
        <v>990378</v>
      </c>
      <c r="J217" s="81">
        <v>961194</v>
      </c>
      <c r="K217" s="36" t="s">
        <v>97</v>
      </c>
      <c r="L217" s="36" t="s">
        <v>94</v>
      </c>
      <c r="M217" s="36" t="s">
        <v>94</v>
      </c>
    </row>
    <row r="218" spans="1:13" s="101" customFormat="1" ht="15" customHeight="1">
      <c r="A218" s="88">
        <v>4</v>
      </c>
      <c r="B218" s="292"/>
      <c r="C218" s="89" t="s">
        <v>92</v>
      </c>
      <c r="D218" s="90">
        <v>9</v>
      </c>
      <c r="E218" s="90">
        <v>9</v>
      </c>
      <c r="F218" s="90" t="s">
        <v>98</v>
      </c>
      <c r="G218" s="90">
        <v>8</v>
      </c>
      <c r="H218" s="90">
        <v>10</v>
      </c>
      <c r="I218" s="90">
        <v>10</v>
      </c>
      <c r="J218" s="90">
        <v>14</v>
      </c>
      <c r="K218" s="92" t="s">
        <v>97</v>
      </c>
      <c r="L218" s="92" t="s">
        <v>94</v>
      </c>
      <c r="M218" s="92" t="s">
        <v>94</v>
      </c>
    </row>
    <row r="219" spans="1:13" s="101" customFormat="1" ht="15" customHeight="1">
      <c r="A219" s="83">
        <v>1</v>
      </c>
      <c r="B219" s="290" t="s">
        <v>23</v>
      </c>
      <c r="C219" s="84" t="s">
        <v>89</v>
      </c>
      <c r="D219" s="85">
        <v>11722</v>
      </c>
      <c r="E219" s="85">
        <v>2970</v>
      </c>
      <c r="F219" s="85" t="s">
        <v>98</v>
      </c>
      <c r="G219" s="85">
        <v>30466</v>
      </c>
      <c r="H219" s="85">
        <v>40092</v>
      </c>
      <c r="I219" s="85">
        <v>33303</v>
      </c>
      <c r="J219" s="85">
        <v>134708</v>
      </c>
      <c r="K219" s="85">
        <v>144357</v>
      </c>
      <c r="L219" s="85" t="s">
        <v>94</v>
      </c>
      <c r="M219" s="85">
        <v>28725</v>
      </c>
    </row>
    <row r="220" spans="1:13" s="101" customFormat="1" ht="15" customHeight="1">
      <c r="A220" s="33">
        <v>2</v>
      </c>
      <c r="B220" s="291"/>
      <c r="C220" s="35" t="s">
        <v>90</v>
      </c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</row>
    <row r="221" spans="1:13" s="101" customFormat="1" ht="15" customHeight="1">
      <c r="A221" s="33">
        <v>3</v>
      </c>
      <c r="B221" s="291"/>
      <c r="C221" s="35" t="s">
        <v>91</v>
      </c>
      <c r="D221" s="81">
        <v>93861</v>
      </c>
      <c r="E221" s="81">
        <v>16664</v>
      </c>
      <c r="F221" s="81" t="s">
        <v>98</v>
      </c>
      <c r="G221" s="81">
        <v>463559</v>
      </c>
      <c r="H221" s="81">
        <v>709722</v>
      </c>
      <c r="I221" s="81">
        <v>476172</v>
      </c>
      <c r="J221" s="81">
        <v>2319583</v>
      </c>
      <c r="K221" s="81">
        <v>2038196</v>
      </c>
      <c r="L221" s="81" t="s">
        <v>94</v>
      </c>
      <c r="M221" s="81">
        <v>521112</v>
      </c>
    </row>
    <row r="222" spans="1:13" s="101" customFormat="1" ht="15" customHeight="1">
      <c r="A222" s="88">
        <v>4</v>
      </c>
      <c r="B222" s="292"/>
      <c r="C222" s="89" t="s">
        <v>92</v>
      </c>
      <c r="D222" s="90">
        <v>8</v>
      </c>
      <c r="E222" s="90">
        <v>6</v>
      </c>
      <c r="F222" s="90" t="s">
        <v>98</v>
      </c>
      <c r="G222" s="90">
        <v>15</v>
      </c>
      <c r="H222" s="90">
        <v>18</v>
      </c>
      <c r="I222" s="90">
        <v>14</v>
      </c>
      <c r="J222" s="90">
        <v>17</v>
      </c>
      <c r="K222" s="90">
        <v>14</v>
      </c>
      <c r="L222" s="90" t="s">
        <v>94</v>
      </c>
      <c r="M222" s="90">
        <v>18</v>
      </c>
    </row>
    <row r="223" spans="1:13" s="101" customFormat="1" ht="15" customHeight="1">
      <c r="A223" s="83">
        <v>1</v>
      </c>
      <c r="B223" s="290" t="s">
        <v>95</v>
      </c>
      <c r="C223" s="84" t="s">
        <v>89</v>
      </c>
      <c r="D223" s="91" t="s">
        <v>93</v>
      </c>
      <c r="E223" s="91" t="s">
        <v>97</v>
      </c>
      <c r="F223" s="91" t="s">
        <v>98</v>
      </c>
      <c r="G223" s="85">
        <v>3578</v>
      </c>
      <c r="H223" s="85" t="s">
        <v>97</v>
      </c>
      <c r="I223" s="85" t="s">
        <v>97</v>
      </c>
      <c r="J223" s="85" t="s">
        <v>97</v>
      </c>
      <c r="K223" s="85">
        <v>58056</v>
      </c>
      <c r="L223" s="85">
        <v>10645</v>
      </c>
      <c r="M223" s="85">
        <v>12921</v>
      </c>
    </row>
    <row r="224" spans="1:13" s="101" customFormat="1" ht="15" customHeight="1">
      <c r="A224" s="33">
        <v>2</v>
      </c>
      <c r="B224" s="291"/>
      <c r="C224" s="35" t="s">
        <v>90</v>
      </c>
      <c r="D224" s="102"/>
      <c r="E224" s="102"/>
      <c r="F224" s="102"/>
      <c r="G224" s="119"/>
      <c r="H224" s="119"/>
      <c r="I224" s="119"/>
      <c r="J224" s="119"/>
      <c r="K224" s="119"/>
      <c r="L224" s="119"/>
      <c r="M224" s="119"/>
    </row>
    <row r="225" spans="1:13" s="101" customFormat="1" ht="15" customHeight="1">
      <c r="A225" s="33">
        <v>3</v>
      </c>
      <c r="B225" s="291"/>
      <c r="C225" s="35" t="s">
        <v>91</v>
      </c>
      <c r="D225" s="36" t="s">
        <v>93</v>
      </c>
      <c r="E225" s="36" t="s">
        <v>97</v>
      </c>
      <c r="F225" s="36" t="s">
        <v>98</v>
      </c>
      <c r="G225" s="81">
        <v>4098</v>
      </c>
      <c r="H225" s="81" t="s">
        <v>97</v>
      </c>
      <c r="I225" s="81" t="s">
        <v>97</v>
      </c>
      <c r="J225" s="81" t="s">
        <v>97</v>
      </c>
      <c r="K225" s="81">
        <v>120534</v>
      </c>
      <c r="L225" s="81">
        <v>11876</v>
      </c>
      <c r="M225" s="81">
        <v>15202</v>
      </c>
    </row>
    <row r="226" spans="1:13" s="101" customFormat="1" ht="15" customHeight="1">
      <c r="A226" s="88">
        <v>4</v>
      </c>
      <c r="B226" s="292"/>
      <c r="C226" s="89" t="s">
        <v>92</v>
      </c>
      <c r="D226" s="92" t="s">
        <v>93</v>
      </c>
      <c r="E226" s="92" t="s">
        <v>97</v>
      </c>
      <c r="F226" s="92" t="s">
        <v>98</v>
      </c>
      <c r="G226" s="90">
        <v>1</v>
      </c>
      <c r="H226" s="90" t="s">
        <v>97</v>
      </c>
      <c r="I226" s="90" t="s">
        <v>97</v>
      </c>
      <c r="J226" s="90" t="s">
        <v>97</v>
      </c>
      <c r="K226" s="90">
        <v>2</v>
      </c>
      <c r="L226" s="90">
        <v>1</v>
      </c>
      <c r="M226" s="90">
        <v>1</v>
      </c>
    </row>
    <row r="227" spans="1:13" s="101" customFormat="1" ht="15" customHeight="1">
      <c r="A227" s="83">
        <v>1</v>
      </c>
      <c r="B227" s="290" t="s">
        <v>24</v>
      </c>
      <c r="C227" s="84" t="s">
        <v>89</v>
      </c>
      <c r="D227" s="91" t="s">
        <v>93</v>
      </c>
      <c r="E227" s="91" t="s">
        <v>97</v>
      </c>
      <c r="F227" s="91" t="s">
        <v>98</v>
      </c>
      <c r="G227" s="91" t="s">
        <v>97</v>
      </c>
      <c r="H227" s="85">
        <v>10309</v>
      </c>
      <c r="I227" s="85">
        <v>6021</v>
      </c>
      <c r="J227" s="85">
        <v>11914</v>
      </c>
      <c r="K227" s="85">
        <v>131936</v>
      </c>
      <c r="L227" s="85">
        <v>63703</v>
      </c>
      <c r="M227" s="85">
        <v>121303</v>
      </c>
    </row>
    <row r="228" spans="1:13" s="101" customFormat="1" ht="15" customHeight="1">
      <c r="A228" s="33">
        <v>2</v>
      </c>
      <c r="B228" s="291"/>
      <c r="C228" s="35" t="s">
        <v>90</v>
      </c>
      <c r="D228" s="102"/>
      <c r="E228" s="102"/>
      <c r="F228" s="102"/>
      <c r="G228" s="102"/>
      <c r="H228" s="119"/>
      <c r="I228" s="119"/>
      <c r="J228" s="119"/>
      <c r="K228" s="119"/>
      <c r="L228" s="119"/>
      <c r="M228" s="119"/>
    </row>
    <row r="229" spans="1:13" s="101" customFormat="1" ht="15" customHeight="1">
      <c r="A229" s="33">
        <v>3</v>
      </c>
      <c r="B229" s="291"/>
      <c r="C229" s="35" t="s">
        <v>91</v>
      </c>
      <c r="D229" s="36" t="s">
        <v>93</v>
      </c>
      <c r="E229" s="36" t="s">
        <v>97</v>
      </c>
      <c r="F229" s="36" t="s">
        <v>98</v>
      </c>
      <c r="G229" s="36" t="s">
        <v>97</v>
      </c>
      <c r="H229" s="81">
        <v>14236</v>
      </c>
      <c r="I229" s="81">
        <v>8302</v>
      </c>
      <c r="J229" s="81">
        <v>14325</v>
      </c>
      <c r="K229" s="81">
        <v>229178</v>
      </c>
      <c r="L229" s="81">
        <v>65611</v>
      </c>
      <c r="M229" s="81">
        <v>143405</v>
      </c>
    </row>
    <row r="230" spans="1:13" s="101" customFormat="1" ht="15" customHeight="1">
      <c r="A230" s="88">
        <v>4</v>
      </c>
      <c r="B230" s="292"/>
      <c r="C230" s="89" t="s">
        <v>92</v>
      </c>
      <c r="D230" s="92" t="s">
        <v>93</v>
      </c>
      <c r="E230" s="92" t="s">
        <v>97</v>
      </c>
      <c r="F230" s="92" t="s">
        <v>98</v>
      </c>
      <c r="G230" s="92" t="s">
        <v>97</v>
      </c>
      <c r="H230" s="90">
        <v>1</v>
      </c>
      <c r="I230" s="90">
        <v>1</v>
      </c>
      <c r="J230" s="90">
        <v>1</v>
      </c>
      <c r="K230" s="90">
        <v>2</v>
      </c>
      <c r="L230" s="90">
        <v>1</v>
      </c>
      <c r="M230" s="90">
        <v>1</v>
      </c>
    </row>
    <row r="231" spans="1:13" s="101" customFormat="1" ht="15" customHeight="1">
      <c r="A231" s="83">
        <v>1</v>
      </c>
      <c r="B231" s="290" t="s">
        <v>25</v>
      </c>
      <c r="C231" s="84" t="s">
        <v>89</v>
      </c>
      <c r="D231" s="91" t="s">
        <v>93</v>
      </c>
      <c r="E231" s="91" t="s">
        <v>97</v>
      </c>
      <c r="F231" s="91" t="s">
        <v>98</v>
      </c>
      <c r="G231" s="85">
        <v>2744</v>
      </c>
      <c r="H231" s="85">
        <v>2060</v>
      </c>
      <c r="I231" s="85">
        <v>8460</v>
      </c>
      <c r="J231" s="85">
        <v>7583</v>
      </c>
      <c r="K231" s="85">
        <v>60378</v>
      </c>
      <c r="L231" s="85">
        <v>23055</v>
      </c>
      <c r="M231" s="85">
        <v>64525</v>
      </c>
    </row>
    <row r="232" spans="1:13" s="101" customFormat="1" ht="15" customHeight="1">
      <c r="A232" s="33">
        <v>2</v>
      </c>
      <c r="B232" s="291"/>
      <c r="C232" s="35" t="s">
        <v>90</v>
      </c>
      <c r="D232" s="102"/>
      <c r="E232" s="102"/>
      <c r="F232" s="102"/>
      <c r="G232" s="119"/>
      <c r="H232" s="119"/>
      <c r="I232" s="119"/>
      <c r="J232" s="119"/>
      <c r="K232" s="119"/>
      <c r="L232" s="119"/>
      <c r="M232" s="119"/>
    </row>
    <row r="233" spans="1:13" s="101" customFormat="1" ht="15" customHeight="1">
      <c r="A233" s="33">
        <v>3</v>
      </c>
      <c r="B233" s="291"/>
      <c r="C233" s="35" t="s">
        <v>91</v>
      </c>
      <c r="D233" s="36" t="s">
        <v>93</v>
      </c>
      <c r="E233" s="36" t="s">
        <v>97</v>
      </c>
      <c r="F233" s="36" t="s">
        <v>98</v>
      </c>
      <c r="G233" s="81">
        <v>3969</v>
      </c>
      <c r="H233" s="81">
        <v>2430.8000000000002</v>
      </c>
      <c r="I233" s="81">
        <v>2961</v>
      </c>
      <c r="J233" s="81">
        <v>7563</v>
      </c>
      <c r="K233" s="81">
        <v>118855</v>
      </c>
      <c r="L233" s="81">
        <v>18918</v>
      </c>
      <c r="M233" s="81">
        <v>71003</v>
      </c>
    </row>
    <row r="234" spans="1:13" s="101" customFormat="1" ht="15" customHeight="1">
      <c r="A234" s="88">
        <v>4</v>
      </c>
      <c r="B234" s="292"/>
      <c r="C234" s="89" t="s">
        <v>92</v>
      </c>
      <c r="D234" s="92" t="s">
        <v>93</v>
      </c>
      <c r="E234" s="92" t="s">
        <v>97</v>
      </c>
      <c r="F234" s="92" t="s">
        <v>98</v>
      </c>
      <c r="G234" s="90">
        <v>1</v>
      </c>
      <c r="H234" s="90">
        <v>1</v>
      </c>
      <c r="I234" s="90">
        <v>0</v>
      </c>
      <c r="J234" s="90">
        <v>1</v>
      </c>
      <c r="K234" s="90">
        <v>2</v>
      </c>
      <c r="L234" s="90">
        <v>1</v>
      </c>
      <c r="M234" s="90">
        <v>1</v>
      </c>
    </row>
    <row r="235" spans="1:13" s="100" customFormat="1" ht="33" customHeight="1">
      <c r="A235" s="300" t="s">
        <v>172</v>
      </c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</row>
    <row r="236" spans="1:13" s="101" customFormat="1" ht="24" customHeight="1">
      <c r="A236" s="77" t="s">
        <v>85</v>
      </c>
      <c r="B236" s="77" t="s">
        <v>8</v>
      </c>
      <c r="C236" s="78" t="s">
        <v>86</v>
      </c>
      <c r="D236" s="79" t="s">
        <v>100</v>
      </c>
      <c r="E236" s="79" t="s">
        <v>101</v>
      </c>
      <c r="F236" s="80" t="s">
        <v>102</v>
      </c>
      <c r="G236" s="79" t="s">
        <v>103</v>
      </c>
      <c r="H236" s="79" t="s">
        <v>104</v>
      </c>
      <c r="I236" s="79" t="s">
        <v>105</v>
      </c>
      <c r="J236" s="80" t="s">
        <v>106</v>
      </c>
      <c r="K236" s="79" t="s">
        <v>107</v>
      </c>
      <c r="L236" s="80" t="s">
        <v>108</v>
      </c>
      <c r="M236" s="79" t="s">
        <v>109</v>
      </c>
    </row>
    <row r="237" spans="1:13" s="101" customFormat="1" ht="15" customHeight="1">
      <c r="A237" s="83">
        <v>1</v>
      </c>
      <c r="B237" s="290" t="s">
        <v>16</v>
      </c>
      <c r="C237" s="84" t="s">
        <v>89</v>
      </c>
      <c r="D237" s="85">
        <v>53386</v>
      </c>
      <c r="E237" s="85">
        <v>106054</v>
      </c>
      <c r="F237" s="85">
        <v>3671</v>
      </c>
      <c r="G237" s="85">
        <v>48965</v>
      </c>
      <c r="H237" s="85">
        <v>176268</v>
      </c>
      <c r="I237" s="85">
        <v>155480</v>
      </c>
      <c r="J237" s="85">
        <v>247727</v>
      </c>
      <c r="K237" s="85">
        <v>119571</v>
      </c>
      <c r="L237" s="85">
        <v>45214</v>
      </c>
      <c r="M237" s="85">
        <v>67123</v>
      </c>
    </row>
    <row r="238" spans="1:13" s="101" customFormat="1" ht="15" customHeight="1">
      <c r="A238" s="33">
        <v>2</v>
      </c>
      <c r="B238" s="291"/>
      <c r="C238" s="35" t="s">
        <v>90</v>
      </c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</row>
    <row r="239" spans="1:13" s="101" customFormat="1" ht="15" customHeight="1">
      <c r="A239" s="33">
        <v>3</v>
      </c>
      <c r="B239" s="291"/>
      <c r="C239" s="35" t="s">
        <v>91</v>
      </c>
      <c r="D239" s="81">
        <v>82430</v>
      </c>
      <c r="E239" s="81">
        <v>168120</v>
      </c>
      <c r="F239" s="81">
        <v>4512</v>
      </c>
      <c r="G239" s="81">
        <v>84262</v>
      </c>
      <c r="H239" s="81">
        <v>399959</v>
      </c>
      <c r="I239" s="81">
        <v>201786</v>
      </c>
      <c r="J239" s="81">
        <v>466208</v>
      </c>
      <c r="K239" s="81">
        <v>170512</v>
      </c>
      <c r="L239" s="81">
        <v>64434</v>
      </c>
      <c r="M239" s="81">
        <v>122254</v>
      </c>
    </row>
    <row r="240" spans="1:13" s="101" customFormat="1" ht="15" customHeight="1">
      <c r="A240" s="88">
        <v>4</v>
      </c>
      <c r="B240" s="292"/>
      <c r="C240" s="89" t="s">
        <v>92</v>
      </c>
      <c r="D240" s="90">
        <v>2</v>
      </c>
      <c r="E240" s="90">
        <v>2</v>
      </c>
      <c r="F240" s="90">
        <v>1</v>
      </c>
      <c r="G240" s="90">
        <v>2</v>
      </c>
      <c r="H240" s="90">
        <v>2</v>
      </c>
      <c r="I240" s="90">
        <v>1</v>
      </c>
      <c r="J240" s="90">
        <v>2</v>
      </c>
      <c r="K240" s="90">
        <v>1</v>
      </c>
      <c r="L240" s="90">
        <v>1</v>
      </c>
      <c r="M240" s="90">
        <v>2</v>
      </c>
    </row>
    <row r="241" spans="1:13" s="101" customFormat="1" ht="15" customHeight="1">
      <c r="A241" s="83">
        <v>1</v>
      </c>
      <c r="B241" s="290" t="s">
        <v>17</v>
      </c>
      <c r="C241" s="84" t="s">
        <v>89</v>
      </c>
      <c r="D241" s="91" t="s">
        <v>93</v>
      </c>
      <c r="E241" s="91" t="s">
        <v>97</v>
      </c>
      <c r="F241" s="91" t="s">
        <v>98</v>
      </c>
      <c r="G241" s="91" t="s">
        <v>97</v>
      </c>
      <c r="H241" s="91" t="s">
        <v>97</v>
      </c>
      <c r="I241" s="91" t="s">
        <v>97</v>
      </c>
      <c r="J241" s="91" t="s">
        <v>97</v>
      </c>
      <c r="K241" s="85">
        <v>48095</v>
      </c>
      <c r="L241" s="85">
        <v>53074</v>
      </c>
      <c r="M241" s="85">
        <v>59568</v>
      </c>
    </row>
    <row r="242" spans="1:13" s="101" customFormat="1" ht="15" customHeight="1">
      <c r="A242" s="33">
        <v>2</v>
      </c>
      <c r="B242" s="291"/>
      <c r="C242" s="35" t="s">
        <v>90</v>
      </c>
      <c r="D242" s="102"/>
      <c r="E242" s="102"/>
      <c r="F242" s="102"/>
      <c r="G242" s="102"/>
      <c r="H242" s="102"/>
      <c r="I242" s="102"/>
      <c r="J242" s="102"/>
      <c r="K242" s="119"/>
      <c r="L242" s="119"/>
      <c r="M242" s="119"/>
    </row>
    <row r="243" spans="1:13" s="101" customFormat="1" ht="15" customHeight="1">
      <c r="A243" s="33">
        <v>3</v>
      </c>
      <c r="B243" s="291"/>
      <c r="C243" s="35" t="s">
        <v>91</v>
      </c>
      <c r="D243" s="36" t="s">
        <v>93</v>
      </c>
      <c r="E243" s="36" t="s">
        <v>97</v>
      </c>
      <c r="F243" s="36" t="s">
        <v>98</v>
      </c>
      <c r="G243" s="36" t="s">
        <v>97</v>
      </c>
      <c r="H243" s="36" t="s">
        <v>97</v>
      </c>
      <c r="I243" s="36" t="s">
        <v>97</v>
      </c>
      <c r="J243" s="36" t="s">
        <v>97</v>
      </c>
      <c r="K243" s="81">
        <v>68877</v>
      </c>
      <c r="L243" s="81">
        <v>42623</v>
      </c>
      <c r="M243" s="81">
        <v>43631</v>
      </c>
    </row>
    <row r="244" spans="1:13" s="101" customFormat="1" ht="15" customHeight="1">
      <c r="A244" s="88">
        <v>4</v>
      </c>
      <c r="B244" s="292"/>
      <c r="C244" s="89" t="s">
        <v>92</v>
      </c>
      <c r="D244" s="92" t="s">
        <v>93</v>
      </c>
      <c r="E244" s="92" t="s">
        <v>97</v>
      </c>
      <c r="F244" s="92" t="s">
        <v>98</v>
      </c>
      <c r="G244" s="92" t="s">
        <v>97</v>
      </c>
      <c r="H244" s="92" t="s">
        <v>97</v>
      </c>
      <c r="I244" s="92" t="s">
        <v>97</v>
      </c>
      <c r="J244" s="92" t="s">
        <v>97</v>
      </c>
      <c r="K244" s="90">
        <v>1</v>
      </c>
      <c r="L244" s="90">
        <v>1</v>
      </c>
      <c r="M244" s="90">
        <v>1</v>
      </c>
    </row>
    <row r="245" spans="1:13" s="101" customFormat="1" ht="15" customHeight="1">
      <c r="A245" s="83">
        <v>1</v>
      </c>
      <c r="B245" s="290" t="s">
        <v>80</v>
      </c>
      <c r="C245" s="84" t="s">
        <v>89</v>
      </c>
      <c r="D245" s="85">
        <v>22500</v>
      </c>
      <c r="E245" s="85">
        <v>1630</v>
      </c>
      <c r="F245" s="85">
        <v>3057</v>
      </c>
      <c r="G245" s="85">
        <v>40200</v>
      </c>
      <c r="H245" s="85">
        <v>8900</v>
      </c>
      <c r="I245" s="85">
        <v>13300</v>
      </c>
      <c r="J245" s="85">
        <v>4128</v>
      </c>
      <c r="K245" s="85">
        <v>75000</v>
      </c>
      <c r="L245" s="85">
        <v>42088</v>
      </c>
      <c r="M245" s="85">
        <v>5102</v>
      </c>
    </row>
    <row r="246" spans="1:13" s="101" customFormat="1" ht="15" customHeight="1">
      <c r="A246" s="33">
        <v>2</v>
      </c>
      <c r="B246" s="291"/>
      <c r="C246" s="35" t="s">
        <v>90</v>
      </c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</row>
    <row r="247" spans="1:13" s="101" customFormat="1" ht="15" customHeight="1">
      <c r="A247" s="33">
        <v>3</v>
      </c>
      <c r="B247" s="291"/>
      <c r="C247" s="35" t="s">
        <v>91</v>
      </c>
      <c r="D247" s="81">
        <v>28604</v>
      </c>
      <c r="E247" s="81">
        <v>2648</v>
      </c>
      <c r="F247" s="81">
        <v>19808</v>
      </c>
      <c r="G247" s="81">
        <v>160467</v>
      </c>
      <c r="H247" s="81">
        <v>29939</v>
      </c>
      <c r="I247" s="81">
        <v>38399</v>
      </c>
      <c r="J247" s="81">
        <v>6713</v>
      </c>
      <c r="K247" s="81">
        <v>162297</v>
      </c>
      <c r="L247" s="81">
        <v>113523</v>
      </c>
      <c r="M247" s="81">
        <v>7127</v>
      </c>
    </row>
    <row r="248" spans="1:13" s="101" customFormat="1" ht="15" customHeight="1">
      <c r="A248" s="88">
        <v>4</v>
      </c>
      <c r="B248" s="292"/>
      <c r="C248" s="89" t="s">
        <v>92</v>
      </c>
      <c r="D248" s="90">
        <v>1</v>
      </c>
      <c r="E248" s="90">
        <v>2</v>
      </c>
      <c r="F248" s="90">
        <v>6</v>
      </c>
      <c r="G248" s="90">
        <v>4</v>
      </c>
      <c r="H248" s="90">
        <v>3</v>
      </c>
      <c r="I248" s="90">
        <v>3</v>
      </c>
      <c r="J248" s="90">
        <v>2</v>
      </c>
      <c r="K248" s="90">
        <v>2</v>
      </c>
      <c r="L248" s="90">
        <v>3</v>
      </c>
      <c r="M248" s="90">
        <v>1</v>
      </c>
    </row>
    <row r="249" spans="1:13" s="101" customFormat="1" ht="15" customHeight="1">
      <c r="A249" s="83">
        <v>1</v>
      </c>
      <c r="B249" s="290" t="s">
        <v>19</v>
      </c>
      <c r="C249" s="84" t="s">
        <v>89</v>
      </c>
      <c r="D249" s="91" t="s">
        <v>93</v>
      </c>
      <c r="E249" s="91" t="s">
        <v>97</v>
      </c>
      <c r="F249" s="91" t="s">
        <v>98</v>
      </c>
      <c r="G249" s="85">
        <v>4473</v>
      </c>
      <c r="H249" s="85" t="s">
        <v>97</v>
      </c>
      <c r="I249" s="85" t="s">
        <v>97</v>
      </c>
      <c r="J249" s="85">
        <v>669</v>
      </c>
      <c r="K249" s="85">
        <v>65797</v>
      </c>
      <c r="L249" s="85">
        <v>55081</v>
      </c>
      <c r="M249" s="85">
        <v>99799</v>
      </c>
    </row>
    <row r="250" spans="1:13" s="101" customFormat="1" ht="15" customHeight="1">
      <c r="A250" s="33">
        <v>2</v>
      </c>
      <c r="B250" s="291"/>
      <c r="C250" s="35" t="s">
        <v>90</v>
      </c>
      <c r="D250" s="102"/>
      <c r="E250" s="102"/>
      <c r="F250" s="102"/>
      <c r="G250" s="119"/>
      <c r="H250" s="119"/>
      <c r="I250" s="119"/>
      <c r="J250" s="119"/>
      <c r="K250" s="119"/>
      <c r="L250" s="119"/>
      <c r="M250" s="119"/>
    </row>
    <row r="251" spans="1:13" s="101" customFormat="1" ht="15" customHeight="1">
      <c r="A251" s="33">
        <v>3</v>
      </c>
      <c r="B251" s="291"/>
      <c r="C251" s="35" t="s">
        <v>91</v>
      </c>
      <c r="D251" s="36" t="s">
        <v>93</v>
      </c>
      <c r="E251" s="36" t="s">
        <v>97</v>
      </c>
      <c r="F251" s="36" t="s">
        <v>98</v>
      </c>
      <c r="G251" s="81">
        <v>4911</v>
      </c>
      <c r="H251" s="81" t="s">
        <v>97</v>
      </c>
      <c r="I251" s="81" t="s">
        <v>97</v>
      </c>
      <c r="J251" s="81">
        <v>871</v>
      </c>
      <c r="K251" s="81">
        <v>110042</v>
      </c>
      <c r="L251" s="81">
        <v>54113</v>
      </c>
      <c r="M251" s="81">
        <v>86800</v>
      </c>
    </row>
    <row r="252" spans="1:13" s="101" customFormat="1" ht="15" customHeight="1">
      <c r="A252" s="88">
        <v>4</v>
      </c>
      <c r="B252" s="292"/>
      <c r="C252" s="89" t="s">
        <v>92</v>
      </c>
      <c r="D252" s="92" t="s">
        <v>93</v>
      </c>
      <c r="E252" s="92" t="s">
        <v>97</v>
      </c>
      <c r="F252" s="92" t="s">
        <v>98</v>
      </c>
      <c r="G252" s="90">
        <v>1</v>
      </c>
      <c r="H252" s="90" t="s">
        <v>97</v>
      </c>
      <c r="I252" s="90" t="s">
        <v>97</v>
      </c>
      <c r="J252" s="90">
        <v>1</v>
      </c>
      <c r="K252" s="90">
        <v>2</v>
      </c>
      <c r="L252" s="90">
        <v>1</v>
      </c>
      <c r="M252" s="90">
        <v>1</v>
      </c>
    </row>
    <row r="253" spans="1:13" s="101" customFormat="1" ht="15" customHeight="1">
      <c r="A253" s="83">
        <v>1</v>
      </c>
      <c r="B253" s="290" t="s">
        <v>20</v>
      </c>
      <c r="C253" s="84" t="s">
        <v>89</v>
      </c>
      <c r="D253" s="85">
        <v>79721</v>
      </c>
      <c r="E253" s="85">
        <v>115021</v>
      </c>
      <c r="F253" s="85">
        <v>6725</v>
      </c>
      <c r="G253" s="85">
        <v>83531</v>
      </c>
      <c r="H253" s="85">
        <v>187659</v>
      </c>
      <c r="I253" s="85">
        <v>126466</v>
      </c>
      <c r="J253" s="85">
        <v>187420</v>
      </c>
      <c r="K253" s="85">
        <v>88642</v>
      </c>
      <c r="L253" s="91" t="s">
        <v>94</v>
      </c>
      <c r="M253" s="91" t="s">
        <v>94</v>
      </c>
    </row>
    <row r="254" spans="1:13" s="101" customFormat="1" ht="15" customHeight="1">
      <c r="A254" s="33">
        <v>2</v>
      </c>
      <c r="B254" s="291"/>
      <c r="C254" s="35" t="s">
        <v>90</v>
      </c>
      <c r="D254" s="119"/>
      <c r="E254" s="119"/>
      <c r="F254" s="119"/>
      <c r="G254" s="119"/>
      <c r="H254" s="119"/>
      <c r="I254" s="119"/>
      <c r="J254" s="119"/>
      <c r="K254" s="119"/>
      <c r="L254" s="102"/>
      <c r="M254" s="102"/>
    </row>
    <row r="255" spans="1:13" s="101" customFormat="1" ht="15" customHeight="1">
      <c r="A255" s="33">
        <v>3</v>
      </c>
      <c r="B255" s="291"/>
      <c r="C255" s="35" t="s">
        <v>91</v>
      </c>
      <c r="D255" s="81">
        <v>912716</v>
      </c>
      <c r="E255" s="81">
        <v>1777407</v>
      </c>
      <c r="F255" s="81">
        <v>101125</v>
      </c>
      <c r="G255" s="81">
        <v>1289462</v>
      </c>
      <c r="H255" s="81">
        <v>4343580</v>
      </c>
      <c r="I255" s="81">
        <v>2467576</v>
      </c>
      <c r="J255" s="81">
        <v>3635461</v>
      </c>
      <c r="K255" s="81">
        <v>1462614</v>
      </c>
      <c r="L255" s="36" t="s">
        <v>94</v>
      </c>
      <c r="M255" s="36" t="s">
        <v>94</v>
      </c>
    </row>
    <row r="256" spans="1:13" s="101" customFormat="1" ht="15" customHeight="1">
      <c r="A256" s="88">
        <v>4</v>
      </c>
      <c r="B256" s="292"/>
      <c r="C256" s="89" t="s">
        <v>92</v>
      </c>
      <c r="D256" s="90">
        <v>11</v>
      </c>
      <c r="E256" s="90">
        <v>15</v>
      </c>
      <c r="F256" s="90">
        <v>15</v>
      </c>
      <c r="G256" s="90">
        <v>15</v>
      </c>
      <c r="H256" s="90">
        <v>23</v>
      </c>
      <c r="I256" s="90">
        <v>20</v>
      </c>
      <c r="J256" s="90">
        <v>19</v>
      </c>
      <c r="K256" s="90">
        <v>17</v>
      </c>
      <c r="L256" s="92" t="s">
        <v>94</v>
      </c>
      <c r="M256" s="92" t="s">
        <v>94</v>
      </c>
    </row>
    <row r="257" spans="1:13" s="101" customFormat="1" ht="15" customHeight="1">
      <c r="A257" s="83">
        <v>1</v>
      </c>
      <c r="B257" s="290" t="s">
        <v>21</v>
      </c>
      <c r="C257" s="84" t="s">
        <v>89</v>
      </c>
      <c r="D257" s="85">
        <v>39696</v>
      </c>
      <c r="E257" s="85">
        <v>9331</v>
      </c>
      <c r="F257" s="85" t="s">
        <v>98</v>
      </c>
      <c r="G257" s="85">
        <v>6734</v>
      </c>
      <c r="H257" s="85">
        <v>28261</v>
      </c>
      <c r="I257" s="85">
        <v>59445</v>
      </c>
      <c r="J257" s="85">
        <v>50531</v>
      </c>
      <c r="K257" s="91" t="s">
        <v>97</v>
      </c>
      <c r="L257" s="91" t="s">
        <v>94</v>
      </c>
      <c r="M257" s="91" t="s">
        <v>94</v>
      </c>
    </row>
    <row r="258" spans="1:13" s="101" customFormat="1" ht="15" customHeight="1">
      <c r="A258" s="33">
        <v>2</v>
      </c>
      <c r="B258" s="291"/>
      <c r="C258" s="35" t="s">
        <v>90</v>
      </c>
      <c r="D258" s="119"/>
      <c r="E258" s="119"/>
      <c r="F258" s="119"/>
      <c r="G258" s="119"/>
      <c r="H258" s="119"/>
      <c r="I258" s="119"/>
      <c r="J258" s="119"/>
      <c r="K258" s="102"/>
      <c r="L258" s="102"/>
      <c r="M258" s="102"/>
    </row>
    <row r="259" spans="1:13" s="101" customFormat="1" ht="15" customHeight="1">
      <c r="A259" s="33">
        <v>3</v>
      </c>
      <c r="B259" s="291"/>
      <c r="C259" s="35" t="s">
        <v>91</v>
      </c>
      <c r="D259" s="81">
        <v>235093</v>
      </c>
      <c r="E259" s="81">
        <v>42716</v>
      </c>
      <c r="F259" s="81" t="s">
        <v>98</v>
      </c>
      <c r="G259" s="81">
        <v>54431</v>
      </c>
      <c r="H259" s="81">
        <v>241714</v>
      </c>
      <c r="I259" s="81">
        <v>342908</v>
      </c>
      <c r="J259" s="81">
        <v>344612</v>
      </c>
      <c r="K259" s="36" t="s">
        <v>97</v>
      </c>
      <c r="L259" s="36" t="s">
        <v>94</v>
      </c>
      <c r="M259" s="36" t="s">
        <v>94</v>
      </c>
    </row>
    <row r="260" spans="1:13" s="101" customFormat="1" ht="15" customHeight="1">
      <c r="A260" s="88">
        <v>4</v>
      </c>
      <c r="B260" s="292"/>
      <c r="C260" s="89" t="s">
        <v>92</v>
      </c>
      <c r="D260" s="90">
        <v>6</v>
      </c>
      <c r="E260" s="90">
        <v>5</v>
      </c>
      <c r="F260" s="90" t="s">
        <v>98</v>
      </c>
      <c r="G260" s="90">
        <v>8</v>
      </c>
      <c r="H260" s="90">
        <v>9</v>
      </c>
      <c r="I260" s="90">
        <v>6</v>
      </c>
      <c r="J260" s="90">
        <v>7</v>
      </c>
      <c r="K260" s="92" t="s">
        <v>97</v>
      </c>
      <c r="L260" s="92" t="s">
        <v>94</v>
      </c>
      <c r="M260" s="92" t="s">
        <v>94</v>
      </c>
    </row>
    <row r="261" spans="1:13" s="101" customFormat="1" ht="15" customHeight="1">
      <c r="A261" s="83">
        <v>1</v>
      </c>
      <c r="B261" s="290" t="s">
        <v>22</v>
      </c>
      <c r="C261" s="84" t="s">
        <v>89</v>
      </c>
      <c r="D261" s="85">
        <v>58759</v>
      </c>
      <c r="E261" s="85">
        <v>18086</v>
      </c>
      <c r="F261" s="85" t="s">
        <v>98</v>
      </c>
      <c r="G261" s="85">
        <v>9117</v>
      </c>
      <c r="H261" s="85">
        <v>85462</v>
      </c>
      <c r="I261" s="85">
        <v>99261</v>
      </c>
      <c r="J261" s="85">
        <v>69221</v>
      </c>
      <c r="K261" s="91" t="s">
        <v>97</v>
      </c>
      <c r="L261" s="91" t="s">
        <v>94</v>
      </c>
      <c r="M261" s="91" t="s">
        <v>94</v>
      </c>
    </row>
    <row r="262" spans="1:13" s="101" customFormat="1" ht="15" customHeight="1">
      <c r="A262" s="33">
        <v>2</v>
      </c>
      <c r="B262" s="291"/>
      <c r="C262" s="35" t="s">
        <v>90</v>
      </c>
      <c r="D262" s="119"/>
      <c r="E262" s="119"/>
      <c r="F262" s="119"/>
      <c r="G262" s="119"/>
      <c r="H262" s="119"/>
      <c r="I262" s="119"/>
      <c r="J262" s="119"/>
      <c r="K262" s="102"/>
      <c r="L262" s="102"/>
      <c r="M262" s="102"/>
    </row>
    <row r="263" spans="1:13" s="101" customFormat="1" ht="15" customHeight="1">
      <c r="A263" s="33">
        <v>3</v>
      </c>
      <c r="B263" s="291"/>
      <c r="C263" s="35" t="s">
        <v>91</v>
      </c>
      <c r="D263" s="81">
        <v>531242</v>
      </c>
      <c r="E263" s="81">
        <v>149550</v>
      </c>
      <c r="F263" s="81" t="s">
        <v>98</v>
      </c>
      <c r="G263" s="81">
        <v>72640</v>
      </c>
      <c r="H263" s="81">
        <v>843800</v>
      </c>
      <c r="I263" s="81">
        <v>1097821</v>
      </c>
      <c r="J263" s="81">
        <v>980241</v>
      </c>
      <c r="K263" s="36" t="s">
        <v>97</v>
      </c>
      <c r="L263" s="36" t="s">
        <v>94</v>
      </c>
      <c r="M263" s="36" t="s">
        <v>94</v>
      </c>
    </row>
    <row r="264" spans="1:13" s="101" customFormat="1" ht="15" customHeight="1">
      <c r="A264" s="88">
        <v>4</v>
      </c>
      <c r="B264" s="292"/>
      <c r="C264" s="89" t="s">
        <v>92</v>
      </c>
      <c r="D264" s="90">
        <v>9</v>
      </c>
      <c r="E264" s="90">
        <v>8</v>
      </c>
      <c r="F264" s="90" t="s">
        <v>98</v>
      </c>
      <c r="G264" s="90">
        <v>8</v>
      </c>
      <c r="H264" s="90">
        <v>10</v>
      </c>
      <c r="I264" s="90">
        <v>11</v>
      </c>
      <c r="J264" s="90">
        <v>14</v>
      </c>
      <c r="K264" s="92" t="s">
        <v>97</v>
      </c>
      <c r="L264" s="92" t="s">
        <v>94</v>
      </c>
      <c r="M264" s="92" t="s">
        <v>94</v>
      </c>
    </row>
    <row r="265" spans="1:13" s="101" customFormat="1" ht="15" customHeight="1">
      <c r="A265" s="108">
        <v>1</v>
      </c>
      <c r="B265" s="293" t="s">
        <v>23</v>
      </c>
      <c r="C265" s="109" t="s">
        <v>89</v>
      </c>
      <c r="D265" s="99">
        <v>11665</v>
      </c>
      <c r="E265" s="99">
        <v>2700</v>
      </c>
      <c r="F265" s="99" t="s">
        <v>98</v>
      </c>
      <c r="G265" s="99">
        <v>29632</v>
      </c>
      <c r="H265" s="99">
        <v>40149</v>
      </c>
      <c r="I265" s="99">
        <v>33524</v>
      </c>
      <c r="J265" s="99">
        <v>136410</v>
      </c>
      <c r="K265" s="99">
        <v>138328</v>
      </c>
      <c r="L265" s="99" t="s">
        <v>94</v>
      </c>
      <c r="M265" s="99">
        <v>29175</v>
      </c>
    </row>
    <row r="266" spans="1:13" s="101" customFormat="1" ht="15" customHeight="1">
      <c r="A266" s="107">
        <v>2</v>
      </c>
      <c r="B266" s="294"/>
      <c r="C266" s="106" t="s">
        <v>90</v>
      </c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</row>
    <row r="267" spans="1:13" s="101" customFormat="1" ht="15" customHeight="1">
      <c r="A267" s="107">
        <v>3</v>
      </c>
      <c r="B267" s="294"/>
      <c r="C267" s="106" t="s">
        <v>91</v>
      </c>
      <c r="D267" s="93">
        <v>92990</v>
      </c>
      <c r="E267" s="93">
        <v>14441</v>
      </c>
      <c r="F267" s="93" t="s">
        <v>98</v>
      </c>
      <c r="G267" s="93">
        <v>452406</v>
      </c>
      <c r="H267" s="93">
        <v>763400</v>
      </c>
      <c r="I267" s="93">
        <v>503245</v>
      </c>
      <c r="J267" s="93">
        <v>2351017</v>
      </c>
      <c r="K267" s="93">
        <v>2379140</v>
      </c>
      <c r="L267" s="93" t="s">
        <v>94</v>
      </c>
      <c r="M267" s="93">
        <v>517935</v>
      </c>
    </row>
    <row r="268" spans="1:13" s="101" customFormat="1" ht="15" customHeight="1">
      <c r="A268" s="110">
        <v>4</v>
      </c>
      <c r="B268" s="295"/>
      <c r="C268" s="111" t="s">
        <v>92</v>
      </c>
      <c r="D268" s="95">
        <v>8</v>
      </c>
      <c r="E268" s="95">
        <v>5</v>
      </c>
      <c r="F268" s="95" t="s">
        <v>98</v>
      </c>
      <c r="G268" s="95">
        <v>15</v>
      </c>
      <c r="H268" s="95">
        <v>19</v>
      </c>
      <c r="I268" s="95">
        <v>15</v>
      </c>
      <c r="J268" s="95">
        <v>17</v>
      </c>
      <c r="K268" s="95">
        <v>17</v>
      </c>
      <c r="L268" s="95" t="s">
        <v>94</v>
      </c>
      <c r="M268" s="95">
        <v>18</v>
      </c>
    </row>
    <row r="269" spans="1:13" s="101" customFormat="1" ht="15" customHeight="1">
      <c r="A269" s="83">
        <v>1</v>
      </c>
      <c r="B269" s="290" t="s">
        <v>95</v>
      </c>
      <c r="C269" s="84" t="s">
        <v>89</v>
      </c>
      <c r="D269" s="91" t="s">
        <v>93</v>
      </c>
      <c r="E269" s="91" t="s">
        <v>97</v>
      </c>
      <c r="F269" s="91" t="s">
        <v>98</v>
      </c>
      <c r="G269" s="85">
        <v>3309</v>
      </c>
      <c r="H269" s="85" t="s">
        <v>97</v>
      </c>
      <c r="I269" s="85" t="s">
        <v>97</v>
      </c>
      <c r="J269" s="85" t="s">
        <v>97</v>
      </c>
      <c r="K269" s="85">
        <v>52150</v>
      </c>
      <c r="L269" s="85">
        <v>16698</v>
      </c>
      <c r="M269" s="85">
        <v>12617</v>
      </c>
    </row>
    <row r="270" spans="1:13" s="101" customFormat="1" ht="15" customHeight="1">
      <c r="A270" s="33">
        <v>2</v>
      </c>
      <c r="B270" s="291"/>
      <c r="C270" s="35" t="s">
        <v>90</v>
      </c>
      <c r="D270" s="102"/>
      <c r="E270" s="102"/>
      <c r="F270" s="102"/>
      <c r="G270" s="119"/>
      <c r="H270" s="119"/>
      <c r="I270" s="119"/>
      <c r="J270" s="119"/>
      <c r="K270" s="119"/>
      <c r="L270" s="119"/>
      <c r="M270" s="119"/>
    </row>
    <row r="271" spans="1:13" s="101" customFormat="1" ht="15" customHeight="1">
      <c r="A271" s="33">
        <v>3</v>
      </c>
      <c r="B271" s="291"/>
      <c r="C271" s="35" t="s">
        <v>91</v>
      </c>
      <c r="D271" s="36" t="s">
        <v>93</v>
      </c>
      <c r="E271" s="36" t="s">
        <v>97</v>
      </c>
      <c r="F271" s="36" t="s">
        <v>98</v>
      </c>
      <c r="G271" s="81">
        <v>3610</v>
      </c>
      <c r="H271" s="81" t="s">
        <v>97</v>
      </c>
      <c r="I271" s="81" t="s">
        <v>97</v>
      </c>
      <c r="J271" s="81" t="s">
        <v>97</v>
      </c>
      <c r="K271" s="81">
        <v>102107</v>
      </c>
      <c r="L271" s="81">
        <v>17882</v>
      </c>
      <c r="M271" s="81">
        <v>15074</v>
      </c>
    </row>
    <row r="272" spans="1:13" s="101" customFormat="1" ht="15" customHeight="1">
      <c r="A272" s="88">
        <v>4</v>
      </c>
      <c r="B272" s="292"/>
      <c r="C272" s="89" t="s">
        <v>92</v>
      </c>
      <c r="D272" s="92" t="s">
        <v>93</v>
      </c>
      <c r="E272" s="92" t="s">
        <v>97</v>
      </c>
      <c r="F272" s="92" t="s">
        <v>98</v>
      </c>
      <c r="G272" s="90">
        <v>1</v>
      </c>
      <c r="H272" s="90" t="s">
        <v>97</v>
      </c>
      <c r="I272" s="90" t="s">
        <v>97</v>
      </c>
      <c r="J272" s="90" t="s">
        <v>97</v>
      </c>
      <c r="K272" s="90">
        <v>2</v>
      </c>
      <c r="L272" s="90">
        <v>1</v>
      </c>
      <c r="M272" s="90">
        <v>1</v>
      </c>
    </row>
    <row r="273" spans="1:13" s="101" customFormat="1" ht="15" customHeight="1">
      <c r="A273" s="83">
        <v>1</v>
      </c>
      <c r="B273" s="290" t="s">
        <v>24</v>
      </c>
      <c r="C273" s="84" t="s">
        <v>89</v>
      </c>
      <c r="D273" s="91" t="s">
        <v>93</v>
      </c>
      <c r="E273" s="91" t="s">
        <v>97</v>
      </c>
      <c r="F273" s="91" t="s">
        <v>98</v>
      </c>
      <c r="G273" s="91" t="s">
        <v>97</v>
      </c>
      <c r="H273" s="85">
        <v>10482</v>
      </c>
      <c r="I273" s="85">
        <v>6329</v>
      </c>
      <c r="J273" s="85">
        <v>13168</v>
      </c>
      <c r="K273" s="85">
        <v>116879</v>
      </c>
      <c r="L273" s="85">
        <v>63411</v>
      </c>
      <c r="M273" s="85">
        <v>118671</v>
      </c>
    </row>
    <row r="274" spans="1:13" s="101" customFormat="1" ht="15" customHeight="1">
      <c r="A274" s="33">
        <v>2</v>
      </c>
      <c r="B274" s="291"/>
      <c r="C274" s="35" t="s">
        <v>90</v>
      </c>
      <c r="D274" s="102"/>
      <c r="E274" s="102"/>
      <c r="F274" s="102"/>
      <c r="G274" s="102"/>
      <c r="H274" s="119"/>
      <c r="I274" s="119"/>
      <c r="J274" s="119"/>
      <c r="K274" s="119"/>
      <c r="L274" s="119"/>
      <c r="M274" s="119"/>
    </row>
    <row r="275" spans="1:13" s="101" customFormat="1" ht="15" customHeight="1">
      <c r="A275" s="33">
        <v>3</v>
      </c>
      <c r="B275" s="291"/>
      <c r="C275" s="35" t="s">
        <v>91</v>
      </c>
      <c r="D275" s="36" t="s">
        <v>93</v>
      </c>
      <c r="E275" s="36" t="s">
        <v>97</v>
      </c>
      <c r="F275" s="36" t="s">
        <v>98</v>
      </c>
      <c r="G275" s="36" t="s">
        <v>97</v>
      </c>
      <c r="H275" s="81">
        <v>14798</v>
      </c>
      <c r="I275" s="81">
        <v>9310</v>
      </c>
      <c r="J275" s="81">
        <v>16247</v>
      </c>
      <c r="K275" s="81">
        <v>189102</v>
      </c>
      <c r="L275" s="81">
        <v>47864</v>
      </c>
      <c r="M275" s="81">
        <v>131493</v>
      </c>
    </row>
    <row r="276" spans="1:13" s="101" customFormat="1" ht="15" customHeight="1">
      <c r="A276" s="88">
        <v>4</v>
      </c>
      <c r="B276" s="292"/>
      <c r="C276" s="89" t="s">
        <v>92</v>
      </c>
      <c r="D276" s="92" t="s">
        <v>93</v>
      </c>
      <c r="E276" s="92" t="s">
        <v>97</v>
      </c>
      <c r="F276" s="92" t="s">
        <v>98</v>
      </c>
      <c r="G276" s="92" t="s">
        <v>97</v>
      </c>
      <c r="H276" s="90">
        <v>1</v>
      </c>
      <c r="I276" s="90">
        <v>1</v>
      </c>
      <c r="J276" s="90">
        <v>1</v>
      </c>
      <c r="K276" s="90">
        <v>2</v>
      </c>
      <c r="L276" s="90">
        <v>1</v>
      </c>
      <c r="M276" s="90">
        <v>1</v>
      </c>
    </row>
    <row r="277" spans="1:13" s="101" customFormat="1" ht="15" customHeight="1">
      <c r="A277" s="83">
        <v>1</v>
      </c>
      <c r="B277" s="290" t="s">
        <v>25</v>
      </c>
      <c r="C277" s="84" t="s">
        <v>89</v>
      </c>
      <c r="D277" s="91" t="s">
        <v>93</v>
      </c>
      <c r="E277" s="91" t="s">
        <v>97</v>
      </c>
      <c r="F277" s="91" t="s">
        <v>98</v>
      </c>
      <c r="G277" s="85">
        <v>2756</v>
      </c>
      <c r="H277" s="85">
        <v>2077</v>
      </c>
      <c r="I277" s="85">
        <v>8823</v>
      </c>
      <c r="J277" s="85">
        <v>7640</v>
      </c>
      <c r="K277" s="85">
        <v>54581</v>
      </c>
      <c r="L277" s="85">
        <v>19310</v>
      </c>
      <c r="M277" s="85">
        <v>66779</v>
      </c>
    </row>
    <row r="278" spans="1:13" s="101" customFormat="1" ht="15" customHeight="1">
      <c r="A278" s="33">
        <v>2</v>
      </c>
      <c r="B278" s="291"/>
      <c r="C278" s="35" t="s">
        <v>90</v>
      </c>
      <c r="D278" s="102"/>
      <c r="E278" s="102"/>
      <c r="F278" s="102"/>
      <c r="G278" s="119"/>
      <c r="H278" s="119"/>
      <c r="I278" s="119"/>
      <c r="J278" s="119"/>
      <c r="K278" s="119"/>
      <c r="L278" s="119"/>
      <c r="M278" s="119"/>
    </row>
    <row r="279" spans="1:13" s="101" customFormat="1" ht="15" customHeight="1">
      <c r="A279" s="33">
        <v>3</v>
      </c>
      <c r="B279" s="291"/>
      <c r="C279" s="35" t="s">
        <v>91</v>
      </c>
      <c r="D279" s="36" t="s">
        <v>93</v>
      </c>
      <c r="E279" s="36" t="s">
        <v>97</v>
      </c>
      <c r="F279" s="36" t="s">
        <v>98</v>
      </c>
      <c r="G279" s="81">
        <v>3767</v>
      </c>
      <c r="H279" s="81">
        <v>2494</v>
      </c>
      <c r="I279" s="81">
        <v>4553</v>
      </c>
      <c r="J279" s="81">
        <v>7757</v>
      </c>
      <c r="K279" s="81">
        <v>101093</v>
      </c>
      <c r="L279" s="81">
        <v>11968</v>
      </c>
      <c r="M279" s="81">
        <v>68773</v>
      </c>
    </row>
    <row r="280" spans="1:13" s="101" customFormat="1" ht="15" customHeight="1">
      <c r="A280" s="88">
        <v>4</v>
      </c>
      <c r="B280" s="292"/>
      <c r="C280" s="89" t="s">
        <v>92</v>
      </c>
      <c r="D280" s="92" t="s">
        <v>93</v>
      </c>
      <c r="E280" s="92" t="s">
        <v>97</v>
      </c>
      <c r="F280" s="92" t="s">
        <v>98</v>
      </c>
      <c r="G280" s="90">
        <v>1</v>
      </c>
      <c r="H280" s="90">
        <v>1</v>
      </c>
      <c r="I280" s="90">
        <v>1</v>
      </c>
      <c r="J280" s="90">
        <v>1</v>
      </c>
      <c r="K280" s="90">
        <v>2</v>
      </c>
      <c r="L280" s="90">
        <v>1</v>
      </c>
      <c r="M280" s="90">
        <v>1</v>
      </c>
    </row>
    <row r="281" spans="1:13" s="301" customFormat="1" ht="15" customHeight="1"/>
    <row r="282" spans="1:13" s="101" customFormat="1" ht="32.25" customHeight="1">
      <c r="A282" s="296" t="s">
        <v>173</v>
      </c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296"/>
      <c r="M282" s="296"/>
    </row>
    <row r="283" spans="1:13" s="101" customFormat="1" ht="21.75" customHeight="1">
      <c r="A283" s="77" t="s">
        <v>85</v>
      </c>
      <c r="B283" s="77" t="s">
        <v>8</v>
      </c>
      <c r="C283" s="78" t="s">
        <v>86</v>
      </c>
      <c r="D283" s="79" t="s">
        <v>100</v>
      </c>
      <c r="E283" s="79" t="s">
        <v>101</v>
      </c>
      <c r="F283" s="80" t="s">
        <v>102</v>
      </c>
      <c r="G283" s="79" t="s">
        <v>103</v>
      </c>
      <c r="H283" s="79" t="s">
        <v>104</v>
      </c>
      <c r="I283" s="79" t="s">
        <v>105</v>
      </c>
      <c r="J283" s="80" t="s">
        <v>106</v>
      </c>
      <c r="K283" s="79" t="s">
        <v>107</v>
      </c>
      <c r="L283" s="80" t="s">
        <v>108</v>
      </c>
      <c r="M283" s="79" t="s">
        <v>109</v>
      </c>
    </row>
    <row r="284" spans="1:13" s="101" customFormat="1" ht="15" customHeight="1">
      <c r="A284" s="83">
        <v>1</v>
      </c>
      <c r="B284" s="290" t="s">
        <v>16</v>
      </c>
      <c r="C284" s="84" t="s">
        <v>89</v>
      </c>
      <c r="D284" s="85">
        <v>57765</v>
      </c>
      <c r="E284" s="85">
        <v>107596</v>
      </c>
      <c r="F284" s="85">
        <v>3750</v>
      </c>
      <c r="G284" s="85">
        <v>53452</v>
      </c>
      <c r="H284" s="85">
        <v>176801</v>
      </c>
      <c r="I284" s="85">
        <v>157727</v>
      </c>
      <c r="J284" s="85">
        <v>244111</v>
      </c>
      <c r="K284" s="85">
        <v>119013</v>
      </c>
      <c r="L284" s="85">
        <v>43499</v>
      </c>
      <c r="M284" s="85">
        <v>60840</v>
      </c>
    </row>
    <row r="285" spans="1:13" s="101" customFormat="1" ht="15" customHeight="1">
      <c r="A285" s="33">
        <v>2</v>
      </c>
      <c r="B285" s="291"/>
      <c r="C285" s="35" t="s">
        <v>90</v>
      </c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</row>
    <row r="286" spans="1:13" s="101" customFormat="1" ht="15" customHeight="1">
      <c r="A286" s="33">
        <v>3</v>
      </c>
      <c r="B286" s="291"/>
      <c r="C286" s="35" t="s">
        <v>91</v>
      </c>
      <c r="D286" s="81">
        <v>75185</v>
      </c>
      <c r="E286" s="81">
        <v>178563</v>
      </c>
      <c r="F286" s="81">
        <v>4186</v>
      </c>
      <c r="G286" s="81">
        <v>99866</v>
      </c>
      <c r="H286" s="81">
        <v>409043</v>
      </c>
      <c r="I286" s="81">
        <v>219225</v>
      </c>
      <c r="J286" s="81">
        <v>453326</v>
      </c>
      <c r="K286" s="81">
        <v>164977</v>
      </c>
      <c r="L286" s="81">
        <v>59867</v>
      </c>
      <c r="M286" s="81">
        <v>104338</v>
      </c>
    </row>
    <row r="287" spans="1:13" s="101" customFormat="1" ht="15" customHeight="1">
      <c r="A287" s="88">
        <v>4</v>
      </c>
      <c r="B287" s="292"/>
      <c r="C287" s="89" t="s">
        <v>92</v>
      </c>
      <c r="D287" s="90">
        <v>1</v>
      </c>
      <c r="E287" s="90">
        <v>2</v>
      </c>
      <c r="F287" s="90">
        <v>1</v>
      </c>
      <c r="G287" s="90">
        <v>2</v>
      </c>
      <c r="H287" s="90">
        <v>2</v>
      </c>
      <c r="I287" s="90">
        <v>1</v>
      </c>
      <c r="J287" s="90">
        <v>2</v>
      </c>
      <c r="K287" s="90">
        <v>1</v>
      </c>
      <c r="L287" s="90">
        <v>1</v>
      </c>
      <c r="M287" s="90">
        <v>2</v>
      </c>
    </row>
    <row r="288" spans="1:13" s="101" customFormat="1" ht="15" customHeight="1">
      <c r="A288" s="83">
        <v>1</v>
      </c>
      <c r="B288" s="290" t="s">
        <v>17</v>
      </c>
      <c r="C288" s="84" t="s">
        <v>89</v>
      </c>
      <c r="D288" s="91" t="s">
        <v>93</v>
      </c>
      <c r="E288" s="91" t="s">
        <v>97</v>
      </c>
      <c r="F288" s="91" t="s">
        <v>98</v>
      </c>
      <c r="G288" s="91" t="s">
        <v>97</v>
      </c>
      <c r="H288" s="91" t="s">
        <v>97</v>
      </c>
      <c r="I288" s="91" t="s">
        <v>97</v>
      </c>
      <c r="J288" s="91" t="s">
        <v>97</v>
      </c>
      <c r="K288" s="85">
        <v>48860</v>
      </c>
      <c r="L288" s="85">
        <v>51366</v>
      </c>
      <c r="M288" s="85">
        <v>62120</v>
      </c>
    </row>
    <row r="289" spans="1:13" s="101" customFormat="1" ht="15" customHeight="1">
      <c r="A289" s="33">
        <v>2</v>
      </c>
      <c r="B289" s="291"/>
      <c r="C289" s="35" t="s">
        <v>90</v>
      </c>
      <c r="D289" s="102"/>
      <c r="E289" s="102"/>
      <c r="F289" s="102"/>
      <c r="G289" s="102"/>
      <c r="H289" s="102"/>
      <c r="I289" s="102"/>
      <c r="J289" s="102"/>
      <c r="K289" s="119"/>
      <c r="L289" s="119"/>
      <c r="M289" s="119"/>
    </row>
    <row r="290" spans="1:13" s="101" customFormat="1" ht="15" customHeight="1">
      <c r="A290" s="33">
        <v>3</v>
      </c>
      <c r="B290" s="291"/>
      <c r="C290" s="35" t="s">
        <v>91</v>
      </c>
      <c r="D290" s="36" t="s">
        <v>93</v>
      </c>
      <c r="E290" s="36" t="s">
        <v>97</v>
      </c>
      <c r="F290" s="36" t="s">
        <v>98</v>
      </c>
      <c r="G290" s="36" t="s">
        <v>97</v>
      </c>
      <c r="H290" s="36" t="s">
        <v>97</v>
      </c>
      <c r="I290" s="36" t="s">
        <v>97</v>
      </c>
      <c r="J290" s="36" t="s">
        <v>97</v>
      </c>
      <c r="K290" s="81">
        <v>67007</v>
      </c>
      <c r="L290" s="81">
        <v>41833</v>
      </c>
      <c r="M290" s="81">
        <v>46478</v>
      </c>
    </row>
    <row r="291" spans="1:13" s="101" customFormat="1" ht="15" customHeight="1">
      <c r="A291" s="88">
        <v>4</v>
      </c>
      <c r="B291" s="292"/>
      <c r="C291" s="89" t="s">
        <v>92</v>
      </c>
      <c r="D291" s="92" t="s">
        <v>93</v>
      </c>
      <c r="E291" s="92" t="s">
        <v>97</v>
      </c>
      <c r="F291" s="92" t="s">
        <v>98</v>
      </c>
      <c r="G291" s="92" t="s">
        <v>97</v>
      </c>
      <c r="H291" s="92" t="s">
        <v>97</v>
      </c>
      <c r="I291" s="92" t="s">
        <v>97</v>
      </c>
      <c r="J291" s="92" t="s">
        <v>97</v>
      </c>
      <c r="K291" s="90">
        <v>1</v>
      </c>
      <c r="L291" s="90">
        <v>1</v>
      </c>
      <c r="M291" s="90">
        <v>1</v>
      </c>
    </row>
    <row r="292" spans="1:13" s="101" customFormat="1" ht="15" customHeight="1">
      <c r="A292" s="83">
        <v>1</v>
      </c>
      <c r="B292" s="290" t="s">
        <v>110</v>
      </c>
      <c r="C292" s="84" t="s">
        <v>89</v>
      </c>
      <c r="D292" s="94">
        <v>25914</v>
      </c>
      <c r="E292" s="94">
        <v>1645</v>
      </c>
      <c r="F292" s="94">
        <v>3219</v>
      </c>
      <c r="G292" s="94">
        <v>42873</v>
      </c>
      <c r="H292" s="94">
        <v>9572</v>
      </c>
      <c r="I292" s="94">
        <v>11449</v>
      </c>
      <c r="J292" s="94">
        <v>4448</v>
      </c>
      <c r="K292" s="94">
        <v>77961</v>
      </c>
      <c r="L292" s="94">
        <v>41788</v>
      </c>
      <c r="M292" s="94">
        <v>5587</v>
      </c>
    </row>
    <row r="293" spans="1:13" s="101" customFormat="1" ht="15" customHeight="1">
      <c r="A293" s="33">
        <v>2</v>
      </c>
      <c r="B293" s="291"/>
      <c r="C293" s="35" t="s">
        <v>90</v>
      </c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</row>
    <row r="294" spans="1:13" s="101" customFormat="1" ht="15" customHeight="1">
      <c r="A294" s="33">
        <v>3</v>
      </c>
      <c r="B294" s="291"/>
      <c r="C294" s="35" t="s">
        <v>91</v>
      </c>
      <c r="D294" s="71">
        <v>33080</v>
      </c>
      <c r="E294" s="71">
        <v>2846</v>
      </c>
      <c r="F294" s="71">
        <v>21528</v>
      </c>
      <c r="G294" s="71">
        <v>188952</v>
      </c>
      <c r="H294" s="71">
        <v>33205</v>
      </c>
      <c r="I294" s="71">
        <v>34614</v>
      </c>
      <c r="J294" s="71">
        <v>7435</v>
      </c>
      <c r="K294" s="71">
        <v>164979</v>
      </c>
      <c r="L294" s="71">
        <v>109394</v>
      </c>
      <c r="M294" s="71">
        <v>8008</v>
      </c>
    </row>
    <row r="295" spans="1:13" s="101" customFormat="1" ht="15" customHeight="1">
      <c r="A295" s="88">
        <v>4</v>
      </c>
      <c r="B295" s="292"/>
      <c r="C295" s="89" t="s">
        <v>92</v>
      </c>
      <c r="D295" s="92">
        <v>1</v>
      </c>
      <c r="E295" s="92">
        <v>2</v>
      </c>
      <c r="F295" s="92">
        <v>7</v>
      </c>
      <c r="G295" s="92">
        <v>4</v>
      </c>
      <c r="H295" s="92">
        <v>3</v>
      </c>
      <c r="I295" s="92">
        <v>3</v>
      </c>
      <c r="J295" s="92">
        <v>2</v>
      </c>
      <c r="K295" s="92">
        <v>2</v>
      </c>
      <c r="L295" s="92">
        <v>3</v>
      </c>
      <c r="M295" s="92">
        <v>1</v>
      </c>
    </row>
    <row r="296" spans="1:13" s="101" customFormat="1" ht="15" customHeight="1">
      <c r="A296" s="83">
        <v>1</v>
      </c>
      <c r="B296" s="290" t="s">
        <v>19</v>
      </c>
      <c r="C296" s="84" t="s">
        <v>89</v>
      </c>
      <c r="D296" s="91" t="s">
        <v>93</v>
      </c>
      <c r="E296" s="91" t="s">
        <v>97</v>
      </c>
      <c r="F296" s="91" t="s">
        <v>98</v>
      </c>
      <c r="G296" s="85">
        <v>4550</v>
      </c>
      <c r="H296" s="85" t="s">
        <v>97</v>
      </c>
      <c r="I296" s="85" t="s">
        <v>97</v>
      </c>
      <c r="J296" s="85">
        <v>672</v>
      </c>
      <c r="K296" s="85">
        <v>65901</v>
      </c>
      <c r="L296" s="85">
        <v>52676</v>
      </c>
      <c r="M296" s="85">
        <v>103120</v>
      </c>
    </row>
    <row r="297" spans="1:13" s="101" customFormat="1" ht="15" customHeight="1">
      <c r="A297" s="33">
        <v>2</v>
      </c>
      <c r="B297" s="291"/>
      <c r="C297" s="35" t="s">
        <v>90</v>
      </c>
      <c r="D297" s="102"/>
      <c r="E297" s="102"/>
      <c r="F297" s="102"/>
      <c r="G297" s="119"/>
      <c r="H297" s="119"/>
      <c r="I297" s="119"/>
      <c r="J297" s="119"/>
      <c r="K297" s="119"/>
      <c r="L297" s="119"/>
      <c r="M297" s="119"/>
    </row>
    <row r="298" spans="1:13" s="101" customFormat="1" ht="15" customHeight="1">
      <c r="A298" s="33">
        <v>3</v>
      </c>
      <c r="B298" s="291"/>
      <c r="C298" s="35" t="s">
        <v>91</v>
      </c>
      <c r="D298" s="36" t="s">
        <v>93</v>
      </c>
      <c r="E298" s="36" t="s">
        <v>97</v>
      </c>
      <c r="F298" s="36" t="s">
        <v>98</v>
      </c>
      <c r="G298" s="81">
        <v>5961</v>
      </c>
      <c r="H298" s="81" t="s">
        <v>97</v>
      </c>
      <c r="I298" s="81" t="s">
        <v>97</v>
      </c>
      <c r="J298" s="81">
        <v>893</v>
      </c>
      <c r="K298" s="81">
        <v>107310</v>
      </c>
      <c r="L298" s="81">
        <v>51385</v>
      </c>
      <c r="M298" s="81">
        <v>93451</v>
      </c>
    </row>
    <row r="299" spans="1:13" s="101" customFormat="1" ht="15" customHeight="1">
      <c r="A299" s="88">
        <v>4</v>
      </c>
      <c r="B299" s="292"/>
      <c r="C299" s="89" t="s">
        <v>92</v>
      </c>
      <c r="D299" s="92" t="s">
        <v>93</v>
      </c>
      <c r="E299" s="92" t="s">
        <v>97</v>
      </c>
      <c r="F299" s="92" t="s">
        <v>98</v>
      </c>
      <c r="G299" s="90">
        <v>1</v>
      </c>
      <c r="H299" s="90" t="s">
        <v>97</v>
      </c>
      <c r="I299" s="90" t="s">
        <v>97</v>
      </c>
      <c r="J299" s="90">
        <v>1</v>
      </c>
      <c r="K299" s="90">
        <v>2</v>
      </c>
      <c r="L299" s="90">
        <v>1</v>
      </c>
      <c r="M299" s="90">
        <v>1</v>
      </c>
    </row>
    <row r="300" spans="1:13" s="101" customFormat="1" ht="15" customHeight="1">
      <c r="A300" s="83">
        <v>1</v>
      </c>
      <c r="B300" s="290" t="s">
        <v>20</v>
      </c>
      <c r="C300" s="84" t="s">
        <v>89</v>
      </c>
      <c r="D300" s="85">
        <v>86164</v>
      </c>
      <c r="E300" s="85">
        <v>117296</v>
      </c>
      <c r="F300" s="85">
        <v>6824</v>
      </c>
      <c r="G300" s="85">
        <v>85672</v>
      </c>
      <c r="H300" s="85">
        <v>187681</v>
      </c>
      <c r="I300" s="85">
        <v>129585</v>
      </c>
      <c r="J300" s="85">
        <v>188975</v>
      </c>
      <c r="K300" s="85">
        <v>86416</v>
      </c>
      <c r="L300" s="91" t="s">
        <v>94</v>
      </c>
      <c r="M300" s="91" t="s">
        <v>94</v>
      </c>
    </row>
    <row r="301" spans="1:13" s="101" customFormat="1" ht="15" customHeight="1">
      <c r="A301" s="33">
        <v>2</v>
      </c>
      <c r="B301" s="291"/>
      <c r="C301" s="35" t="s">
        <v>90</v>
      </c>
      <c r="D301" s="119"/>
      <c r="E301" s="119"/>
      <c r="F301" s="119"/>
      <c r="G301" s="119"/>
      <c r="H301" s="119"/>
      <c r="I301" s="119"/>
      <c r="J301" s="119"/>
      <c r="K301" s="119"/>
      <c r="L301" s="102"/>
      <c r="M301" s="102"/>
    </row>
    <row r="302" spans="1:13" s="101" customFormat="1" ht="15" customHeight="1">
      <c r="A302" s="33">
        <v>3</v>
      </c>
      <c r="B302" s="291"/>
      <c r="C302" s="35" t="s">
        <v>91</v>
      </c>
      <c r="D302" s="81">
        <v>972353</v>
      </c>
      <c r="E302" s="81">
        <v>1900010</v>
      </c>
      <c r="F302" s="81">
        <v>109912</v>
      </c>
      <c r="G302" s="81">
        <v>1350633</v>
      </c>
      <c r="H302" s="81">
        <v>4414524</v>
      </c>
      <c r="I302" s="81">
        <v>2608262</v>
      </c>
      <c r="J302" s="81">
        <v>3797416</v>
      </c>
      <c r="K302" s="81">
        <v>1370550</v>
      </c>
      <c r="L302" s="36" t="s">
        <v>94</v>
      </c>
      <c r="M302" s="36" t="s">
        <v>94</v>
      </c>
    </row>
    <row r="303" spans="1:13" s="101" customFormat="1" ht="15" customHeight="1">
      <c r="A303" s="88">
        <v>4</v>
      </c>
      <c r="B303" s="292"/>
      <c r="C303" s="89" t="s">
        <v>92</v>
      </c>
      <c r="D303" s="90">
        <v>11</v>
      </c>
      <c r="E303" s="90">
        <v>16</v>
      </c>
      <c r="F303" s="90">
        <v>16</v>
      </c>
      <c r="G303" s="90">
        <v>16</v>
      </c>
      <c r="H303" s="90">
        <v>24</v>
      </c>
      <c r="I303" s="90">
        <v>20</v>
      </c>
      <c r="J303" s="90">
        <v>20</v>
      </c>
      <c r="K303" s="90">
        <v>16</v>
      </c>
      <c r="L303" s="92" t="s">
        <v>94</v>
      </c>
      <c r="M303" s="92" t="s">
        <v>94</v>
      </c>
    </row>
    <row r="304" spans="1:13" s="101" customFormat="1" ht="15" customHeight="1">
      <c r="A304" s="83">
        <v>1</v>
      </c>
      <c r="B304" s="290" t="s">
        <v>21</v>
      </c>
      <c r="C304" s="84" t="s">
        <v>89</v>
      </c>
      <c r="D304" s="94">
        <v>43428</v>
      </c>
      <c r="E304" s="94">
        <v>9139</v>
      </c>
      <c r="F304" s="91" t="s">
        <v>98</v>
      </c>
      <c r="G304" s="94">
        <v>8024</v>
      </c>
      <c r="H304" s="94">
        <v>28379</v>
      </c>
      <c r="I304" s="94">
        <v>60489</v>
      </c>
      <c r="J304" s="94">
        <v>50943</v>
      </c>
      <c r="K304" s="91" t="s">
        <v>97</v>
      </c>
      <c r="L304" s="91" t="s">
        <v>94</v>
      </c>
      <c r="M304" s="91" t="s">
        <v>94</v>
      </c>
    </row>
    <row r="305" spans="1:13" s="101" customFormat="1" ht="15" customHeight="1">
      <c r="A305" s="33">
        <v>2</v>
      </c>
      <c r="B305" s="291"/>
      <c r="C305" s="35" t="s">
        <v>90</v>
      </c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</row>
    <row r="306" spans="1:13" s="101" customFormat="1" ht="15" customHeight="1">
      <c r="A306" s="33">
        <v>3</v>
      </c>
      <c r="B306" s="291"/>
      <c r="C306" s="35" t="s">
        <v>91</v>
      </c>
      <c r="D306" s="71">
        <v>245073</v>
      </c>
      <c r="E306" s="71">
        <v>42307</v>
      </c>
      <c r="F306" s="36" t="s">
        <v>98</v>
      </c>
      <c r="G306" s="71">
        <v>69662</v>
      </c>
      <c r="H306" s="71">
        <v>245225</v>
      </c>
      <c r="I306" s="71">
        <v>354104</v>
      </c>
      <c r="J306" s="71">
        <v>342603</v>
      </c>
      <c r="K306" s="36" t="s">
        <v>97</v>
      </c>
      <c r="L306" s="36" t="s">
        <v>94</v>
      </c>
      <c r="M306" s="36" t="s">
        <v>94</v>
      </c>
    </row>
    <row r="307" spans="1:13" s="101" customFormat="1" ht="15" customHeight="1">
      <c r="A307" s="88">
        <v>4</v>
      </c>
      <c r="B307" s="292"/>
      <c r="C307" s="89" t="s">
        <v>92</v>
      </c>
      <c r="D307" s="92">
        <v>6</v>
      </c>
      <c r="E307" s="92">
        <v>5</v>
      </c>
      <c r="F307" s="92" t="s">
        <v>98</v>
      </c>
      <c r="G307" s="92">
        <v>9</v>
      </c>
      <c r="H307" s="92">
        <v>9</v>
      </c>
      <c r="I307" s="92">
        <v>6</v>
      </c>
      <c r="J307" s="92">
        <v>7</v>
      </c>
      <c r="K307" s="92" t="s">
        <v>97</v>
      </c>
      <c r="L307" s="92" t="s">
        <v>94</v>
      </c>
      <c r="M307" s="92" t="s">
        <v>94</v>
      </c>
    </row>
    <row r="308" spans="1:13" s="101" customFormat="1" ht="15" customHeight="1">
      <c r="A308" s="83">
        <v>1</v>
      </c>
      <c r="B308" s="290" t="s">
        <v>22</v>
      </c>
      <c r="C308" s="84" t="s">
        <v>89</v>
      </c>
      <c r="D308" s="85">
        <v>68928</v>
      </c>
      <c r="E308" s="85">
        <v>19193</v>
      </c>
      <c r="F308" s="85" t="s">
        <v>98</v>
      </c>
      <c r="G308" s="85">
        <v>9306</v>
      </c>
      <c r="H308" s="85">
        <v>85498</v>
      </c>
      <c r="I308" s="85">
        <v>101355</v>
      </c>
      <c r="J308" s="85">
        <v>72308</v>
      </c>
      <c r="K308" s="91" t="s">
        <v>97</v>
      </c>
      <c r="L308" s="91" t="s">
        <v>94</v>
      </c>
      <c r="M308" s="91" t="s">
        <v>94</v>
      </c>
    </row>
    <row r="309" spans="1:13" s="101" customFormat="1" ht="15" customHeight="1">
      <c r="A309" s="33">
        <v>2</v>
      </c>
      <c r="B309" s="291"/>
      <c r="C309" s="35" t="s">
        <v>90</v>
      </c>
      <c r="D309" s="119"/>
      <c r="E309" s="119"/>
      <c r="F309" s="119"/>
      <c r="G309" s="119"/>
      <c r="H309" s="119"/>
      <c r="I309" s="119"/>
      <c r="J309" s="119"/>
      <c r="K309" s="102"/>
      <c r="L309" s="102"/>
      <c r="M309" s="102"/>
    </row>
    <row r="310" spans="1:13" s="101" customFormat="1" ht="15" customHeight="1">
      <c r="A310" s="33">
        <v>3</v>
      </c>
      <c r="B310" s="291"/>
      <c r="C310" s="35" t="s">
        <v>91</v>
      </c>
      <c r="D310" s="81">
        <v>634186</v>
      </c>
      <c r="E310" s="81">
        <v>162015</v>
      </c>
      <c r="F310" s="81" t="s">
        <v>98</v>
      </c>
      <c r="G310" s="81">
        <v>75844</v>
      </c>
      <c r="H310" s="81">
        <v>850485</v>
      </c>
      <c r="I310" s="81">
        <v>1180804</v>
      </c>
      <c r="J310" s="81">
        <v>924676</v>
      </c>
      <c r="K310" s="36" t="s">
        <v>97</v>
      </c>
      <c r="L310" s="36" t="s">
        <v>94</v>
      </c>
      <c r="M310" s="36" t="s">
        <v>94</v>
      </c>
    </row>
    <row r="311" spans="1:13" s="101" customFormat="1" ht="15" customHeight="1">
      <c r="A311" s="88">
        <v>4</v>
      </c>
      <c r="B311" s="292"/>
      <c r="C311" s="89" t="s">
        <v>92</v>
      </c>
      <c r="D311" s="90">
        <v>9</v>
      </c>
      <c r="E311" s="90">
        <v>8</v>
      </c>
      <c r="F311" s="90" t="s">
        <v>98</v>
      </c>
      <c r="G311" s="90">
        <v>8</v>
      </c>
      <c r="H311" s="90">
        <v>10</v>
      </c>
      <c r="I311" s="90">
        <v>12</v>
      </c>
      <c r="J311" s="90">
        <v>13</v>
      </c>
      <c r="K311" s="92" t="s">
        <v>97</v>
      </c>
      <c r="L311" s="92" t="s">
        <v>94</v>
      </c>
      <c r="M311" s="92" t="s">
        <v>94</v>
      </c>
    </row>
    <row r="312" spans="1:13" s="101" customFormat="1" ht="15" customHeight="1">
      <c r="A312" s="83">
        <v>1</v>
      </c>
      <c r="B312" s="290" t="s">
        <v>23</v>
      </c>
      <c r="C312" s="84" t="s">
        <v>89</v>
      </c>
      <c r="D312" s="85">
        <v>12480</v>
      </c>
      <c r="E312" s="85">
        <v>2760</v>
      </c>
      <c r="F312" s="85" t="s">
        <v>98</v>
      </c>
      <c r="G312" s="85">
        <v>30591</v>
      </c>
      <c r="H312" s="85">
        <v>40262</v>
      </c>
      <c r="I312" s="85">
        <v>34038</v>
      </c>
      <c r="J312" s="85">
        <v>140410</v>
      </c>
      <c r="K312" s="85">
        <v>136131</v>
      </c>
      <c r="L312" s="85" t="s">
        <v>94</v>
      </c>
      <c r="M312" s="85">
        <v>31340</v>
      </c>
    </row>
    <row r="313" spans="1:13" s="101" customFormat="1" ht="15" customHeight="1">
      <c r="A313" s="33">
        <v>2</v>
      </c>
      <c r="B313" s="291"/>
      <c r="C313" s="35" t="s">
        <v>90</v>
      </c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</row>
    <row r="314" spans="1:13" s="101" customFormat="1" ht="15" customHeight="1">
      <c r="A314" s="33">
        <v>3</v>
      </c>
      <c r="B314" s="291"/>
      <c r="C314" s="35" t="s">
        <v>91</v>
      </c>
      <c r="D314" s="81">
        <v>94927</v>
      </c>
      <c r="E314" s="81">
        <v>14769</v>
      </c>
      <c r="F314" s="81" t="s">
        <v>98</v>
      </c>
      <c r="G314" s="81">
        <v>494609</v>
      </c>
      <c r="H314" s="81">
        <v>823191</v>
      </c>
      <c r="I314" s="81">
        <v>521346</v>
      </c>
      <c r="J314" s="81">
        <v>2416990</v>
      </c>
      <c r="K314" s="81">
        <v>2169543</v>
      </c>
      <c r="L314" s="81" t="s">
        <v>94</v>
      </c>
      <c r="M314" s="81">
        <v>583515</v>
      </c>
    </row>
    <row r="315" spans="1:13" s="101" customFormat="1" ht="15" customHeight="1">
      <c r="A315" s="88">
        <v>4</v>
      </c>
      <c r="B315" s="292"/>
      <c r="C315" s="89" t="s">
        <v>92</v>
      </c>
      <c r="D315" s="90">
        <v>8</v>
      </c>
      <c r="E315" s="90">
        <v>5</v>
      </c>
      <c r="F315" s="90" t="s">
        <v>98</v>
      </c>
      <c r="G315" s="90">
        <v>16</v>
      </c>
      <c r="H315" s="90">
        <v>20</v>
      </c>
      <c r="I315" s="90">
        <v>15</v>
      </c>
      <c r="J315" s="90">
        <v>17</v>
      </c>
      <c r="K315" s="90">
        <v>16</v>
      </c>
      <c r="L315" s="90" t="s">
        <v>94</v>
      </c>
      <c r="M315" s="90">
        <v>19</v>
      </c>
    </row>
    <row r="316" spans="1:13" s="101" customFormat="1" ht="15" customHeight="1">
      <c r="A316" s="83">
        <v>1</v>
      </c>
      <c r="B316" s="290" t="s">
        <v>95</v>
      </c>
      <c r="C316" s="84" t="s">
        <v>89</v>
      </c>
      <c r="D316" s="91" t="s">
        <v>93</v>
      </c>
      <c r="E316" s="91" t="s">
        <v>97</v>
      </c>
      <c r="F316" s="91" t="s">
        <v>98</v>
      </c>
      <c r="G316" s="85">
        <v>3385</v>
      </c>
      <c r="H316" s="85" t="s">
        <v>97</v>
      </c>
      <c r="I316" s="85" t="s">
        <v>97</v>
      </c>
      <c r="J316" s="85" t="s">
        <v>97</v>
      </c>
      <c r="K316" s="85">
        <v>54115</v>
      </c>
      <c r="L316" s="85">
        <v>15867</v>
      </c>
      <c r="M316" s="85">
        <v>13500</v>
      </c>
    </row>
    <row r="317" spans="1:13" s="101" customFormat="1" ht="15" customHeight="1">
      <c r="A317" s="33">
        <v>2</v>
      </c>
      <c r="B317" s="291"/>
      <c r="C317" s="35" t="s">
        <v>90</v>
      </c>
      <c r="D317" s="102"/>
      <c r="E317" s="102"/>
      <c r="F317" s="102"/>
      <c r="G317" s="119"/>
      <c r="H317" s="81" t="s">
        <v>97</v>
      </c>
      <c r="I317" s="81" t="s">
        <v>97</v>
      </c>
      <c r="J317" s="81" t="s">
        <v>97</v>
      </c>
      <c r="K317" s="119"/>
      <c r="L317" s="119"/>
      <c r="M317" s="119"/>
    </row>
    <row r="318" spans="1:13" s="101" customFormat="1" ht="15" customHeight="1">
      <c r="A318" s="33">
        <v>3</v>
      </c>
      <c r="B318" s="291"/>
      <c r="C318" s="35" t="s">
        <v>91</v>
      </c>
      <c r="D318" s="36" t="s">
        <v>93</v>
      </c>
      <c r="E318" s="36" t="s">
        <v>97</v>
      </c>
      <c r="F318" s="36" t="s">
        <v>98</v>
      </c>
      <c r="G318" s="81">
        <v>4816</v>
      </c>
      <c r="H318" s="81" t="s">
        <v>97</v>
      </c>
      <c r="I318" s="81" t="s">
        <v>97</v>
      </c>
      <c r="J318" s="81" t="s">
        <v>97</v>
      </c>
      <c r="K318" s="81">
        <v>101779</v>
      </c>
      <c r="L318" s="81">
        <v>16737</v>
      </c>
      <c r="M318" s="81">
        <v>18137</v>
      </c>
    </row>
    <row r="319" spans="1:13" s="101" customFormat="1" ht="15" customHeight="1">
      <c r="A319" s="88">
        <v>4</v>
      </c>
      <c r="B319" s="292"/>
      <c r="C319" s="89" t="s">
        <v>92</v>
      </c>
      <c r="D319" s="92" t="s">
        <v>93</v>
      </c>
      <c r="E319" s="92" t="s">
        <v>97</v>
      </c>
      <c r="F319" s="92" t="s">
        <v>98</v>
      </c>
      <c r="G319" s="90">
        <v>1</v>
      </c>
      <c r="H319" s="90" t="s">
        <v>97</v>
      </c>
      <c r="I319" s="90" t="s">
        <v>97</v>
      </c>
      <c r="J319" s="90" t="s">
        <v>97</v>
      </c>
      <c r="K319" s="90">
        <v>2</v>
      </c>
      <c r="L319" s="90">
        <v>1</v>
      </c>
      <c r="M319" s="90">
        <v>1</v>
      </c>
    </row>
    <row r="320" spans="1:13" s="101" customFormat="1" ht="15" customHeight="1">
      <c r="A320" s="83">
        <v>1</v>
      </c>
      <c r="B320" s="290" t="s">
        <v>24</v>
      </c>
      <c r="C320" s="84" t="s">
        <v>89</v>
      </c>
      <c r="D320" s="91" t="s">
        <v>93</v>
      </c>
      <c r="E320" s="91" t="s">
        <v>97</v>
      </c>
      <c r="F320" s="91" t="s">
        <v>98</v>
      </c>
      <c r="G320" s="91" t="s">
        <v>97</v>
      </c>
      <c r="H320" s="85">
        <v>10463</v>
      </c>
      <c r="I320" s="85">
        <v>6474</v>
      </c>
      <c r="J320" s="85">
        <v>13909</v>
      </c>
      <c r="K320" s="85">
        <v>113060</v>
      </c>
      <c r="L320" s="85">
        <v>61410</v>
      </c>
      <c r="M320" s="85">
        <v>129210</v>
      </c>
    </row>
    <row r="321" spans="1:13" s="101" customFormat="1" ht="15" customHeight="1">
      <c r="A321" s="33">
        <v>2</v>
      </c>
      <c r="B321" s="291"/>
      <c r="C321" s="35" t="s">
        <v>90</v>
      </c>
      <c r="D321" s="36" t="s">
        <v>93</v>
      </c>
      <c r="E321" s="102"/>
      <c r="F321" s="102"/>
      <c r="G321" s="102"/>
      <c r="H321" s="119"/>
      <c r="I321" s="119"/>
      <c r="J321" s="119"/>
      <c r="K321" s="119"/>
      <c r="L321" s="119"/>
      <c r="M321" s="119"/>
    </row>
    <row r="322" spans="1:13" s="101" customFormat="1" ht="15" customHeight="1">
      <c r="A322" s="33">
        <v>3</v>
      </c>
      <c r="B322" s="291"/>
      <c r="C322" s="35" t="s">
        <v>91</v>
      </c>
      <c r="D322" s="36" t="s">
        <v>93</v>
      </c>
      <c r="E322" s="36" t="s">
        <v>97</v>
      </c>
      <c r="F322" s="36" t="s">
        <v>98</v>
      </c>
      <c r="G322" s="36" t="s">
        <v>97</v>
      </c>
      <c r="H322" s="81">
        <v>14527</v>
      </c>
      <c r="I322" s="81">
        <v>10798</v>
      </c>
      <c r="J322" s="81">
        <v>16901</v>
      </c>
      <c r="K322" s="81">
        <v>188553</v>
      </c>
      <c r="L322" s="81">
        <v>44983</v>
      </c>
      <c r="M322" s="81">
        <v>150866</v>
      </c>
    </row>
    <row r="323" spans="1:13" s="101" customFormat="1" ht="15" customHeight="1">
      <c r="A323" s="88">
        <v>4</v>
      </c>
      <c r="B323" s="292"/>
      <c r="C323" s="89" t="s">
        <v>92</v>
      </c>
      <c r="D323" s="92" t="s">
        <v>93</v>
      </c>
      <c r="E323" s="92" t="s">
        <v>97</v>
      </c>
      <c r="F323" s="92" t="s">
        <v>98</v>
      </c>
      <c r="G323" s="92" t="s">
        <v>97</v>
      </c>
      <c r="H323" s="90">
        <v>1</v>
      </c>
      <c r="I323" s="90">
        <v>2</v>
      </c>
      <c r="J323" s="90">
        <v>1</v>
      </c>
      <c r="K323" s="90">
        <v>2</v>
      </c>
      <c r="L323" s="90">
        <v>1</v>
      </c>
      <c r="M323" s="90">
        <v>1</v>
      </c>
    </row>
    <row r="324" spans="1:13" s="101" customFormat="1" ht="15" customHeight="1">
      <c r="A324" s="83">
        <v>1</v>
      </c>
      <c r="B324" s="290" t="s">
        <v>25</v>
      </c>
      <c r="C324" s="84" t="s">
        <v>89</v>
      </c>
      <c r="D324" s="91" t="s">
        <v>93</v>
      </c>
      <c r="E324" s="91" t="s">
        <v>97</v>
      </c>
      <c r="F324" s="91" t="s">
        <v>98</v>
      </c>
      <c r="G324" s="85">
        <v>2853</v>
      </c>
      <c r="H324" s="85">
        <v>2231</v>
      </c>
      <c r="I324" s="85">
        <v>8988</v>
      </c>
      <c r="J324" s="85">
        <v>7975</v>
      </c>
      <c r="K324" s="85">
        <v>53431</v>
      </c>
      <c r="L324" s="85">
        <v>18235</v>
      </c>
      <c r="M324" s="85">
        <v>72120</v>
      </c>
    </row>
    <row r="325" spans="1:13" s="101" customFormat="1" ht="15" customHeight="1">
      <c r="A325" s="33">
        <v>2</v>
      </c>
      <c r="B325" s="291"/>
      <c r="C325" s="35" t="s">
        <v>90</v>
      </c>
      <c r="D325" s="102"/>
      <c r="E325" s="102"/>
      <c r="F325" s="102"/>
      <c r="G325" s="119"/>
      <c r="H325" s="119"/>
      <c r="I325" s="119"/>
      <c r="J325" s="119"/>
      <c r="K325" s="119"/>
      <c r="L325" s="119"/>
      <c r="M325" s="119"/>
    </row>
    <row r="326" spans="1:13" s="101" customFormat="1" ht="15" customHeight="1">
      <c r="A326" s="33">
        <v>3</v>
      </c>
      <c r="B326" s="291"/>
      <c r="C326" s="35" t="s">
        <v>91</v>
      </c>
      <c r="D326" s="36" t="s">
        <v>93</v>
      </c>
      <c r="E326" s="36" t="s">
        <v>97</v>
      </c>
      <c r="F326" s="36" t="s">
        <v>98</v>
      </c>
      <c r="G326" s="81">
        <v>4234</v>
      </c>
      <c r="H326" s="81">
        <v>2750</v>
      </c>
      <c r="I326" s="81">
        <v>5766</v>
      </c>
      <c r="J326" s="81">
        <v>7993</v>
      </c>
      <c r="K326" s="81">
        <v>92653</v>
      </c>
      <c r="L326" s="81">
        <v>12466</v>
      </c>
      <c r="M326" s="81">
        <v>75403</v>
      </c>
    </row>
    <row r="327" spans="1:13" s="101" customFormat="1" ht="15" customHeight="1">
      <c r="A327" s="88">
        <v>4</v>
      </c>
      <c r="B327" s="292"/>
      <c r="C327" s="89" t="s">
        <v>92</v>
      </c>
      <c r="D327" s="92" t="s">
        <v>93</v>
      </c>
      <c r="E327" s="92" t="s">
        <v>97</v>
      </c>
      <c r="F327" s="92" t="s">
        <v>98</v>
      </c>
      <c r="G327" s="90">
        <v>1</v>
      </c>
      <c r="H327" s="90">
        <v>1</v>
      </c>
      <c r="I327" s="90">
        <v>1</v>
      </c>
      <c r="J327" s="90">
        <v>1</v>
      </c>
      <c r="K327" s="90">
        <v>2</v>
      </c>
      <c r="L327" s="90">
        <v>1</v>
      </c>
      <c r="M327" s="90">
        <v>1</v>
      </c>
    </row>
    <row r="328" spans="1:13" s="101" customFormat="1" ht="30.75" customHeight="1">
      <c r="A328" s="296" t="s">
        <v>174</v>
      </c>
      <c r="B328" s="296"/>
      <c r="C328" s="296"/>
      <c r="D328" s="296"/>
      <c r="E328" s="296"/>
      <c r="F328" s="296"/>
      <c r="G328" s="296"/>
      <c r="H328" s="296"/>
      <c r="I328" s="296"/>
      <c r="J328" s="296"/>
      <c r="K328" s="296"/>
      <c r="L328" s="296"/>
      <c r="M328" s="296"/>
    </row>
    <row r="329" spans="1:13" s="101" customFormat="1" ht="21">
      <c r="A329" s="77" t="s">
        <v>85</v>
      </c>
      <c r="B329" s="77" t="s">
        <v>8</v>
      </c>
      <c r="C329" s="78" t="s">
        <v>86</v>
      </c>
      <c r="D329" s="79" t="s">
        <v>100</v>
      </c>
      <c r="E329" s="79" t="s">
        <v>101</v>
      </c>
      <c r="F329" s="80" t="s">
        <v>102</v>
      </c>
      <c r="G329" s="79" t="s">
        <v>103</v>
      </c>
      <c r="H329" s="79" t="s">
        <v>104</v>
      </c>
      <c r="I329" s="79" t="s">
        <v>105</v>
      </c>
      <c r="J329" s="80" t="s">
        <v>106</v>
      </c>
      <c r="K329" s="79" t="s">
        <v>107</v>
      </c>
      <c r="L329" s="80" t="s">
        <v>108</v>
      </c>
      <c r="M329" s="79" t="s">
        <v>109</v>
      </c>
    </row>
    <row r="330" spans="1:13" s="101" customFormat="1" ht="15" customHeight="1">
      <c r="A330" s="33">
        <v>1</v>
      </c>
      <c r="B330" s="291" t="s">
        <v>16</v>
      </c>
      <c r="C330" s="35" t="s">
        <v>89</v>
      </c>
      <c r="D330" s="81">
        <v>57765</v>
      </c>
      <c r="E330" s="81">
        <v>78735</v>
      </c>
      <c r="F330" s="81">
        <v>3750</v>
      </c>
      <c r="G330" s="81">
        <v>53452</v>
      </c>
      <c r="H330" s="81">
        <v>147940</v>
      </c>
      <c r="I330" s="81">
        <v>128867</v>
      </c>
      <c r="J330" s="81">
        <v>215250</v>
      </c>
      <c r="K330" s="81">
        <v>90152</v>
      </c>
      <c r="L330" s="81">
        <v>43499</v>
      </c>
      <c r="M330" s="81">
        <v>60840</v>
      </c>
    </row>
    <row r="331" spans="1:13" s="101" customFormat="1" ht="15" customHeight="1">
      <c r="A331" s="33">
        <v>2</v>
      </c>
      <c r="B331" s="291"/>
      <c r="C331" s="35" t="s">
        <v>90</v>
      </c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</row>
    <row r="332" spans="1:13" s="101" customFormat="1" ht="15" customHeight="1">
      <c r="A332" s="33">
        <v>3</v>
      </c>
      <c r="B332" s="291"/>
      <c r="C332" s="35" t="s">
        <v>91</v>
      </c>
      <c r="D332" s="81">
        <v>73681</v>
      </c>
      <c r="E332" s="81">
        <v>173929</v>
      </c>
      <c r="F332" s="81">
        <v>4060</v>
      </c>
      <c r="G332" s="81">
        <v>95871</v>
      </c>
      <c r="H332" s="81">
        <v>393111</v>
      </c>
      <c r="I332" s="81">
        <v>203812</v>
      </c>
      <c r="J332" s="81">
        <v>396511</v>
      </c>
      <c r="K332" s="81">
        <v>176562</v>
      </c>
      <c r="L332" s="81">
        <v>60980</v>
      </c>
      <c r="M332" s="81">
        <v>113125</v>
      </c>
    </row>
    <row r="333" spans="1:13" s="101" customFormat="1" ht="15" customHeight="1">
      <c r="A333" s="88">
        <v>4</v>
      </c>
      <c r="B333" s="292"/>
      <c r="C333" s="89" t="s">
        <v>92</v>
      </c>
      <c r="D333" s="90">
        <v>1</v>
      </c>
      <c r="E333" s="90">
        <v>2</v>
      </c>
      <c r="F333" s="90">
        <v>1</v>
      </c>
      <c r="G333" s="90">
        <v>2</v>
      </c>
      <c r="H333" s="90">
        <v>3</v>
      </c>
      <c r="I333" s="90">
        <v>2</v>
      </c>
      <c r="J333" s="90">
        <v>2</v>
      </c>
      <c r="K333" s="90">
        <v>2</v>
      </c>
      <c r="L333" s="90">
        <v>1</v>
      </c>
      <c r="M333" s="90">
        <v>2</v>
      </c>
    </row>
    <row r="334" spans="1:13" s="101" customFormat="1" ht="15" customHeight="1">
      <c r="A334" s="108">
        <v>1</v>
      </c>
      <c r="B334" s="293" t="s">
        <v>17</v>
      </c>
      <c r="C334" s="109" t="s">
        <v>89</v>
      </c>
      <c r="D334" s="99" t="s">
        <v>93</v>
      </c>
      <c r="E334" s="99" t="s">
        <v>97</v>
      </c>
      <c r="F334" s="99" t="s">
        <v>98</v>
      </c>
      <c r="G334" s="99" t="s">
        <v>97</v>
      </c>
      <c r="H334" s="99" t="s">
        <v>97</v>
      </c>
      <c r="I334" s="99" t="s">
        <v>97</v>
      </c>
      <c r="J334" s="99" t="s">
        <v>97</v>
      </c>
      <c r="K334" s="99">
        <v>48822</v>
      </c>
      <c r="L334" s="99">
        <v>51331</v>
      </c>
      <c r="M334" s="99">
        <v>62083</v>
      </c>
    </row>
    <row r="335" spans="1:13" s="101" customFormat="1" ht="15" customHeight="1">
      <c r="A335" s="107">
        <v>2</v>
      </c>
      <c r="B335" s="294"/>
      <c r="C335" s="106" t="s">
        <v>90</v>
      </c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</row>
    <row r="336" spans="1:13" s="101" customFormat="1" ht="15" customHeight="1">
      <c r="A336" s="107">
        <v>3</v>
      </c>
      <c r="B336" s="294"/>
      <c r="C336" s="106" t="s">
        <v>91</v>
      </c>
      <c r="D336" s="93" t="s">
        <v>93</v>
      </c>
      <c r="E336" s="93" t="s">
        <v>97</v>
      </c>
      <c r="F336" s="93" t="s">
        <v>98</v>
      </c>
      <c r="G336" s="93" t="s">
        <v>97</v>
      </c>
      <c r="H336" s="93" t="s">
        <v>97</v>
      </c>
      <c r="I336" s="93" t="s">
        <v>97</v>
      </c>
      <c r="J336" s="93" t="s">
        <v>97</v>
      </c>
      <c r="K336" s="93">
        <v>69017</v>
      </c>
      <c r="L336" s="93">
        <v>41916</v>
      </c>
      <c r="M336" s="93">
        <v>46436</v>
      </c>
    </row>
    <row r="337" spans="1:13" s="101" customFormat="1" ht="15" customHeight="1">
      <c r="A337" s="110">
        <v>4</v>
      </c>
      <c r="B337" s="295"/>
      <c r="C337" s="111" t="s">
        <v>92</v>
      </c>
      <c r="D337" s="95" t="s">
        <v>93</v>
      </c>
      <c r="E337" s="95" t="s">
        <v>97</v>
      </c>
      <c r="F337" s="95" t="s">
        <v>98</v>
      </c>
      <c r="G337" s="95" t="s">
        <v>97</v>
      </c>
      <c r="H337" s="95" t="s">
        <v>97</v>
      </c>
      <c r="I337" s="95" t="s">
        <v>97</v>
      </c>
      <c r="J337" s="95" t="s">
        <v>97</v>
      </c>
      <c r="K337" s="95">
        <v>1</v>
      </c>
      <c r="L337" s="95">
        <v>1</v>
      </c>
      <c r="M337" s="95">
        <v>1</v>
      </c>
    </row>
    <row r="338" spans="1:13" s="101" customFormat="1" ht="15" customHeight="1">
      <c r="A338" s="83">
        <v>1</v>
      </c>
      <c r="B338" s="290" t="s">
        <v>80</v>
      </c>
      <c r="C338" s="84" t="s">
        <v>89</v>
      </c>
      <c r="D338" s="85">
        <v>27677</v>
      </c>
      <c r="E338" s="85">
        <v>1645</v>
      </c>
      <c r="F338" s="85">
        <v>3219</v>
      </c>
      <c r="G338" s="85">
        <v>44635</v>
      </c>
      <c r="H338" s="85">
        <v>9572</v>
      </c>
      <c r="I338" s="85">
        <v>13212</v>
      </c>
      <c r="J338" s="85">
        <v>4448</v>
      </c>
      <c r="K338" s="85">
        <v>79724</v>
      </c>
      <c r="L338" s="85">
        <v>43551</v>
      </c>
      <c r="M338" s="85">
        <v>5587</v>
      </c>
    </row>
    <row r="339" spans="1:13" s="101" customFormat="1" ht="15" customHeight="1">
      <c r="A339" s="33">
        <v>2</v>
      </c>
      <c r="B339" s="291"/>
      <c r="C339" s="35" t="s">
        <v>90</v>
      </c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</row>
    <row r="340" spans="1:13" s="101" customFormat="1" ht="15" customHeight="1">
      <c r="A340" s="33">
        <v>3</v>
      </c>
      <c r="B340" s="291"/>
      <c r="C340" s="35" t="s">
        <v>91</v>
      </c>
      <c r="D340" s="81">
        <v>33741</v>
      </c>
      <c r="E340" s="81">
        <v>2561</v>
      </c>
      <c r="F340" s="81">
        <v>22389</v>
      </c>
      <c r="G340" s="81">
        <v>203419</v>
      </c>
      <c r="H340" s="81">
        <v>33869</v>
      </c>
      <c r="I340" s="81">
        <v>31153</v>
      </c>
      <c r="J340" s="81">
        <v>7064</v>
      </c>
      <c r="K340" s="81">
        <v>177946</v>
      </c>
      <c r="L340" s="81">
        <v>121075</v>
      </c>
      <c r="M340" s="81">
        <v>8275</v>
      </c>
    </row>
    <row r="341" spans="1:13" s="101" customFormat="1" ht="15" customHeight="1">
      <c r="A341" s="88">
        <v>4</v>
      </c>
      <c r="B341" s="292"/>
      <c r="C341" s="89" t="s">
        <v>92</v>
      </c>
      <c r="D341" s="90">
        <v>1</v>
      </c>
      <c r="E341" s="90">
        <v>2</v>
      </c>
      <c r="F341" s="90">
        <v>7</v>
      </c>
      <c r="G341" s="90">
        <v>5</v>
      </c>
      <c r="H341" s="90">
        <v>4</v>
      </c>
      <c r="I341" s="90">
        <v>2</v>
      </c>
      <c r="J341" s="90">
        <v>2</v>
      </c>
      <c r="K341" s="90">
        <v>2</v>
      </c>
      <c r="L341" s="90">
        <v>3</v>
      </c>
      <c r="M341" s="90">
        <v>1</v>
      </c>
    </row>
    <row r="342" spans="1:13" s="101" customFormat="1" ht="15" customHeight="1">
      <c r="A342" s="83">
        <v>1</v>
      </c>
      <c r="B342" s="290" t="s">
        <v>19</v>
      </c>
      <c r="C342" s="84" t="s">
        <v>89</v>
      </c>
      <c r="D342" s="91" t="s">
        <v>93</v>
      </c>
      <c r="E342" s="91" t="s">
        <v>97</v>
      </c>
      <c r="F342" s="91" t="s">
        <v>98</v>
      </c>
      <c r="G342" s="85">
        <v>4550</v>
      </c>
      <c r="H342" s="85" t="s">
        <v>97</v>
      </c>
      <c r="I342" s="85" t="s">
        <v>97</v>
      </c>
      <c r="J342" s="85">
        <v>672</v>
      </c>
      <c r="K342" s="85">
        <v>66392</v>
      </c>
      <c r="L342" s="85">
        <v>53167</v>
      </c>
      <c r="M342" s="85">
        <v>103612</v>
      </c>
    </row>
    <row r="343" spans="1:13" s="101" customFormat="1" ht="15" customHeight="1">
      <c r="A343" s="33">
        <v>2</v>
      </c>
      <c r="B343" s="291"/>
      <c r="C343" s="35" t="s">
        <v>90</v>
      </c>
      <c r="D343" s="102"/>
      <c r="E343" s="102"/>
      <c r="F343" s="102"/>
      <c r="G343" s="119"/>
      <c r="H343" s="119"/>
      <c r="I343" s="119"/>
      <c r="J343" s="119"/>
      <c r="K343" s="119"/>
      <c r="L343" s="119"/>
      <c r="M343" s="119"/>
    </row>
    <row r="344" spans="1:13" s="101" customFormat="1" ht="15" customHeight="1">
      <c r="A344" s="33">
        <v>3</v>
      </c>
      <c r="B344" s="291"/>
      <c r="C344" s="35" t="s">
        <v>91</v>
      </c>
      <c r="D344" s="36" t="s">
        <v>93</v>
      </c>
      <c r="E344" s="36" t="s">
        <v>97</v>
      </c>
      <c r="F344" s="36" t="s">
        <v>98</v>
      </c>
      <c r="G344" s="81">
        <v>5184</v>
      </c>
      <c r="H344" s="81" t="s">
        <v>97</v>
      </c>
      <c r="I344" s="81" t="s">
        <v>97</v>
      </c>
      <c r="J344" s="81">
        <v>777</v>
      </c>
      <c r="K344" s="81">
        <v>94684</v>
      </c>
      <c r="L344" s="81">
        <v>46629</v>
      </c>
      <c r="M344" s="81">
        <v>81127</v>
      </c>
    </row>
    <row r="345" spans="1:13" s="101" customFormat="1" ht="15" customHeight="1">
      <c r="A345" s="88">
        <v>4</v>
      </c>
      <c r="B345" s="292"/>
      <c r="C345" s="89" t="s">
        <v>92</v>
      </c>
      <c r="D345" s="92" t="s">
        <v>93</v>
      </c>
      <c r="E345" s="92" t="s">
        <v>97</v>
      </c>
      <c r="F345" s="92" t="s">
        <v>98</v>
      </c>
      <c r="G345" s="90">
        <v>1</v>
      </c>
      <c r="H345" s="90" t="s">
        <v>97</v>
      </c>
      <c r="I345" s="90" t="s">
        <v>97</v>
      </c>
      <c r="J345" s="90">
        <v>1</v>
      </c>
      <c r="K345" s="90">
        <v>1</v>
      </c>
      <c r="L345" s="90">
        <v>1</v>
      </c>
      <c r="M345" s="90">
        <v>1</v>
      </c>
    </row>
    <row r="346" spans="1:13" s="101" customFormat="1" ht="15" customHeight="1">
      <c r="A346" s="83">
        <v>1</v>
      </c>
      <c r="B346" s="290" t="s">
        <v>20</v>
      </c>
      <c r="C346" s="84" t="s">
        <v>89</v>
      </c>
      <c r="D346" s="85">
        <v>86164</v>
      </c>
      <c r="E346" s="85">
        <v>124278</v>
      </c>
      <c r="F346" s="85">
        <v>6824</v>
      </c>
      <c r="G346" s="85">
        <v>85672</v>
      </c>
      <c r="H346" s="85">
        <v>194664</v>
      </c>
      <c r="I346" s="85">
        <v>136568</v>
      </c>
      <c r="J346" s="85">
        <v>195958</v>
      </c>
      <c r="K346" s="85">
        <v>86416</v>
      </c>
      <c r="L346" s="91" t="s">
        <v>94</v>
      </c>
      <c r="M346" s="91" t="s">
        <v>94</v>
      </c>
    </row>
    <row r="347" spans="1:13" s="101" customFormat="1" ht="15" customHeight="1">
      <c r="A347" s="33">
        <v>2</v>
      </c>
      <c r="B347" s="291"/>
      <c r="C347" s="35" t="s">
        <v>90</v>
      </c>
      <c r="D347" s="119"/>
      <c r="E347" s="119"/>
      <c r="F347" s="119"/>
      <c r="G347" s="119"/>
      <c r="H347" s="119"/>
      <c r="I347" s="119"/>
      <c r="J347" s="119"/>
      <c r="K347" s="119"/>
      <c r="L347" s="102"/>
      <c r="M347" s="102"/>
    </row>
    <row r="348" spans="1:13" s="101" customFormat="1" ht="15" customHeight="1">
      <c r="A348" s="33">
        <v>3</v>
      </c>
      <c r="B348" s="291"/>
      <c r="C348" s="35" t="s">
        <v>91</v>
      </c>
      <c r="D348" s="81">
        <v>994030</v>
      </c>
      <c r="E348" s="81">
        <v>2017950</v>
      </c>
      <c r="F348" s="81">
        <v>104410</v>
      </c>
      <c r="G348" s="81">
        <v>1429148</v>
      </c>
      <c r="H348" s="81">
        <v>4642614</v>
      </c>
      <c r="I348" s="81">
        <v>2764206</v>
      </c>
      <c r="J348" s="81">
        <v>3810939</v>
      </c>
      <c r="K348" s="81">
        <v>1449459</v>
      </c>
      <c r="L348" s="36" t="s">
        <v>94</v>
      </c>
      <c r="M348" s="36" t="s">
        <v>94</v>
      </c>
    </row>
    <row r="349" spans="1:13" s="101" customFormat="1" ht="15" customHeight="1">
      <c r="A349" s="88">
        <v>4</v>
      </c>
      <c r="B349" s="292"/>
      <c r="C349" s="89" t="s">
        <v>92</v>
      </c>
      <c r="D349" s="90">
        <v>12</v>
      </c>
      <c r="E349" s="90">
        <v>16</v>
      </c>
      <c r="F349" s="90">
        <v>15</v>
      </c>
      <c r="G349" s="90">
        <v>17</v>
      </c>
      <c r="H349" s="90">
        <v>24</v>
      </c>
      <c r="I349" s="90">
        <v>20</v>
      </c>
      <c r="J349" s="90">
        <v>19</v>
      </c>
      <c r="K349" s="90">
        <v>17</v>
      </c>
      <c r="L349" s="92" t="s">
        <v>94</v>
      </c>
      <c r="M349" s="92" t="s">
        <v>94</v>
      </c>
    </row>
    <row r="350" spans="1:13" s="101" customFormat="1" ht="15" customHeight="1">
      <c r="A350" s="83">
        <v>1</v>
      </c>
      <c r="B350" s="290" t="s">
        <v>21</v>
      </c>
      <c r="C350" s="84" t="s">
        <v>89</v>
      </c>
      <c r="D350" s="85">
        <v>43457</v>
      </c>
      <c r="E350" s="85">
        <v>9139</v>
      </c>
      <c r="F350" s="85" t="s">
        <v>98</v>
      </c>
      <c r="G350" s="85">
        <v>8024</v>
      </c>
      <c r="H350" s="85">
        <v>28379</v>
      </c>
      <c r="I350" s="85">
        <v>60519</v>
      </c>
      <c r="J350" s="85">
        <v>50972</v>
      </c>
      <c r="K350" s="91" t="s">
        <v>97</v>
      </c>
      <c r="L350" s="91" t="s">
        <v>94</v>
      </c>
      <c r="M350" s="91" t="s">
        <v>94</v>
      </c>
    </row>
    <row r="351" spans="1:13" s="101" customFormat="1" ht="15" customHeight="1">
      <c r="A351" s="33">
        <v>2</v>
      </c>
      <c r="B351" s="291"/>
      <c r="C351" s="35" t="s">
        <v>90</v>
      </c>
      <c r="D351" s="119"/>
      <c r="E351" s="119"/>
      <c r="F351" s="119"/>
      <c r="G351" s="119"/>
      <c r="H351" s="119"/>
      <c r="I351" s="119"/>
      <c r="J351" s="119"/>
      <c r="K351" s="102"/>
      <c r="L351" s="102"/>
      <c r="M351" s="102"/>
    </row>
    <row r="352" spans="1:13" s="101" customFormat="1" ht="15" customHeight="1">
      <c r="A352" s="33">
        <v>3</v>
      </c>
      <c r="B352" s="291"/>
      <c r="C352" s="35" t="s">
        <v>91</v>
      </c>
      <c r="D352" s="81">
        <v>265867</v>
      </c>
      <c r="E352" s="81">
        <v>41770</v>
      </c>
      <c r="F352" s="81" t="s">
        <v>98</v>
      </c>
      <c r="G352" s="81">
        <v>68960</v>
      </c>
      <c r="H352" s="81">
        <v>241505</v>
      </c>
      <c r="I352" s="81">
        <v>347124</v>
      </c>
      <c r="J352" s="81">
        <v>335962</v>
      </c>
      <c r="K352" s="36" t="s">
        <v>97</v>
      </c>
      <c r="L352" s="36" t="s">
        <v>94</v>
      </c>
      <c r="M352" s="36" t="s">
        <v>94</v>
      </c>
    </row>
    <row r="353" spans="1:13" s="101" customFormat="1" ht="15" customHeight="1">
      <c r="A353" s="88">
        <v>4</v>
      </c>
      <c r="B353" s="292"/>
      <c r="C353" s="89" t="s">
        <v>92</v>
      </c>
      <c r="D353" s="90">
        <v>6</v>
      </c>
      <c r="E353" s="90">
        <v>5</v>
      </c>
      <c r="F353" s="90" t="s">
        <v>98</v>
      </c>
      <c r="G353" s="90">
        <v>9</v>
      </c>
      <c r="H353" s="90">
        <v>9</v>
      </c>
      <c r="I353" s="90">
        <v>6</v>
      </c>
      <c r="J353" s="90">
        <v>7</v>
      </c>
      <c r="K353" s="92" t="s">
        <v>97</v>
      </c>
      <c r="L353" s="92" t="s">
        <v>94</v>
      </c>
      <c r="M353" s="92" t="s">
        <v>94</v>
      </c>
    </row>
    <row r="354" spans="1:13" s="101" customFormat="1" ht="15" customHeight="1">
      <c r="A354" s="83">
        <v>1</v>
      </c>
      <c r="B354" s="290" t="s">
        <v>22</v>
      </c>
      <c r="C354" s="84" t="s">
        <v>89</v>
      </c>
      <c r="D354" s="85">
        <v>69931</v>
      </c>
      <c r="E354" s="85">
        <v>20196</v>
      </c>
      <c r="F354" s="85" t="s">
        <v>98</v>
      </c>
      <c r="G354" s="85">
        <v>10309</v>
      </c>
      <c r="H354" s="85">
        <v>86501</v>
      </c>
      <c r="I354" s="85">
        <v>102359</v>
      </c>
      <c r="J354" s="85">
        <v>73311</v>
      </c>
      <c r="K354" s="91" t="s">
        <v>97</v>
      </c>
      <c r="L354" s="91" t="s">
        <v>94</v>
      </c>
      <c r="M354" s="91" t="s">
        <v>94</v>
      </c>
    </row>
    <row r="355" spans="1:13" s="101" customFormat="1" ht="15" customHeight="1">
      <c r="A355" s="33">
        <v>2</v>
      </c>
      <c r="B355" s="291"/>
      <c r="C355" s="35" t="s">
        <v>90</v>
      </c>
      <c r="D355" s="119"/>
      <c r="E355" s="119"/>
      <c r="F355" s="119"/>
      <c r="G355" s="119"/>
      <c r="H355" s="119"/>
      <c r="I355" s="119"/>
      <c r="J355" s="119"/>
      <c r="K355" s="102"/>
      <c r="L355" s="102"/>
      <c r="M355" s="102"/>
    </row>
    <row r="356" spans="1:13" s="101" customFormat="1" ht="15" customHeight="1">
      <c r="A356" s="33">
        <v>3</v>
      </c>
      <c r="B356" s="291"/>
      <c r="C356" s="35" t="s">
        <v>91</v>
      </c>
      <c r="D356" s="81">
        <v>645090</v>
      </c>
      <c r="E356" s="81">
        <v>167682</v>
      </c>
      <c r="F356" s="81" t="s">
        <v>98</v>
      </c>
      <c r="G356" s="81">
        <v>77025</v>
      </c>
      <c r="H356" s="81">
        <v>884505</v>
      </c>
      <c r="I356" s="81">
        <v>1216476</v>
      </c>
      <c r="J356" s="81">
        <v>961660</v>
      </c>
      <c r="K356" s="36" t="s">
        <v>97</v>
      </c>
      <c r="L356" s="36" t="s">
        <v>94</v>
      </c>
      <c r="M356" s="36" t="s">
        <v>94</v>
      </c>
    </row>
    <row r="357" spans="1:13" s="101" customFormat="1" ht="15" customHeight="1">
      <c r="A357" s="88">
        <v>4</v>
      </c>
      <c r="B357" s="292"/>
      <c r="C357" s="89" t="s">
        <v>92</v>
      </c>
      <c r="D357" s="90">
        <v>9</v>
      </c>
      <c r="E357" s="90">
        <v>8</v>
      </c>
      <c r="F357" s="90" t="s">
        <v>98</v>
      </c>
      <c r="G357" s="90">
        <v>7</v>
      </c>
      <c r="H357" s="90">
        <v>10</v>
      </c>
      <c r="I357" s="90">
        <v>12</v>
      </c>
      <c r="J357" s="90">
        <v>13</v>
      </c>
      <c r="K357" s="92" t="s">
        <v>97</v>
      </c>
      <c r="L357" s="92" t="s">
        <v>94</v>
      </c>
      <c r="M357" s="92" t="s">
        <v>94</v>
      </c>
    </row>
    <row r="358" spans="1:13" s="101" customFormat="1" ht="15" customHeight="1">
      <c r="A358" s="83">
        <v>1</v>
      </c>
      <c r="B358" s="290" t="s">
        <v>23</v>
      </c>
      <c r="C358" s="84" t="s">
        <v>89</v>
      </c>
      <c r="D358" s="104"/>
      <c r="E358" s="104"/>
      <c r="F358" s="91" t="s">
        <v>98</v>
      </c>
      <c r="G358" s="104"/>
      <c r="H358" s="104"/>
      <c r="I358" s="104"/>
      <c r="J358" s="104"/>
      <c r="K358" s="104"/>
      <c r="L358" s="91" t="s">
        <v>94</v>
      </c>
      <c r="M358" s="104"/>
    </row>
    <row r="359" spans="1:13" s="101" customFormat="1" ht="15" customHeight="1">
      <c r="A359" s="33">
        <v>2</v>
      </c>
      <c r="B359" s="291"/>
      <c r="C359" s="35" t="s">
        <v>90</v>
      </c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</row>
    <row r="360" spans="1:13" s="101" customFormat="1" ht="15" customHeight="1">
      <c r="A360" s="33">
        <v>3</v>
      </c>
      <c r="B360" s="291"/>
      <c r="C360" s="35" t="s">
        <v>91</v>
      </c>
      <c r="D360" s="81">
        <v>97775</v>
      </c>
      <c r="E360" s="81">
        <v>15065</v>
      </c>
      <c r="F360" s="81" t="s">
        <v>98</v>
      </c>
      <c r="G360" s="81">
        <v>519339</v>
      </c>
      <c r="H360" s="81">
        <v>847887</v>
      </c>
      <c r="I360" s="81">
        <v>536959</v>
      </c>
      <c r="J360" s="81">
        <v>2425508</v>
      </c>
      <c r="K360" s="81">
        <v>2235723</v>
      </c>
      <c r="L360" s="81" t="s">
        <v>94</v>
      </c>
      <c r="M360" s="81">
        <v>617867</v>
      </c>
    </row>
    <row r="361" spans="1:13" s="101" customFormat="1" ht="15" customHeight="1">
      <c r="A361" s="88">
        <v>4</v>
      </c>
      <c r="B361" s="292"/>
      <c r="C361" s="89" t="s">
        <v>92</v>
      </c>
      <c r="D361" s="90">
        <v>8</v>
      </c>
      <c r="E361" s="90">
        <v>5</v>
      </c>
      <c r="F361" s="90" t="s">
        <v>98</v>
      </c>
      <c r="G361" s="90">
        <v>17</v>
      </c>
      <c r="H361" s="90">
        <v>21</v>
      </c>
      <c r="I361" s="90">
        <v>16</v>
      </c>
      <c r="J361" s="90">
        <v>17</v>
      </c>
      <c r="K361" s="90">
        <v>16</v>
      </c>
      <c r="L361" s="90" t="s">
        <v>94</v>
      </c>
      <c r="M361" s="90">
        <v>20</v>
      </c>
    </row>
    <row r="362" spans="1:13" s="101" customFormat="1" ht="15" customHeight="1">
      <c r="A362" s="83">
        <v>1</v>
      </c>
      <c r="B362" s="290" t="s">
        <v>95</v>
      </c>
      <c r="C362" s="84" t="s">
        <v>89</v>
      </c>
      <c r="D362" s="91" t="s">
        <v>93</v>
      </c>
      <c r="E362" s="91" t="s">
        <v>97</v>
      </c>
      <c r="F362" s="91" t="s">
        <v>98</v>
      </c>
      <c r="G362" s="85">
        <v>3238</v>
      </c>
      <c r="H362" s="85" t="s">
        <v>97</v>
      </c>
      <c r="I362" s="85" t="s">
        <v>97</v>
      </c>
      <c r="J362" s="85" t="s">
        <v>97</v>
      </c>
      <c r="K362" s="85">
        <v>53968</v>
      </c>
      <c r="L362" s="85">
        <v>15720</v>
      </c>
      <c r="M362" s="85">
        <v>13353</v>
      </c>
    </row>
    <row r="363" spans="1:13" s="101" customFormat="1" ht="15" customHeight="1">
      <c r="A363" s="33">
        <v>2</v>
      </c>
      <c r="B363" s="291"/>
      <c r="C363" s="35" t="s">
        <v>90</v>
      </c>
      <c r="D363" s="102"/>
      <c r="E363" s="102"/>
      <c r="F363" s="102"/>
      <c r="G363" s="119"/>
      <c r="H363" s="119"/>
      <c r="I363" s="119"/>
      <c r="J363" s="119"/>
      <c r="K363" s="119"/>
      <c r="L363" s="119"/>
      <c r="M363" s="119"/>
    </row>
    <row r="364" spans="1:13" s="101" customFormat="1" ht="15" customHeight="1">
      <c r="A364" s="33">
        <v>3</v>
      </c>
      <c r="B364" s="291"/>
      <c r="C364" s="35" t="s">
        <v>91</v>
      </c>
      <c r="D364" s="36" t="s">
        <v>93</v>
      </c>
      <c r="E364" s="36" t="s">
        <v>97</v>
      </c>
      <c r="F364" s="36" t="s">
        <v>98</v>
      </c>
      <c r="G364" s="81">
        <v>2520</v>
      </c>
      <c r="H364" s="81" t="s">
        <v>97</v>
      </c>
      <c r="I364" s="81" t="s">
        <v>97</v>
      </c>
      <c r="J364" s="81" t="s">
        <v>97</v>
      </c>
      <c r="K364" s="81">
        <v>106700</v>
      </c>
      <c r="L364" s="81">
        <v>15670</v>
      </c>
      <c r="M364" s="81">
        <v>17470</v>
      </c>
    </row>
    <row r="365" spans="1:13" s="101" customFormat="1" ht="15" customHeight="1">
      <c r="A365" s="88">
        <v>4</v>
      </c>
      <c r="B365" s="292"/>
      <c r="C365" s="89" t="s">
        <v>92</v>
      </c>
      <c r="D365" s="92" t="s">
        <v>93</v>
      </c>
      <c r="E365" s="92" t="s">
        <v>97</v>
      </c>
      <c r="F365" s="92" t="s">
        <v>98</v>
      </c>
      <c r="G365" s="90">
        <v>1</v>
      </c>
      <c r="H365" s="90" t="s">
        <v>97</v>
      </c>
      <c r="I365" s="90" t="s">
        <v>97</v>
      </c>
      <c r="J365" s="90" t="s">
        <v>97</v>
      </c>
      <c r="K365" s="90">
        <v>2</v>
      </c>
      <c r="L365" s="90">
        <v>1</v>
      </c>
      <c r="M365" s="90">
        <v>1</v>
      </c>
    </row>
    <row r="366" spans="1:13" s="101" customFormat="1" ht="15" customHeight="1">
      <c r="A366" s="83">
        <v>1</v>
      </c>
      <c r="B366" s="290" t="s">
        <v>24</v>
      </c>
      <c r="C366" s="84" t="s">
        <v>89</v>
      </c>
      <c r="D366" s="91" t="s">
        <v>93</v>
      </c>
      <c r="E366" s="91" t="s">
        <v>97</v>
      </c>
      <c r="F366" s="91" t="s">
        <v>98</v>
      </c>
      <c r="G366" s="91" t="s">
        <v>97</v>
      </c>
      <c r="H366" s="85">
        <v>10463</v>
      </c>
      <c r="I366" s="85">
        <v>6242</v>
      </c>
      <c r="J366" s="85">
        <v>13909</v>
      </c>
      <c r="K366" s="85">
        <v>113779</v>
      </c>
      <c r="L366" s="85">
        <v>62129</v>
      </c>
      <c r="M366" s="85">
        <v>129928</v>
      </c>
    </row>
    <row r="367" spans="1:13" s="101" customFormat="1" ht="15" customHeight="1">
      <c r="A367" s="33">
        <v>2</v>
      </c>
      <c r="B367" s="291"/>
      <c r="C367" s="35" t="s">
        <v>90</v>
      </c>
      <c r="D367" s="102"/>
      <c r="E367" s="102"/>
      <c r="F367" s="102"/>
      <c r="G367" s="102"/>
      <c r="H367" s="119"/>
      <c r="I367" s="119"/>
      <c r="J367" s="119"/>
      <c r="K367" s="119"/>
      <c r="L367" s="119"/>
      <c r="M367" s="119"/>
    </row>
    <row r="368" spans="1:13" s="101" customFormat="1" ht="15" customHeight="1">
      <c r="A368" s="33">
        <v>3</v>
      </c>
      <c r="B368" s="291"/>
      <c r="C368" s="35" t="s">
        <v>91</v>
      </c>
      <c r="D368" s="36" t="s">
        <v>93</v>
      </c>
      <c r="E368" s="36" t="s">
        <v>97</v>
      </c>
      <c r="F368" s="36" t="s">
        <v>98</v>
      </c>
      <c r="G368" s="36" t="s">
        <v>97</v>
      </c>
      <c r="H368" s="81">
        <v>13080</v>
      </c>
      <c r="I368" s="81">
        <v>7840</v>
      </c>
      <c r="J368" s="81">
        <v>13520</v>
      </c>
      <c r="K368" s="81">
        <v>188080</v>
      </c>
      <c r="L368" s="81">
        <v>40500</v>
      </c>
      <c r="M368" s="81">
        <v>154179</v>
      </c>
    </row>
    <row r="369" spans="1:13" s="101" customFormat="1" ht="15" customHeight="1">
      <c r="A369" s="88">
        <v>4</v>
      </c>
      <c r="B369" s="292"/>
      <c r="C369" s="89" t="s">
        <v>92</v>
      </c>
      <c r="D369" s="92" t="s">
        <v>93</v>
      </c>
      <c r="E369" s="92" t="s">
        <v>97</v>
      </c>
      <c r="F369" s="92" t="s">
        <v>98</v>
      </c>
      <c r="G369" s="92" t="s">
        <v>97</v>
      </c>
      <c r="H369" s="90">
        <v>1</v>
      </c>
      <c r="I369" s="90">
        <v>1</v>
      </c>
      <c r="J369" s="90">
        <v>1</v>
      </c>
      <c r="K369" s="90">
        <v>2</v>
      </c>
      <c r="L369" s="90">
        <v>1</v>
      </c>
      <c r="M369" s="90">
        <v>1</v>
      </c>
    </row>
    <row r="370" spans="1:13" s="101" customFormat="1" ht="15" customHeight="1">
      <c r="A370" s="83">
        <v>1</v>
      </c>
      <c r="B370" s="290" t="s">
        <v>25</v>
      </c>
      <c r="C370" s="84" t="s">
        <v>89</v>
      </c>
      <c r="D370" s="91" t="s">
        <v>93</v>
      </c>
      <c r="E370" s="91" t="s">
        <v>97</v>
      </c>
      <c r="F370" s="91" t="s">
        <v>98</v>
      </c>
      <c r="G370" s="85">
        <v>2088</v>
      </c>
      <c r="H370" s="85">
        <v>1465</v>
      </c>
      <c r="I370" s="85">
        <v>8105</v>
      </c>
      <c r="J370" s="85">
        <v>7210</v>
      </c>
      <c r="K370" s="85">
        <v>53431</v>
      </c>
      <c r="L370" s="85">
        <v>18235</v>
      </c>
      <c r="M370" s="85">
        <v>72120</v>
      </c>
    </row>
    <row r="371" spans="1:13" s="101" customFormat="1" ht="15" customHeight="1">
      <c r="A371" s="33">
        <v>2</v>
      </c>
      <c r="B371" s="291"/>
      <c r="C371" s="35" t="s">
        <v>90</v>
      </c>
      <c r="D371" s="102"/>
      <c r="E371" s="102"/>
      <c r="F371" s="102"/>
      <c r="G371" s="119"/>
      <c r="H371" s="119"/>
      <c r="I371" s="119"/>
      <c r="J371" s="119"/>
      <c r="K371" s="119"/>
      <c r="L371" s="119"/>
      <c r="M371" s="119"/>
    </row>
    <row r="372" spans="1:13" s="101" customFormat="1" ht="15" customHeight="1">
      <c r="A372" s="33">
        <v>3</v>
      </c>
      <c r="B372" s="291"/>
      <c r="C372" s="35" t="s">
        <v>91</v>
      </c>
      <c r="D372" s="36" t="s">
        <v>93</v>
      </c>
      <c r="E372" s="36" t="s">
        <v>97</v>
      </c>
      <c r="F372" s="36" t="s">
        <v>98</v>
      </c>
      <c r="G372" s="81">
        <v>3617</v>
      </c>
      <c r="H372" s="81">
        <v>2157</v>
      </c>
      <c r="I372" s="81">
        <v>4877</v>
      </c>
      <c r="J372" s="81">
        <v>7296</v>
      </c>
      <c r="K372" s="81">
        <v>95450</v>
      </c>
      <c r="L372" s="81">
        <v>12240</v>
      </c>
      <c r="M372" s="81">
        <v>77680</v>
      </c>
    </row>
    <row r="373" spans="1:13" s="101" customFormat="1" ht="15" customHeight="1">
      <c r="A373" s="88">
        <v>4</v>
      </c>
      <c r="B373" s="292"/>
      <c r="C373" s="89" t="s">
        <v>92</v>
      </c>
      <c r="D373" s="92" t="s">
        <v>93</v>
      </c>
      <c r="E373" s="92" t="s">
        <v>97</v>
      </c>
      <c r="F373" s="92" t="s">
        <v>98</v>
      </c>
      <c r="G373" s="90">
        <v>2</v>
      </c>
      <c r="H373" s="90">
        <v>1</v>
      </c>
      <c r="I373" s="90">
        <v>1</v>
      </c>
      <c r="J373" s="90">
        <v>1</v>
      </c>
      <c r="K373" s="90">
        <v>2</v>
      </c>
      <c r="L373" s="90">
        <v>1</v>
      </c>
      <c r="M373" s="90">
        <v>1</v>
      </c>
    </row>
    <row r="374" spans="1:13" s="100" customFormat="1" ht="28.5" customHeight="1">
      <c r="A374" s="296" t="s">
        <v>175</v>
      </c>
      <c r="B374" s="296"/>
      <c r="C374" s="296"/>
      <c r="D374" s="296"/>
      <c r="E374" s="296"/>
      <c r="F374" s="296"/>
      <c r="G374" s="296"/>
      <c r="H374" s="296"/>
      <c r="I374" s="296"/>
      <c r="J374" s="296"/>
      <c r="K374" s="296"/>
      <c r="L374" s="296"/>
      <c r="M374" s="296"/>
    </row>
    <row r="375" spans="1:13" s="101" customFormat="1" ht="21">
      <c r="A375" s="77" t="s">
        <v>85</v>
      </c>
      <c r="B375" s="77" t="s">
        <v>8</v>
      </c>
      <c r="C375" s="78" t="s">
        <v>86</v>
      </c>
      <c r="D375" s="79" t="s">
        <v>100</v>
      </c>
      <c r="E375" s="79" t="s">
        <v>101</v>
      </c>
      <c r="F375" s="80" t="s">
        <v>102</v>
      </c>
      <c r="G375" s="79" t="s">
        <v>103</v>
      </c>
      <c r="H375" s="79" t="s">
        <v>104</v>
      </c>
      <c r="I375" s="79" t="s">
        <v>105</v>
      </c>
      <c r="J375" s="80" t="s">
        <v>106</v>
      </c>
      <c r="K375" s="79" t="s">
        <v>107</v>
      </c>
      <c r="L375" s="80" t="s">
        <v>108</v>
      </c>
      <c r="M375" s="79" t="s">
        <v>109</v>
      </c>
    </row>
    <row r="376" spans="1:13" s="101" customFormat="1" ht="15" customHeight="1">
      <c r="A376" s="33">
        <v>1</v>
      </c>
      <c r="B376" s="291" t="s">
        <v>16</v>
      </c>
      <c r="C376" s="35" t="s">
        <v>89</v>
      </c>
      <c r="D376" s="81">
        <v>49170</v>
      </c>
      <c r="E376" s="81">
        <v>78843</v>
      </c>
      <c r="F376" s="81">
        <v>3062</v>
      </c>
      <c r="G376" s="81">
        <v>52275</v>
      </c>
      <c r="H376" s="81">
        <v>150723</v>
      </c>
      <c r="I376" s="81">
        <v>122256</v>
      </c>
      <c r="J376" s="81">
        <v>213042</v>
      </c>
      <c r="K376" s="81">
        <v>91108</v>
      </c>
      <c r="L376" s="81">
        <v>43840</v>
      </c>
      <c r="M376" s="81">
        <v>60963</v>
      </c>
    </row>
    <row r="377" spans="1:13" s="101" customFormat="1" ht="15" customHeight="1">
      <c r="A377" s="33">
        <v>2</v>
      </c>
      <c r="B377" s="291"/>
      <c r="C377" s="35" t="s">
        <v>90</v>
      </c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</row>
    <row r="378" spans="1:13" s="101" customFormat="1" ht="15" customHeight="1">
      <c r="A378" s="33">
        <v>3</v>
      </c>
      <c r="B378" s="291"/>
      <c r="C378" s="35" t="s">
        <v>91</v>
      </c>
      <c r="D378" s="81">
        <v>72994</v>
      </c>
      <c r="E378" s="81">
        <v>175890</v>
      </c>
      <c r="F378" s="81">
        <v>3687</v>
      </c>
      <c r="G378" s="81">
        <v>98223</v>
      </c>
      <c r="H378" s="81">
        <v>407052</v>
      </c>
      <c r="I378" s="81">
        <v>201186</v>
      </c>
      <c r="J378" s="81">
        <v>405641</v>
      </c>
      <c r="K378" s="81">
        <v>179416</v>
      </c>
      <c r="L378" s="81">
        <v>62383</v>
      </c>
      <c r="M378" s="81">
        <v>115439</v>
      </c>
    </row>
    <row r="379" spans="1:13" s="101" customFormat="1" ht="15" customHeight="1">
      <c r="A379" s="88">
        <v>4</v>
      </c>
      <c r="B379" s="292"/>
      <c r="C379" s="89" t="s">
        <v>92</v>
      </c>
      <c r="D379" s="90">
        <v>1</v>
      </c>
      <c r="E379" s="90">
        <v>2</v>
      </c>
      <c r="F379" s="90">
        <v>1</v>
      </c>
      <c r="G379" s="90">
        <v>2</v>
      </c>
      <c r="H379" s="90">
        <v>3</v>
      </c>
      <c r="I379" s="90">
        <v>2</v>
      </c>
      <c r="J379" s="90">
        <v>2</v>
      </c>
      <c r="K379" s="90">
        <v>2</v>
      </c>
      <c r="L379" s="90">
        <v>1</v>
      </c>
      <c r="M379" s="90">
        <v>2</v>
      </c>
    </row>
    <row r="380" spans="1:13" s="101" customFormat="1" ht="15" customHeight="1">
      <c r="A380" s="83">
        <v>1</v>
      </c>
      <c r="B380" s="290" t="s">
        <v>17</v>
      </c>
      <c r="C380" s="84" t="s">
        <v>89</v>
      </c>
      <c r="D380" s="91" t="s">
        <v>93</v>
      </c>
      <c r="E380" s="91" t="s">
        <v>97</v>
      </c>
      <c r="F380" s="91" t="s">
        <v>98</v>
      </c>
      <c r="G380" s="91" t="s">
        <v>97</v>
      </c>
      <c r="H380" s="91" t="s">
        <v>97</v>
      </c>
      <c r="I380" s="91" t="s">
        <v>97</v>
      </c>
      <c r="J380" s="91" t="s">
        <v>97</v>
      </c>
      <c r="K380" s="85">
        <v>40904</v>
      </c>
      <c r="L380" s="85">
        <v>40522</v>
      </c>
      <c r="M380" s="85">
        <v>55497</v>
      </c>
    </row>
    <row r="381" spans="1:13" s="101" customFormat="1" ht="15" customHeight="1">
      <c r="A381" s="33">
        <v>2</v>
      </c>
      <c r="B381" s="291"/>
      <c r="C381" s="35" t="s">
        <v>90</v>
      </c>
      <c r="D381" s="102"/>
      <c r="E381" s="102"/>
      <c r="F381" s="102"/>
      <c r="G381" s="102"/>
      <c r="H381" s="102"/>
      <c r="I381" s="102"/>
      <c r="J381" s="102"/>
      <c r="K381" s="119"/>
      <c r="L381" s="119"/>
      <c r="M381" s="119"/>
    </row>
    <row r="382" spans="1:13" s="101" customFormat="1" ht="15" customHeight="1">
      <c r="A382" s="33">
        <v>3</v>
      </c>
      <c r="B382" s="291"/>
      <c r="C382" s="35" t="s">
        <v>91</v>
      </c>
      <c r="D382" s="36" t="s">
        <v>93</v>
      </c>
      <c r="E382" s="36" t="s">
        <v>97</v>
      </c>
      <c r="F382" s="36" t="s">
        <v>98</v>
      </c>
      <c r="G382" s="36" t="s">
        <v>97</v>
      </c>
      <c r="H382" s="36" t="s">
        <v>97</v>
      </c>
      <c r="I382" s="36" t="s">
        <v>97</v>
      </c>
      <c r="J382" s="36" t="s">
        <v>97</v>
      </c>
      <c r="K382" s="81">
        <v>6994584</v>
      </c>
      <c r="L382" s="81">
        <v>42142.879999999997</v>
      </c>
      <c r="M382" s="81">
        <v>46617.39</v>
      </c>
    </row>
    <row r="383" spans="1:13" s="101" customFormat="1" ht="15" customHeight="1">
      <c r="A383" s="88">
        <v>4</v>
      </c>
      <c r="B383" s="292"/>
      <c r="C383" s="89" t="s">
        <v>92</v>
      </c>
      <c r="D383" s="92" t="s">
        <v>93</v>
      </c>
      <c r="E383" s="92" t="s">
        <v>97</v>
      </c>
      <c r="F383" s="92" t="s">
        <v>98</v>
      </c>
      <c r="G383" s="92" t="s">
        <v>97</v>
      </c>
      <c r="H383" s="92" t="s">
        <v>97</v>
      </c>
      <c r="I383" s="92" t="s">
        <v>97</v>
      </c>
      <c r="J383" s="92" t="s">
        <v>97</v>
      </c>
      <c r="K383" s="90">
        <v>2</v>
      </c>
      <c r="L383" s="90">
        <v>1</v>
      </c>
      <c r="M383" s="90">
        <v>1</v>
      </c>
    </row>
    <row r="384" spans="1:13" s="101" customFormat="1" ht="15" customHeight="1">
      <c r="A384" s="83">
        <v>1</v>
      </c>
      <c r="B384" s="290" t="s">
        <v>110</v>
      </c>
      <c r="C384" s="84" t="s">
        <v>89</v>
      </c>
      <c r="D384" s="85">
        <v>25793</v>
      </c>
      <c r="E384" s="85">
        <v>1735</v>
      </c>
      <c r="F384" s="85">
        <v>3307</v>
      </c>
      <c r="G384" s="85">
        <v>46143</v>
      </c>
      <c r="H384" s="85">
        <v>9452</v>
      </c>
      <c r="I384" s="85">
        <v>13571</v>
      </c>
      <c r="J384" s="85">
        <v>4245</v>
      </c>
      <c r="K384" s="85">
        <v>82373</v>
      </c>
      <c r="L384" s="85">
        <v>43839</v>
      </c>
      <c r="M384" s="85">
        <v>5389</v>
      </c>
    </row>
    <row r="385" spans="1:13" s="101" customFormat="1" ht="15" customHeight="1">
      <c r="A385" s="33">
        <v>2</v>
      </c>
      <c r="B385" s="291"/>
      <c r="C385" s="35" t="s">
        <v>90</v>
      </c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</row>
    <row r="386" spans="1:13" s="101" customFormat="1" ht="15" customHeight="1">
      <c r="A386" s="33">
        <v>3</v>
      </c>
      <c r="B386" s="291"/>
      <c r="C386" s="35" t="s">
        <v>91</v>
      </c>
      <c r="D386" s="81">
        <v>33221</v>
      </c>
      <c r="E386" s="81">
        <v>2805</v>
      </c>
      <c r="F386" s="81">
        <v>23070</v>
      </c>
      <c r="G386" s="81">
        <v>228354</v>
      </c>
      <c r="H386" s="81">
        <v>35736</v>
      </c>
      <c r="I386" s="81">
        <v>35247</v>
      </c>
      <c r="J386" s="81">
        <v>7187</v>
      </c>
      <c r="K386" s="81">
        <v>189469</v>
      </c>
      <c r="L386" s="81">
        <v>124282</v>
      </c>
      <c r="M386" s="81">
        <v>8308</v>
      </c>
    </row>
    <row r="387" spans="1:13" s="101" customFormat="1" ht="15" customHeight="1">
      <c r="A387" s="88">
        <v>4</v>
      </c>
      <c r="B387" s="292"/>
      <c r="C387" s="89" t="s">
        <v>92</v>
      </c>
      <c r="D387" s="90">
        <v>1</v>
      </c>
      <c r="E387" s="90">
        <v>2</v>
      </c>
      <c r="F387" s="90">
        <v>7</v>
      </c>
      <c r="G387" s="90">
        <v>5</v>
      </c>
      <c r="H387" s="90">
        <v>4</v>
      </c>
      <c r="I387" s="90">
        <v>3</v>
      </c>
      <c r="J387" s="90">
        <v>2</v>
      </c>
      <c r="K387" s="90">
        <v>2</v>
      </c>
      <c r="L387" s="90">
        <v>3</v>
      </c>
      <c r="M387" s="90">
        <v>2</v>
      </c>
    </row>
    <row r="388" spans="1:13" s="101" customFormat="1" ht="15" customHeight="1">
      <c r="A388" s="83">
        <v>1</v>
      </c>
      <c r="B388" s="290" t="s">
        <v>19</v>
      </c>
      <c r="C388" s="84" t="s">
        <v>89</v>
      </c>
      <c r="D388" s="91" t="s">
        <v>93</v>
      </c>
      <c r="E388" s="91" t="s">
        <v>97</v>
      </c>
      <c r="F388" s="91" t="s">
        <v>98</v>
      </c>
      <c r="G388" s="85">
        <v>3672</v>
      </c>
      <c r="H388" s="85" t="s">
        <v>97</v>
      </c>
      <c r="I388" s="85" t="s">
        <v>97</v>
      </c>
      <c r="J388" s="85">
        <v>500</v>
      </c>
      <c r="K388" s="85">
        <v>43718</v>
      </c>
      <c r="L388" s="85">
        <v>55007</v>
      </c>
      <c r="M388" s="85">
        <v>98265</v>
      </c>
    </row>
    <row r="389" spans="1:13" s="101" customFormat="1" ht="15" customHeight="1">
      <c r="A389" s="33">
        <v>2</v>
      </c>
      <c r="B389" s="291"/>
      <c r="C389" s="35" t="s">
        <v>90</v>
      </c>
      <c r="D389" s="102"/>
      <c r="E389" s="102"/>
      <c r="F389" s="102"/>
      <c r="G389" s="119"/>
      <c r="H389" s="119"/>
      <c r="I389" s="119"/>
      <c r="J389" s="119"/>
      <c r="K389" s="119"/>
      <c r="L389" s="119"/>
      <c r="M389" s="119"/>
    </row>
    <row r="390" spans="1:13" s="101" customFormat="1" ht="15" customHeight="1">
      <c r="A390" s="33">
        <v>3</v>
      </c>
      <c r="B390" s="291"/>
      <c r="C390" s="35" t="s">
        <v>91</v>
      </c>
      <c r="D390" s="36" t="s">
        <v>93</v>
      </c>
      <c r="E390" s="36" t="s">
        <v>97</v>
      </c>
      <c r="F390" s="36" t="s">
        <v>98</v>
      </c>
      <c r="G390" s="81">
        <v>5178</v>
      </c>
      <c r="H390" s="81" t="s">
        <v>97</v>
      </c>
      <c r="I390" s="81" t="s">
        <v>97</v>
      </c>
      <c r="J390" s="81">
        <v>625</v>
      </c>
      <c r="K390" s="81">
        <v>75559</v>
      </c>
      <c r="L390" s="81">
        <v>56508</v>
      </c>
      <c r="M390" s="81">
        <v>91735</v>
      </c>
    </row>
    <row r="391" spans="1:13" s="101" customFormat="1" ht="15" customHeight="1">
      <c r="A391" s="88">
        <v>4</v>
      </c>
      <c r="B391" s="292"/>
      <c r="C391" s="89" t="s">
        <v>92</v>
      </c>
      <c r="D391" s="92" t="s">
        <v>93</v>
      </c>
      <c r="E391" s="92" t="s">
        <v>97</v>
      </c>
      <c r="F391" s="92" t="s">
        <v>98</v>
      </c>
      <c r="G391" s="90">
        <v>1</v>
      </c>
      <c r="H391" s="90" t="s">
        <v>97</v>
      </c>
      <c r="I391" s="90" t="s">
        <v>97</v>
      </c>
      <c r="J391" s="90">
        <v>1</v>
      </c>
      <c r="K391" s="90">
        <v>2</v>
      </c>
      <c r="L391" s="90">
        <v>1</v>
      </c>
      <c r="M391" s="90">
        <v>1</v>
      </c>
    </row>
    <row r="392" spans="1:13" s="101" customFormat="1" ht="15" customHeight="1">
      <c r="A392" s="108">
        <v>1</v>
      </c>
      <c r="B392" s="293" t="s">
        <v>20</v>
      </c>
      <c r="C392" s="109" t="s">
        <v>89</v>
      </c>
      <c r="D392" s="99">
        <v>77705</v>
      </c>
      <c r="E392" s="99">
        <v>121855</v>
      </c>
      <c r="F392" s="99">
        <v>6452</v>
      </c>
      <c r="G392" s="99">
        <v>83544</v>
      </c>
      <c r="H392" s="99">
        <v>199170</v>
      </c>
      <c r="I392" s="99">
        <v>129725</v>
      </c>
      <c r="J392" s="99">
        <v>171367</v>
      </c>
      <c r="K392" s="99">
        <v>89281</v>
      </c>
      <c r="L392" s="99" t="s">
        <v>94</v>
      </c>
      <c r="M392" s="99" t="s">
        <v>94</v>
      </c>
    </row>
    <row r="393" spans="1:13" s="101" customFormat="1" ht="15" customHeight="1">
      <c r="A393" s="107">
        <v>2</v>
      </c>
      <c r="B393" s="294"/>
      <c r="C393" s="106" t="s">
        <v>90</v>
      </c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</row>
    <row r="394" spans="1:13" s="101" customFormat="1" ht="15" customHeight="1">
      <c r="A394" s="107">
        <v>3</v>
      </c>
      <c r="B394" s="294"/>
      <c r="C394" s="106" t="s">
        <v>91</v>
      </c>
      <c r="D394" s="93">
        <v>998307</v>
      </c>
      <c r="E394" s="93">
        <v>2085715</v>
      </c>
      <c r="F394" s="93">
        <v>106430</v>
      </c>
      <c r="G394" s="93">
        <v>1454180</v>
      </c>
      <c r="H394" s="93">
        <v>4891385</v>
      </c>
      <c r="I394" s="93">
        <v>2872525</v>
      </c>
      <c r="J394" s="93">
        <v>3924403</v>
      </c>
      <c r="K394" s="93">
        <v>1465273</v>
      </c>
      <c r="L394" s="93" t="s">
        <v>94</v>
      </c>
      <c r="M394" s="93" t="s">
        <v>94</v>
      </c>
    </row>
    <row r="395" spans="1:13" s="101" customFormat="1" ht="15" customHeight="1">
      <c r="A395" s="110">
        <v>4</v>
      </c>
      <c r="B395" s="295"/>
      <c r="C395" s="111" t="s">
        <v>92</v>
      </c>
      <c r="D395" s="95">
        <v>13</v>
      </c>
      <c r="E395" s="95">
        <v>17</v>
      </c>
      <c r="F395" s="95">
        <v>16</v>
      </c>
      <c r="G395" s="95">
        <v>17</v>
      </c>
      <c r="H395" s="95">
        <v>25</v>
      </c>
      <c r="I395" s="95">
        <v>22</v>
      </c>
      <c r="J395" s="95">
        <v>23</v>
      </c>
      <c r="K395" s="95">
        <v>16</v>
      </c>
      <c r="L395" s="95" t="s">
        <v>94</v>
      </c>
      <c r="M395" s="95" t="s">
        <v>94</v>
      </c>
    </row>
    <row r="396" spans="1:13" s="101" customFormat="1" ht="15" customHeight="1">
      <c r="A396" s="83">
        <v>1</v>
      </c>
      <c r="B396" s="290" t="s">
        <v>21</v>
      </c>
      <c r="C396" s="84" t="s">
        <v>89</v>
      </c>
      <c r="D396" s="85">
        <v>45404</v>
      </c>
      <c r="E396" s="85">
        <v>9270</v>
      </c>
      <c r="F396" s="85" t="s">
        <v>98</v>
      </c>
      <c r="G396" s="85">
        <v>8123</v>
      </c>
      <c r="H396" s="85">
        <v>29017</v>
      </c>
      <c r="I396" s="85">
        <v>61928</v>
      </c>
      <c r="J396" s="85">
        <v>52120</v>
      </c>
      <c r="K396" s="91" t="s">
        <v>97</v>
      </c>
      <c r="L396" s="91" t="s">
        <v>94</v>
      </c>
      <c r="M396" s="91" t="s">
        <v>94</v>
      </c>
    </row>
    <row r="397" spans="1:13" s="101" customFormat="1" ht="15" customHeight="1">
      <c r="A397" s="33">
        <v>2</v>
      </c>
      <c r="B397" s="291"/>
      <c r="C397" s="35" t="s">
        <v>90</v>
      </c>
      <c r="D397" s="119"/>
      <c r="E397" s="119"/>
      <c r="F397" s="119"/>
      <c r="G397" s="119"/>
      <c r="H397" s="119"/>
      <c r="I397" s="119"/>
      <c r="J397" s="119"/>
      <c r="K397" s="102"/>
      <c r="L397" s="102"/>
      <c r="M397" s="102"/>
    </row>
    <row r="398" spans="1:13" s="101" customFormat="1" ht="15" customHeight="1">
      <c r="A398" s="33">
        <v>3</v>
      </c>
      <c r="B398" s="291"/>
      <c r="C398" s="35" t="s">
        <v>91</v>
      </c>
      <c r="D398" s="81">
        <v>278885</v>
      </c>
      <c r="E398" s="81">
        <v>42829</v>
      </c>
      <c r="F398" s="81" t="s">
        <v>98</v>
      </c>
      <c r="G398" s="81">
        <v>70671</v>
      </c>
      <c r="H398" s="81">
        <v>248693</v>
      </c>
      <c r="I398" s="81">
        <v>355864</v>
      </c>
      <c r="J398" s="81">
        <v>346785</v>
      </c>
      <c r="K398" s="36" t="s">
        <v>97</v>
      </c>
      <c r="L398" s="36" t="s">
        <v>94</v>
      </c>
      <c r="M398" s="36" t="s">
        <v>94</v>
      </c>
    </row>
    <row r="399" spans="1:13" s="101" customFormat="1" ht="15" customHeight="1">
      <c r="A399" s="88">
        <v>4</v>
      </c>
      <c r="B399" s="292"/>
      <c r="C399" s="89" t="s">
        <v>92</v>
      </c>
      <c r="D399" s="90">
        <v>6</v>
      </c>
      <c r="E399" s="90">
        <v>5</v>
      </c>
      <c r="F399" s="90" t="s">
        <v>98</v>
      </c>
      <c r="G399" s="90">
        <v>9</v>
      </c>
      <c r="H399" s="90">
        <v>9</v>
      </c>
      <c r="I399" s="90">
        <v>6</v>
      </c>
      <c r="J399" s="90">
        <v>7</v>
      </c>
      <c r="K399" s="92" t="s">
        <v>97</v>
      </c>
      <c r="L399" s="92" t="s">
        <v>94</v>
      </c>
      <c r="M399" s="92" t="s">
        <v>94</v>
      </c>
    </row>
    <row r="400" spans="1:13" s="101" customFormat="1" ht="15" customHeight="1">
      <c r="A400" s="108">
        <v>1</v>
      </c>
      <c r="B400" s="293" t="s">
        <v>22</v>
      </c>
      <c r="C400" s="109" t="s">
        <v>89</v>
      </c>
      <c r="D400" s="99">
        <v>69742</v>
      </c>
      <c r="E400" s="99">
        <v>20689</v>
      </c>
      <c r="F400" s="99" t="s">
        <v>98</v>
      </c>
      <c r="G400" s="99">
        <v>10400</v>
      </c>
      <c r="H400" s="99">
        <v>86316</v>
      </c>
      <c r="I400" s="99">
        <v>98962</v>
      </c>
      <c r="J400" s="99">
        <v>72095</v>
      </c>
      <c r="K400" s="99" t="s">
        <v>97</v>
      </c>
      <c r="L400" s="91" t="s">
        <v>94</v>
      </c>
      <c r="M400" s="91" t="s">
        <v>94</v>
      </c>
    </row>
    <row r="401" spans="1:13" s="101" customFormat="1" ht="15" customHeight="1">
      <c r="A401" s="107">
        <v>2</v>
      </c>
      <c r="B401" s="294"/>
      <c r="C401" s="106" t="s">
        <v>90</v>
      </c>
      <c r="D401" s="120"/>
      <c r="E401" s="120"/>
      <c r="F401" s="120"/>
      <c r="G401" s="120"/>
      <c r="H401" s="120"/>
      <c r="I401" s="120"/>
      <c r="J401" s="120"/>
      <c r="K401" s="120"/>
      <c r="L401" s="102"/>
      <c r="M401" s="102"/>
    </row>
    <row r="402" spans="1:13" s="101" customFormat="1" ht="15" customHeight="1">
      <c r="A402" s="107">
        <v>3</v>
      </c>
      <c r="B402" s="294"/>
      <c r="C402" s="106" t="s">
        <v>91</v>
      </c>
      <c r="D402" s="93">
        <v>646140</v>
      </c>
      <c r="E402" s="93">
        <v>174369</v>
      </c>
      <c r="F402" s="93" t="s">
        <v>98</v>
      </c>
      <c r="G402" s="93">
        <v>78204</v>
      </c>
      <c r="H402" s="93">
        <v>886633</v>
      </c>
      <c r="I402" s="93">
        <v>1250117</v>
      </c>
      <c r="J402" s="93">
        <v>964961</v>
      </c>
      <c r="K402" s="93" t="s">
        <v>97</v>
      </c>
      <c r="L402" s="36" t="s">
        <v>94</v>
      </c>
      <c r="M402" s="36" t="s">
        <v>94</v>
      </c>
    </row>
    <row r="403" spans="1:13" s="101" customFormat="1" ht="15" customHeight="1">
      <c r="A403" s="110">
        <v>4</v>
      </c>
      <c r="B403" s="295"/>
      <c r="C403" s="111" t="s">
        <v>92</v>
      </c>
      <c r="D403" s="95">
        <v>9</v>
      </c>
      <c r="E403" s="95">
        <v>8</v>
      </c>
      <c r="F403" s="95" t="s">
        <v>98</v>
      </c>
      <c r="G403" s="95">
        <v>8</v>
      </c>
      <c r="H403" s="95">
        <v>10</v>
      </c>
      <c r="I403" s="95">
        <v>13</v>
      </c>
      <c r="J403" s="95">
        <v>13</v>
      </c>
      <c r="K403" s="95" t="s">
        <v>97</v>
      </c>
      <c r="L403" s="92" t="s">
        <v>94</v>
      </c>
      <c r="M403" s="92" t="s">
        <v>94</v>
      </c>
    </row>
    <row r="404" spans="1:13" s="101" customFormat="1" ht="15" customHeight="1">
      <c r="A404" s="83">
        <v>1</v>
      </c>
      <c r="B404" s="290" t="s">
        <v>23</v>
      </c>
      <c r="C404" s="84" t="s">
        <v>89</v>
      </c>
      <c r="D404" s="85">
        <v>12053</v>
      </c>
      <c r="E404" s="85">
        <v>2606</v>
      </c>
      <c r="F404" s="85" t="s">
        <v>98</v>
      </c>
      <c r="G404" s="85">
        <v>31959</v>
      </c>
      <c r="H404" s="85">
        <v>42367</v>
      </c>
      <c r="I404" s="85">
        <v>32963</v>
      </c>
      <c r="J404" s="85">
        <v>140694</v>
      </c>
      <c r="K404" s="85">
        <v>131686</v>
      </c>
      <c r="L404" s="85" t="s">
        <v>94</v>
      </c>
      <c r="M404" s="85">
        <v>32888</v>
      </c>
    </row>
    <row r="405" spans="1:13" s="101" customFormat="1" ht="15" customHeight="1">
      <c r="A405" s="33">
        <v>2</v>
      </c>
      <c r="B405" s="291"/>
      <c r="C405" s="35" t="s">
        <v>90</v>
      </c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</row>
    <row r="406" spans="1:13" s="101" customFormat="1" ht="15" customHeight="1">
      <c r="A406" s="33">
        <v>3</v>
      </c>
      <c r="B406" s="291"/>
      <c r="C406" s="35" t="s">
        <v>91</v>
      </c>
      <c r="D406" s="81">
        <v>99300</v>
      </c>
      <c r="E406" s="81">
        <v>15216</v>
      </c>
      <c r="F406" s="81" t="s">
        <v>98</v>
      </c>
      <c r="G406" s="81">
        <v>528687</v>
      </c>
      <c r="H406" s="81">
        <v>878802</v>
      </c>
      <c r="I406" s="81">
        <v>540629</v>
      </c>
      <c r="J406" s="81">
        <v>2493574</v>
      </c>
      <c r="K406" s="81">
        <v>2261363</v>
      </c>
      <c r="L406" s="81" t="s">
        <v>94</v>
      </c>
      <c r="M406" s="81">
        <v>622893.04</v>
      </c>
    </row>
    <row r="407" spans="1:13" s="101" customFormat="1" ht="15" customHeight="1">
      <c r="A407" s="88">
        <v>4</v>
      </c>
      <c r="B407" s="292"/>
      <c r="C407" s="89" t="s">
        <v>92</v>
      </c>
      <c r="D407" s="90">
        <v>8</v>
      </c>
      <c r="E407" s="90">
        <v>6</v>
      </c>
      <c r="F407" s="90" t="s">
        <v>98</v>
      </c>
      <c r="G407" s="90">
        <v>17</v>
      </c>
      <c r="H407" s="90">
        <v>21</v>
      </c>
      <c r="I407" s="90">
        <v>16</v>
      </c>
      <c r="J407" s="90">
        <v>18</v>
      </c>
      <c r="K407" s="90">
        <v>17</v>
      </c>
      <c r="L407" s="90" t="s">
        <v>94</v>
      </c>
      <c r="M407" s="90">
        <v>19</v>
      </c>
    </row>
    <row r="408" spans="1:13" s="101" customFormat="1" ht="15" customHeight="1">
      <c r="A408" s="83">
        <v>1</v>
      </c>
      <c r="B408" s="290" t="s">
        <v>95</v>
      </c>
      <c r="C408" s="84" t="s">
        <v>89</v>
      </c>
      <c r="D408" s="91" t="s">
        <v>93</v>
      </c>
      <c r="E408" s="91" t="s">
        <v>97</v>
      </c>
      <c r="F408" s="91" t="s">
        <v>98</v>
      </c>
      <c r="G408" s="85">
        <v>3263</v>
      </c>
      <c r="H408" s="85" t="s">
        <v>97</v>
      </c>
      <c r="I408" s="85" t="s">
        <v>97</v>
      </c>
      <c r="J408" s="85" t="s">
        <v>97</v>
      </c>
      <c r="K408" s="85">
        <v>54076</v>
      </c>
      <c r="L408" s="85">
        <v>15972</v>
      </c>
      <c r="M408" s="85">
        <v>13570</v>
      </c>
    </row>
    <row r="409" spans="1:13" s="101" customFormat="1" ht="15" customHeight="1">
      <c r="A409" s="33">
        <v>2</v>
      </c>
      <c r="B409" s="291"/>
      <c r="C409" s="35" t="s">
        <v>90</v>
      </c>
      <c r="D409" s="102"/>
      <c r="E409" s="102"/>
      <c r="F409" s="102"/>
      <c r="G409" s="119"/>
      <c r="H409" s="119"/>
      <c r="I409" s="119"/>
      <c r="J409" s="119"/>
      <c r="K409" s="119"/>
      <c r="L409" s="119"/>
      <c r="M409" s="119"/>
    </row>
    <row r="410" spans="1:13" s="101" customFormat="1" ht="15" customHeight="1">
      <c r="A410" s="33">
        <v>3</v>
      </c>
      <c r="B410" s="291"/>
      <c r="C410" s="35" t="s">
        <v>91</v>
      </c>
      <c r="D410" s="36" t="s">
        <v>93</v>
      </c>
      <c r="E410" s="36" t="s">
        <v>97</v>
      </c>
      <c r="F410" s="36" t="s">
        <v>98</v>
      </c>
      <c r="G410" s="81">
        <v>2498</v>
      </c>
      <c r="H410" s="81" t="s">
        <v>97</v>
      </c>
      <c r="I410" s="81" t="s">
        <v>97</v>
      </c>
      <c r="J410" s="81" t="s">
        <v>97</v>
      </c>
      <c r="K410" s="81">
        <v>107023</v>
      </c>
      <c r="L410" s="81">
        <v>15894</v>
      </c>
      <c r="M410" s="81">
        <v>17801</v>
      </c>
    </row>
    <row r="411" spans="1:13" s="101" customFormat="1" ht="15" customHeight="1">
      <c r="A411" s="88">
        <v>4</v>
      </c>
      <c r="B411" s="292"/>
      <c r="C411" s="89" t="s">
        <v>92</v>
      </c>
      <c r="D411" s="92" t="s">
        <v>93</v>
      </c>
      <c r="E411" s="92" t="s">
        <v>97</v>
      </c>
      <c r="F411" s="92" t="s">
        <v>98</v>
      </c>
      <c r="G411" s="90">
        <v>1</v>
      </c>
      <c r="H411" s="90" t="s">
        <v>97</v>
      </c>
      <c r="I411" s="90" t="s">
        <v>97</v>
      </c>
      <c r="J411" s="90" t="s">
        <v>97</v>
      </c>
      <c r="K411" s="90">
        <v>2</v>
      </c>
      <c r="L411" s="90">
        <v>1</v>
      </c>
      <c r="M411" s="90">
        <v>1</v>
      </c>
    </row>
    <row r="412" spans="1:13" s="101" customFormat="1" ht="15" customHeight="1">
      <c r="A412" s="33">
        <v>1</v>
      </c>
      <c r="B412" s="291" t="s">
        <v>24</v>
      </c>
      <c r="C412" s="35" t="s">
        <v>89</v>
      </c>
      <c r="D412" s="36" t="s">
        <v>93</v>
      </c>
      <c r="E412" s="36" t="s">
        <v>97</v>
      </c>
      <c r="F412" s="36" t="s">
        <v>98</v>
      </c>
      <c r="G412" s="36" t="s">
        <v>97</v>
      </c>
      <c r="H412" s="81">
        <v>7979</v>
      </c>
      <c r="I412" s="81">
        <v>5107</v>
      </c>
      <c r="J412" s="81">
        <v>12136</v>
      </c>
      <c r="K412" s="81">
        <v>116054</v>
      </c>
      <c r="L412" s="81">
        <v>54072</v>
      </c>
      <c r="M412" s="81">
        <v>132032</v>
      </c>
    </row>
    <row r="413" spans="1:13" s="101" customFormat="1" ht="15" customHeight="1">
      <c r="A413" s="33">
        <v>2</v>
      </c>
      <c r="B413" s="291"/>
      <c r="C413" s="35" t="s">
        <v>90</v>
      </c>
      <c r="D413" s="102"/>
      <c r="E413" s="102"/>
      <c r="F413" s="102"/>
      <c r="G413" s="102"/>
      <c r="H413" s="119"/>
      <c r="I413" s="119"/>
      <c r="J413" s="119"/>
      <c r="K413" s="119"/>
      <c r="L413" s="119"/>
      <c r="M413" s="119"/>
    </row>
    <row r="414" spans="1:13" s="101" customFormat="1" ht="15" customHeight="1">
      <c r="A414" s="33">
        <v>3</v>
      </c>
      <c r="B414" s="291"/>
      <c r="C414" s="35" t="s">
        <v>91</v>
      </c>
      <c r="D414" s="36" t="s">
        <v>93</v>
      </c>
      <c r="E414" s="36" t="s">
        <v>97</v>
      </c>
      <c r="F414" s="36" t="s">
        <v>98</v>
      </c>
      <c r="G414" s="36" t="s">
        <v>97</v>
      </c>
      <c r="H414" s="81">
        <v>13167</v>
      </c>
      <c r="I414" s="81">
        <v>8002</v>
      </c>
      <c r="J414" s="81">
        <v>13747</v>
      </c>
      <c r="K414" s="81">
        <v>191411</v>
      </c>
      <c r="L414" s="81">
        <v>41176</v>
      </c>
      <c r="M414" s="81">
        <v>158322</v>
      </c>
    </row>
    <row r="415" spans="1:13" s="101" customFormat="1" ht="15" customHeight="1">
      <c r="A415" s="88">
        <v>4</v>
      </c>
      <c r="B415" s="292"/>
      <c r="C415" s="89" t="s">
        <v>92</v>
      </c>
      <c r="D415" s="92" t="s">
        <v>93</v>
      </c>
      <c r="E415" s="92" t="s">
        <v>97</v>
      </c>
      <c r="F415" s="92" t="s">
        <v>98</v>
      </c>
      <c r="G415" s="92" t="s">
        <v>97</v>
      </c>
      <c r="H415" s="90">
        <v>2</v>
      </c>
      <c r="I415" s="90">
        <v>2</v>
      </c>
      <c r="J415" s="90">
        <v>1</v>
      </c>
      <c r="K415" s="90">
        <v>2</v>
      </c>
      <c r="L415" s="90">
        <v>1</v>
      </c>
      <c r="M415" s="90">
        <v>1</v>
      </c>
    </row>
    <row r="416" spans="1:13" s="101" customFormat="1" ht="15" customHeight="1">
      <c r="A416" s="33">
        <v>1</v>
      </c>
      <c r="B416" s="291" t="s">
        <v>25</v>
      </c>
      <c r="C416" s="35" t="s">
        <v>89</v>
      </c>
      <c r="D416" s="36" t="s">
        <v>93</v>
      </c>
      <c r="E416" s="36" t="s">
        <v>97</v>
      </c>
      <c r="F416" s="36" t="s">
        <v>98</v>
      </c>
      <c r="G416" s="81">
        <v>2183</v>
      </c>
      <c r="H416" s="81">
        <v>1531</v>
      </c>
      <c r="I416" s="81">
        <v>7285</v>
      </c>
      <c r="J416" s="81">
        <v>7014</v>
      </c>
      <c r="K416" s="81">
        <v>55331</v>
      </c>
      <c r="L416" s="81">
        <v>14703</v>
      </c>
      <c r="M416" s="81">
        <v>58609</v>
      </c>
    </row>
    <row r="417" spans="1:13" s="101" customFormat="1" ht="15" customHeight="1">
      <c r="A417" s="33">
        <v>2</v>
      </c>
      <c r="B417" s="291"/>
      <c r="C417" s="35" t="s">
        <v>90</v>
      </c>
      <c r="D417" s="102"/>
      <c r="E417" s="102"/>
      <c r="F417" s="102"/>
      <c r="G417" s="119"/>
      <c r="H417" s="119"/>
      <c r="I417" s="119"/>
      <c r="J417" s="119"/>
      <c r="K417" s="119"/>
      <c r="L417" s="119"/>
      <c r="M417" s="119"/>
    </row>
    <row r="418" spans="1:13" s="101" customFormat="1" ht="15" customHeight="1">
      <c r="A418" s="33">
        <v>3</v>
      </c>
      <c r="B418" s="291"/>
      <c r="C418" s="35" t="s">
        <v>91</v>
      </c>
      <c r="D418" s="36" t="s">
        <v>93</v>
      </c>
      <c r="E418" s="36" t="s">
        <v>97</v>
      </c>
      <c r="F418" s="36" t="s">
        <v>98</v>
      </c>
      <c r="G418" s="81">
        <v>3733</v>
      </c>
      <c r="H418" s="81">
        <v>2186</v>
      </c>
      <c r="I418" s="81">
        <v>4903</v>
      </c>
      <c r="J418" s="81">
        <v>7492</v>
      </c>
      <c r="K418" s="81">
        <v>96674</v>
      </c>
      <c r="L418" s="81">
        <v>12371</v>
      </c>
      <c r="M418" s="81">
        <v>79019</v>
      </c>
    </row>
    <row r="419" spans="1:13" s="101" customFormat="1" ht="15" customHeight="1">
      <c r="A419" s="88">
        <v>4</v>
      </c>
      <c r="B419" s="292"/>
      <c r="C419" s="89" t="s">
        <v>92</v>
      </c>
      <c r="D419" s="92" t="s">
        <v>93</v>
      </c>
      <c r="E419" s="92" t="s">
        <v>97</v>
      </c>
      <c r="F419" s="92" t="s">
        <v>98</v>
      </c>
      <c r="G419" s="90">
        <v>2</v>
      </c>
      <c r="H419" s="90">
        <v>1</v>
      </c>
      <c r="I419" s="90">
        <v>1</v>
      </c>
      <c r="J419" s="90">
        <v>1</v>
      </c>
      <c r="K419" s="90">
        <v>2</v>
      </c>
      <c r="L419" s="90">
        <v>1</v>
      </c>
      <c r="M419" s="90">
        <v>1</v>
      </c>
    </row>
    <row r="420" spans="1:13" s="101" customFormat="1" ht="27" customHeight="1">
      <c r="A420" s="302" t="s">
        <v>176</v>
      </c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</row>
    <row r="421" spans="1:13" s="101" customFormat="1" ht="15" customHeight="1">
      <c r="A421" s="77" t="s">
        <v>85</v>
      </c>
      <c r="B421" s="77" t="s">
        <v>8</v>
      </c>
      <c r="C421" s="78" t="s">
        <v>86</v>
      </c>
      <c r="D421" s="79" t="s">
        <v>100</v>
      </c>
      <c r="E421" s="79" t="s">
        <v>101</v>
      </c>
      <c r="F421" s="80" t="s">
        <v>102</v>
      </c>
      <c r="G421" s="79" t="s">
        <v>103</v>
      </c>
      <c r="H421" s="79" t="s">
        <v>104</v>
      </c>
      <c r="I421" s="79" t="s">
        <v>105</v>
      </c>
      <c r="J421" s="80" t="s">
        <v>106</v>
      </c>
      <c r="K421" s="79" t="s">
        <v>107</v>
      </c>
      <c r="L421" s="80" t="s">
        <v>108</v>
      </c>
      <c r="M421" s="79" t="s">
        <v>109</v>
      </c>
    </row>
    <row r="422" spans="1:13" s="101" customFormat="1" ht="15" customHeight="1">
      <c r="A422" s="33">
        <v>1</v>
      </c>
      <c r="B422" s="291" t="s">
        <v>16</v>
      </c>
      <c r="C422" s="35" t="s">
        <v>89</v>
      </c>
      <c r="D422" s="71">
        <v>48977</v>
      </c>
      <c r="E422" s="71">
        <v>81885</v>
      </c>
      <c r="F422" s="71">
        <v>5204</v>
      </c>
      <c r="G422" s="71">
        <v>58820</v>
      </c>
      <c r="H422" s="71">
        <v>162500</v>
      </c>
      <c r="I422" s="71">
        <v>127410</v>
      </c>
      <c r="J422" s="71">
        <v>224436</v>
      </c>
      <c r="K422" s="71">
        <v>148198</v>
      </c>
      <c r="L422" s="71">
        <v>60025</v>
      </c>
      <c r="M422" s="71">
        <v>67059</v>
      </c>
    </row>
    <row r="423" spans="1:13" s="101" customFormat="1" ht="15" customHeight="1">
      <c r="A423" s="33">
        <v>2</v>
      </c>
      <c r="B423" s="291"/>
      <c r="C423" s="35" t="s">
        <v>90</v>
      </c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</row>
    <row r="424" spans="1:13" s="101" customFormat="1" ht="15" customHeight="1">
      <c r="A424" s="33">
        <v>3</v>
      </c>
      <c r="B424" s="291"/>
      <c r="C424" s="35" t="s">
        <v>91</v>
      </c>
      <c r="D424" s="71">
        <v>73288</v>
      </c>
      <c r="E424" s="71">
        <v>199193</v>
      </c>
      <c r="F424" s="71">
        <v>9116</v>
      </c>
      <c r="G424" s="71">
        <v>116444</v>
      </c>
      <c r="H424" s="71">
        <v>461513</v>
      </c>
      <c r="I424" s="71">
        <v>217391</v>
      </c>
      <c r="J424" s="71">
        <v>440594</v>
      </c>
      <c r="K424" s="71">
        <v>259447</v>
      </c>
      <c r="L424" s="71">
        <v>103748</v>
      </c>
      <c r="M424" s="71">
        <v>130446</v>
      </c>
    </row>
    <row r="425" spans="1:13" s="101" customFormat="1" ht="15" customHeight="1">
      <c r="A425" s="33">
        <v>4</v>
      </c>
      <c r="B425" s="291"/>
      <c r="C425" s="35" t="s">
        <v>92</v>
      </c>
      <c r="D425" s="36">
        <v>1</v>
      </c>
      <c r="E425" s="36">
        <v>2</v>
      </c>
      <c r="F425" s="36">
        <v>2</v>
      </c>
      <c r="G425" s="36">
        <v>2</v>
      </c>
      <c r="H425" s="36">
        <v>3</v>
      </c>
      <c r="I425" s="36">
        <v>2</v>
      </c>
      <c r="J425" s="36">
        <v>2</v>
      </c>
      <c r="K425" s="36">
        <v>2</v>
      </c>
      <c r="L425" s="36">
        <v>2</v>
      </c>
      <c r="M425" s="36">
        <v>2</v>
      </c>
    </row>
    <row r="426" spans="1:13" s="101" customFormat="1" ht="1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</row>
    <row r="427" spans="1:13" s="101" customFormat="1" ht="15" customHeight="1">
      <c r="A427" s="33">
        <v>1</v>
      </c>
      <c r="B427" s="291" t="s">
        <v>17</v>
      </c>
      <c r="C427" s="35" t="s">
        <v>89</v>
      </c>
      <c r="D427" s="36" t="s">
        <v>93</v>
      </c>
      <c r="E427" s="36" t="s">
        <v>97</v>
      </c>
      <c r="F427" s="36" t="s">
        <v>98</v>
      </c>
      <c r="G427" s="36" t="s">
        <v>97</v>
      </c>
      <c r="H427" s="36" t="s">
        <v>97</v>
      </c>
      <c r="I427" s="36" t="s">
        <v>97</v>
      </c>
      <c r="J427" s="36" t="s">
        <v>97</v>
      </c>
      <c r="K427" s="71">
        <v>50666</v>
      </c>
      <c r="L427" s="71">
        <v>48538</v>
      </c>
      <c r="M427" s="71">
        <v>56457</v>
      </c>
    </row>
    <row r="428" spans="1:13" s="101" customFormat="1" ht="15" customHeight="1">
      <c r="A428" s="33">
        <v>2</v>
      </c>
      <c r="B428" s="291"/>
      <c r="C428" s="35" t="s">
        <v>90</v>
      </c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</row>
    <row r="429" spans="1:13" s="101" customFormat="1" ht="15" customHeight="1">
      <c r="A429" s="33">
        <v>3</v>
      </c>
      <c r="B429" s="291"/>
      <c r="C429" s="35" t="s">
        <v>91</v>
      </c>
      <c r="D429" s="36" t="s">
        <v>93</v>
      </c>
      <c r="E429" s="36" t="s">
        <v>97</v>
      </c>
      <c r="F429" s="36" t="s">
        <v>98</v>
      </c>
      <c r="G429" s="36" t="s">
        <v>97</v>
      </c>
      <c r="H429" s="36" t="s">
        <v>97</v>
      </c>
      <c r="I429" s="36" t="s">
        <v>97</v>
      </c>
      <c r="J429" s="36" t="s">
        <v>97</v>
      </c>
      <c r="K429" s="71">
        <v>69766</v>
      </c>
      <c r="L429" s="71">
        <v>45817</v>
      </c>
      <c r="M429" s="71">
        <v>47901</v>
      </c>
    </row>
    <row r="430" spans="1:13" s="101" customFormat="1" ht="15" customHeight="1">
      <c r="A430" s="33">
        <v>4</v>
      </c>
      <c r="B430" s="291"/>
      <c r="C430" s="35" t="s">
        <v>92</v>
      </c>
      <c r="D430" s="36" t="s">
        <v>93</v>
      </c>
      <c r="E430" s="36" t="s">
        <v>97</v>
      </c>
      <c r="F430" s="36" t="s">
        <v>98</v>
      </c>
      <c r="G430" s="36" t="s">
        <v>97</v>
      </c>
      <c r="H430" s="36" t="s">
        <v>97</v>
      </c>
      <c r="I430" s="36" t="s">
        <v>97</v>
      </c>
      <c r="J430" s="36" t="s">
        <v>97</v>
      </c>
      <c r="K430" s="36">
        <v>1</v>
      </c>
      <c r="L430" s="36">
        <v>1</v>
      </c>
      <c r="M430" s="36">
        <v>1</v>
      </c>
    </row>
    <row r="431" spans="1:13" s="101" customFormat="1" ht="15" customHeight="1">
      <c r="A431" s="102"/>
      <c r="B431" s="291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</row>
    <row r="432" spans="1:13" s="101" customFormat="1" ht="15" customHeight="1">
      <c r="A432" s="33">
        <v>1</v>
      </c>
      <c r="B432" s="291" t="s">
        <v>80</v>
      </c>
      <c r="C432" s="35" t="s">
        <v>89</v>
      </c>
      <c r="D432" s="71">
        <v>25885</v>
      </c>
      <c r="E432" s="71">
        <v>1907</v>
      </c>
      <c r="F432" s="71">
        <v>4830</v>
      </c>
      <c r="G432" s="71">
        <v>55001</v>
      </c>
      <c r="H432" s="71">
        <v>9736</v>
      </c>
      <c r="I432" s="71">
        <v>13837</v>
      </c>
      <c r="J432" s="71">
        <v>4678</v>
      </c>
      <c r="K432" s="71">
        <v>75980</v>
      </c>
      <c r="L432" s="71">
        <v>43350</v>
      </c>
      <c r="M432" s="71">
        <v>5497</v>
      </c>
    </row>
    <row r="433" spans="1:13" s="101" customFormat="1" ht="15" customHeight="1">
      <c r="A433" s="33">
        <v>2</v>
      </c>
      <c r="B433" s="291"/>
      <c r="C433" s="35" t="s">
        <v>90</v>
      </c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</row>
    <row r="434" spans="1:13" s="101" customFormat="1" ht="15" customHeight="1">
      <c r="A434" s="33">
        <v>3</v>
      </c>
      <c r="B434" s="291"/>
      <c r="C434" s="35" t="s">
        <v>91</v>
      </c>
      <c r="D434" s="71">
        <v>34797</v>
      </c>
      <c r="E434" s="71">
        <v>3287</v>
      </c>
      <c r="F434" s="71">
        <v>23800</v>
      </c>
      <c r="G434" s="71">
        <v>270676</v>
      </c>
      <c r="H434" s="71">
        <v>37966</v>
      </c>
      <c r="I434" s="71">
        <v>37755</v>
      </c>
      <c r="J434" s="71">
        <v>7774</v>
      </c>
      <c r="K434" s="71">
        <v>182352</v>
      </c>
      <c r="L434" s="71">
        <v>115037</v>
      </c>
      <c r="M434" s="71">
        <v>8636</v>
      </c>
    </row>
    <row r="435" spans="1:13" s="101" customFormat="1" ht="15" customHeight="1">
      <c r="A435" s="33">
        <v>4</v>
      </c>
      <c r="B435" s="291"/>
      <c r="C435" s="35" t="s">
        <v>92</v>
      </c>
      <c r="D435" s="36">
        <v>1</v>
      </c>
      <c r="E435" s="36">
        <v>2</v>
      </c>
      <c r="F435" s="36">
        <v>5</v>
      </c>
      <c r="G435" s="36">
        <v>5</v>
      </c>
      <c r="H435" s="36">
        <v>4</v>
      </c>
      <c r="I435" s="36">
        <v>3</v>
      </c>
      <c r="J435" s="36">
        <v>2</v>
      </c>
      <c r="K435" s="36">
        <v>2</v>
      </c>
      <c r="L435" s="36">
        <v>3</v>
      </c>
      <c r="M435" s="36">
        <v>2</v>
      </c>
    </row>
    <row r="436" spans="1:13" s="101" customFormat="1" ht="15" customHeight="1">
      <c r="A436" s="102"/>
      <c r="B436" s="291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</row>
    <row r="437" spans="1:13" s="101" customFormat="1" ht="15" customHeight="1">
      <c r="A437" s="33">
        <v>1</v>
      </c>
      <c r="B437" s="291" t="s">
        <v>19</v>
      </c>
      <c r="C437" s="35" t="s">
        <v>89</v>
      </c>
      <c r="D437" s="36" t="s">
        <v>93</v>
      </c>
      <c r="E437" s="36" t="s">
        <v>97</v>
      </c>
      <c r="F437" s="36" t="s">
        <v>98</v>
      </c>
      <c r="G437" s="71">
        <v>4468</v>
      </c>
      <c r="H437" s="36" t="s">
        <v>97</v>
      </c>
      <c r="I437" s="36" t="s">
        <v>97</v>
      </c>
      <c r="J437" s="36">
        <v>538</v>
      </c>
      <c r="K437" s="71">
        <v>65231</v>
      </c>
      <c r="L437" s="71">
        <v>50628</v>
      </c>
      <c r="M437" s="71">
        <v>102648</v>
      </c>
    </row>
    <row r="438" spans="1:13" s="101" customFormat="1" ht="15" customHeight="1">
      <c r="A438" s="33">
        <v>2</v>
      </c>
      <c r="B438" s="291"/>
      <c r="C438" s="35" t="s">
        <v>90</v>
      </c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</row>
    <row r="439" spans="1:13" s="101" customFormat="1" ht="15" customHeight="1">
      <c r="A439" s="33">
        <v>3</v>
      </c>
      <c r="B439" s="291"/>
      <c r="C439" s="35" t="s">
        <v>91</v>
      </c>
      <c r="D439" s="36" t="s">
        <v>93</v>
      </c>
      <c r="E439" s="36" t="s">
        <v>97</v>
      </c>
      <c r="F439" s="36" t="s">
        <v>98</v>
      </c>
      <c r="G439" s="71">
        <v>6434</v>
      </c>
      <c r="H439" s="36" t="s">
        <v>97</v>
      </c>
      <c r="I439" s="36" t="s">
        <v>97</v>
      </c>
      <c r="J439" s="36">
        <v>698</v>
      </c>
      <c r="K439" s="71">
        <v>114626</v>
      </c>
      <c r="L439" s="71">
        <v>58132</v>
      </c>
      <c r="M439" s="71">
        <v>97650</v>
      </c>
    </row>
    <row r="440" spans="1:13" s="101" customFormat="1" ht="15" customHeight="1">
      <c r="A440" s="33">
        <v>4</v>
      </c>
      <c r="B440" s="291"/>
      <c r="C440" s="35" t="s">
        <v>92</v>
      </c>
      <c r="D440" s="36" t="s">
        <v>93</v>
      </c>
      <c r="E440" s="36" t="s">
        <v>97</v>
      </c>
      <c r="F440" s="36" t="s">
        <v>98</v>
      </c>
      <c r="G440" s="36">
        <v>1</v>
      </c>
      <c r="H440" s="36" t="s">
        <v>97</v>
      </c>
      <c r="I440" s="36" t="s">
        <v>97</v>
      </c>
      <c r="J440" s="36">
        <v>1</v>
      </c>
      <c r="K440" s="36">
        <v>2</v>
      </c>
      <c r="L440" s="36">
        <v>1</v>
      </c>
      <c r="M440" s="36">
        <v>1</v>
      </c>
    </row>
    <row r="441" spans="1:13" s="101" customFormat="1" ht="15" customHeight="1">
      <c r="A441" s="102"/>
      <c r="B441" s="291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</row>
    <row r="442" spans="1:13" s="101" customFormat="1" ht="15" customHeight="1">
      <c r="A442" s="33">
        <v>1</v>
      </c>
      <c r="B442" s="291" t="s">
        <v>20</v>
      </c>
      <c r="C442" s="35" t="s">
        <v>89</v>
      </c>
      <c r="D442" s="71">
        <v>77973</v>
      </c>
      <c r="E442" s="71">
        <v>129385</v>
      </c>
      <c r="F442" s="71">
        <v>4323</v>
      </c>
      <c r="G442" s="71">
        <v>84222</v>
      </c>
      <c r="H442" s="71">
        <v>209129</v>
      </c>
      <c r="I442" s="71">
        <v>133172</v>
      </c>
      <c r="J442" s="71">
        <v>179363</v>
      </c>
      <c r="K442" s="71">
        <v>99275</v>
      </c>
      <c r="L442" s="36" t="s">
        <v>94</v>
      </c>
      <c r="M442" s="36" t="s">
        <v>94</v>
      </c>
    </row>
    <row r="443" spans="1:13" s="101" customFormat="1" ht="15" customHeight="1">
      <c r="A443" s="33">
        <v>2</v>
      </c>
      <c r="B443" s="291"/>
      <c r="C443" s="35" t="s">
        <v>90</v>
      </c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</row>
    <row r="444" spans="1:13" s="101" customFormat="1" ht="15" customHeight="1">
      <c r="A444" s="33">
        <v>3</v>
      </c>
      <c r="B444" s="291"/>
      <c r="C444" s="35" t="s">
        <v>91</v>
      </c>
      <c r="D444" s="71">
        <v>1079831</v>
      </c>
      <c r="E444" s="71">
        <v>2567627</v>
      </c>
      <c r="F444" s="71">
        <v>81388</v>
      </c>
      <c r="G444" s="71">
        <v>1789906</v>
      </c>
      <c r="H444" s="71">
        <v>5186476</v>
      </c>
      <c r="I444" s="71">
        <v>2978982</v>
      </c>
      <c r="J444" s="71">
        <v>3893958</v>
      </c>
      <c r="K444" s="71">
        <v>1430557</v>
      </c>
      <c r="L444" s="36" t="s">
        <v>94</v>
      </c>
      <c r="M444" s="36" t="s">
        <v>94</v>
      </c>
    </row>
    <row r="445" spans="1:13" s="101" customFormat="1" ht="15" customHeight="1">
      <c r="A445" s="33">
        <v>4</v>
      </c>
      <c r="B445" s="291"/>
      <c r="C445" s="35" t="s">
        <v>92</v>
      </c>
      <c r="D445" s="36">
        <v>14</v>
      </c>
      <c r="E445" s="36">
        <v>20</v>
      </c>
      <c r="F445" s="36">
        <v>19</v>
      </c>
      <c r="G445" s="36">
        <v>21</v>
      </c>
      <c r="H445" s="36">
        <v>25</v>
      </c>
      <c r="I445" s="36">
        <v>22</v>
      </c>
      <c r="J445" s="36">
        <v>22</v>
      </c>
      <c r="K445" s="36">
        <v>14</v>
      </c>
      <c r="L445" s="36" t="s">
        <v>94</v>
      </c>
      <c r="M445" s="36" t="s">
        <v>94</v>
      </c>
    </row>
    <row r="446" spans="1:13" s="101" customFormat="1" ht="15" customHeight="1">
      <c r="A446" s="102"/>
      <c r="B446" s="291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</row>
    <row r="447" spans="1:13" s="101" customFormat="1" ht="15" customHeight="1">
      <c r="A447" s="33">
        <v>1</v>
      </c>
      <c r="B447" s="291" t="s">
        <v>21</v>
      </c>
      <c r="C447" s="35" t="s">
        <v>89</v>
      </c>
      <c r="D447" s="71">
        <v>45514</v>
      </c>
      <c r="E447" s="71">
        <v>9521</v>
      </c>
      <c r="F447" s="36" t="s">
        <v>98</v>
      </c>
      <c r="G447" s="71">
        <v>8870</v>
      </c>
      <c r="H447" s="71">
        <v>28146</v>
      </c>
      <c r="I447" s="71">
        <v>63005</v>
      </c>
      <c r="J447" s="71">
        <v>49184</v>
      </c>
      <c r="K447" s="36" t="s">
        <v>97</v>
      </c>
      <c r="L447" s="36" t="s">
        <v>94</v>
      </c>
      <c r="M447" s="36" t="s">
        <v>94</v>
      </c>
    </row>
    <row r="448" spans="1:13" s="101" customFormat="1" ht="15" customHeight="1">
      <c r="A448" s="33">
        <v>2</v>
      </c>
      <c r="B448" s="291"/>
      <c r="C448" s="35" t="s">
        <v>90</v>
      </c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</row>
    <row r="449" spans="1:13" s="101" customFormat="1" ht="15" customHeight="1">
      <c r="A449" s="33">
        <v>3</v>
      </c>
      <c r="B449" s="291"/>
      <c r="C449" s="35" t="s">
        <v>91</v>
      </c>
      <c r="D449" s="71">
        <v>319164</v>
      </c>
      <c r="E449" s="71">
        <v>44672</v>
      </c>
      <c r="F449" s="36" t="s">
        <v>98</v>
      </c>
      <c r="G449" s="71">
        <v>58657</v>
      </c>
      <c r="H449" s="71">
        <v>247700</v>
      </c>
      <c r="I449" s="71">
        <v>374405</v>
      </c>
      <c r="J449" s="71">
        <v>342692</v>
      </c>
      <c r="K449" s="36" t="s">
        <v>97</v>
      </c>
      <c r="L449" s="36" t="s">
        <v>94</v>
      </c>
      <c r="M449" s="36" t="s">
        <v>94</v>
      </c>
    </row>
    <row r="450" spans="1:13" s="101" customFormat="1" ht="15" customHeight="1">
      <c r="A450" s="33">
        <v>4</v>
      </c>
      <c r="B450" s="291"/>
      <c r="C450" s="35" t="s">
        <v>92</v>
      </c>
      <c r="D450" s="36">
        <v>7</v>
      </c>
      <c r="E450" s="36">
        <v>5</v>
      </c>
      <c r="F450" s="36" t="s">
        <v>98</v>
      </c>
      <c r="G450" s="36">
        <v>7</v>
      </c>
      <c r="H450" s="36">
        <v>9</v>
      </c>
      <c r="I450" s="36">
        <v>6</v>
      </c>
      <c r="J450" s="36">
        <v>7</v>
      </c>
      <c r="K450" s="36" t="s">
        <v>97</v>
      </c>
      <c r="L450" s="36" t="s">
        <v>94</v>
      </c>
      <c r="M450" s="36" t="s">
        <v>94</v>
      </c>
    </row>
    <row r="451" spans="1:13" s="101" customFormat="1" ht="15" customHeight="1">
      <c r="A451" s="102"/>
      <c r="B451" s="291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</row>
    <row r="452" spans="1:13" s="101" customFormat="1" ht="15" customHeight="1">
      <c r="A452" s="33">
        <v>1</v>
      </c>
      <c r="B452" s="291" t="s">
        <v>22</v>
      </c>
      <c r="C452" s="35" t="s">
        <v>89</v>
      </c>
      <c r="D452" s="71">
        <v>69909</v>
      </c>
      <c r="E452" s="71">
        <v>22211</v>
      </c>
      <c r="F452" s="36" t="s">
        <v>98</v>
      </c>
      <c r="G452" s="71">
        <v>10518</v>
      </c>
      <c r="H452" s="71">
        <v>84590</v>
      </c>
      <c r="I452" s="71">
        <v>100640</v>
      </c>
      <c r="J452" s="71">
        <v>75527</v>
      </c>
      <c r="K452" s="36" t="s">
        <v>97</v>
      </c>
      <c r="L452" s="36" t="s">
        <v>94</v>
      </c>
      <c r="M452" s="36" t="s">
        <v>94</v>
      </c>
    </row>
    <row r="453" spans="1:13" s="101" customFormat="1" ht="15" customHeight="1">
      <c r="A453" s="33">
        <v>2</v>
      </c>
      <c r="B453" s="291"/>
      <c r="C453" s="35" t="s">
        <v>90</v>
      </c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</row>
    <row r="454" spans="1:13" s="101" customFormat="1" ht="15" customHeight="1">
      <c r="A454" s="33">
        <v>3</v>
      </c>
      <c r="B454" s="291"/>
      <c r="C454" s="35" t="s">
        <v>91</v>
      </c>
      <c r="D454" s="71">
        <v>722576</v>
      </c>
      <c r="E454" s="71">
        <v>215487</v>
      </c>
      <c r="F454" s="36" t="s">
        <v>98</v>
      </c>
      <c r="G454" s="71">
        <v>80615</v>
      </c>
      <c r="H454" s="71">
        <v>845992</v>
      </c>
      <c r="I454" s="71">
        <v>1321022</v>
      </c>
      <c r="J454" s="71">
        <v>1093141</v>
      </c>
      <c r="K454" s="36" t="s">
        <v>97</v>
      </c>
      <c r="L454" s="36" t="s">
        <v>94</v>
      </c>
      <c r="M454" s="36" t="s">
        <v>94</v>
      </c>
    </row>
    <row r="455" spans="1:13" s="101" customFormat="1" ht="15" customHeight="1">
      <c r="A455" s="33">
        <v>4</v>
      </c>
      <c r="B455" s="291"/>
      <c r="C455" s="35" t="s">
        <v>92</v>
      </c>
      <c r="D455" s="36">
        <v>10</v>
      </c>
      <c r="E455" s="36">
        <v>10</v>
      </c>
      <c r="F455" s="36" t="s">
        <v>98</v>
      </c>
      <c r="G455" s="36">
        <v>8</v>
      </c>
      <c r="H455" s="36">
        <v>10</v>
      </c>
      <c r="I455" s="36">
        <v>13</v>
      </c>
      <c r="J455" s="36">
        <v>14</v>
      </c>
      <c r="K455" s="36" t="s">
        <v>97</v>
      </c>
      <c r="L455" s="36" t="s">
        <v>94</v>
      </c>
      <c r="M455" s="36" t="s">
        <v>94</v>
      </c>
    </row>
    <row r="456" spans="1:13" s="101" customFormat="1" ht="15" customHeight="1">
      <c r="A456" s="102"/>
      <c r="B456" s="291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</row>
    <row r="457" spans="1:13" s="101" customFormat="1" ht="15" customHeight="1">
      <c r="A457" s="33">
        <v>1</v>
      </c>
      <c r="B457" s="291" t="s">
        <v>23</v>
      </c>
      <c r="C457" s="35" t="s">
        <v>89</v>
      </c>
      <c r="D457" s="71">
        <v>12271</v>
      </c>
      <c r="E457" s="71">
        <v>2861</v>
      </c>
      <c r="F457" s="36" t="s">
        <v>98</v>
      </c>
      <c r="G457" s="71">
        <v>32150</v>
      </c>
      <c r="H457" s="71">
        <v>42367</v>
      </c>
      <c r="I457" s="71">
        <v>34260</v>
      </c>
      <c r="J457" s="71">
        <v>149450</v>
      </c>
      <c r="K457" s="71">
        <v>161947</v>
      </c>
      <c r="L457" s="36" t="s">
        <v>94</v>
      </c>
      <c r="M457" s="71">
        <v>35025</v>
      </c>
    </row>
    <row r="458" spans="1:13" s="101" customFormat="1" ht="15" customHeight="1">
      <c r="A458" s="33">
        <v>2</v>
      </c>
      <c r="B458" s="291"/>
      <c r="C458" s="35" t="s">
        <v>90</v>
      </c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</row>
    <row r="459" spans="1:13" s="101" customFormat="1" ht="15" customHeight="1">
      <c r="A459" s="33">
        <v>3</v>
      </c>
      <c r="B459" s="291"/>
      <c r="C459" s="35" t="s">
        <v>91</v>
      </c>
      <c r="D459" s="71">
        <v>115251</v>
      </c>
      <c r="E459" s="71">
        <v>19281</v>
      </c>
      <c r="F459" s="36" t="s">
        <v>98</v>
      </c>
      <c r="G459" s="71">
        <v>585907</v>
      </c>
      <c r="H459" s="71">
        <v>889716</v>
      </c>
      <c r="I459" s="71">
        <v>571485</v>
      </c>
      <c r="J459" s="71">
        <v>2698547</v>
      </c>
      <c r="K459" s="71">
        <v>2300266</v>
      </c>
      <c r="L459" s="36" t="s">
        <v>94</v>
      </c>
      <c r="M459" s="71">
        <v>676445</v>
      </c>
    </row>
    <row r="460" spans="1:13" s="101" customFormat="1" ht="15" customHeight="1">
      <c r="A460" s="33">
        <v>4</v>
      </c>
      <c r="B460" s="291"/>
      <c r="C460" s="35" t="s">
        <v>92</v>
      </c>
      <c r="D460" s="36">
        <v>9</v>
      </c>
      <c r="E460" s="36">
        <v>7</v>
      </c>
      <c r="F460" s="36" t="s">
        <v>98</v>
      </c>
      <c r="G460" s="36">
        <v>18</v>
      </c>
      <c r="H460" s="36">
        <v>21</v>
      </c>
      <c r="I460" s="36">
        <v>17</v>
      </c>
      <c r="J460" s="36">
        <v>18</v>
      </c>
      <c r="K460" s="36">
        <v>14</v>
      </c>
      <c r="L460" s="36" t="s">
        <v>94</v>
      </c>
      <c r="M460" s="36">
        <v>19</v>
      </c>
    </row>
    <row r="461" spans="1:13" s="101" customFormat="1" ht="15" customHeight="1">
      <c r="A461" s="102"/>
      <c r="B461" s="291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</row>
    <row r="462" spans="1:13" s="101" customFormat="1" ht="15" customHeight="1">
      <c r="A462" s="33">
        <v>1</v>
      </c>
      <c r="B462" s="291" t="s">
        <v>95</v>
      </c>
      <c r="C462" s="35" t="s">
        <v>89</v>
      </c>
      <c r="D462" s="36" t="s">
        <v>93</v>
      </c>
      <c r="E462" s="36" t="s">
        <v>97</v>
      </c>
      <c r="F462" s="36" t="s">
        <v>98</v>
      </c>
      <c r="G462" s="71">
        <v>3450</v>
      </c>
      <c r="H462" s="36" t="s">
        <v>97</v>
      </c>
      <c r="I462" s="36" t="s">
        <v>97</v>
      </c>
      <c r="J462" s="36" t="s">
        <v>97</v>
      </c>
      <c r="K462" s="71">
        <v>67541</v>
      </c>
      <c r="L462" s="71">
        <v>17220</v>
      </c>
      <c r="M462" s="71">
        <v>14385</v>
      </c>
    </row>
    <row r="463" spans="1:13" s="101" customFormat="1" ht="15" customHeight="1">
      <c r="A463" s="33">
        <v>2</v>
      </c>
      <c r="B463" s="291"/>
      <c r="C463" s="35" t="s">
        <v>90</v>
      </c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</row>
    <row r="464" spans="1:13" s="101" customFormat="1" ht="15" customHeight="1">
      <c r="A464" s="33">
        <v>3</v>
      </c>
      <c r="B464" s="291"/>
      <c r="C464" s="35" t="s">
        <v>91</v>
      </c>
      <c r="D464" s="36" t="s">
        <v>93</v>
      </c>
      <c r="E464" s="36" t="s">
        <v>97</v>
      </c>
      <c r="F464" s="36" t="s">
        <v>98</v>
      </c>
      <c r="G464" s="71">
        <v>3326</v>
      </c>
      <c r="H464" s="36" t="s">
        <v>97</v>
      </c>
      <c r="I464" s="36" t="s">
        <v>97</v>
      </c>
      <c r="J464" s="36" t="s">
        <v>97</v>
      </c>
      <c r="K464" s="71">
        <v>133495</v>
      </c>
      <c r="L464" s="71">
        <v>14087</v>
      </c>
      <c r="M464" s="71">
        <v>19581</v>
      </c>
    </row>
    <row r="465" spans="1:13" s="101" customFormat="1" ht="15" customHeight="1">
      <c r="A465" s="33">
        <v>4</v>
      </c>
      <c r="B465" s="291"/>
      <c r="C465" s="35" t="s">
        <v>92</v>
      </c>
      <c r="D465" s="36" t="s">
        <v>93</v>
      </c>
      <c r="E465" s="36" t="s">
        <v>97</v>
      </c>
      <c r="F465" s="36" t="s">
        <v>98</v>
      </c>
      <c r="G465" s="36">
        <v>1</v>
      </c>
      <c r="H465" s="36" t="s">
        <v>97</v>
      </c>
      <c r="I465" s="36" t="s">
        <v>97</v>
      </c>
      <c r="J465" s="36" t="s">
        <v>97</v>
      </c>
      <c r="K465" s="36">
        <v>2</v>
      </c>
      <c r="L465" s="36">
        <v>1</v>
      </c>
      <c r="M465" s="36">
        <v>1</v>
      </c>
    </row>
    <row r="466" spans="1:13" s="101" customFormat="1" ht="15" customHeight="1">
      <c r="A466" s="102"/>
      <c r="B466" s="291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</row>
    <row r="467" spans="1:13" s="101" customFormat="1" ht="15" customHeight="1">
      <c r="A467" s="33">
        <v>1</v>
      </c>
      <c r="B467" s="291" t="s">
        <v>24</v>
      </c>
      <c r="C467" s="35" t="s">
        <v>89</v>
      </c>
      <c r="D467" s="36" t="s">
        <v>93</v>
      </c>
      <c r="E467" s="36" t="s">
        <v>97</v>
      </c>
      <c r="F467" s="36" t="s">
        <v>98</v>
      </c>
      <c r="G467" s="36" t="s">
        <v>97</v>
      </c>
      <c r="H467" s="71">
        <v>7978</v>
      </c>
      <c r="I467" s="71">
        <v>5209</v>
      </c>
      <c r="J467" s="71">
        <v>12379</v>
      </c>
      <c r="K467" s="71">
        <v>99069</v>
      </c>
      <c r="L467" s="71">
        <v>46442</v>
      </c>
      <c r="M467" s="71">
        <v>145236</v>
      </c>
    </row>
    <row r="468" spans="1:13" s="101" customFormat="1" ht="15" customHeight="1">
      <c r="A468" s="33">
        <v>2</v>
      </c>
      <c r="B468" s="291"/>
      <c r="C468" s="35" t="s">
        <v>90</v>
      </c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</row>
    <row r="469" spans="1:13" s="101" customFormat="1" ht="15" customHeight="1">
      <c r="A469" s="33">
        <v>3</v>
      </c>
      <c r="B469" s="291"/>
      <c r="C469" s="35" t="s">
        <v>91</v>
      </c>
      <c r="D469" s="36" t="s">
        <v>93</v>
      </c>
      <c r="E469" s="36" t="s">
        <v>97</v>
      </c>
      <c r="F469" s="36" t="s">
        <v>98</v>
      </c>
      <c r="G469" s="36" t="s">
        <v>97</v>
      </c>
      <c r="H469" s="71">
        <v>13563</v>
      </c>
      <c r="I469" s="71">
        <v>8334</v>
      </c>
      <c r="J469" s="71">
        <v>14171</v>
      </c>
      <c r="K469" s="71">
        <v>165630</v>
      </c>
      <c r="L469" s="71">
        <v>49730</v>
      </c>
      <c r="M469" s="71">
        <v>182343</v>
      </c>
    </row>
    <row r="470" spans="1:13" s="101" customFormat="1" ht="15" customHeight="1">
      <c r="A470" s="33">
        <v>4</v>
      </c>
      <c r="B470" s="291"/>
      <c r="C470" s="35" t="s">
        <v>92</v>
      </c>
      <c r="D470" s="36" t="s">
        <v>93</v>
      </c>
      <c r="E470" s="36" t="s">
        <v>97</v>
      </c>
      <c r="F470" s="36" t="s">
        <v>98</v>
      </c>
      <c r="G470" s="36" t="s">
        <v>97</v>
      </c>
      <c r="H470" s="36">
        <v>2</v>
      </c>
      <c r="I470" s="36">
        <v>2</v>
      </c>
      <c r="J470" s="36">
        <v>1</v>
      </c>
      <c r="K470" s="36">
        <v>2</v>
      </c>
      <c r="L470" s="36">
        <v>1</v>
      </c>
      <c r="M470" s="36">
        <v>1</v>
      </c>
    </row>
    <row r="471" spans="1:13" s="101" customFormat="1" ht="15" customHeight="1">
      <c r="A471" s="102"/>
      <c r="B471" s="291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</row>
    <row r="472" spans="1:13" s="101" customFormat="1" ht="15" customHeight="1">
      <c r="A472" s="33">
        <v>1</v>
      </c>
      <c r="B472" s="291" t="s">
        <v>25</v>
      </c>
      <c r="C472" s="35" t="s">
        <v>89</v>
      </c>
      <c r="D472" s="36" t="s">
        <v>93</v>
      </c>
      <c r="E472" s="36" t="s">
        <v>97</v>
      </c>
      <c r="F472" s="36" t="s">
        <v>98</v>
      </c>
      <c r="G472" s="71">
        <v>2886</v>
      </c>
      <c r="H472" s="71">
        <v>1531</v>
      </c>
      <c r="I472" s="71">
        <v>7449</v>
      </c>
      <c r="J472" s="71">
        <v>6998</v>
      </c>
      <c r="K472" s="71">
        <v>47310</v>
      </c>
      <c r="L472" s="71">
        <v>23268</v>
      </c>
      <c r="M472" s="71">
        <v>64470</v>
      </c>
    </row>
    <row r="473" spans="1:13" s="101" customFormat="1" ht="15" customHeight="1">
      <c r="A473" s="33">
        <v>2</v>
      </c>
      <c r="B473" s="291"/>
      <c r="C473" s="35" t="s">
        <v>90</v>
      </c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</row>
    <row r="474" spans="1:13" s="101" customFormat="1" ht="15" customHeight="1">
      <c r="A474" s="33">
        <v>3</v>
      </c>
      <c r="B474" s="291"/>
      <c r="C474" s="35" t="s">
        <v>91</v>
      </c>
      <c r="D474" s="36" t="s">
        <v>93</v>
      </c>
      <c r="E474" s="36" t="s">
        <v>97</v>
      </c>
      <c r="F474" s="36" t="s">
        <v>98</v>
      </c>
      <c r="G474" s="71">
        <v>5296</v>
      </c>
      <c r="H474" s="71">
        <v>2297</v>
      </c>
      <c r="I474" s="71">
        <v>5223</v>
      </c>
      <c r="J474" s="71">
        <v>7070</v>
      </c>
      <c r="K474" s="71">
        <v>76782</v>
      </c>
      <c r="L474" s="71">
        <v>24142</v>
      </c>
      <c r="M474" s="71">
        <v>90660</v>
      </c>
    </row>
    <row r="475" spans="1:13" s="101" customFormat="1" ht="15" customHeight="1">
      <c r="A475" s="33">
        <v>4</v>
      </c>
      <c r="B475" s="291"/>
      <c r="C475" s="35" t="s">
        <v>92</v>
      </c>
      <c r="D475" s="36" t="s">
        <v>93</v>
      </c>
      <c r="E475" s="36" t="s">
        <v>97</v>
      </c>
      <c r="F475" s="36" t="s">
        <v>98</v>
      </c>
      <c r="G475" s="36">
        <v>2</v>
      </c>
      <c r="H475" s="36">
        <v>2</v>
      </c>
      <c r="I475" s="36">
        <v>1</v>
      </c>
      <c r="J475" s="36">
        <v>1</v>
      </c>
      <c r="K475" s="36">
        <v>2</v>
      </c>
      <c r="L475" s="36">
        <v>1</v>
      </c>
      <c r="M475" s="36">
        <v>1</v>
      </c>
    </row>
    <row r="476" spans="1:13" s="101" customFormat="1" ht="15" customHeight="1">
      <c r="A476" s="102"/>
      <c r="B476" s="291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</row>
    <row r="477" spans="1:13" s="101" customFormat="1" ht="29.25" customHeight="1">
      <c r="A477" s="296" t="s">
        <v>177</v>
      </c>
      <c r="B477" s="296"/>
      <c r="C477" s="296"/>
      <c r="D477" s="296"/>
      <c r="E477" s="296"/>
      <c r="F477" s="296"/>
      <c r="G477" s="296"/>
      <c r="H477" s="296"/>
      <c r="I477" s="296"/>
      <c r="J477" s="296"/>
      <c r="K477" s="296"/>
      <c r="L477" s="296"/>
      <c r="M477" s="296"/>
    </row>
    <row r="478" spans="1:13" s="101" customFormat="1" ht="21">
      <c r="A478" s="77" t="s">
        <v>85</v>
      </c>
      <c r="B478" s="77" t="s">
        <v>8</v>
      </c>
      <c r="C478" s="78" t="s">
        <v>86</v>
      </c>
      <c r="D478" s="79" t="s">
        <v>100</v>
      </c>
      <c r="E478" s="79" t="s">
        <v>101</v>
      </c>
      <c r="F478" s="80" t="s">
        <v>102</v>
      </c>
      <c r="G478" s="79" t="s">
        <v>103</v>
      </c>
      <c r="H478" s="79" t="s">
        <v>104</v>
      </c>
      <c r="I478" s="79" t="s">
        <v>105</v>
      </c>
      <c r="J478" s="80" t="s">
        <v>106</v>
      </c>
      <c r="K478" s="79" t="s">
        <v>107</v>
      </c>
      <c r="L478" s="80" t="s">
        <v>108</v>
      </c>
      <c r="M478" s="79" t="s">
        <v>109</v>
      </c>
    </row>
    <row r="479" spans="1:13" s="101" customFormat="1" ht="15" customHeight="1">
      <c r="A479" s="83">
        <v>1</v>
      </c>
      <c r="B479" s="290" t="s">
        <v>16</v>
      </c>
      <c r="C479" s="84" t="s">
        <v>89</v>
      </c>
      <c r="D479" s="85">
        <v>73287</v>
      </c>
      <c r="E479" s="85">
        <v>91121</v>
      </c>
      <c r="F479" s="85">
        <v>9178</v>
      </c>
      <c r="G479" s="85">
        <v>60472</v>
      </c>
      <c r="H479" s="85">
        <v>164147</v>
      </c>
      <c r="I479" s="85">
        <v>128246</v>
      </c>
      <c r="J479" s="85">
        <v>215050</v>
      </c>
      <c r="K479" s="85">
        <v>141424</v>
      </c>
      <c r="L479" s="85">
        <v>68222</v>
      </c>
      <c r="M479" s="85">
        <v>69375</v>
      </c>
    </row>
    <row r="480" spans="1:13" s="101" customFormat="1" ht="15" customHeight="1">
      <c r="A480" s="33">
        <v>2</v>
      </c>
      <c r="B480" s="291"/>
      <c r="C480" s="35" t="s">
        <v>90</v>
      </c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</row>
    <row r="481" spans="1:13" s="101" customFormat="1" ht="15" customHeight="1">
      <c r="A481" s="33">
        <v>3</v>
      </c>
      <c r="B481" s="291"/>
      <c r="C481" s="35" t="s">
        <v>91</v>
      </c>
      <c r="D481" s="81">
        <v>103335</v>
      </c>
      <c r="E481" s="81">
        <v>244652</v>
      </c>
      <c r="F481" s="81">
        <v>17303</v>
      </c>
      <c r="G481" s="81">
        <v>135404</v>
      </c>
      <c r="H481" s="81">
        <v>475236</v>
      </c>
      <c r="I481" s="81">
        <v>351626</v>
      </c>
      <c r="J481" s="81">
        <v>441329</v>
      </c>
      <c r="K481" s="81">
        <v>234888</v>
      </c>
      <c r="L481" s="81">
        <v>132341</v>
      </c>
      <c r="M481" s="81">
        <v>170270</v>
      </c>
    </row>
    <row r="482" spans="1:13" s="101" customFormat="1" ht="15" customHeight="1">
      <c r="A482" s="88">
        <v>4</v>
      </c>
      <c r="B482" s="292"/>
      <c r="C482" s="89" t="s">
        <v>92</v>
      </c>
      <c r="D482" s="90">
        <v>1</v>
      </c>
      <c r="E482" s="90">
        <v>3</v>
      </c>
      <c r="F482" s="90">
        <v>2</v>
      </c>
      <c r="G482" s="90">
        <v>2</v>
      </c>
      <c r="H482" s="90">
        <v>3</v>
      </c>
      <c r="I482" s="90">
        <v>3</v>
      </c>
      <c r="J482" s="90">
        <v>2</v>
      </c>
      <c r="K482" s="90">
        <v>2</v>
      </c>
      <c r="L482" s="90">
        <v>2</v>
      </c>
      <c r="M482" s="90">
        <v>2</v>
      </c>
    </row>
    <row r="483" spans="1:13" s="101" customFormat="1" ht="15" customHeight="1">
      <c r="A483" s="83">
        <v>1</v>
      </c>
      <c r="B483" s="290" t="s">
        <v>17</v>
      </c>
      <c r="C483" s="84" t="s">
        <v>89</v>
      </c>
      <c r="D483" s="91" t="s">
        <v>93</v>
      </c>
      <c r="E483" s="91" t="s">
        <v>97</v>
      </c>
      <c r="F483" s="91" t="s">
        <v>98</v>
      </c>
      <c r="G483" s="91" t="s">
        <v>97</v>
      </c>
      <c r="H483" s="91" t="s">
        <v>97</v>
      </c>
      <c r="I483" s="91" t="s">
        <v>97</v>
      </c>
      <c r="J483" s="91" t="s">
        <v>97</v>
      </c>
      <c r="K483" s="85">
        <v>52018</v>
      </c>
      <c r="L483" s="85">
        <v>40556</v>
      </c>
      <c r="M483" s="85">
        <v>49071</v>
      </c>
    </row>
    <row r="484" spans="1:13" s="101" customFormat="1" ht="15" customHeight="1">
      <c r="A484" s="33">
        <v>2</v>
      </c>
      <c r="B484" s="291"/>
      <c r="C484" s="35" t="s">
        <v>90</v>
      </c>
      <c r="D484" s="102"/>
      <c r="E484" s="102"/>
      <c r="F484" s="102"/>
      <c r="G484" s="102"/>
      <c r="H484" s="102"/>
      <c r="I484" s="102"/>
      <c r="J484" s="102"/>
      <c r="K484" s="119"/>
      <c r="L484" s="119"/>
      <c r="M484" s="119"/>
    </row>
    <row r="485" spans="1:13" s="101" customFormat="1" ht="15" customHeight="1">
      <c r="A485" s="33">
        <v>3</v>
      </c>
      <c r="B485" s="291"/>
      <c r="C485" s="35" t="s">
        <v>91</v>
      </c>
      <c r="D485" s="36" t="s">
        <v>93</v>
      </c>
      <c r="E485" s="36" t="s">
        <v>97</v>
      </c>
      <c r="F485" s="36" t="s">
        <v>98</v>
      </c>
      <c r="G485" s="36" t="s">
        <v>97</v>
      </c>
      <c r="H485" s="36" t="s">
        <v>97</v>
      </c>
      <c r="I485" s="36" t="s">
        <v>97</v>
      </c>
      <c r="J485" s="36" t="s">
        <v>97</v>
      </c>
      <c r="K485" s="81">
        <v>87618</v>
      </c>
      <c r="L485" s="81">
        <v>44304</v>
      </c>
      <c r="M485" s="81">
        <v>49642</v>
      </c>
    </row>
    <row r="486" spans="1:13" s="101" customFormat="1" ht="15" customHeight="1">
      <c r="A486" s="88">
        <v>4</v>
      </c>
      <c r="B486" s="292"/>
      <c r="C486" s="89" t="s">
        <v>92</v>
      </c>
      <c r="D486" s="92" t="s">
        <v>93</v>
      </c>
      <c r="E486" s="92" t="s">
        <v>97</v>
      </c>
      <c r="F486" s="92" t="s">
        <v>98</v>
      </c>
      <c r="G486" s="92" t="s">
        <v>97</v>
      </c>
      <c r="H486" s="92" t="s">
        <v>97</v>
      </c>
      <c r="I486" s="92" t="s">
        <v>97</v>
      </c>
      <c r="J486" s="92" t="s">
        <v>97</v>
      </c>
      <c r="K486" s="90">
        <v>2</v>
      </c>
      <c r="L486" s="90">
        <v>1</v>
      </c>
      <c r="M486" s="90">
        <v>1</v>
      </c>
    </row>
    <row r="487" spans="1:13" s="101" customFormat="1" ht="15" customHeight="1">
      <c r="A487" s="83">
        <v>1</v>
      </c>
      <c r="B487" s="290" t="s">
        <v>80</v>
      </c>
      <c r="C487" s="84" t="s">
        <v>89</v>
      </c>
      <c r="D487" s="85">
        <v>34797</v>
      </c>
      <c r="E487" s="85">
        <v>2341</v>
      </c>
      <c r="F487" s="85">
        <v>4687</v>
      </c>
      <c r="G487" s="85">
        <v>58662</v>
      </c>
      <c r="H487" s="85">
        <v>9737</v>
      </c>
      <c r="I487" s="85">
        <v>14167</v>
      </c>
      <c r="J487" s="85">
        <v>10077</v>
      </c>
      <c r="K487" s="85">
        <v>81165</v>
      </c>
      <c r="L487" s="85">
        <v>37530</v>
      </c>
      <c r="M487" s="85">
        <v>6545</v>
      </c>
    </row>
    <row r="488" spans="1:13" s="101" customFormat="1" ht="15" customHeight="1">
      <c r="A488" s="33">
        <v>2</v>
      </c>
      <c r="B488" s="291"/>
      <c r="C488" s="35" t="s">
        <v>90</v>
      </c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</row>
    <row r="489" spans="1:13" s="101" customFormat="1" ht="15" customHeight="1">
      <c r="A489" s="33">
        <v>3</v>
      </c>
      <c r="B489" s="291"/>
      <c r="C489" s="35" t="s">
        <v>91</v>
      </c>
      <c r="D489" s="81">
        <v>47554</v>
      </c>
      <c r="E489" s="81">
        <v>4968</v>
      </c>
      <c r="F489" s="81">
        <v>22577</v>
      </c>
      <c r="G489" s="81">
        <v>299894</v>
      </c>
      <c r="H489" s="81">
        <v>39114</v>
      </c>
      <c r="I489" s="81">
        <v>55056</v>
      </c>
      <c r="J489" s="81">
        <v>17628</v>
      </c>
      <c r="K489" s="81">
        <v>163545</v>
      </c>
      <c r="L489" s="81">
        <v>104255</v>
      </c>
      <c r="M489" s="81">
        <v>14810</v>
      </c>
    </row>
    <row r="490" spans="1:13" s="101" customFormat="1" ht="15" customHeight="1">
      <c r="A490" s="88">
        <v>4</v>
      </c>
      <c r="B490" s="292"/>
      <c r="C490" s="89" t="s">
        <v>92</v>
      </c>
      <c r="D490" s="90">
        <v>1</v>
      </c>
      <c r="E490" s="90">
        <v>2</v>
      </c>
      <c r="F490" s="90">
        <v>5</v>
      </c>
      <c r="G490" s="90">
        <v>5</v>
      </c>
      <c r="H490" s="90">
        <v>4</v>
      </c>
      <c r="I490" s="90">
        <v>4</v>
      </c>
      <c r="J490" s="90">
        <v>2</v>
      </c>
      <c r="K490" s="90">
        <v>2</v>
      </c>
      <c r="L490" s="90">
        <v>3</v>
      </c>
      <c r="M490" s="90">
        <v>2</v>
      </c>
    </row>
    <row r="491" spans="1:13" s="101" customFormat="1" ht="15" customHeight="1">
      <c r="A491" s="83">
        <v>1</v>
      </c>
      <c r="B491" s="290" t="s">
        <v>19</v>
      </c>
      <c r="C491" s="84" t="s">
        <v>89</v>
      </c>
      <c r="D491" s="91" t="s">
        <v>93</v>
      </c>
      <c r="E491" s="91" t="s">
        <v>97</v>
      </c>
      <c r="F491" s="91" t="s">
        <v>98</v>
      </c>
      <c r="G491" s="85">
        <v>6182</v>
      </c>
      <c r="H491" s="85" t="s">
        <v>97</v>
      </c>
      <c r="I491" s="85" t="s">
        <v>97</v>
      </c>
      <c r="J491" s="85">
        <v>1102</v>
      </c>
      <c r="K491" s="85">
        <v>69313</v>
      </c>
      <c r="L491" s="85">
        <v>57324</v>
      </c>
      <c r="M491" s="85">
        <v>94220</v>
      </c>
    </row>
    <row r="492" spans="1:13" s="101" customFormat="1" ht="15" customHeight="1">
      <c r="A492" s="33">
        <v>2</v>
      </c>
      <c r="B492" s="291"/>
      <c r="C492" s="35" t="s">
        <v>90</v>
      </c>
      <c r="D492" s="102"/>
      <c r="E492" s="102"/>
      <c r="F492" s="102"/>
      <c r="G492" s="119"/>
      <c r="H492" s="119"/>
      <c r="I492" s="119"/>
      <c r="J492" s="119"/>
      <c r="K492" s="119"/>
      <c r="L492" s="119"/>
      <c r="M492" s="119"/>
    </row>
    <row r="493" spans="1:13" s="101" customFormat="1" ht="15" customHeight="1">
      <c r="A493" s="33">
        <v>3</v>
      </c>
      <c r="B493" s="291"/>
      <c r="C493" s="35" t="s">
        <v>91</v>
      </c>
      <c r="D493" s="36" t="s">
        <v>93</v>
      </c>
      <c r="E493" s="36" t="s">
        <v>97</v>
      </c>
      <c r="F493" s="36" t="s">
        <v>98</v>
      </c>
      <c r="G493" s="81">
        <v>9295</v>
      </c>
      <c r="H493" s="81" t="s">
        <v>97</v>
      </c>
      <c r="I493" s="81" t="s">
        <v>97</v>
      </c>
      <c r="J493" s="81">
        <v>1293</v>
      </c>
      <c r="K493" s="81">
        <v>123562</v>
      </c>
      <c r="L493" s="81">
        <v>75441</v>
      </c>
      <c r="M493" s="81">
        <v>106646</v>
      </c>
    </row>
    <row r="494" spans="1:13" s="101" customFormat="1" ht="15" customHeight="1">
      <c r="A494" s="88">
        <v>4</v>
      </c>
      <c r="B494" s="292"/>
      <c r="C494" s="89" t="s">
        <v>92</v>
      </c>
      <c r="D494" s="92" t="s">
        <v>93</v>
      </c>
      <c r="E494" s="92" t="s">
        <v>97</v>
      </c>
      <c r="F494" s="92" t="s">
        <v>98</v>
      </c>
      <c r="G494" s="90">
        <v>2</v>
      </c>
      <c r="H494" s="90" t="s">
        <v>97</v>
      </c>
      <c r="I494" s="90" t="s">
        <v>97</v>
      </c>
      <c r="J494" s="90">
        <v>1</v>
      </c>
      <c r="K494" s="90">
        <v>2</v>
      </c>
      <c r="L494" s="90">
        <v>1</v>
      </c>
      <c r="M494" s="90">
        <v>1</v>
      </c>
    </row>
    <row r="495" spans="1:13" s="101" customFormat="1" ht="15" customHeight="1">
      <c r="A495" s="83">
        <v>1</v>
      </c>
      <c r="B495" s="290" t="s">
        <v>20</v>
      </c>
      <c r="C495" s="84" t="s">
        <v>89</v>
      </c>
      <c r="D495" s="85">
        <v>93427</v>
      </c>
      <c r="E495" s="85">
        <v>133956</v>
      </c>
      <c r="F495" s="85">
        <v>4858</v>
      </c>
      <c r="G495" s="85">
        <v>88163</v>
      </c>
      <c r="H495" s="85">
        <v>209808</v>
      </c>
      <c r="I495" s="85">
        <v>134176</v>
      </c>
      <c r="J495" s="85">
        <v>211685</v>
      </c>
      <c r="K495" s="85">
        <v>101269</v>
      </c>
      <c r="L495" s="85" t="s">
        <v>94</v>
      </c>
      <c r="M495" s="85" t="s">
        <v>94</v>
      </c>
    </row>
    <row r="496" spans="1:13" s="101" customFormat="1" ht="15" customHeight="1">
      <c r="A496" s="33">
        <v>2</v>
      </c>
      <c r="B496" s="291"/>
      <c r="C496" s="35" t="s">
        <v>90</v>
      </c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</row>
    <row r="497" spans="1:13" s="101" customFormat="1" ht="15" customHeight="1">
      <c r="A497" s="33">
        <v>3</v>
      </c>
      <c r="B497" s="291"/>
      <c r="C497" s="35" t="s">
        <v>91</v>
      </c>
      <c r="D497" s="81">
        <v>1164551</v>
      </c>
      <c r="E497" s="81">
        <v>2715253</v>
      </c>
      <c r="F497" s="81">
        <v>95277</v>
      </c>
      <c r="G497" s="81">
        <v>1920588</v>
      </c>
      <c r="H497" s="81">
        <v>5448642</v>
      </c>
      <c r="I497" s="81">
        <v>3176440</v>
      </c>
      <c r="J497" s="81">
        <v>4950058</v>
      </c>
      <c r="K497" s="81">
        <v>1375152</v>
      </c>
      <c r="L497" s="81" t="s">
        <v>94</v>
      </c>
      <c r="M497" s="81" t="s">
        <v>94</v>
      </c>
    </row>
    <row r="498" spans="1:13" s="101" customFormat="1" ht="15" customHeight="1">
      <c r="A498" s="88">
        <v>4</v>
      </c>
      <c r="B498" s="292"/>
      <c r="C498" s="89" t="s">
        <v>92</v>
      </c>
      <c r="D498" s="90">
        <v>12</v>
      </c>
      <c r="E498" s="90">
        <v>20</v>
      </c>
      <c r="F498" s="90">
        <v>20</v>
      </c>
      <c r="G498" s="90">
        <v>22</v>
      </c>
      <c r="H498" s="90">
        <v>26</v>
      </c>
      <c r="I498" s="90">
        <v>24</v>
      </c>
      <c r="J498" s="90">
        <v>23</v>
      </c>
      <c r="K498" s="90">
        <v>14</v>
      </c>
      <c r="L498" s="90" t="s">
        <v>94</v>
      </c>
      <c r="M498" s="90" t="s">
        <v>94</v>
      </c>
    </row>
    <row r="499" spans="1:13" s="101" customFormat="1" ht="15" customHeight="1">
      <c r="A499" s="83">
        <v>1</v>
      </c>
      <c r="B499" s="290" t="s">
        <v>21</v>
      </c>
      <c r="C499" s="84" t="s">
        <v>89</v>
      </c>
      <c r="D499" s="85">
        <v>48329</v>
      </c>
      <c r="E499" s="85">
        <v>9709</v>
      </c>
      <c r="F499" s="85" t="s">
        <v>98</v>
      </c>
      <c r="G499" s="85">
        <v>9602</v>
      </c>
      <c r="H499" s="85">
        <v>28136</v>
      </c>
      <c r="I499" s="85">
        <v>63010</v>
      </c>
      <c r="J499" s="85">
        <v>44449</v>
      </c>
      <c r="K499" s="85" t="s">
        <v>97</v>
      </c>
      <c r="L499" s="85" t="s">
        <v>94</v>
      </c>
      <c r="M499" s="85" t="s">
        <v>94</v>
      </c>
    </row>
    <row r="500" spans="1:13" s="101" customFormat="1" ht="15" customHeight="1">
      <c r="A500" s="33">
        <v>2</v>
      </c>
      <c r="B500" s="291"/>
      <c r="C500" s="35" t="s">
        <v>90</v>
      </c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</row>
    <row r="501" spans="1:13" s="101" customFormat="1" ht="15" customHeight="1">
      <c r="A501" s="33">
        <v>3</v>
      </c>
      <c r="B501" s="291"/>
      <c r="C501" s="35" t="s">
        <v>91</v>
      </c>
      <c r="D501" s="81">
        <v>381120</v>
      </c>
      <c r="E501" s="81">
        <v>57734</v>
      </c>
      <c r="F501" s="81" t="s">
        <v>98</v>
      </c>
      <c r="G501" s="81">
        <v>63662</v>
      </c>
      <c r="H501" s="81">
        <v>248108</v>
      </c>
      <c r="I501" s="81">
        <v>387620</v>
      </c>
      <c r="J501" s="81">
        <v>322693</v>
      </c>
      <c r="K501" s="81" t="s">
        <v>97</v>
      </c>
      <c r="L501" s="81" t="s">
        <v>94</v>
      </c>
      <c r="M501" s="81" t="s">
        <v>94</v>
      </c>
    </row>
    <row r="502" spans="1:13" s="101" customFormat="1" ht="15" customHeight="1">
      <c r="A502" s="88">
        <v>4</v>
      </c>
      <c r="B502" s="292"/>
      <c r="C502" s="89" t="s">
        <v>92</v>
      </c>
      <c r="D502" s="90">
        <v>8</v>
      </c>
      <c r="E502" s="90">
        <v>6</v>
      </c>
      <c r="F502" s="90" t="s">
        <v>98</v>
      </c>
      <c r="G502" s="90">
        <v>7</v>
      </c>
      <c r="H502" s="90">
        <v>9</v>
      </c>
      <c r="I502" s="90">
        <v>6</v>
      </c>
      <c r="J502" s="90">
        <v>7</v>
      </c>
      <c r="K502" s="90" t="s">
        <v>97</v>
      </c>
      <c r="L502" s="90" t="s">
        <v>94</v>
      </c>
      <c r="M502" s="90" t="s">
        <v>94</v>
      </c>
    </row>
    <row r="503" spans="1:13" s="101" customFormat="1" ht="15" customHeight="1">
      <c r="A503" s="83">
        <v>1</v>
      </c>
      <c r="B503" s="290" t="s">
        <v>22</v>
      </c>
      <c r="C503" s="84" t="s">
        <v>89</v>
      </c>
      <c r="D503" s="85">
        <v>78260</v>
      </c>
      <c r="E503" s="85">
        <v>24370</v>
      </c>
      <c r="F503" s="85" t="s">
        <v>98</v>
      </c>
      <c r="G503" s="85">
        <v>11132</v>
      </c>
      <c r="H503" s="85">
        <v>85289</v>
      </c>
      <c r="I503" s="85">
        <v>106024</v>
      </c>
      <c r="J503" s="85">
        <v>82158</v>
      </c>
      <c r="K503" s="91" t="s">
        <v>97</v>
      </c>
      <c r="L503" s="91" t="s">
        <v>94</v>
      </c>
      <c r="M503" s="91" t="s">
        <v>94</v>
      </c>
    </row>
    <row r="504" spans="1:13" s="101" customFormat="1" ht="15" customHeight="1">
      <c r="A504" s="33">
        <v>2</v>
      </c>
      <c r="B504" s="291"/>
      <c r="C504" s="35" t="s">
        <v>90</v>
      </c>
      <c r="D504" s="119"/>
      <c r="E504" s="119"/>
      <c r="F504" s="119"/>
      <c r="G504" s="119"/>
      <c r="H504" s="119"/>
      <c r="I504" s="119"/>
      <c r="J504" s="119"/>
      <c r="K504" s="102"/>
      <c r="L504" s="102"/>
      <c r="M504" s="102"/>
    </row>
    <row r="505" spans="1:13" s="101" customFormat="1" ht="15" customHeight="1">
      <c r="A505" s="33">
        <v>3</v>
      </c>
      <c r="B505" s="291"/>
      <c r="C505" s="35" t="s">
        <v>91</v>
      </c>
      <c r="D505" s="81">
        <v>816024</v>
      </c>
      <c r="E505" s="81">
        <v>265579</v>
      </c>
      <c r="F505" s="81" t="s">
        <v>98</v>
      </c>
      <c r="G505" s="81">
        <v>87467</v>
      </c>
      <c r="H505" s="81">
        <v>862871</v>
      </c>
      <c r="I505" s="81">
        <v>1463290</v>
      </c>
      <c r="J505" s="81">
        <v>1193048</v>
      </c>
      <c r="K505" s="36" t="s">
        <v>97</v>
      </c>
      <c r="L505" s="36" t="s">
        <v>94</v>
      </c>
      <c r="M505" s="36" t="s">
        <v>94</v>
      </c>
    </row>
    <row r="506" spans="1:13" s="101" customFormat="1" ht="15" customHeight="1">
      <c r="A506" s="88">
        <v>4</v>
      </c>
      <c r="B506" s="292"/>
      <c r="C506" s="89" t="s">
        <v>92</v>
      </c>
      <c r="D506" s="90">
        <v>10</v>
      </c>
      <c r="E506" s="90">
        <v>11</v>
      </c>
      <c r="F506" s="90" t="s">
        <v>98</v>
      </c>
      <c r="G506" s="90">
        <v>8</v>
      </c>
      <c r="H506" s="90">
        <v>10</v>
      </c>
      <c r="I506" s="90">
        <v>14</v>
      </c>
      <c r="J506" s="90">
        <v>15</v>
      </c>
      <c r="K506" s="92" t="s">
        <v>97</v>
      </c>
      <c r="L506" s="92" t="s">
        <v>94</v>
      </c>
      <c r="M506" s="92" t="s">
        <v>94</v>
      </c>
    </row>
    <row r="507" spans="1:13" s="101" customFormat="1" ht="15" customHeight="1">
      <c r="A507" s="33">
        <v>1</v>
      </c>
      <c r="B507" s="291" t="s">
        <v>23</v>
      </c>
      <c r="C507" s="35" t="s">
        <v>89</v>
      </c>
      <c r="D507" s="81">
        <v>15367</v>
      </c>
      <c r="E507" s="81">
        <v>3216</v>
      </c>
      <c r="F507" s="81" t="s">
        <v>98</v>
      </c>
      <c r="G507" s="81">
        <v>34838</v>
      </c>
      <c r="H507" s="81">
        <v>42519</v>
      </c>
      <c r="I507" s="81">
        <v>38145</v>
      </c>
      <c r="J507" s="81">
        <v>135892</v>
      </c>
      <c r="K507" s="81">
        <v>170310</v>
      </c>
      <c r="L507" s="81" t="s">
        <v>94</v>
      </c>
      <c r="M507" s="81">
        <v>38231</v>
      </c>
    </row>
    <row r="508" spans="1:13" s="101" customFormat="1" ht="15" customHeight="1">
      <c r="A508" s="33">
        <v>2</v>
      </c>
      <c r="B508" s="291"/>
      <c r="C508" s="35" t="s">
        <v>90</v>
      </c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</row>
    <row r="509" spans="1:13" s="101" customFormat="1" ht="15" customHeight="1">
      <c r="A509" s="33">
        <v>3</v>
      </c>
      <c r="B509" s="291"/>
      <c r="C509" s="35" t="s">
        <v>91</v>
      </c>
      <c r="D509" s="81">
        <v>111397</v>
      </c>
      <c r="E509" s="81">
        <v>22421</v>
      </c>
      <c r="F509" s="81" t="s">
        <v>98</v>
      </c>
      <c r="G509" s="81">
        <v>632193</v>
      </c>
      <c r="H509" s="81">
        <v>897376</v>
      </c>
      <c r="I509" s="81">
        <v>647166</v>
      </c>
      <c r="J509" s="81">
        <v>2478177</v>
      </c>
      <c r="K509" s="81">
        <v>2334528</v>
      </c>
      <c r="L509" s="81" t="s">
        <v>94</v>
      </c>
      <c r="M509" s="119"/>
    </row>
    <row r="510" spans="1:13" s="101" customFormat="1" ht="15" customHeight="1">
      <c r="A510" s="88">
        <v>4</v>
      </c>
      <c r="B510" s="292"/>
      <c r="C510" s="89" t="s">
        <v>92</v>
      </c>
      <c r="D510" s="90">
        <v>7</v>
      </c>
      <c r="E510" s="90">
        <v>7</v>
      </c>
      <c r="F510" s="90" t="s">
        <v>98</v>
      </c>
      <c r="G510" s="90">
        <v>18</v>
      </c>
      <c r="H510" s="90">
        <v>21</v>
      </c>
      <c r="I510" s="90">
        <v>17</v>
      </c>
      <c r="J510" s="90">
        <v>18</v>
      </c>
      <c r="K510" s="90">
        <v>14</v>
      </c>
      <c r="L510" s="90" t="s">
        <v>94</v>
      </c>
      <c r="M510" s="90">
        <v>19</v>
      </c>
    </row>
    <row r="511" spans="1:13" s="101" customFormat="1" ht="15" customHeight="1">
      <c r="A511" s="83">
        <v>1</v>
      </c>
      <c r="B511" s="290" t="s">
        <v>95</v>
      </c>
      <c r="C511" s="84" t="s">
        <v>89</v>
      </c>
      <c r="D511" s="91" t="s">
        <v>93</v>
      </c>
      <c r="E511" s="91" t="s">
        <v>97</v>
      </c>
      <c r="F511" s="91" t="s">
        <v>98</v>
      </c>
      <c r="G511" s="85">
        <v>3566</v>
      </c>
      <c r="H511" s="85" t="s">
        <v>97</v>
      </c>
      <c r="I511" s="85" t="s">
        <v>97</v>
      </c>
      <c r="J511" s="85" t="s">
        <v>97</v>
      </c>
      <c r="K511" s="85">
        <v>68541</v>
      </c>
      <c r="L511" s="85">
        <v>15877</v>
      </c>
      <c r="M511" s="85">
        <v>14994</v>
      </c>
    </row>
    <row r="512" spans="1:13" s="101" customFormat="1" ht="15" customHeight="1">
      <c r="A512" s="33">
        <v>2</v>
      </c>
      <c r="B512" s="291"/>
      <c r="C512" s="35" t="s">
        <v>90</v>
      </c>
      <c r="D512" s="102"/>
      <c r="E512" s="102"/>
      <c r="F512" s="102"/>
      <c r="G512" s="119"/>
      <c r="H512" s="119"/>
      <c r="I512" s="119"/>
      <c r="J512" s="119"/>
      <c r="K512" s="119"/>
      <c r="L512" s="119"/>
      <c r="M512" s="119"/>
    </row>
    <row r="513" spans="1:13" s="101" customFormat="1" ht="15" customHeight="1">
      <c r="A513" s="33">
        <v>3</v>
      </c>
      <c r="B513" s="291"/>
      <c r="C513" s="35" t="s">
        <v>91</v>
      </c>
      <c r="D513" s="36" t="s">
        <v>93</v>
      </c>
      <c r="E513" s="36" t="s">
        <v>97</v>
      </c>
      <c r="F513" s="36" t="s">
        <v>98</v>
      </c>
      <c r="G513" s="81">
        <v>3746</v>
      </c>
      <c r="H513" s="81" t="s">
        <v>97</v>
      </c>
      <c r="I513" s="81" t="s">
        <v>97</v>
      </c>
      <c r="J513" s="81" t="s">
        <v>97</v>
      </c>
      <c r="K513" s="81">
        <v>126759</v>
      </c>
      <c r="L513" s="81">
        <v>18933</v>
      </c>
      <c r="M513" s="81">
        <v>27233</v>
      </c>
    </row>
    <row r="514" spans="1:13" s="101" customFormat="1" ht="15" customHeight="1">
      <c r="A514" s="88">
        <v>4</v>
      </c>
      <c r="B514" s="292"/>
      <c r="C514" s="89" t="s">
        <v>92</v>
      </c>
      <c r="D514" s="92" t="s">
        <v>93</v>
      </c>
      <c r="E514" s="92" t="s">
        <v>97</v>
      </c>
      <c r="F514" s="92" t="s">
        <v>98</v>
      </c>
      <c r="G514" s="90">
        <v>1</v>
      </c>
      <c r="H514" s="90" t="s">
        <v>97</v>
      </c>
      <c r="I514" s="90" t="s">
        <v>97</v>
      </c>
      <c r="J514" s="90" t="s">
        <v>97</v>
      </c>
      <c r="K514" s="90">
        <v>2</v>
      </c>
      <c r="L514" s="90">
        <v>1</v>
      </c>
      <c r="M514" s="90">
        <v>2</v>
      </c>
    </row>
    <row r="515" spans="1:13" s="101" customFormat="1" ht="15" customHeight="1">
      <c r="A515" s="33">
        <v>1</v>
      </c>
      <c r="B515" s="291" t="s">
        <v>24</v>
      </c>
      <c r="C515" s="35" t="s">
        <v>89</v>
      </c>
      <c r="D515" s="36" t="s">
        <v>93</v>
      </c>
      <c r="E515" s="36" t="s">
        <v>97</v>
      </c>
      <c r="F515" s="36" t="s">
        <v>98</v>
      </c>
      <c r="G515" s="36" t="s">
        <v>97</v>
      </c>
      <c r="H515" s="81">
        <v>8071</v>
      </c>
      <c r="I515" s="81">
        <v>5518</v>
      </c>
      <c r="J515" s="81">
        <v>17014</v>
      </c>
      <c r="K515" s="81">
        <v>97696</v>
      </c>
      <c r="L515" s="81">
        <v>37792</v>
      </c>
      <c r="M515" s="81">
        <v>153591</v>
      </c>
    </row>
    <row r="516" spans="1:13" s="101" customFormat="1" ht="15" customHeight="1">
      <c r="A516" s="33">
        <v>2</v>
      </c>
      <c r="B516" s="291"/>
      <c r="C516" s="35" t="s">
        <v>90</v>
      </c>
      <c r="D516" s="102"/>
      <c r="E516" s="102"/>
      <c r="F516" s="102"/>
      <c r="G516" s="102"/>
      <c r="H516" s="119"/>
      <c r="I516" s="119"/>
      <c r="J516" s="119"/>
      <c r="K516" s="119"/>
      <c r="L516" s="119"/>
      <c r="M516" s="119"/>
    </row>
    <row r="517" spans="1:13" s="101" customFormat="1" ht="15" customHeight="1">
      <c r="A517" s="33">
        <v>3</v>
      </c>
      <c r="B517" s="291"/>
      <c r="C517" s="35" t="s">
        <v>91</v>
      </c>
      <c r="D517" s="36" t="s">
        <v>93</v>
      </c>
      <c r="E517" s="36" t="s">
        <v>97</v>
      </c>
      <c r="F517" s="36" t="s">
        <v>98</v>
      </c>
      <c r="G517" s="36" t="s">
        <v>97</v>
      </c>
      <c r="H517" s="81">
        <v>13750</v>
      </c>
      <c r="I517" s="81">
        <v>9168</v>
      </c>
      <c r="J517" s="81">
        <v>16797</v>
      </c>
      <c r="K517" s="81">
        <v>174567</v>
      </c>
      <c r="L517" s="81">
        <v>44432</v>
      </c>
      <c r="M517" s="81">
        <v>262317</v>
      </c>
    </row>
    <row r="518" spans="1:13" s="101" customFormat="1" ht="15" customHeight="1">
      <c r="A518" s="88">
        <v>4</v>
      </c>
      <c r="B518" s="292"/>
      <c r="C518" s="89" t="s">
        <v>92</v>
      </c>
      <c r="D518" s="92" t="s">
        <v>93</v>
      </c>
      <c r="E518" s="92" t="s">
        <v>97</v>
      </c>
      <c r="F518" s="92" t="s">
        <v>98</v>
      </c>
      <c r="G518" s="92" t="s">
        <v>97</v>
      </c>
      <c r="H518" s="90">
        <v>2</v>
      </c>
      <c r="I518" s="90">
        <v>1</v>
      </c>
      <c r="J518" s="90">
        <v>2</v>
      </c>
      <c r="K518" s="90">
        <v>1</v>
      </c>
      <c r="L518" s="90">
        <v>2</v>
      </c>
      <c r="M518" s="90">
        <v>2</v>
      </c>
    </row>
    <row r="519" spans="1:13" s="101" customFormat="1" ht="15" customHeight="1">
      <c r="A519" s="33">
        <v>1</v>
      </c>
      <c r="B519" s="291" t="s">
        <v>25</v>
      </c>
      <c r="C519" s="35" t="s">
        <v>89</v>
      </c>
      <c r="D519" s="36" t="s">
        <v>93</v>
      </c>
      <c r="E519" s="36" t="s">
        <v>97</v>
      </c>
      <c r="F519" s="36" t="s">
        <v>98</v>
      </c>
      <c r="G519" s="81">
        <v>5067</v>
      </c>
      <c r="H519" s="81">
        <v>1556</v>
      </c>
      <c r="I519" s="81">
        <v>7346</v>
      </c>
      <c r="J519" s="81">
        <v>6793</v>
      </c>
      <c r="K519" s="81">
        <v>49432</v>
      </c>
      <c r="L519" s="81">
        <v>23326</v>
      </c>
      <c r="M519" s="81">
        <v>63268</v>
      </c>
    </row>
    <row r="520" spans="1:13" s="101" customFormat="1" ht="15" customHeight="1">
      <c r="A520" s="33">
        <v>2</v>
      </c>
      <c r="B520" s="291"/>
      <c r="C520" s="35" t="s">
        <v>90</v>
      </c>
      <c r="D520" s="102"/>
      <c r="E520" s="102"/>
      <c r="F520" s="102"/>
      <c r="G520" s="119"/>
      <c r="H520" s="119"/>
      <c r="I520" s="119"/>
      <c r="J520" s="119"/>
      <c r="K520" s="119"/>
      <c r="L520" s="119"/>
      <c r="M520" s="119"/>
    </row>
    <row r="521" spans="1:13" s="101" customFormat="1" ht="15" customHeight="1">
      <c r="A521" s="33">
        <v>3</v>
      </c>
      <c r="B521" s="291"/>
      <c r="C521" s="35" t="s">
        <v>91</v>
      </c>
      <c r="D521" s="36" t="s">
        <v>93</v>
      </c>
      <c r="E521" s="36" t="s">
        <v>97</v>
      </c>
      <c r="F521" s="36" t="s">
        <v>98</v>
      </c>
      <c r="G521" s="81">
        <v>10436</v>
      </c>
      <c r="H521" s="81">
        <v>2375</v>
      </c>
      <c r="I521" s="81">
        <v>5515</v>
      </c>
      <c r="J521" s="81">
        <v>6566</v>
      </c>
      <c r="K521" s="81">
        <v>90936</v>
      </c>
      <c r="L521" s="81">
        <v>27430</v>
      </c>
      <c r="M521" s="81">
        <v>93780</v>
      </c>
    </row>
    <row r="522" spans="1:13" s="101" customFormat="1" ht="15" customHeight="1" thickBot="1">
      <c r="A522" s="33">
        <v>4</v>
      </c>
      <c r="B522" s="291"/>
      <c r="C522" s="35" t="s">
        <v>92</v>
      </c>
      <c r="D522" s="36" t="s">
        <v>93</v>
      </c>
      <c r="E522" s="36" t="s">
        <v>97</v>
      </c>
      <c r="F522" s="36" t="s">
        <v>98</v>
      </c>
      <c r="G522" s="81">
        <v>2</v>
      </c>
      <c r="H522" s="81">
        <v>2</v>
      </c>
      <c r="I522" s="81">
        <v>1</v>
      </c>
      <c r="J522" s="81">
        <v>1</v>
      </c>
      <c r="K522" s="81">
        <v>2</v>
      </c>
      <c r="L522" s="81">
        <v>1</v>
      </c>
      <c r="M522" s="81">
        <v>1</v>
      </c>
    </row>
    <row r="523" spans="1:13" ht="15" customHeight="1">
      <c r="A523" s="125" t="s">
        <v>178</v>
      </c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</row>
    <row r="524" spans="1:13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</row>
  </sheetData>
  <mergeCells count="131">
    <mergeCell ref="B507:B510"/>
    <mergeCell ref="B511:B514"/>
    <mergeCell ref="B515:B518"/>
    <mergeCell ref="B519:B522"/>
    <mergeCell ref="A282:M282"/>
    <mergeCell ref="A328:M328"/>
    <mergeCell ref="A374:M374"/>
    <mergeCell ref="A420:M420"/>
    <mergeCell ref="A477:M477"/>
    <mergeCell ref="B483:B486"/>
    <mergeCell ref="B487:B490"/>
    <mergeCell ref="B491:B494"/>
    <mergeCell ref="B495:B498"/>
    <mergeCell ref="B499:B502"/>
    <mergeCell ref="B503:B506"/>
    <mergeCell ref="B452:B456"/>
    <mergeCell ref="B457:B461"/>
    <mergeCell ref="B462:B466"/>
    <mergeCell ref="B467:B471"/>
    <mergeCell ref="B472:B476"/>
    <mergeCell ref="B479:B482"/>
    <mergeCell ref="B422:B425"/>
    <mergeCell ref="B427:B431"/>
    <mergeCell ref="B432:B436"/>
    <mergeCell ref="B437:B441"/>
    <mergeCell ref="B442:B446"/>
    <mergeCell ref="B447:B451"/>
    <mergeCell ref="B396:B399"/>
    <mergeCell ref="B400:B403"/>
    <mergeCell ref="B404:B407"/>
    <mergeCell ref="B408:B411"/>
    <mergeCell ref="B412:B415"/>
    <mergeCell ref="B416:B419"/>
    <mergeCell ref="B370:B373"/>
    <mergeCell ref="B376:B379"/>
    <mergeCell ref="B380:B383"/>
    <mergeCell ref="B384:B387"/>
    <mergeCell ref="B388:B391"/>
    <mergeCell ref="B392:B395"/>
    <mergeCell ref="B346:B349"/>
    <mergeCell ref="B350:B353"/>
    <mergeCell ref="B354:B357"/>
    <mergeCell ref="B358:B361"/>
    <mergeCell ref="B362:B365"/>
    <mergeCell ref="B366:B369"/>
    <mergeCell ref="B320:B323"/>
    <mergeCell ref="B324:B327"/>
    <mergeCell ref="B330:B333"/>
    <mergeCell ref="B334:B337"/>
    <mergeCell ref="B338:B341"/>
    <mergeCell ref="B342:B345"/>
    <mergeCell ref="B296:B299"/>
    <mergeCell ref="B300:B303"/>
    <mergeCell ref="B304:B307"/>
    <mergeCell ref="B308:B311"/>
    <mergeCell ref="B312:B315"/>
    <mergeCell ref="B316:B319"/>
    <mergeCell ref="B269:B272"/>
    <mergeCell ref="B273:B276"/>
    <mergeCell ref="B277:B280"/>
    <mergeCell ref="B284:B287"/>
    <mergeCell ref="B288:B291"/>
    <mergeCell ref="B292:B295"/>
    <mergeCell ref="A281:XFD281"/>
    <mergeCell ref="B245:B248"/>
    <mergeCell ref="B249:B252"/>
    <mergeCell ref="B253:B256"/>
    <mergeCell ref="B257:B260"/>
    <mergeCell ref="B261:B264"/>
    <mergeCell ref="B265:B268"/>
    <mergeCell ref="B219:B222"/>
    <mergeCell ref="B223:B226"/>
    <mergeCell ref="B227:B230"/>
    <mergeCell ref="B231:B234"/>
    <mergeCell ref="B237:B240"/>
    <mergeCell ref="B241:B244"/>
    <mergeCell ref="A235:M235"/>
    <mergeCell ref="B195:B198"/>
    <mergeCell ref="B199:B202"/>
    <mergeCell ref="B203:B206"/>
    <mergeCell ref="B207:B210"/>
    <mergeCell ref="B211:B214"/>
    <mergeCell ref="B215:B218"/>
    <mergeCell ref="B169:B172"/>
    <mergeCell ref="B173:B176"/>
    <mergeCell ref="B177:B180"/>
    <mergeCell ref="B181:B184"/>
    <mergeCell ref="B185:B188"/>
    <mergeCell ref="B191:B194"/>
    <mergeCell ref="A189:M189"/>
    <mergeCell ref="B145:B148"/>
    <mergeCell ref="B149:B152"/>
    <mergeCell ref="B153:B156"/>
    <mergeCell ref="B157:B160"/>
    <mergeCell ref="B161:B164"/>
    <mergeCell ref="B165:B168"/>
    <mergeCell ref="A143:M143"/>
    <mergeCell ref="B130:B133"/>
    <mergeCell ref="B134:B137"/>
    <mergeCell ref="B138:B141"/>
    <mergeCell ref="B106:B109"/>
    <mergeCell ref="B110:B113"/>
    <mergeCell ref="B114:B117"/>
    <mergeCell ref="B118:B121"/>
    <mergeCell ref="B122:B125"/>
    <mergeCell ref="B126:B129"/>
    <mergeCell ref="B79:B82"/>
    <mergeCell ref="B83:B86"/>
    <mergeCell ref="B87:B90"/>
    <mergeCell ref="B91:B94"/>
    <mergeCell ref="B98:B101"/>
    <mergeCell ref="B102:B105"/>
    <mergeCell ref="A96:M96"/>
    <mergeCell ref="B55:B58"/>
    <mergeCell ref="B59:B62"/>
    <mergeCell ref="B63:B66"/>
    <mergeCell ref="B67:B70"/>
    <mergeCell ref="B71:B74"/>
    <mergeCell ref="B75:B78"/>
    <mergeCell ref="B28:B31"/>
    <mergeCell ref="B32:B35"/>
    <mergeCell ref="B36:B39"/>
    <mergeCell ref="B40:B43"/>
    <mergeCell ref="B44:B47"/>
    <mergeCell ref="B51:B54"/>
    <mergeCell ref="B4:B7"/>
    <mergeCell ref="B8:B11"/>
    <mergeCell ref="B12:B15"/>
    <mergeCell ref="B16:B19"/>
    <mergeCell ref="B20:B23"/>
    <mergeCell ref="B24:B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"/>
    </sheetView>
  </sheetViews>
  <sheetFormatPr defaultRowHeight="15"/>
  <cols>
    <col min="1" max="1" width="11.140625" customWidth="1"/>
  </cols>
  <sheetData>
    <row r="1" spans="1:11" ht="24.75" customHeight="1" thickBot="1">
      <c r="A1" s="289" t="s">
        <v>199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</row>
    <row r="2" spans="1:11" ht="15.75" thickBot="1">
      <c r="A2" s="30" t="s">
        <v>79</v>
      </c>
      <c r="B2" s="16">
        <v>2009</v>
      </c>
      <c r="C2" s="16">
        <v>2010</v>
      </c>
      <c r="D2" s="16">
        <v>2011</v>
      </c>
      <c r="E2" s="16">
        <v>2012</v>
      </c>
      <c r="F2" s="16">
        <v>2013</v>
      </c>
      <c r="G2" s="16">
        <v>2014</v>
      </c>
      <c r="H2" s="16">
        <v>2015</v>
      </c>
      <c r="I2" s="16">
        <v>2016</v>
      </c>
      <c r="J2" s="16">
        <v>2017</v>
      </c>
      <c r="K2" s="16">
        <v>2018</v>
      </c>
    </row>
    <row r="3" spans="1:11" ht="24.95" customHeight="1">
      <c r="A3" s="126" t="s">
        <v>16</v>
      </c>
      <c r="B3" s="128">
        <v>954.4</v>
      </c>
      <c r="C3" s="128">
        <v>991.7</v>
      </c>
      <c r="D3" s="128">
        <v>1023.2</v>
      </c>
      <c r="E3" s="128">
        <v>1042.0999999999999</v>
      </c>
      <c r="F3" s="128">
        <v>1023.5</v>
      </c>
      <c r="G3" s="128">
        <v>1024.53</v>
      </c>
      <c r="H3" s="128">
        <v>880.25</v>
      </c>
      <c r="I3" s="128">
        <v>865.28</v>
      </c>
      <c r="J3" s="128">
        <v>984.51</v>
      </c>
      <c r="K3" s="128">
        <v>1020.52</v>
      </c>
    </row>
    <row r="4" spans="1:11" ht="24.95" customHeight="1">
      <c r="A4" s="126" t="s">
        <v>80</v>
      </c>
      <c r="B4" s="128">
        <v>162.4</v>
      </c>
      <c r="C4" s="128">
        <v>162.4</v>
      </c>
      <c r="D4" s="128">
        <v>197.5</v>
      </c>
      <c r="E4" s="128">
        <v>189.5</v>
      </c>
      <c r="F4" s="128">
        <v>215.9</v>
      </c>
      <c r="G4" s="128">
        <v>224.46</v>
      </c>
      <c r="H4" s="128">
        <v>233.27</v>
      </c>
      <c r="I4" s="128">
        <v>235.85</v>
      </c>
      <c r="J4" s="128">
        <v>240.7</v>
      </c>
      <c r="K4" s="128">
        <v>259.70999999999998</v>
      </c>
    </row>
    <row r="5" spans="1:11" ht="24.95" customHeight="1">
      <c r="A5" s="126" t="s">
        <v>17</v>
      </c>
      <c r="B5" s="128">
        <v>186.7</v>
      </c>
      <c r="C5" s="128">
        <v>176.7</v>
      </c>
      <c r="D5" s="128">
        <v>178.7</v>
      </c>
      <c r="E5" s="128">
        <v>172.5</v>
      </c>
      <c r="F5" s="128">
        <v>160.69999999999999</v>
      </c>
      <c r="G5" s="128">
        <v>162.35</v>
      </c>
      <c r="H5" s="128">
        <v>162.24</v>
      </c>
      <c r="I5" s="128">
        <v>136.91999999999999</v>
      </c>
      <c r="J5" s="128">
        <v>155.66</v>
      </c>
      <c r="K5" s="128">
        <v>141.63999999999999</v>
      </c>
    </row>
    <row r="6" spans="1:11" ht="24.95" customHeight="1">
      <c r="A6" s="126" t="s">
        <v>19</v>
      </c>
      <c r="B6" s="128">
        <v>267.2</v>
      </c>
      <c r="C6" s="128">
        <v>252.6</v>
      </c>
      <c r="D6" s="128">
        <v>243.5</v>
      </c>
      <c r="E6" s="128">
        <v>230.8</v>
      </c>
      <c r="F6" s="128">
        <v>225.8</v>
      </c>
      <c r="G6" s="128">
        <v>226.92</v>
      </c>
      <c r="H6" s="128">
        <v>228.39</v>
      </c>
      <c r="I6" s="128">
        <v>201.16</v>
      </c>
      <c r="J6" s="128">
        <v>223.51</v>
      </c>
      <c r="K6" s="128">
        <v>228.14</v>
      </c>
    </row>
    <row r="7" spans="1:11" ht="24.95" customHeight="1">
      <c r="A7" s="126" t="s">
        <v>20</v>
      </c>
      <c r="B7" s="128">
        <v>885.8</v>
      </c>
      <c r="C7" s="128">
        <v>875</v>
      </c>
      <c r="D7" s="128">
        <v>889.4</v>
      </c>
      <c r="E7" s="128">
        <v>868.5</v>
      </c>
      <c r="F7" s="128">
        <v>875.2</v>
      </c>
      <c r="G7" s="128">
        <v>888.61</v>
      </c>
      <c r="H7" s="128">
        <v>916.54</v>
      </c>
      <c r="I7" s="128">
        <v>879.1</v>
      </c>
      <c r="J7" s="128">
        <v>916.84</v>
      </c>
      <c r="K7" s="128">
        <v>977.34</v>
      </c>
    </row>
    <row r="8" spans="1:11" ht="24.95" customHeight="1">
      <c r="A8" s="126" t="s">
        <v>21</v>
      </c>
      <c r="B8" s="128">
        <v>224.6</v>
      </c>
      <c r="C8" s="128">
        <v>205.3</v>
      </c>
      <c r="D8" s="128">
        <v>204.4</v>
      </c>
      <c r="E8" s="128">
        <v>196.3</v>
      </c>
      <c r="F8" s="128">
        <v>194</v>
      </c>
      <c r="G8" s="128">
        <v>200.4</v>
      </c>
      <c r="H8" s="128">
        <v>200.49</v>
      </c>
      <c r="I8" s="128">
        <v>205.86</v>
      </c>
      <c r="J8" s="128">
        <v>204.24</v>
      </c>
      <c r="K8" s="128">
        <v>203.23</v>
      </c>
    </row>
    <row r="9" spans="1:11" ht="24.95" customHeight="1">
      <c r="A9" s="126" t="s">
        <v>23</v>
      </c>
      <c r="B9" s="128">
        <v>378.7</v>
      </c>
      <c r="C9" s="128">
        <v>384.9</v>
      </c>
      <c r="D9" s="128">
        <v>403.8</v>
      </c>
      <c r="E9" s="128">
        <v>426.3</v>
      </c>
      <c r="F9" s="128">
        <v>421.6</v>
      </c>
      <c r="G9" s="128">
        <v>428.01</v>
      </c>
      <c r="H9" s="128">
        <v>430.2</v>
      </c>
      <c r="I9" s="128">
        <v>427.22</v>
      </c>
      <c r="J9" s="128">
        <v>470.33</v>
      </c>
      <c r="K9" s="128">
        <v>469.69</v>
      </c>
    </row>
    <row r="10" spans="1:11" ht="24.95" customHeight="1">
      <c r="A10" s="126" t="s">
        <v>22</v>
      </c>
      <c r="B10" s="128">
        <v>324.89999999999998</v>
      </c>
      <c r="C10" s="128">
        <v>328</v>
      </c>
      <c r="D10" s="128">
        <v>336.5</v>
      </c>
      <c r="E10" s="128">
        <v>337.3</v>
      </c>
      <c r="F10" s="128">
        <v>340</v>
      </c>
      <c r="G10" s="128">
        <v>356.59</v>
      </c>
      <c r="H10" s="128">
        <v>362.61</v>
      </c>
      <c r="I10" s="128">
        <v>358.2</v>
      </c>
      <c r="J10" s="128">
        <v>363.4</v>
      </c>
      <c r="K10" s="128">
        <v>387.23</v>
      </c>
    </row>
    <row r="11" spans="1:11" ht="24.95" customHeight="1">
      <c r="A11" s="126" t="s">
        <v>81</v>
      </c>
      <c r="B11" s="128">
        <v>336.5</v>
      </c>
      <c r="C11" s="128">
        <v>333.4</v>
      </c>
      <c r="D11" s="128">
        <v>356.8</v>
      </c>
      <c r="E11" s="128">
        <v>345.2</v>
      </c>
      <c r="F11" s="128">
        <v>328.9</v>
      </c>
      <c r="G11" s="128">
        <v>334.53</v>
      </c>
      <c r="H11" s="128">
        <v>336.45</v>
      </c>
      <c r="I11" s="128">
        <v>327.38</v>
      </c>
      <c r="J11" s="128">
        <v>316.31</v>
      </c>
      <c r="K11" s="128">
        <v>319.68</v>
      </c>
    </row>
    <row r="12" spans="1:11" ht="24.95" customHeight="1">
      <c r="A12" s="126" t="s">
        <v>82</v>
      </c>
      <c r="B12" s="128">
        <v>352.8</v>
      </c>
      <c r="C12" s="128">
        <v>343.3</v>
      </c>
      <c r="D12" s="128">
        <v>373.2</v>
      </c>
      <c r="E12" s="128">
        <v>387</v>
      </c>
      <c r="F12" s="128">
        <v>313.7</v>
      </c>
      <c r="G12" s="128">
        <v>321.75</v>
      </c>
      <c r="H12" s="129">
        <v>330</v>
      </c>
      <c r="I12" s="128">
        <v>338.25</v>
      </c>
      <c r="J12" s="128">
        <v>346.71</v>
      </c>
      <c r="K12" s="128">
        <v>351.39</v>
      </c>
    </row>
    <row r="13" spans="1:11" ht="24.95" customHeight="1">
      <c r="A13" s="126" t="s">
        <v>25</v>
      </c>
      <c r="B13" s="128">
        <v>162.69999999999999</v>
      </c>
      <c r="C13" s="128">
        <v>167</v>
      </c>
      <c r="D13" s="128">
        <v>182.3</v>
      </c>
      <c r="E13" s="128">
        <v>168.8</v>
      </c>
      <c r="F13" s="128">
        <v>162</v>
      </c>
      <c r="G13" s="128">
        <v>165.83</v>
      </c>
      <c r="H13" s="128">
        <v>162.65</v>
      </c>
      <c r="I13" s="128">
        <v>146.66</v>
      </c>
      <c r="J13" s="128">
        <v>153.91</v>
      </c>
      <c r="K13" s="128">
        <v>156.79</v>
      </c>
    </row>
    <row r="14" spans="1:11" ht="24.95" customHeight="1" thickBot="1">
      <c r="A14" s="127" t="s">
        <v>84</v>
      </c>
      <c r="B14" s="130">
        <v>77.3</v>
      </c>
      <c r="C14" s="130">
        <v>76.2</v>
      </c>
      <c r="D14" s="130">
        <v>85.9</v>
      </c>
      <c r="E14" s="130">
        <v>85.2</v>
      </c>
      <c r="F14" s="130">
        <v>84.8</v>
      </c>
      <c r="G14" s="130">
        <v>86.87</v>
      </c>
      <c r="H14" s="130">
        <v>86.27</v>
      </c>
      <c r="I14" s="130">
        <v>86.88</v>
      </c>
      <c r="J14" s="130">
        <v>102.6</v>
      </c>
      <c r="K14" s="130">
        <v>102.98</v>
      </c>
    </row>
    <row r="15" spans="1:11">
      <c r="A15" s="125" t="s">
        <v>179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</row>
    <row r="16" spans="1:11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</vt:i4>
      </vt:variant>
    </vt:vector>
  </HeadingPairs>
  <TitlesOfParts>
    <vt:vector size="31" baseType="lpstr">
      <vt:lpstr>COVER </vt:lpstr>
      <vt:lpstr>symbols</vt:lpstr>
      <vt:lpstr>Contents</vt:lpstr>
      <vt:lpstr>Agriculture Performance</vt:lpstr>
      <vt:lpstr>Agric&amp;subsectors growth rate</vt:lpstr>
      <vt:lpstr>Crops1</vt:lpstr>
      <vt:lpstr> Crops-Prod</vt:lpstr>
      <vt:lpstr>Crop_Region</vt:lpstr>
      <vt:lpstr>Crops-Cultivated </vt:lpstr>
      <vt:lpstr>Cocoa production</vt:lpstr>
      <vt:lpstr>Fertilizers and Pesticides</vt:lpstr>
      <vt:lpstr>Fertilizer imports</vt:lpstr>
      <vt:lpstr>Livestock </vt:lpstr>
      <vt:lpstr>Meat Production</vt:lpstr>
      <vt:lpstr>Total forest area</vt:lpstr>
      <vt:lpstr>Area of forest Reserves</vt:lpstr>
      <vt:lpstr>Timber</vt:lpstr>
      <vt:lpstr>Fish production</vt:lpstr>
      <vt:lpstr>Acquaculture</vt:lpstr>
      <vt:lpstr>Canoe1 fishing</vt:lpstr>
      <vt:lpstr>Inshore fishing</vt:lpstr>
      <vt:lpstr>Trawlers fishing</vt:lpstr>
      <vt:lpstr>Tuna vessels fishing</vt:lpstr>
      <vt:lpstr>imports-Agric</vt:lpstr>
      <vt:lpstr>' Crops-Prod'!_Toc508792579</vt:lpstr>
      <vt:lpstr>'Crops-Cultivated '!_Toc508794220</vt:lpstr>
      <vt:lpstr>'Agriculture Performance'!_Toc527451538</vt:lpstr>
      <vt:lpstr>'Cocoa production'!_Toc527451550</vt:lpstr>
      <vt:lpstr>Contents!Print_Area</vt:lpstr>
      <vt:lpstr>'COVER '!Print_Area</vt:lpstr>
      <vt:lpstr>symbols!Print_Area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Agriculture Statistics</dc:title>
  <dc:creator>bernice ofosu- baadu</dc:creator>
  <cp:keywords>2020</cp:keywords>
  <cp:lastModifiedBy>BERNICE OFOSU-BAADU</cp:lastModifiedBy>
  <dcterms:created xsi:type="dcterms:W3CDTF">2019-11-07T08:59:04Z</dcterms:created>
  <dcterms:modified xsi:type="dcterms:W3CDTF">2020-07-13T17:08:11Z</dcterms:modified>
</cp:coreProperties>
</file>