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PycharmProjects/TLOmodel/resources/"/>
    </mc:Choice>
  </mc:AlternateContent>
  <xr:revisionPtr revIDLastSave="0" documentId="13_ncr:1_{460C6F49-1890-074B-9D7C-6590403B7DF5}" xr6:coauthVersionLast="45" xr6:coauthVersionMax="45" xr10:uidLastSave="{00000000-0000-0000-0000-000000000000}"/>
  <bookViews>
    <workbookView xWindow="0" yWindow="460" windowWidth="14400" windowHeight="15860" tabRatio="723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13" l="1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57" i="13"/>
  <c r="C48" i="13"/>
  <c r="C49" i="13"/>
  <c r="C50" i="13"/>
  <c r="C51" i="13"/>
  <c r="C52" i="13"/>
  <c r="C53" i="13"/>
  <c r="C54" i="13"/>
  <c r="C55" i="13"/>
  <c r="C56" i="13"/>
  <c r="C47" i="13"/>
  <c r="C38" i="13"/>
  <c r="C39" i="13"/>
  <c r="C40" i="13"/>
  <c r="C41" i="13"/>
  <c r="C42" i="13"/>
  <c r="C43" i="13"/>
  <c r="C44" i="13"/>
  <c r="C45" i="13"/>
  <c r="C46" i="13"/>
  <c r="C37" i="13"/>
  <c r="C28" i="13"/>
  <c r="C29" i="13"/>
  <c r="C30" i="13"/>
  <c r="C31" i="13"/>
  <c r="C32" i="13"/>
  <c r="C33" i="13"/>
  <c r="C34" i="13"/>
  <c r="C35" i="13"/>
  <c r="C36" i="13"/>
  <c r="C27" i="13"/>
  <c r="C38" i="17" l="1"/>
  <c r="C39" i="17"/>
  <c r="C40" i="17"/>
  <c r="C41" i="17"/>
  <c r="C42" i="17"/>
  <c r="C43" i="17"/>
  <c r="C44" i="17"/>
  <c r="C45" i="17"/>
  <c r="C46" i="17"/>
  <c r="C37" i="17"/>
  <c r="C58" i="17" l="1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57" i="17"/>
  <c r="C48" i="17"/>
  <c r="C49" i="17"/>
  <c r="C50" i="17"/>
  <c r="C51" i="17"/>
  <c r="C52" i="17"/>
  <c r="C53" i="17"/>
  <c r="C54" i="17"/>
  <c r="C55" i="17"/>
  <c r="C56" i="17"/>
  <c r="C47" i="17"/>
  <c r="C28" i="17" l="1"/>
  <c r="C29" i="17"/>
  <c r="C30" i="17"/>
  <c r="C31" i="17"/>
  <c r="C32" i="17"/>
  <c r="C33" i="17"/>
  <c r="C34" i="17"/>
  <c r="C35" i="17"/>
  <c r="C36" i="17"/>
  <c r="C27" i="17"/>
  <c r="C21" i="17" l="1"/>
  <c r="C22" i="17"/>
  <c r="C23" i="17"/>
  <c r="C24" i="17"/>
  <c r="C25" i="17"/>
  <c r="C26" i="17"/>
  <c r="C20" i="17"/>
</calcChain>
</file>

<file path=xl/sharedStrings.xml><?xml version="1.0" encoding="utf-8"?>
<sst xmlns="http://schemas.openxmlformats.org/spreadsheetml/2006/main" count="152" uniqueCount="124">
  <si>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</si>
  <si>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</si>
  <si>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</si>
  <si>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</si>
  <si>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</si>
  <si>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</si>
  <si>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</si>
  <si>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</si>
  <si>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</si>
  <si>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</si>
  <si>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</si>
  <si>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</si>
  <si>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</si>
  <si>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</si>
  <si>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</si>
  <si>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</si>
  <si>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</si>
  <si>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</si>
  <si>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</si>
  <si>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</si>
  <si>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</si>
  <si>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</si>
  <si>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</si>
  <si>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</si>
  <si>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</si>
  <si>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Hypertension</t>
  </si>
  <si>
    <t>TBC</t>
  </si>
  <si>
    <t>see 'treatment_parameters'</t>
  </si>
  <si>
    <t>Will depend on other diseases, such as hypercholesterolaemia, diabetes etc</t>
  </si>
  <si>
    <t>NA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</si>
  <si>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</si>
  <si>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</si>
  <si>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</si>
  <si>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</si>
  <si>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</si>
  <si>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</si>
  <si>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</si>
  <si>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</si>
  <si>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community-based screening, opportunitic screening in primary care, combination therapy in primary care</t>
  </si>
  <si>
    <t>Lifestyle Elements modified:</t>
  </si>
  <si>
    <t>Interventions acting upon disease indirectly:</t>
  </si>
  <si>
    <t>To be developed further</t>
  </si>
  <si>
    <t>see 'parameters'</t>
  </si>
  <si>
    <t>Susceptible adult</t>
  </si>
  <si>
    <t>Includes all adults aged &gt;=18 years</t>
  </si>
  <si>
    <t>Hypertensive</t>
  </si>
  <si>
    <t>To be added, still just 'treated'</t>
  </si>
  <si>
    <t>probability</t>
  </si>
  <si>
    <t>Diagnosed</t>
  </si>
  <si>
    <t>Diagnosed with hypertension</t>
  </si>
  <si>
    <t>see 'prevalence2018'
see 'incidence2018_plus'
see 'parameters'</t>
  </si>
  <si>
    <t>Not all dependencies are yet explictely coded</t>
  </si>
  <si>
    <t>To be added, not in model yet</t>
  </si>
  <si>
    <t>-</t>
  </si>
  <si>
    <t>To be added</t>
  </si>
  <si>
    <t>Details of health service to be developed, including treatment (un)success; diagnosis and recovery)</t>
  </si>
  <si>
    <t xml:space="preserve"> </t>
  </si>
  <si>
    <t>Defined as Systolic and dyastolic blood pressure ≥140/90;</t>
  </si>
  <si>
    <t>If treatment is stopped, person is assumed to have hypertension, unless sucessful lifestyle intervention</t>
  </si>
  <si>
    <t>Only adults aged &gt;=18 years can develop hypertension</t>
  </si>
  <si>
    <t xml:space="preserve">Only primary risk factors (orange box) are simulated. Full explanation of how these were selected are outlined in associated Word document. </t>
  </si>
  <si>
    <t>hypertension treatment for CKD (primary care), CVD treatment (primary care to referral hospital)</t>
  </si>
  <si>
    <t>prob_htgivenbmi</t>
  </si>
  <si>
    <t>prob_htgivendiabetes</t>
  </si>
  <si>
    <t>https://github.com/UCL/TLOmodel/tree/feature/msmit-NCDwithHS</t>
  </si>
  <si>
    <t xml:space="preserve">Prevalence data </t>
  </si>
  <si>
    <t>STEP survey Malawi</t>
  </si>
  <si>
    <t>References</t>
  </si>
  <si>
    <t>Data input</t>
  </si>
  <si>
    <t>Risk given BMI</t>
  </si>
  <si>
    <t>Forman et al 2008</t>
  </si>
  <si>
    <t>Risk given diabetes</t>
  </si>
  <si>
    <t>NIDDK</t>
  </si>
  <si>
    <t>Risk given family history</t>
  </si>
  <si>
    <t>Wang et al 2008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</si>
  <si>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</si>
  <si>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r>
      <t xml:space="preserve">Forman, J. P., Stampfer, M. J. &amp; Curhan, G. C. Diet and lifestyle risk factors associated with incident hypertension in women. </t>
    </r>
    <r>
      <rPr>
        <i/>
        <sz val="11"/>
        <color theme="1"/>
        <rFont val="Arial"/>
        <family val="2"/>
      </rPr>
      <t>JAMA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302</t>
    </r>
    <r>
      <rPr>
        <sz val="11"/>
        <color theme="1"/>
        <rFont val="Arial"/>
        <family val="2"/>
      </rPr>
      <t>, 401–411 (2009).</t>
    </r>
  </si>
  <si>
    <r>
      <t xml:space="preserve">Diabetes in America, 2nd Edition | NIDDK.  Chapter 7. </t>
    </r>
    <r>
      <rPr>
        <i/>
        <sz val="11"/>
        <color theme="1"/>
        <rFont val="Arial"/>
        <family val="2"/>
      </rPr>
      <t>National Institute of Diabetes and Digestive and Kidney Diseases</t>
    </r>
    <r>
      <rPr>
        <sz val="11"/>
        <color theme="1"/>
        <rFont val="Arial"/>
        <family val="2"/>
      </rPr>
      <t xml:space="preserve"> Available at: https://www.niddk.nih.gov/about-niddk/strategic-plans-reports/diabetes-in-america-2nd-edition. (Accessed: 30th April 2019)</t>
    </r>
  </si>
  <si>
    <r>
      <t xml:space="preserve">Wang, N.-Y. </t>
    </r>
    <r>
      <rPr>
        <i/>
        <sz val="11"/>
        <color theme="1"/>
        <rFont val="Arial"/>
        <family val="2"/>
      </rPr>
      <t>et al.</t>
    </r>
    <r>
      <rPr>
        <sz val="11"/>
        <color theme="1"/>
        <rFont val="Arial"/>
        <family val="2"/>
      </rPr>
      <t xml:space="preserve"> Blood Pressure Change and Risk of Hypertension Associated With Parental Hypertension: The Johns Hopkins Precursors Study. </t>
    </r>
    <r>
      <rPr>
        <i/>
        <sz val="11"/>
        <color theme="1"/>
        <rFont val="Arial"/>
        <family val="2"/>
      </rPr>
      <t>Arch. Intern. Med.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168</t>
    </r>
    <r>
      <rPr>
        <sz val="11"/>
        <color theme="1"/>
        <rFont val="Arial"/>
        <family val="2"/>
      </rPr>
      <t>, 643–648 (2008).</t>
    </r>
  </si>
  <si>
    <t>Source Description</t>
  </si>
  <si>
    <t>li_bmi</t>
  </si>
  <si>
    <t>Individual is treated, may or may not result in blood pressure going back to normal levels</t>
  </si>
  <si>
    <t>Controlled</t>
  </si>
  <si>
    <t>Treated and return to normal levels</t>
  </si>
  <si>
    <t>Treated</t>
  </si>
  <si>
    <t xml:space="preserve">To seed model: Prevalence at the start of the model by age and sex
Model run: Incidence by age and sex
</t>
  </si>
  <si>
    <t>Assumed relative risks for risk factors (orange box) from other countries apply to Malawi</t>
  </si>
  <si>
    <t>Mikaela Smit</t>
  </si>
  <si>
    <t>age_min</t>
  </si>
  <si>
    <t>age_max</t>
  </si>
  <si>
    <t>value</t>
  </si>
  <si>
    <t>min</t>
  </si>
  <si>
    <t>max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</si>
  <si>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</si>
  <si>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</si>
  <si>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</si>
  <si>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</si>
  <si>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</si>
  <si>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</si>
  <si>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</si>
  <si>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</si>
  <si>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</si>
  <si>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</si>
  <si>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</si>
  <si>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</si>
  <si>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</si>
  <si>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</si>
  <si>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</si>
  <si>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index</t>
  </si>
  <si>
    <t>parameter_name</t>
  </si>
  <si>
    <t>prob_ht_basic</t>
  </si>
  <si>
    <t>price</t>
  </si>
  <si>
    <t>divala</t>
  </si>
  <si>
    <t>ruecker</t>
  </si>
  <si>
    <t>ramirez</t>
  </si>
  <si>
    <t>ramirez mala</t>
  </si>
  <si>
    <t>It is assumed that no one dies of hypertension, no daly weight</t>
  </si>
  <si>
    <t>In code change overweight to bmi</t>
  </si>
  <si>
    <t>In code activate t2dm as risk factor once asif has addressed circular definition</t>
  </si>
  <si>
    <t xml:space="preserve">first version 10/10/2018
second version 23/11/2018
third version 14/02/2019
fourth version 10/June/2019
fifth version 28/Nov/2019
</t>
  </si>
  <si>
    <t>ht_age_range (age range for hypertension validation)
ht_risk (risk ratio)
ht_date (date of latest hypertension episode)
ht_current_status (yes; no)
ht_historic_status (N=never; C=current; P=previous)
ht_diag_date (date of latest hypertension diagnosis)
ht_diag_status (yes; no)
ht_treat_date (date of latest treatment)
ht_treat_status (N=never, C=current, P=previous)
ht_contr_date (date of latest hypertension control)
ht_contr_status (N+never, C=current, P=previous)</t>
  </si>
  <si>
    <t>type 2 diabetes, CVD, CKD</t>
  </si>
  <si>
    <t>sex, age, mother_id, li_bmi, t2_status</t>
  </si>
  <si>
    <t>type 2 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</si>
</sst>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0" fillId="0" borderId="7" xfId="0" applyBorder="1"/>
    <xf numFmtId="0" fontId="1" fillId="0" borderId="9" xfId="0" applyFont="1" applyBorder="1"/>
    <xf numFmtId="0" fontId="1" fillId="0" borderId="4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6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wrapText="1"/>
    </xf>
    <xf numFmtId="0" fontId="0" fillId="0" borderId="6" xfId="0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/>
    <xf numFmtId="0" fontId="2" fillId="0" borderId="0" xfId="0" applyFont="1" applyAlignment="1">
      <alignment vertical="center" wrapText="1"/>
    </xf>
    <xf numFmtId="0" fontId="0" fillId="0" borderId="0" xfId="0" applyFont="1" applyBorder="1"/>
    <xf numFmtId="0" fontId="0" fillId="0" borderId="6" xfId="0" applyFont="1" applyBorder="1"/>
    <xf numFmtId="0" fontId="0" fillId="0" borderId="0" xfId="0" applyFont="1" applyFill="1" applyBorder="1"/>
    <xf numFmtId="0" fontId="0" fillId="3" borderId="0" xfId="0" applyFill="1"/>
    <xf numFmtId="0" fontId="0" fillId="4" borderId="0" xfId="0" applyFill="1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2" xfId="1" applyBorder="1"/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0" fillId="0" borderId="0" xfId="0" applyFont="1" applyFill="1"/>
    <xf numFmtId="0" fontId="1" fillId="0" borderId="9" xfId="0" applyFont="1" applyFill="1" applyBorder="1"/>
    <xf numFmtId="0" fontId="0" fillId="0" borderId="10" xfId="0" applyFill="1" applyBorder="1"/>
    <xf numFmtId="0" fontId="1" fillId="0" borderId="0" xfId="0" applyFont="1"/>
    <xf numFmtId="0" fontId="1" fillId="0" borderId="3" xfId="0" applyFont="1" applyBorder="1"/>
    <xf numFmtId="0" fontId="1" fillId="0" borderId="5" xfId="0" applyFont="1" applyBorder="1"/>
    <xf numFmtId="0" fontId="8" fillId="0" borderId="0" xfId="0" applyFont="1" applyAlignment="1">
      <alignment vertical="center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0" fillId="0" borderId="4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84667</xdr:rowOff>
    </xdr:from>
    <xdr:to>
      <xdr:col>7</xdr:col>
      <xdr:colOff>635000</xdr:colOff>
      <xdr:row>15</xdr:row>
      <xdr:rowOff>29433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22ADB-DE0D-3643-AF99-3776AC401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7334"/>
          <a:ext cx="6364111" cy="303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tabSelected="1" zoomScale="110" zoomScaleNormal="110" workbookViewId="0">
      <selection activeCell="C14" sqref="C14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8" t="s">
        <v>0</v>
      </c>
      <c r="C3" s="2" t="s">
        <v>25</v>
      </c>
    </row>
    <row r="4" spans="2:8" x14ac:dyDescent="0.2">
      <c r="B4" s="1"/>
    </row>
    <row r="5" spans="2:8" x14ac:dyDescent="0.2">
      <c r="B5" s="8" t="s">
        <v>3</v>
      </c>
      <c r="C5" s="36" t="s">
        <v>64</v>
      </c>
    </row>
    <row r="6" spans="2:8" x14ac:dyDescent="0.2">
      <c r="B6" s="6" t="s">
        <v>13</v>
      </c>
      <c r="C6" s="7" t="s">
        <v>29</v>
      </c>
    </row>
    <row r="7" spans="2:8" x14ac:dyDescent="0.2">
      <c r="B7" s="1"/>
      <c r="C7" t="s">
        <v>22</v>
      </c>
    </row>
    <row r="8" spans="2:8" x14ac:dyDescent="0.2">
      <c r="B8" s="8" t="s">
        <v>1</v>
      </c>
      <c r="C8" s="2" t="s">
        <v>23</v>
      </c>
    </row>
    <row r="9" spans="2:8" x14ac:dyDescent="0.2">
      <c r="B9" s="1"/>
    </row>
    <row r="10" spans="2:8" x14ac:dyDescent="0.2">
      <c r="B10" s="8" t="s">
        <v>2</v>
      </c>
      <c r="C10" s="2" t="s">
        <v>87</v>
      </c>
    </row>
    <row r="11" spans="2:8" x14ac:dyDescent="0.2">
      <c r="B11" s="1"/>
    </row>
    <row r="12" spans="2:8" ht="95" customHeight="1" x14ac:dyDescent="0.2">
      <c r="B12" s="48" t="s">
        <v>4</v>
      </c>
      <c r="C12" s="14" t="s">
        <v>119</v>
      </c>
      <c r="H12" s="16"/>
    </row>
    <row r="13" spans="2:8" x14ac:dyDescent="0.2">
      <c r="H13" s="16"/>
    </row>
    <row r="14" spans="2:8" ht="187" x14ac:dyDescent="0.2">
      <c r="B14" s="49" t="s">
        <v>35</v>
      </c>
      <c r="C14" s="50" t="s">
        <v>120</v>
      </c>
      <c r="D14" s="20"/>
      <c r="H14" s="17"/>
    </row>
    <row r="15" spans="2:8" x14ac:dyDescent="0.2">
      <c r="B15" s="4" t="s">
        <v>36</v>
      </c>
      <c r="C15" s="5" t="s">
        <v>121</v>
      </c>
      <c r="H15" s="17"/>
    </row>
    <row r="16" spans="2:8" ht="17" x14ac:dyDescent="0.2">
      <c r="B16" s="4" t="s">
        <v>37</v>
      </c>
      <c r="C16" s="51" t="s">
        <v>38</v>
      </c>
      <c r="H16" s="16"/>
    </row>
    <row r="17" spans="2:8" ht="17" x14ac:dyDescent="0.2">
      <c r="B17" s="52" t="s">
        <v>30</v>
      </c>
      <c r="C17" s="5" t="s">
        <v>80</v>
      </c>
      <c r="H17" s="16"/>
    </row>
    <row r="18" spans="2:8" ht="17" x14ac:dyDescent="0.2">
      <c r="B18" s="4" t="s">
        <v>31</v>
      </c>
      <c r="C18" s="51" t="s">
        <v>122</v>
      </c>
    </row>
    <row r="19" spans="2:8" x14ac:dyDescent="0.2">
      <c r="B19" s="4" t="s">
        <v>32</v>
      </c>
      <c r="C19" s="5"/>
    </row>
    <row r="20" spans="2:8" x14ac:dyDescent="0.2">
      <c r="B20" s="6" t="s">
        <v>33</v>
      </c>
      <c r="C20" s="7"/>
    </row>
    <row r="22" spans="2:8" x14ac:dyDescent="0.2">
      <c r="B22" s="49" t="s">
        <v>24</v>
      </c>
      <c r="C22" s="53"/>
    </row>
    <row r="23" spans="2:8" ht="17" x14ac:dyDescent="0.2">
      <c r="B23" s="4" t="s">
        <v>34</v>
      </c>
      <c r="C23" s="51" t="s">
        <v>123</v>
      </c>
    </row>
    <row r="24" spans="2:8" ht="17" x14ac:dyDescent="0.2">
      <c r="B24" s="4" t="s">
        <v>40</v>
      </c>
      <c r="C24" s="51" t="s">
        <v>61</v>
      </c>
    </row>
    <row r="25" spans="2:8" x14ac:dyDescent="0.2">
      <c r="B25" s="4" t="s">
        <v>39</v>
      </c>
    </row>
    <row r="26" spans="2:8" x14ac:dyDescent="0.2">
      <c r="B26" s="4" t="s">
        <v>7</v>
      </c>
      <c r="C26" s="51"/>
    </row>
    <row r="27" spans="2:8" x14ac:dyDescent="0.2">
      <c r="B27" s="4" t="s">
        <v>6</v>
      </c>
      <c r="C27" s="5"/>
    </row>
    <row r="28" spans="2:8" x14ac:dyDescent="0.2">
      <c r="B28" s="6" t="s">
        <v>5</v>
      </c>
      <c r="C28" s="7"/>
    </row>
    <row r="29" spans="2:8" x14ac:dyDescent="0.2">
      <c r="B29" s="4"/>
      <c r="C29" s="5"/>
    </row>
    <row r="30" spans="2:8" x14ac:dyDescent="0.2">
      <c r="B30" s="49" t="s">
        <v>10</v>
      </c>
      <c r="C30" s="3"/>
    </row>
    <row r="31" spans="2:8" x14ac:dyDescent="0.2">
      <c r="B31" s="4" t="s">
        <v>11</v>
      </c>
      <c r="C31" s="5"/>
    </row>
    <row r="32" spans="2:8" x14ac:dyDescent="0.2">
      <c r="B32" s="4" t="s">
        <v>12</v>
      </c>
      <c r="C32" s="5"/>
    </row>
    <row r="33" spans="2:3" x14ac:dyDescent="0.2">
      <c r="B33" s="4" t="s">
        <v>20</v>
      </c>
      <c r="C33" s="5"/>
    </row>
    <row r="34" spans="2:3" x14ac:dyDescent="0.2">
      <c r="B34" s="9"/>
      <c r="C34" s="7"/>
    </row>
  </sheetData>
  <hyperlinks>
    <hyperlink ref="C5" r:id="rId1" xr:uid="{15354250-CC29-6044-B9A6-E494E097CF68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:N31"/>
  <sheetViews>
    <sheetView zoomScale="90" zoomScaleNormal="90" workbookViewId="0">
      <selection activeCell="F26" sqref="F26"/>
    </sheetView>
  </sheetViews>
  <sheetFormatPr baseColWidth="10" defaultColWidth="10.6640625" defaultRowHeight="16" x14ac:dyDescent="0.2"/>
  <cols>
    <col min="9" max="9" width="23.6640625" customWidth="1"/>
    <col min="10" max="10" width="66.1640625" bestFit="1" customWidth="1"/>
    <col min="11" max="11" width="25.1640625" customWidth="1"/>
    <col min="13" max="13" width="59.6640625" customWidth="1"/>
    <col min="14" max="14" width="40.6640625" customWidth="1"/>
  </cols>
  <sheetData>
    <row r="1" spans="9:14" x14ac:dyDescent="0.2">
      <c r="I1" s="22"/>
      <c r="J1" s="22"/>
    </row>
    <row r="2" spans="9:14" x14ac:dyDescent="0.2">
      <c r="I2" s="22"/>
      <c r="J2" s="22"/>
    </row>
    <row r="3" spans="9:14" x14ac:dyDescent="0.2">
      <c r="I3" s="44" t="s">
        <v>8</v>
      </c>
      <c r="J3" s="22"/>
    </row>
    <row r="4" spans="9:14" x14ac:dyDescent="0.2">
      <c r="I4" s="44"/>
      <c r="J4" s="22"/>
    </row>
    <row r="5" spans="9:14" x14ac:dyDescent="0.2">
      <c r="I5" s="45" t="s">
        <v>14</v>
      </c>
      <c r="J5" s="42" t="s">
        <v>15</v>
      </c>
      <c r="K5" s="10" t="s">
        <v>16</v>
      </c>
      <c r="L5" s="10" t="s">
        <v>17</v>
      </c>
      <c r="M5" s="10" t="s">
        <v>18</v>
      </c>
      <c r="N5" s="11"/>
    </row>
    <row r="6" spans="9:14" x14ac:dyDescent="0.2">
      <c r="I6" s="46" t="s">
        <v>43</v>
      </c>
      <c r="J6" s="31" t="s">
        <v>44</v>
      </c>
      <c r="K6" s="29" t="s">
        <v>29</v>
      </c>
      <c r="L6" s="31" t="s">
        <v>29</v>
      </c>
      <c r="M6" s="31" t="s">
        <v>29</v>
      </c>
      <c r="N6" s="30"/>
    </row>
    <row r="7" spans="9:14" ht="17" x14ac:dyDescent="0.2">
      <c r="I7" s="46" t="s">
        <v>45</v>
      </c>
      <c r="J7" s="35" t="s">
        <v>57</v>
      </c>
      <c r="K7" s="29" t="s">
        <v>29</v>
      </c>
      <c r="L7" s="31" t="s">
        <v>26</v>
      </c>
      <c r="M7" s="31" t="s">
        <v>29</v>
      </c>
      <c r="N7" s="15"/>
    </row>
    <row r="8" spans="9:14" x14ac:dyDescent="0.2">
      <c r="I8" s="44" t="s">
        <v>48</v>
      </c>
      <c r="J8" s="31" t="s">
        <v>49</v>
      </c>
      <c r="K8" s="31" t="s">
        <v>29</v>
      </c>
      <c r="L8" s="31" t="s">
        <v>29</v>
      </c>
      <c r="M8" s="31" t="s">
        <v>29</v>
      </c>
    </row>
    <row r="9" spans="9:14" ht="34" x14ac:dyDescent="0.2">
      <c r="I9" s="46" t="s">
        <v>84</v>
      </c>
      <c r="J9" s="35" t="s">
        <v>81</v>
      </c>
      <c r="K9" s="31" t="s">
        <v>42</v>
      </c>
      <c r="L9" s="31" t="s">
        <v>26</v>
      </c>
      <c r="M9" s="31" t="s">
        <v>46</v>
      </c>
    </row>
    <row r="10" spans="9:14" ht="17" x14ac:dyDescent="0.2">
      <c r="I10" s="46" t="s">
        <v>82</v>
      </c>
      <c r="J10" s="35" t="s">
        <v>83</v>
      </c>
      <c r="K10" s="31" t="s">
        <v>42</v>
      </c>
      <c r="L10" s="31" t="s">
        <v>26</v>
      </c>
      <c r="M10" s="31" t="s">
        <v>46</v>
      </c>
    </row>
    <row r="11" spans="9:14" s="22" customFormat="1" ht="51" x14ac:dyDescent="0.2">
      <c r="I11" s="46"/>
      <c r="J11" s="24" t="s">
        <v>85</v>
      </c>
      <c r="K11" s="28" t="s">
        <v>50</v>
      </c>
      <c r="L11" s="13" t="s">
        <v>26</v>
      </c>
      <c r="M11" s="34" t="s">
        <v>51</v>
      </c>
      <c r="N11" s="5"/>
    </row>
    <row r="12" spans="9:14" s="22" customFormat="1" x14ac:dyDescent="0.2">
      <c r="I12" s="44"/>
      <c r="J12" s="35"/>
      <c r="K12" s="31" t="s">
        <v>53</v>
      </c>
      <c r="L12" s="31" t="s">
        <v>26</v>
      </c>
      <c r="M12" s="31" t="s">
        <v>52</v>
      </c>
      <c r="N12" s="15"/>
    </row>
    <row r="13" spans="9:14" s="22" customFormat="1" x14ac:dyDescent="0.2">
      <c r="I13" s="46"/>
      <c r="J13" s="23"/>
      <c r="K13" s="23" t="s">
        <v>27</v>
      </c>
      <c r="L13" s="13" t="s">
        <v>26</v>
      </c>
      <c r="M13" s="13" t="s">
        <v>28</v>
      </c>
    </row>
    <row r="14" spans="9:14" x14ac:dyDescent="0.2">
      <c r="I14" s="46"/>
      <c r="J14" s="23"/>
      <c r="K14" s="31" t="s">
        <v>42</v>
      </c>
      <c r="L14" s="13" t="s">
        <v>26</v>
      </c>
      <c r="M14" s="31" t="s">
        <v>46</v>
      </c>
      <c r="N14" s="21"/>
    </row>
    <row r="15" spans="9:14" x14ac:dyDescent="0.2">
      <c r="I15" s="47"/>
      <c r="J15" s="23"/>
      <c r="K15" s="31" t="s">
        <v>53</v>
      </c>
      <c r="L15" s="31" t="s">
        <v>26</v>
      </c>
      <c r="M15" s="31" t="s">
        <v>54</v>
      </c>
      <c r="N15" s="21"/>
    </row>
    <row r="16" spans="9:14" x14ac:dyDescent="0.2">
      <c r="I16" s="46"/>
      <c r="J16" s="24"/>
      <c r="K16" s="23" t="s">
        <v>53</v>
      </c>
      <c r="L16" s="13" t="s">
        <v>26</v>
      </c>
      <c r="M16" s="13" t="s">
        <v>54</v>
      </c>
      <c r="N16" s="21"/>
    </row>
    <row r="17" spans="9:14" x14ac:dyDescent="0.2">
      <c r="I17" s="9"/>
      <c r="J17" s="43"/>
      <c r="K17" s="12"/>
      <c r="L17" s="12"/>
      <c r="M17" s="12"/>
      <c r="N17" s="7"/>
    </row>
    <row r="18" spans="9:14" x14ac:dyDescent="0.2">
      <c r="J18" s="22"/>
    </row>
    <row r="19" spans="9:14" x14ac:dyDescent="0.2">
      <c r="I19" s="44" t="s">
        <v>9</v>
      </c>
      <c r="J19" s="22"/>
    </row>
    <row r="20" spans="9:14" x14ac:dyDescent="0.2">
      <c r="I20" t="s">
        <v>59</v>
      </c>
      <c r="J20" s="22"/>
    </row>
    <row r="21" spans="9:14" x14ac:dyDescent="0.2">
      <c r="I21" t="s">
        <v>60</v>
      </c>
      <c r="J21" s="22"/>
    </row>
    <row r="22" spans="9:14" x14ac:dyDescent="0.2">
      <c r="I22" t="s">
        <v>86</v>
      </c>
      <c r="J22" s="22"/>
    </row>
    <row r="23" spans="9:14" x14ac:dyDescent="0.2">
      <c r="I23" t="s">
        <v>116</v>
      </c>
      <c r="J23" s="22"/>
    </row>
    <row r="24" spans="9:14" x14ac:dyDescent="0.2">
      <c r="I24" t="s">
        <v>58</v>
      </c>
      <c r="J24" s="22"/>
    </row>
    <row r="25" spans="9:14" x14ac:dyDescent="0.2">
      <c r="J25" s="22"/>
    </row>
    <row r="26" spans="9:14" x14ac:dyDescent="0.2">
      <c r="J26" s="22"/>
    </row>
    <row r="27" spans="9:14" x14ac:dyDescent="0.2">
      <c r="I27" s="25" t="s">
        <v>41</v>
      </c>
      <c r="J27" s="26"/>
      <c r="K27" s="26"/>
      <c r="L27" s="27"/>
      <c r="M27" s="27"/>
    </row>
    <row r="28" spans="9:14" x14ac:dyDescent="0.2">
      <c r="I28" s="26" t="s">
        <v>117</v>
      </c>
      <c r="J28" s="26"/>
      <c r="K28" s="26"/>
      <c r="L28" s="27"/>
      <c r="M28" s="27"/>
    </row>
    <row r="29" spans="9:14" x14ac:dyDescent="0.2">
      <c r="I29" s="26" t="s">
        <v>118</v>
      </c>
      <c r="J29" s="26"/>
      <c r="K29" s="26"/>
      <c r="L29" s="27"/>
      <c r="M29" s="27"/>
    </row>
    <row r="30" spans="9:14" x14ac:dyDescent="0.2">
      <c r="I30" s="26" t="s">
        <v>55</v>
      </c>
      <c r="J30" s="26"/>
      <c r="K30" s="26"/>
      <c r="L30" s="27"/>
      <c r="M30" s="27"/>
    </row>
    <row r="31" spans="9:14" x14ac:dyDescent="0.2">
      <c r="I31" s="26"/>
      <c r="J31" s="27"/>
      <c r="K31" s="27"/>
      <c r="L31" s="27"/>
      <c r="M31" s="2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topLeftCell="A25" zoomScale="110" zoomScaleNormal="110" workbookViewId="0">
      <selection activeCell="C57" sqref="C57:C122"/>
    </sheetView>
  </sheetViews>
  <sheetFormatPr baseColWidth="10" defaultColWidth="8.83203125" defaultRowHeight="16" x14ac:dyDescent="0.2"/>
  <cols>
    <col min="1" max="2" width="8.83203125" style="32"/>
    <col min="3" max="3" width="9.83203125" style="33" bestFit="1" customWidth="1"/>
  </cols>
  <sheetData>
    <row r="1" spans="1:5" x14ac:dyDescent="0.2">
      <c r="A1" s="32" t="s">
        <v>21</v>
      </c>
      <c r="B1" s="32" t="s">
        <v>19</v>
      </c>
      <c r="C1" s="33" t="s">
        <v>47</v>
      </c>
    </row>
    <row r="2" spans="1:5" x14ac:dyDescent="0.2">
      <c r="A2" s="32">
        <v>2018</v>
      </c>
      <c r="B2" s="32">
        <v>0</v>
      </c>
      <c r="C2" s="33">
        <v>0</v>
      </c>
    </row>
    <row r="3" spans="1:5" x14ac:dyDescent="0.2">
      <c r="A3" s="32">
        <v>2018</v>
      </c>
      <c r="B3" s="32">
        <v>1</v>
      </c>
      <c r="C3" s="33">
        <v>0</v>
      </c>
    </row>
    <row r="4" spans="1:5" x14ac:dyDescent="0.2">
      <c r="A4" s="32">
        <v>2018</v>
      </c>
      <c r="B4" s="32">
        <v>2</v>
      </c>
      <c r="C4" s="33">
        <v>0</v>
      </c>
    </row>
    <row r="5" spans="1:5" x14ac:dyDescent="0.2">
      <c r="A5" s="32">
        <v>2018</v>
      </c>
      <c r="B5" s="32">
        <v>3</v>
      </c>
      <c r="C5" s="33">
        <v>0</v>
      </c>
    </row>
    <row r="6" spans="1:5" x14ac:dyDescent="0.2">
      <c r="A6" s="32">
        <v>2018</v>
      </c>
      <c r="B6" s="32">
        <v>4</v>
      </c>
      <c r="C6" s="33">
        <v>0</v>
      </c>
    </row>
    <row r="7" spans="1:5" x14ac:dyDescent="0.2">
      <c r="A7" s="32">
        <v>2018</v>
      </c>
      <c r="B7" s="32">
        <v>5</v>
      </c>
      <c r="C7" s="33">
        <v>0</v>
      </c>
    </row>
    <row r="8" spans="1:5" x14ac:dyDescent="0.2">
      <c r="A8" s="32">
        <v>2018</v>
      </c>
      <c r="B8" s="32">
        <v>6</v>
      </c>
      <c r="C8" s="33">
        <v>0</v>
      </c>
    </row>
    <row r="9" spans="1:5" x14ac:dyDescent="0.2">
      <c r="A9" s="32">
        <v>2018</v>
      </c>
      <c r="B9" s="32">
        <v>7</v>
      </c>
      <c r="C9" s="33">
        <v>0</v>
      </c>
    </row>
    <row r="10" spans="1:5" x14ac:dyDescent="0.2">
      <c r="A10" s="32">
        <v>2018</v>
      </c>
      <c r="B10" s="32">
        <v>8</v>
      </c>
      <c r="C10" s="33">
        <v>0</v>
      </c>
    </row>
    <row r="11" spans="1:5" x14ac:dyDescent="0.2">
      <c r="A11" s="32">
        <v>2018</v>
      </c>
      <c r="B11" s="32">
        <v>9</v>
      </c>
      <c r="C11" s="33">
        <v>0</v>
      </c>
    </row>
    <row r="12" spans="1:5" x14ac:dyDescent="0.2">
      <c r="A12" s="32">
        <v>2018</v>
      </c>
      <c r="B12" s="32">
        <v>10</v>
      </c>
      <c r="C12" s="33">
        <v>0</v>
      </c>
    </row>
    <row r="13" spans="1:5" x14ac:dyDescent="0.2">
      <c r="A13" s="32">
        <v>2018</v>
      </c>
      <c r="B13" s="32">
        <v>11</v>
      </c>
      <c r="C13" s="33">
        <v>0</v>
      </c>
    </row>
    <row r="14" spans="1:5" x14ac:dyDescent="0.2">
      <c r="A14" s="32">
        <v>2018</v>
      </c>
      <c r="B14" s="32">
        <v>12</v>
      </c>
      <c r="C14" s="33">
        <v>0</v>
      </c>
    </row>
    <row r="15" spans="1:5" x14ac:dyDescent="0.2">
      <c r="A15" s="32">
        <v>2018</v>
      </c>
      <c r="B15" s="32">
        <v>13</v>
      </c>
      <c r="C15" s="33">
        <v>0</v>
      </c>
      <c r="E15" s="18"/>
    </row>
    <row r="16" spans="1:5" x14ac:dyDescent="0.2">
      <c r="A16" s="32">
        <v>2018</v>
      </c>
      <c r="B16" s="32">
        <v>14</v>
      </c>
      <c r="C16" s="33">
        <v>0</v>
      </c>
      <c r="E16" s="18"/>
    </row>
    <row r="17" spans="1:5" x14ac:dyDescent="0.2">
      <c r="A17" s="32">
        <v>2018</v>
      </c>
      <c r="B17" s="32">
        <v>15</v>
      </c>
      <c r="C17" s="33">
        <v>0</v>
      </c>
      <c r="E17" s="18"/>
    </row>
    <row r="18" spans="1:5" x14ac:dyDescent="0.2">
      <c r="A18" s="32">
        <v>2018</v>
      </c>
      <c r="B18" s="32">
        <v>16</v>
      </c>
      <c r="C18" s="33">
        <v>0</v>
      </c>
      <c r="E18" s="18"/>
    </row>
    <row r="19" spans="1:5" x14ac:dyDescent="0.2">
      <c r="A19" s="32">
        <v>2018</v>
      </c>
      <c r="B19" s="32">
        <v>17</v>
      </c>
      <c r="C19" s="33">
        <v>0</v>
      </c>
      <c r="E19" s="19"/>
    </row>
    <row r="20" spans="1:5" x14ac:dyDescent="0.2">
      <c r="A20" s="32">
        <v>2018</v>
      </c>
      <c r="B20" s="32">
        <v>18</v>
      </c>
      <c r="C20" s="33">
        <v>0</v>
      </c>
    </row>
    <row r="21" spans="1:5" x14ac:dyDescent="0.2">
      <c r="A21" s="32">
        <v>2018</v>
      </c>
      <c r="B21" s="32">
        <v>19</v>
      </c>
      <c r="C21" s="33">
        <v>0</v>
      </c>
    </row>
    <row r="22" spans="1:5" x14ac:dyDescent="0.2">
      <c r="A22" s="32">
        <v>2018</v>
      </c>
      <c r="B22" s="32">
        <v>20</v>
      </c>
      <c r="C22" s="33">
        <v>0</v>
      </c>
    </row>
    <row r="23" spans="1:5" x14ac:dyDescent="0.2">
      <c r="A23" s="32">
        <v>2018</v>
      </c>
      <c r="B23" s="32">
        <v>21</v>
      </c>
      <c r="C23" s="33">
        <v>0</v>
      </c>
    </row>
    <row r="24" spans="1:5" x14ac:dyDescent="0.2">
      <c r="A24" s="32">
        <v>2018</v>
      </c>
      <c r="B24" s="32">
        <v>22</v>
      </c>
      <c r="C24" s="33">
        <v>0</v>
      </c>
    </row>
    <row r="25" spans="1:5" x14ac:dyDescent="0.2">
      <c r="A25" s="32">
        <v>2018</v>
      </c>
      <c r="B25" s="32">
        <v>23</v>
      </c>
      <c r="C25" s="33">
        <v>0</v>
      </c>
    </row>
    <row r="26" spans="1:5" x14ac:dyDescent="0.2">
      <c r="A26" s="32">
        <v>2018</v>
      </c>
      <c r="B26" s="32">
        <v>24</v>
      </c>
      <c r="C26" s="33">
        <v>0</v>
      </c>
    </row>
    <row r="27" spans="1:5" x14ac:dyDescent="0.2">
      <c r="A27" s="32">
        <v>2018</v>
      </c>
      <c r="B27" s="32">
        <v>25</v>
      </c>
      <c r="C27" s="33">
        <f>data!$D$5*1.1</f>
        <v>0.2321</v>
      </c>
    </row>
    <row r="28" spans="1:5" x14ac:dyDescent="0.2">
      <c r="A28" s="32">
        <v>2018</v>
      </c>
      <c r="B28" s="32">
        <v>26</v>
      </c>
      <c r="C28" s="33">
        <f>data!$D$5*1.1</f>
        <v>0.2321</v>
      </c>
    </row>
    <row r="29" spans="1:5" x14ac:dyDescent="0.2">
      <c r="A29" s="32">
        <v>2018</v>
      </c>
      <c r="B29" s="32">
        <v>27</v>
      </c>
      <c r="C29" s="33">
        <f>data!$D$5*1.1</f>
        <v>0.2321</v>
      </c>
    </row>
    <row r="30" spans="1:5" x14ac:dyDescent="0.2">
      <c r="A30" s="32">
        <v>2018</v>
      </c>
      <c r="B30" s="32">
        <v>28</v>
      </c>
      <c r="C30" s="33">
        <f>data!$D$5*1.1</f>
        <v>0.2321</v>
      </c>
    </row>
    <row r="31" spans="1:5" x14ac:dyDescent="0.2">
      <c r="A31" s="32">
        <v>2018</v>
      </c>
      <c r="B31" s="32">
        <v>29</v>
      </c>
      <c r="C31" s="33">
        <f>data!$D$5*1.1</f>
        <v>0.2321</v>
      </c>
    </row>
    <row r="32" spans="1:5" x14ac:dyDescent="0.2">
      <c r="A32" s="32">
        <v>2018</v>
      </c>
      <c r="B32" s="32">
        <v>30</v>
      </c>
      <c r="C32" s="33">
        <f>data!$D$5*1.1</f>
        <v>0.2321</v>
      </c>
    </row>
    <row r="33" spans="1:3" x14ac:dyDescent="0.2">
      <c r="A33" s="32">
        <v>2018</v>
      </c>
      <c r="B33" s="32">
        <v>31</v>
      </c>
      <c r="C33" s="33">
        <f>data!$D$5*1.1</f>
        <v>0.2321</v>
      </c>
    </row>
    <row r="34" spans="1:3" x14ac:dyDescent="0.2">
      <c r="A34" s="32">
        <v>2018</v>
      </c>
      <c r="B34" s="32">
        <v>32</v>
      </c>
      <c r="C34" s="33">
        <f>data!$D$5*1.1</f>
        <v>0.2321</v>
      </c>
    </row>
    <row r="35" spans="1:3" x14ac:dyDescent="0.2">
      <c r="A35" s="32">
        <v>2018</v>
      </c>
      <c r="B35" s="32">
        <v>33</v>
      </c>
      <c r="C35" s="33">
        <f>data!$D$5*1.1</f>
        <v>0.2321</v>
      </c>
    </row>
    <row r="36" spans="1:3" x14ac:dyDescent="0.2">
      <c r="A36" s="32">
        <v>2018</v>
      </c>
      <c r="B36" s="32">
        <v>34</v>
      </c>
      <c r="C36" s="33">
        <f>data!$D$5*1.1</f>
        <v>0.2321</v>
      </c>
    </row>
    <row r="37" spans="1:3" x14ac:dyDescent="0.2">
      <c r="A37" s="32">
        <v>2018</v>
      </c>
      <c r="B37" s="32">
        <v>35</v>
      </c>
      <c r="C37" s="33">
        <f>data!$D$6*1.1</f>
        <v>0.34540000000000004</v>
      </c>
    </row>
    <row r="38" spans="1:3" x14ac:dyDescent="0.2">
      <c r="A38" s="32">
        <v>2018</v>
      </c>
      <c r="B38" s="32">
        <v>36</v>
      </c>
      <c r="C38" s="33">
        <f>data!$D$6*1.1</f>
        <v>0.34540000000000004</v>
      </c>
    </row>
    <row r="39" spans="1:3" x14ac:dyDescent="0.2">
      <c r="A39" s="32">
        <v>2018</v>
      </c>
      <c r="B39" s="32">
        <v>37</v>
      </c>
      <c r="C39" s="33">
        <f>data!$D$6*1.1</f>
        <v>0.34540000000000004</v>
      </c>
    </row>
    <row r="40" spans="1:3" x14ac:dyDescent="0.2">
      <c r="A40" s="32">
        <v>2018</v>
      </c>
      <c r="B40" s="32">
        <v>38</v>
      </c>
      <c r="C40" s="33">
        <f>data!$D$6*1.1</f>
        <v>0.34540000000000004</v>
      </c>
    </row>
    <row r="41" spans="1:3" x14ac:dyDescent="0.2">
      <c r="A41" s="32">
        <v>2018</v>
      </c>
      <c r="B41" s="32">
        <v>39</v>
      </c>
      <c r="C41" s="33">
        <f>data!$D$6*1.1</f>
        <v>0.34540000000000004</v>
      </c>
    </row>
    <row r="42" spans="1:3" x14ac:dyDescent="0.2">
      <c r="A42" s="32">
        <v>2018</v>
      </c>
      <c r="B42" s="32">
        <v>40</v>
      </c>
      <c r="C42" s="33">
        <f>data!$D$6*1.1</f>
        <v>0.34540000000000004</v>
      </c>
    </row>
    <row r="43" spans="1:3" x14ac:dyDescent="0.2">
      <c r="A43" s="32">
        <v>2018</v>
      </c>
      <c r="B43" s="32">
        <v>41</v>
      </c>
      <c r="C43" s="33">
        <f>data!$D$6*1.1</f>
        <v>0.34540000000000004</v>
      </c>
    </row>
    <row r="44" spans="1:3" x14ac:dyDescent="0.2">
      <c r="A44" s="32">
        <v>2018</v>
      </c>
      <c r="B44" s="32">
        <v>42</v>
      </c>
      <c r="C44" s="33">
        <f>data!$D$6*1.1</f>
        <v>0.34540000000000004</v>
      </c>
    </row>
    <row r="45" spans="1:3" x14ac:dyDescent="0.2">
      <c r="A45" s="32">
        <v>2018</v>
      </c>
      <c r="B45" s="32">
        <v>43</v>
      </c>
      <c r="C45" s="33">
        <f>data!$D$6*1.1</f>
        <v>0.34540000000000004</v>
      </c>
    </row>
    <row r="46" spans="1:3" x14ac:dyDescent="0.2">
      <c r="A46" s="32">
        <v>2018</v>
      </c>
      <c r="B46" s="32">
        <v>44</v>
      </c>
      <c r="C46" s="33">
        <f>data!$D$6*1.1</f>
        <v>0.34540000000000004</v>
      </c>
    </row>
    <row r="47" spans="1:3" x14ac:dyDescent="0.2">
      <c r="A47" s="32">
        <v>2018</v>
      </c>
      <c r="B47" s="32">
        <v>45</v>
      </c>
      <c r="C47" s="33">
        <f>data!$D$7*1.1</f>
        <v>0.47190000000000004</v>
      </c>
    </row>
    <row r="48" spans="1:3" x14ac:dyDescent="0.2">
      <c r="A48" s="32">
        <v>2018</v>
      </c>
      <c r="B48" s="32">
        <v>46</v>
      </c>
      <c r="C48" s="33">
        <f>data!$D$7*1.1</f>
        <v>0.47190000000000004</v>
      </c>
    </row>
    <row r="49" spans="1:3" x14ac:dyDescent="0.2">
      <c r="A49" s="32">
        <v>2018</v>
      </c>
      <c r="B49" s="32">
        <v>47</v>
      </c>
      <c r="C49" s="33">
        <f>data!$D$7*1.1</f>
        <v>0.47190000000000004</v>
      </c>
    </row>
    <row r="50" spans="1:3" x14ac:dyDescent="0.2">
      <c r="A50" s="32">
        <v>2018</v>
      </c>
      <c r="B50" s="32">
        <v>48</v>
      </c>
      <c r="C50" s="33">
        <f>data!$D$7*1.1</f>
        <v>0.47190000000000004</v>
      </c>
    </row>
    <row r="51" spans="1:3" x14ac:dyDescent="0.2">
      <c r="A51" s="32">
        <v>2018</v>
      </c>
      <c r="B51" s="32">
        <v>49</v>
      </c>
      <c r="C51" s="33">
        <f>data!$D$7*1.1</f>
        <v>0.47190000000000004</v>
      </c>
    </row>
    <row r="52" spans="1:3" x14ac:dyDescent="0.2">
      <c r="A52" s="32">
        <v>2018</v>
      </c>
      <c r="B52" s="32">
        <v>50</v>
      </c>
      <c r="C52" s="33">
        <f>data!$D$7*1.1</f>
        <v>0.47190000000000004</v>
      </c>
    </row>
    <row r="53" spans="1:3" x14ac:dyDescent="0.2">
      <c r="A53" s="32">
        <v>2018</v>
      </c>
      <c r="B53" s="32">
        <v>51</v>
      </c>
      <c r="C53" s="33">
        <f>data!$D$7*1.1</f>
        <v>0.47190000000000004</v>
      </c>
    </row>
    <row r="54" spans="1:3" x14ac:dyDescent="0.2">
      <c r="A54" s="32">
        <v>2018</v>
      </c>
      <c r="B54" s="32">
        <v>52</v>
      </c>
      <c r="C54" s="33">
        <f>data!$D$7*1.1</f>
        <v>0.47190000000000004</v>
      </c>
    </row>
    <row r="55" spans="1:3" x14ac:dyDescent="0.2">
      <c r="A55" s="32">
        <v>2018</v>
      </c>
      <c r="B55" s="32">
        <v>53</v>
      </c>
      <c r="C55" s="33">
        <f>data!$D$7*1.1</f>
        <v>0.47190000000000004</v>
      </c>
    </row>
    <row r="56" spans="1:3" x14ac:dyDescent="0.2">
      <c r="A56" s="32">
        <v>2018</v>
      </c>
      <c r="B56" s="32">
        <v>54</v>
      </c>
      <c r="C56" s="33">
        <f>data!$D$7*1.1</f>
        <v>0.47190000000000004</v>
      </c>
    </row>
    <row r="57" spans="1:3" x14ac:dyDescent="0.2">
      <c r="A57" s="32">
        <v>2018</v>
      </c>
      <c r="B57" s="32">
        <v>55</v>
      </c>
      <c r="C57" s="33">
        <f>data!$D$8*1.05</f>
        <v>0.62265000000000004</v>
      </c>
    </row>
    <row r="58" spans="1:3" x14ac:dyDescent="0.2">
      <c r="A58" s="32">
        <v>2018</v>
      </c>
      <c r="B58" s="32">
        <v>56</v>
      </c>
      <c r="C58" s="33">
        <f>data!$D$8*1.05</f>
        <v>0.62265000000000004</v>
      </c>
    </row>
    <row r="59" spans="1:3" x14ac:dyDescent="0.2">
      <c r="A59" s="32">
        <v>2018</v>
      </c>
      <c r="B59" s="32">
        <v>57</v>
      </c>
      <c r="C59" s="33">
        <f>data!$D$8*1.05</f>
        <v>0.62265000000000004</v>
      </c>
    </row>
    <row r="60" spans="1:3" x14ac:dyDescent="0.2">
      <c r="A60" s="32">
        <v>2018</v>
      </c>
      <c r="B60" s="32">
        <v>58</v>
      </c>
      <c r="C60" s="33">
        <f>data!$D$8*1.05</f>
        <v>0.62265000000000004</v>
      </c>
    </row>
    <row r="61" spans="1:3" x14ac:dyDescent="0.2">
      <c r="A61" s="32">
        <v>2018</v>
      </c>
      <c r="B61" s="32">
        <v>59</v>
      </c>
      <c r="C61" s="33">
        <f>data!$D$8*1.05</f>
        <v>0.62265000000000004</v>
      </c>
    </row>
    <row r="62" spans="1:3" x14ac:dyDescent="0.2">
      <c r="A62" s="32">
        <v>2018</v>
      </c>
      <c r="B62" s="32">
        <v>60</v>
      </c>
      <c r="C62" s="33">
        <f>data!$D$8*1.05</f>
        <v>0.62265000000000004</v>
      </c>
    </row>
    <row r="63" spans="1:3" x14ac:dyDescent="0.2">
      <c r="A63" s="32">
        <v>2018</v>
      </c>
      <c r="B63" s="32">
        <v>61</v>
      </c>
      <c r="C63" s="33">
        <f>data!$D$8*1.05</f>
        <v>0.62265000000000004</v>
      </c>
    </row>
    <row r="64" spans="1:3" x14ac:dyDescent="0.2">
      <c r="A64" s="32">
        <v>2018</v>
      </c>
      <c r="B64" s="32">
        <v>62</v>
      </c>
      <c r="C64" s="33">
        <f>data!$D$8*1.05</f>
        <v>0.62265000000000004</v>
      </c>
    </row>
    <row r="65" spans="1:3" x14ac:dyDescent="0.2">
      <c r="A65" s="32">
        <v>2018</v>
      </c>
      <c r="B65" s="32">
        <v>63</v>
      </c>
      <c r="C65" s="33">
        <f>data!$D$8*1.05</f>
        <v>0.62265000000000004</v>
      </c>
    </row>
    <row r="66" spans="1:3" x14ac:dyDescent="0.2">
      <c r="A66" s="32">
        <v>2018</v>
      </c>
      <c r="B66" s="32">
        <v>64</v>
      </c>
      <c r="C66" s="33">
        <f>data!$D$8*1.05</f>
        <v>0.62265000000000004</v>
      </c>
    </row>
    <row r="67" spans="1:3" x14ac:dyDescent="0.2">
      <c r="A67" s="32">
        <v>2018</v>
      </c>
      <c r="B67" s="32">
        <v>65</v>
      </c>
      <c r="C67" s="33">
        <f>data!$D$8*1.05</f>
        <v>0.62265000000000004</v>
      </c>
    </row>
    <row r="68" spans="1:3" x14ac:dyDescent="0.2">
      <c r="A68" s="32">
        <v>2018</v>
      </c>
      <c r="B68" s="32">
        <v>66</v>
      </c>
      <c r="C68" s="33">
        <f>data!$D$8*1.05</f>
        <v>0.62265000000000004</v>
      </c>
    </row>
    <row r="69" spans="1:3" x14ac:dyDescent="0.2">
      <c r="A69" s="32">
        <v>2018</v>
      </c>
      <c r="B69" s="32">
        <v>67</v>
      </c>
      <c r="C69" s="33">
        <f>data!$D$8*1.05</f>
        <v>0.62265000000000004</v>
      </c>
    </row>
    <row r="70" spans="1:3" x14ac:dyDescent="0.2">
      <c r="A70" s="32">
        <v>2018</v>
      </c>
      <c r="B70" s="32">
        <v>68</v>
      </c>
      <c r="C70" s="33">
        <f>data!$D$8*1.05</f>
        <v>0.62265000000000004</v>
      </c>
    </row>
    <row r="71" spans="1:3" x14ac:dyDescent="0.2">
      <c r="A71" s="32">
        <v>2018</v>
      </c>
      <c r="B71" s="32">
        <v>69</v>
      </c>
      <c r="C71" s="33">
        <f>data!$D$8*1.05</f>
        <v>0.62265000000000004</v>
      </c>
    </row>
    <row r="72" spans="1:3" x14ac:dyDescent="0.2">
      <c r="A72" s="32">
        <v>2018</v>
      </c>
      <c r="B72" s="32">
        <v>70</v>
      </c>
      <c r="C72" s="33">
        <f>data!$D$8*1.05</f>
        <v>0.62265000000000004</v>
      </c>
    </row>
    <row r="73" spans="1:3" x14ac:dyDescent="0.2">
      <c r="A73" s="32">
        <v>2018</v>
      </c>
      <c r="B73" s="32">
        <v>71</v>
      </c>
      <c r="C73" s="33">
        <f>data!$D$8*1.05</f>
        <v>0.62265000000000004</v>
      </c>
    </row>
    <row r="74" spans="1:3" x14ac:dyDescent="0.2">
      <c r="A74" s="32">
        <v>2018</v>
      </c>
      <c r="B74" s="32">
        <v>72</v>
      </c>
      <c r="C74" s="33">
        <f>data!$D$8*1.05</f>
        <v>0.62265000000000004</v>
      </c>
    </row>
    <row r="75" spans="1:3" x14ac:dyDescent="0.2">
      <c r="A75" s="32">
        <v>2018</v>
      </c>
      <c r="B75" s="32">
        <v>73</v>
      </c>
      <c r="C75" s="33">
        <f>data!$D$8*1.05</f>
        <v>0.62265000000000004</v>
      </c>
    </row>
    <row r="76" spans="1:3" x14ac:dyDescent="0.2">
      <c r="A76" s="32">
        <v>2018</v>
      </c>
      <c r="B76" s="32">
        <v>74</v>
      </c>
      <c r="C76" s="33">
        <f>data!$D$8*1.05</f>
        <v>0.62265000000000004</v>
      </c>
    </row>
    <row r="77" spans="1:3" x14ac:dyDescent="0.2">
      <c r="A77" s="32">
        <v>2018</v>
      </c>
      <c r="B77" s="32">
        <v>75</v>
      </c>
      <c r="C77" s="33">
        <f>data!$D$8*1.05</f>
        <v>0.62265000000000004</v>
      </c>
    </row>
    <row r="78" spans="1:3" x14ac:dyDescent="0.2">
      <c r="A78" s="32">
        <v>2018</v>
      </c>
      <c r="B78" s="32">
        <v>76</v>
      </c>
      <c r="C78" s="33">
        <f>data!$D$8*1.05</f>
        <v>0.62265000000000004</v>
      </c>
    </row>
    <row r="79" spans="1:3" x14ac:dyDescent="0.2">
      <c r="A79" s="32">
        <v>2018</v>
      </c>
      <c r="B79" s="32">
        <v>77</v>
      </c>
      <c r="C79" s="33">
        <f>data!$D$8*1.05</f>
        <v>0.62265000000000004</v>
      </c>
    </row>
    <row r="80" spans="1:3" x14ac:dyDescent="0.2">
      <c r="A80" s="32">
        <v>2018</v>
      </c>
      <c r="B80" s="32">
        <v>78</v>
      </c>
      <c r="C80" s="33">
        <f>data!$D$8*1.05</f>
        <v>0.62265000000000004</v>
      </c>
    </row>
    <row r="81" spans="1:3" x14ac:dyDescent="0.2">
      <c r="A81" s="32">
        <v>2018</v>
      </c>
      <c r="B81" s="32">
        <v>79</v>
      </c>
      <c r="C81" s="33">
        <f>data!$D$8*1.05</f>
        <v>0.62265000000000004</v>
      </c>
    </row>
    <row r="82" spans="1:3" x14ac:dyDescent="0.2">
      <c r="A82" s="32">
        <v>2018</v>
      </c>
      <c r="B82" s="32">
        <v>80</v>
      </c>
      <c r="C82" s="33">
        <f>data!$D$8*1.05</f>
        <v>0.62265000000000004</v>
      </c>
    </row>
    <row r="83" spans="1:3" x14ac:dyDescent="0.2">
      <c r="A83" s="32">
        <v>2018</v>
      </c>
      <c r="B83" s="32">
        <v>81</v>
      </c>
      <c r="C83" s="33">
        <f>data!$D$8*1.05</f>
        <v>0.62265000000000004</v>
      </c>
    </row>
    <row r="84" spans="1:3" x14ac:dyDescent="0.2">
      <c r="A84" s="32">
        <v>2018</v>
      </c>
      <c r="B84" s="32">
        <v>82</v>
      </c>
      <c r="C84" s="33">
        <f>data!$D$8*1.05</f>
        <v>0.62265000000000004</v>
      </c>
    </row>
    <row r="85" spans="1:3" x14ac:dyDescent="0.2">
      <c r="A85" s="32">
        <v>2018</v>
      </c>
      <c r="B85" s="32">
        <v>83</v>
      </c>
      <c r="C85" s="33">
        <f>data!$D$8*1.05</f>
        <v>0.62265000000000004</v>
      </c>
    </row>
    <row r="86" spans="1:3" x14ac:dyDescent="0.2">
      <c r="A86" s="32">
        <v>2018</v>
      </c>
      <c r="B86" s="32">
        <v>84</v>
      </c>
      <c r="C86" s="33">
        <f>data!$D$8*1.05</f>
        <v>0.62265000000000004</v>
      </c>
    </row>
    <row r="87" spans="1:3" x14ac:dyDescent="0.2">
      <c r="A87" s="32">
        <v>2018</v>
      </c>
      <c r="B87" s="32">
        <v>85</v>
      </c>
      <c r="C87" s="33">
        <f>data!$D$8*1.05</f>
        <v>0.62265000000000004</v>
      </c>
    </row>
    <row r="88" spans="1:3" x14ac:dyDescent="0.2">
      <c r="A88" s="32">
        <v>2018</v>
      </c>
      <c r="B88" s="32">
        <v>86</v>
      </c>
      <c r="C88" s="33">
        <f>data!$D$8*1.05</f>
        <v>0.62265000000000004</v>
      </c>
    </row>
    <row r="89" spans="1:3" x14ac:dyDescent="0.2">
      <c r="A89" s="32">
        <v>2018</v>
      </c>
      <c r="B89" s="32">
        <v>87</v>
      </c>
      <c r="C89" s="33">
        <f>data!$D$8*1.05</f>
        <v>0.62265000000000004</v>
      </c>
    </row>
    <row r="90" spans="1:3" x14ac:dyDescent="0.2">
      <c r="A90" s="32">
        <v>2018</v>
      </c>
      <c r="B90" s="32">
        <v>88</v>
      </c>
      <c r="C90" s="33">
        <f>data!$D$8*1.05</f>
        <v>0.62265000000000004</v>
      </c>
    </row>
    <row r="91" spans="1:3" x14ac:dyDescent="0.2">
      <c r="A91" s="32">
        <v>2018</v>
      </c>
      <c r="B91" s="32">
        <v>89</v>
      </c>
      <c r="C91" s="33">
        <f>data!$D$8*1.05</f>
        <v>0.62265000000000004</v>
      </c>
    </row>
    <row r="92" spans="1:3" x14ac:dyDescent="0.2">
      <c r="A92" s="32">
        <v>2018</v>
      </c>
      <c r="B92" s="32">
        <v>90</v>
      </c>
      <c r="C92" s="33">
        <f>data!$D$8*1.05</f>
        <v>0.62265000000000004</v>
      </c>
    </row>
    <row r="93" spans="1:3" x14ac:dyDescent="0.2">
      <c r="A93" s="32">
        <v>2018</v>
      </c>
      <c r="B93" s="32">
        <v>91</v>
      </c>
      <c r="C93" s="33">
        <f>data!$D$8*1.05</f>
        <v>0.62265000000000004</v>
      </c>
    </row>
    <row r="94" spans="1:3" x14ac:dyDescent="0.2">
      <c r="A94" s="32">
        <v>2018</v>
      </c>
      <c r="B94" s="32">
        <v>92</v>
      </c>
      <c r="C94" s="33">
        <f>data!$D$8*1.05</f>
        <v>0.62265000000000004</v>
      </c>
    </row>
    <row r="95" spans="1:3" x14ac:dyDescent="0.2">
      <c r="A95" s="32">
        <v>2018</v>
      </c>
      <c r="B95" s="32">
        <v>93</v>
      </c>
      <c r="C95" s="33">
        <f>data!$D$8*1.05</f>
        <v>0.62265000000000004</v>
      </c>
    </row>
    <row r="96" spans="1:3" x14ac:dyDescent="0.2">
      <c r="A96" s="32">
        <v>2018</v>
      </c>
      <c r="B96" s="32">
        <v>94</v>
      </c>
      <c r="C96" s="33">
        <f>data!$D$8*1.05</f>
        <v>0.62265000000000004</v>
      </c>
    </row>
    <row r="97" spans="1:3" x14ac:dyDescent="0.2">
      <c r="A97" s="32">
        <v>2018</v>
      </c>
      <c r="B97" s="32">
        <v>95</v>
      </c>
      <c r="C97" s="33">
        <f>data!$D$8*1.05</f>
        <v>0.62265000000000004</v>
      </c>
    </row>
    <row r="98" spans="1:3" x14ac:dyDescent="0.2">
      <c r="A98" s="32">
        <v>2018</v>
      </c>
      <c r="B98" s="32">
        <v>96</v>
      </c>
      <c r="C98" s="33">
        <f>data!$D$8*1.05</f>
        <v>0.62265000000000004</v>
      </c>
    </row>
    <row r="99" spans="1:3" x14ac:dyDescent="0.2">
      <c r="A99" s="32">
        <v>2018</v>
      </c>
      <c r="B99" s="32">
        <v>97</v>
      </c>
      <c r="C99" s="33">
        <f>data!$D$8*1.05</f>
        <v>0.62265000000000004</v>
      </c>
    </row>
    <row r="100" spans="1:3" x14ac:dyDescent="0.2">
      <c r="A100" s="32">
        <v>2018</v>
      </c>
      <c r="B100" s="32">
        <v>98</v>
      </c>
      <c r="C100" s="33">
        <f>data!$D$8*1.05</f>
        <v>0.62265000000000004</v>
      </c>
    </row>
    <row r="101" spans="1:3" x14ac:dyDescent="0.2">
      <c r="A101" s="32">
        <v>2018</v>
      </c>
      <c r="B101" s="32">
        <v>99</v>
      </c>
      <c r="C101" s="33">
        <f>data!$D$8*1.05</f>
        <v>0.62265000000000004</v>
      </c>
    </row>
    <row r="102" spans="1:3" x14ac:dyDescent="0.2">
      <c r="A102" s="32">
        <v>2018</v>
      </c>
      <c r="B102" s="32">
        <v>100</v>
      </c>
      <c r="C102" s="33">
        <f>data!$D$8*1.05</f>
        <v>0.62265000000000004</v>
      </c>
    </row>
    <row r="103" spans="1:3" x14ac:dyDescent="0.2">
      <c r="A103" s="32">
        <v>2018</v>
      </c>
      <c r="B103" s="32">
        <v>101</v>
      </c>
      <c r="C103" s="33">
        <f>data!$D$8*1.05</f>
        <v>0.62265000000000004</v>
      </c>
    </row>
    <row r="104" spans="1:3" x14ac:dyDescent="0.2">
      <c r="A104" s="32">
        <v>2018</v>
      </c>
      <c r="B104" s="32">
        <v>102</v>
      </c>
      <c r="C104" s="33">
        <f>data!$D$8*1.05</f>
        <v>0.62265000000000004</v>
      </c>
    </row>
    <row r="105" spans="1:3" x14ac:dyDescent="0.2">
      <c r="A105" s="32">
        <v>2018</v>
      </c>
      <c r="B105" s="32">
        <v>103</v>
      </c>
      <c r="C105" s="33">
        <f>data!$D$8*1.05</f>
        <v>0.62265000000000004</v>
      </c>
    </row>
    <row r="106" spans="1:3" x14ac:dyDescent="0.2">
      <c r="A106" s="32">
        <v>2018</v>
      </c>
      <c r="B106" s="32">
        <v>104</v>
      </c>
      <c r="C106" s="33">
        <f>data!$D$8*1.05</f>
        <v>0.62265000000000004</v>
      </c>
    </row>
    <row r="107" spans="1:3" x14ac:dyDescent="0.2">
      <c r="A107" s="32">
        <v>2018</v>
      </c>
      <c r="B107" s="32">
        <v>105</v>
      </c>
      <c r="C107" s="33">
        <f>data!$D$8*1.05</f>
        <v>0.62265000000000004</v>
      </c>
    </row>
    <row r="108" spans="1:3" x14ac:dyDescent="0.2">
      <c r="A108" s="32">
        <v>2018</v>
      </c>
      <c r="B108" s="32">
        <v>106</v>
      </c>
      <c r="C108" s="33">
        <f>data!$D$8*1.05</f>
        <v>0.62265000000000004</v>
      </c>
    </row>
    <row r="109" spans="1:3" x14ac:dyDescent="0.2">
      <c r="A109" s="32">
        <v>2018</v>
      </c>
      <c r="B109" s="32">
        <v>107</v>
      </c>
      <c r="C109" s="33">
        <f>data!$D$8*1.05</f>
        <v>0.62265000000000004</v>
      </c>
    </row>
    <row r="110" spans="1:3" x14ac:dyDescent="0.2">
      <c r="A110" s="32">
        <v>2018</v>
      </c>
      <c r="B110" s="32">
        <v>108</v>
      </c>
      <c r="C110" s="33">
        <f>data!$D$8*1.05</f>
        <v>0.62265000000000004</v>
      </c>
    </row>
    <row r="111" spans="1:3" x14ac:dyDescent="0.2">
      <c r="A111" s="32">
        <v>2018</v>
      </c>
      <c r="B111" s="32">
        <v>109</v>
      </c>
      <c r="C111" s="33">
        <f>data!$D$8*1.05</f>
        <v>0.62265000000000004</v>
      </c>
    </row>
    <row r="112" spans="1:3" x14ac:dyDescent="0.2">
      <c r="A112" s="32">
        <v>2018</v>
      </c>
      <c r="B112" s="32">
        <v>110</v>
      </c>
      <c r="C112" s="33">
        <f>data!$D$8*1.05</f>
        <v>0.62265000000000004</v>
      </c>
    </row>
    <row r="113" spans="1:3" x14ac:dyDescent="0.2">
      <c r="A113" s="32">
        <v>2018</v>
      </c>
      <c r="B113" s="32">
        <v>111</v>
      </c>
      <c r="C113" s="33">
        <f>data!$D$8*1.05</f>
        <v>0.62265000000000004</v>
      </c>
    </row>
    <row r="114" spans="1:3" x14ac:dyDescent="0.2">
      <c r="A114" s="32">
        <v>2018</v>
      </c>
      <c r="B114" s="32">
        <v>112</v>
      </c>
      <c r="C114" s="33">
        <f>data!$D$8*1.05</f>
        <v>0.62265000000000004</v>
      </c>
    </row>
    <row r="115" spans="1:3" x14ac:dyDescent="0.2">
      <c r="A115" s="32">
        <v>2018</v>
      </c>
      <c r="B115" s="32">
        <v>113</v>
      </c>
      <c r="C115" s="33">
        <f>data!$D$8*1.05</f>
        <v>0.62265000000000004</v>
      </c>
    </row>
    <row r="116" spans="1:3" x14ac:dyDescent="0.2">
      <c r="A116" s="32">
        <v>2018</v>
      </c>
      <c r="B116" s="32">
        <v>114</v>
      </c>
      <c r="C116" s="33">
        <f>data!$D$8*1.05</f>
        <v>0.62265000000000004</v>
      </c>
    </row>
    <row r="117" spans="1:3" x14ac:dyDescent="0.2">
      <c r="A117" s="32">
        <v>2018</v>
      </c>
      <c r="B117" s="32">
        <v>115</v>
      </c>
      <c r="C117" s="33">
        <f>data!$D$8*1.05</f>
        <v>0.62265000000000004</v>
      </c>
    </row>
    <row r="118" spans="1:3" x14ac:dyDescent="0.2">
      <c r="A118" s="32">
        <v>2018</v>
      </c>
      <c r="B118" s="32">
        <v>116</v>
      </c>
      <c r="C118" s="33">
        <f>data!$D$8*1.05</f>
        <v>0.62265000000000004</v>
      </c>
    </row>
    <row r="119" spans="1:3" x14ac:dyDescent="0.2">
      <c r="A119" s="32">
        <v>2018</v>
      </c>
      <c r="B119" s="32">
        <v>117</v>
      </c>
      <c r="C119" s="33">
        <f>data!$D$8*1.05</f>
        <v>0.62265000000000004</v>
      </c>
    </row>
    <row r="120" spans="1:3" x14ac:dyDescent="0.2">
      <c r="A120" s="32">
        <v>2018</v>
      </c>
      <c r="B120" s="32">
        <v>118</v>
      </c>
      <c r="C120" s="33">
        <f>data!$D$8*1.05</f>
        <v>0.62265000000000004</v>
      </c>
    </row>
    <row r="121" spans="1:3" x14ac:dyDescent="0.2">
      <c r="A121" s="32">
        <v>2018</v>
      </c>
      <c r="B121" s="32">
        <v>119</v>
      </c>
      <c r="C121" s="33">
        <f>data!$D$8*1.05</f>
        <v>0.62265000000000004</v>
      </c>
    </row>
    <row r="122" spans="1:3" x14ac:dyDescent="0.2">
      <c r="A122" s="32">
        <v>2018</v>
      </c>
      <c r="B122" s="32">
        <v>120</v>
      </c>
      <c r="C122" s="33">
        <f>data!$D$8*1.05</f>
        <v>0.62265000000000004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2"/>
  <sheetViews>
    <sheetView topLeftCell="A23" zoomScale="110" zoomScaleNormal="110" workbookViewId="0">
      <selection activeCell="C27" sqref="C27"/>
    </sheetView>
  </sheetViews>
  <sheetFormatPr baseColWidth="10" defaultColWidth="8.83203125" defaultRowHeight="16" x14ac:dyDescent="0.2"/>
  <cols>
    <col min="1" max="2" width="8.83203125" style="32"/>
    <col min="3" max="3" width="9.83203125" style="33" bestFit="1" customWidth="1"/>
  </cols>
  <sheetData>
    <row r="1" spans="1:3" x14ac:dyDescent="0.2">
      <c r="A1" s="32" t="s">
        <v>21</v>
      </c>
      <c r="B1" s="32" t="s">
        <v>19</v>
      </c>
      <c r="C1" s="33" t="s">
        <v>47</v>
      </c>
    </row>
    <row r="2" spans="1:3" x14ac:dyDescent="0.2">
      <c r="A2" s="32">
        <v>2018</v>
      </c>
      <c r="B2" s="32">
        <v>0</v>
      </c>
      <c r="C2" s="33">
        <v>0</v>
      </c>
    </row>
    <row r="3" spans="1:3" x14ac:dyDescent="0.2">
      <c r="A3" s="32">
        <v>2018</v>
      </c>
      <c r="B3" s="32">
        <v>1</v>
      </c>
      <c r="C3" s="33">
        <v>0</v>
      </c>
    </row>
    <row r="4" spans="1:3" x14ac:dyDescent="0.2">
      <c r="A4" s="32">
        <v>2018</v>
      </c>
      <c r="B4" s="32">
        <v>2</v>
      </c>
      <c r="C4" s="33">
        <v>0</v>
      </c>
    </row>
    <row r="5" spans="1:3" x14ac:dyDescent="0.2">
      <c r="A5" s="32">
        <v>2018</v>
      </c>
      <c r="B5" s="32">
        <v>3</v>
      </c>
      <c r="C5" s="33">
        <v>0</v>
      </c>
    </row>
    <row r="6" spans="1:3" x14ac:dyDescent="0.2">
      <c r="A6" s="32">
        <v>2018</v>
      </c>
      <c r="B6" s="32">
        <v>4</v>
      </c>
      <c r="C6" s="33">
        <v>0</v>
      </c>
    </row>
    <row r="7" spans="1:3" x14ac:dyDescent="0.2">
      <c r="A7" s="32">
        <v>2018</v>
      </c>
      <c r="B7" s="32">
        <v>5</v>
      </c>
      <c r="C7" s="33">
        <v>0</v>
      </c>
    </row>
    <row r="8" spans="1:3" x14ac:dyDescent="0.2">
      <c r="A8" s="32">
        <v>2018</v>
      </c>
      <c r="B8" s="32">
        <v>6</v>
      </c>
      <c r="C8" s="33">
        <v>0</v>
      </c>
    </row>
    <row r="9" spans="1:3" x14ac:dyDescent="0.2">
      <c r="A9" s="32">
        <v>2018</v>
      </c>
      <c r="B9" s="32">
        <v>7</v>
      </c>
      <c r="C9" s="33">
        <v>0</v>
      </c>
    </row>
    <row r="10" spans="1:3" x14ac:dyDescent="0.2">
      <c r="A10" s="32">
        <v>2018</v>
      </c>
      <c r="B10" s="32">
        <v>8</v>
      </c>
      <c r="C10" s="33">
        <v>0</v>
      </c>
    </row>
    <row r="11" spans="1:3" x14ac:dyDescent="0.2">
      <c r="A11" s="32">
        <v>2018</v>
      </c>
      <c r="B11" s="32">
        <v>9</v>
      </c>
      <c r="C11" s="33">
        <v>0</v>
      </c>
    </row>
    <row r="12" spans="1:3" x14ac:dyDescent="0.2">
      <c r="A12" s="32">
        <v>2018</v>
      </c>
      <c r="B12" s="32">
        <v>10</v>
      </c>
      <c r="C12" s="33">
        <v>0</v>
      </c>
    </row>
    <row r="13" spans="1:3" x14ac:dyDescent="0.2">
      <c r="A13" s="32">
        <v>2018</v>
      </c>
      <c r="B13" s="32">
        <v>11</v>
      </c>
      <c r="C13" s="33">
        <v>0</v>
      </c>
    </row>
    <row r="14" spans="1:3" x14ac:dyDescent="0.2">
      <c r="A14" s="32">
        <v>2018</v>
      </c>
      <c r="B14" s="32">
        <v>12</v>
      </c>
      <c r="C14" s="33">
        <v>0</v>
      </c>
    </row>
    <row r="15" spans="1:3" x14ac:dyDescent="0.2">
      <c r="A15" s="32">
        <v>2018</v>
      </c>
      <c r="B15" s="32">
        <v>13</v>
      </c>
      <c r="C15" s="33">
        <v>0</v>
      </c>
    </row>
    <row r="16" spans="1:3" x14ac:dyDescent="0.2">
      <c r="A16" s="32">
        <v>2018</v>
      </c>
      <c r="B16" s="32">
        <v>14</v>
      </c>
      <c r="C16" s="33">
        <v>0</v>
      </c>
    </row>
    <row r="17" spans="1:3" x14ac:dyDescent="0.2">
      <c r="A17" s="32">
        <v>2018</v>
      </c>
      <c r="B17" s="32">
        <v>15</v>
      </c>
      <c r="C17" s="33">
        <v>0</v>
      </c>
    </row>
    <row r="18" spans="1:3" x14ac:dyDescent="0.2">
      <c r="A18" s="32">
        <v>2018</v>
      </c>
      <c r="B18" s="32">
        <v>16</v>
      </c>
      <c r="C18" s="33">
        <v>0</v>
      </c>
    </row>
    <row r="19" spans="1:3" x14ac:dyDescent="0.2">
      <c r="A19" s="32">
        <v>2018</v>
      </c>
      <c r="B19" s="32">
        <v>17</v>
      </c>
      <c r="C19" s="33">
        <v>0</v>
      </c>
    </row>
    <row r="20" spans="1:3" x14ac:dyDescent="0.2">
      <c r="A20" s="32">
        <v>2018</v>
      </c>
      <c r="B20" s="32">
        <v>18</v>
      </c>
      <c r="C20" s="33">
        <f>prevalence2018!C20/100</f>
        <v>0</v>
      </c>
    </row>
    <row r="21" spans="1:3" x14ac:dyDescent="0.2">
      <c r="A21" s="32">
        <v>2018</v>
      </c>
      <c r="B21" s="32">
        <v>19</v>
      </c>
      <c r="C21" s="33">
        <f>prevalence2018!C21/100</f>
        <v>0</v>
      </c>
    </row>
    <row r="22" spans="1:3" x14ac:dyDescent="0.2">
      <c r="A22" s="32">
        <v>2018</v>
      </c>
      <c r="B22" s="32">
        <v>20</v>
      </c>
      <c r="C22" s="33">
        <f>prevalence2018!C22/100</f>
        <v>0</v>
      </c>
    </row>
    <row r="23" spans="1:3" x14ac:dyDescent="0.2">
      <c r="A23" s="32">
        <v>2018</v>
      </c>
      <c r="B23" s="32">
        <v>21</v>
      </c>
      <c r="C23" s="33">
        <f>prevalence2018!C23/100</f>
        <v>0</v>
      </c>
    </row>
    <row r="24" spans="1:3" x14ac:dyDescent="0.2">
      <c r="A24" s="32">
        <v>2018</v>
      </c>
      <c r="B24" s="32">
        <v>22</v>
      </c>
      <c r="C24" s="33">
        <f>prevalence2018!C24/100</f>
        <v>0</v>
      </c>
    </row>
    <row r="25" spans="1:3" x14ac:dyDescent="0.2">
      <c r="A25" s="32">
        <v>2018</v>
      </c>
      <c r="B25" s="32">
        <v>23</v>
      </c>
      <c r="C25" s="33">
        <f>prevalence2018!C25/100</f>
        <v>0</v>
      </c>
    </row>
    <row r="26" spans="1:3" x14ac:dyDescent="0.2">
      <c r="A26" s="32">
        <v>2018</v>
      </c>
      <c r="B26" s="32">
        <v>24</v>
      </c>
      <c r="C26" s="33">
        <f>prevalence2018!C26/100</f>
        <v>0</v>
      </c>
    </row>
    <row r="27" spans="1:3" x14ac:dyDescent="0.2">
      <c r="A27" s="32">
        <v>2018</v>
      </c>
      <c r="B27" s="32">
        <v>25</v>
      </c>
      <c r="C27" s="33">
        <f>prevalence2018!C27/6</f>
        <v>3.8683333333333333E-2</v>
      </c>
    </row>
    <row r="28" spans="1:3" x14ac:dyDescent="0.2">
      <c r="A28" s="32">
        <v>2018</v>
      </c>
      <c r="B28" s="32">
        <v>26</v>
      </c>
      <c r="C28" s="33">
        <f>prevalence2018!C28/6</f>
        <v>3.8683333333333333E-2</v>
      </c>
    </row>
    <row r="29" spans="1:3" x14ac:dyDescent="0.2">
      <c r="A29" s="32">
        <v>2018</v>
      </c>
      <c r="B29" s="32">
        <v>27</v>
      </c>
      <c r="C29" s="33">
        <f>prevalence2018!C29/6</f>
        <v>3.8683333333333333E-2</v>
      </c>
    </row>
    <row r="30" spans="1:3" x14ac:dyDescent="0.2">
      <c r="A30" s="32">
        <v>2018</v>
      </c>
      <c r="B30" s="32">
        <v>28</v>
      </c>
      <c r="C30" s="33">
        <f>prevalence2018!C30/6</f>
        <v>3.8683333333333333E-2</v>
      </c>
    </row>
    <row r="31" spans="1:3" x14ac:dyDescent="0.2">
      <c r="A31" s="32">
        <v>2018</v>
      </c>
      <c r="B31" s="32">
        <v>29</v>
      </c>
      <c r="C31" s="33">
        <f>prevalence2018!C31/6</f>
        <v>3.8683333333333333E-2</v>
      </c>
    </row>
    <row r="32" spans="1:3" x14ac:dyDescent="0.2">
      <c r="A32" s="32">
        <v>2018</v>
      </c>
      <c r="B32" s="32">
        <v>30</v>
      </c>
      <c r="C32" s="33">
        <f>prevalence2018!C32/6</f>
        <v>3.8683333333333333E-2</v>
      </c>
    </row>
    <row r="33" spans="1:9" x14ac:dyDescent="0.2">
      <c r="A33" s="32">
        <v>2018</v>
      </c>
      <c r="B33" s="32">
        <v>31</v>
      </c>
      <c r="C33" s="33">
        <f>prevalence2018!C33/6</f>
        <v>3.8683333333333333E-2</v>
      </c>
    </row>
    <row r="34" spans="1:9" x14ac:dyDescent="0.2">
      <c r="A34" s="32">
        <v>2018</v>
      </c>
      <c r="B34" s="32">
        <v>32</v>
      </c>
      <c r="C34" s="33">
        <f>prevalence2018!C34/6</f>
        <v>3.8683333333333333E-2</v>
      </c>
    </row>
    <row r="35" spans="1:9" x14ac:dyDescent="0.2">
      <c r="A35" s="32">
        <v>2018</v>
      </c>
      <c r="B35" s="32">
        <v>33</v>
      </c>
      <c r="C35" s="33">
        <f>prevalence2018!C35/6</f>
        <v>3.8683333333333333E-2</v>
      </c>
    </row>
    <row r="36" spans="1:9" x14ac:dyDescent="0.2">
      <c r="A36" s="32">
        <v>2018</v>
      </c>
      <c r="B36" s="32">
        <v>34</v>
      </c>
      <c r="C36" s="33">
        <f>prevalence2018!C36/6</f>
        <v>3.8683333333333333E-2</v>
      </c>
    </row>
    <row r="37" spans="1:9" x14ac:dyDescent="0.2">
      <c r="A37" s="32">
        <v>2018</v>
      </c>
      <c r="B37" s="32">
        <v>35</v>
      </c>
      <c r="C37" s="33">
        <f>prevalence2018!C37/12</f>
        <v>2.8783333333333338E-2</v>
      </c>
    </row>
    <row r="38" spans="1:9" x14ac:dyDescent="0.2">
      <c r="A38" s="32">
        <v>2018</v>
      </c>
      <c r="B38" s="32">
        <v>36</v>
      </c>
      <c r="C38" s="33">
        <f>prevalence2018!C38/12</f>
        <v>2.8783333333333338E-2</v>
      </c>
    </row>
    <row r="39" spans="1:9" x14ac:dyDescent="0.2">
      <c r="A39" s="32">
        <v>2018</v>
      </c>
      <c r="B39" s="32">
        <v>37</v>
      </c>
      <c r="C39" s="33">
        <f>prevalence2018!C39/12</f>
        <v>2.8783333333333338E-2</v>
      </c>
    </row>
    <row r="40" spans="1:9" x14ac:dyDescent="0.2">
      <c r="A40" s="32">
        <v>2018</v>
      </c>
      <c r="B40" s="32">
        <v>38</v>
      </c>
      <c r="C40" s="33">
        <f>prevalence2018!C40/12</f>
        <v>2.8783333333333338E-2</v>
      </c>
    </row>
    <row r="41" spans="1:9" x14ac:dyDescent="0.2">
      <c r="A41" s="32">
        <v>2018</v>
      </c>
      <c r="B41" s="32">
        <v>39</v>
      </c>
      <c r="C41" s="33">
        <f>prevalence2018!C41/12</f>
        <v>2.8783333333333338E-2</v>
      </c>
    </row>
    <row r="42" spans="1:9" x14ac:dyDescent="0.2">
      <c r="A42" s="32">
        <v>2018</v>
      </c>
      <c r="B42" s="32">
        <v>40</v>
      </c>
      <c r="C42" s="33">
        <f>prevalence2018!C42/12</f>
        <v>2.8783333333333338E-2</v>
      </c>
    </row>
    <row r="43" spans="1:9" x14ac:dyDescent="0.2">
      <c r="A43" s="32">
        <v>2018</v>
      </c>
      <c r="B43" s="32">
        <v>41</v>
      </c>
      <c r="C43" s="33">
        <f>prevalence2018!C43/12</f>
        <v>2.8783333333333338E-2</v>
      </c>
      <c r="I43" t="s">
        <v>56</v>
      </c>
    </row>
    <row r="44" spans="1:9" x14ac:dyDescent="0.2">
      <c r="A44" s="32">
        <v>2018</v>
      </c>
      <c r="B44" s="32">
        <v>42</v>
      </c>
      <c r="C44" s="33">
        <f>prevalence2018!C44/12</f>
        <v>2.8783333333333338E-2</v>
      </c>
    </row>
    <row r="45" spans="1:9" x14ac:dyDescent="0.2">
      <c r="A45" s="32">
        <v>2018</v>
      </c>
      <c r="B45" s="32">
        <v>43</v>
      </c>
      <c r="C45" s="33">
        <f>prevalence2018!C45/12</f>
        <v>2.8783333333333338E-2</v>
      </c>
    </row>
    <row r="46" spans="1:9" x14ac:dyDescent="0.2">
      <c r="A46" s="32">
        <v>2018</v>
      </c>
      <c r="B46" s="32">
        <v>44</v>
      </c>
      <c r="C46" s="33">
        <f>prevalence2018!C46/12</f>
        <v>2.8783333333333338E-2</v>
      </c>
    </row>
    <row r="47" spans="1:9" x14ac:dyDescent="0.2">
      <c r="A47" s="32">
        <v>2018</v>
      </c>
      <c r="B47" s="32">
        <v>45</v>
      </c>
      <c r="C47" s="33">
        <f>prevalence2018!C47/11</f>
        <v>4.2900000000000001E-2</v>
      </c>
    </row>
    <row r="48" spans="1:9" x14ac:dyDescent="0.2">
      <c r="A48" s="32">
        <v>2018</v>
      </c>
      <c r="B48" s="32">
        <v>46</v>
      </c>
      <c r="C48" s="33">
        <f>prevalence2018!C48/11</f>
        <v>4.2900000000000001E-2</v>
      </c>
    </row>
    <row r="49" spans="1:3" x14ac:dyDescent="0.2">
      <c r="A49" s="32">
        <v>2018</v>
      </c>
      <c r="B49" s="32">
        <v>47</v>
      </c>
      <c r="C49" s="33">
        <f>prevalence2018!C49/11</f>
        <v>4.2900000000000001E-2</v>
      </c>
    </row>
    <row r="50" spans="1:3" x14ac:dyDescent="0.2">
      <c r="A50" s="32">
        <v>2018</v>
      </c>
      <c r="B50" s="32">
        <v>48</v>
      </c>
      <c r="C50" s="33">
        <f>prevalence2018!C50/11</f>
        <v>4.2900000000000001E-2</v>
      </c>
    </row>
    <row r="51" spans="1:3" x14ac:dyDescent="0.2">
      <c r="A51" s="32">
        <v>2018</v>
      </c>
      <c r="B51" s="32">
        <v>49</v>
      </c>
      <c r="C51" s="33">
        <f>prevalence2018!C51/11</f>
        <v>4.2900000000000001E-2</v>
      </c>
    </row>
    <row r="52" spans="1:3" x14ac:dyDescent="0.2">
      <c r="A52" s="32">
        <v>2018</v>
      </c>
      <c r="B52" s="32">
        <v>50</v>
      </c>
      <c r="C52" s="33">
        <f>prevalence2018!C52/11</f>
        <v>4.2900000000000001E-2</v>
      </c>
    </row>
    <row r="53" spans="1:3" x14ac:dyDescent="0.2">
      <c r="A53" s="32">
        <v>2018</v>
      </c>
      <c r="B53" s="32">
        <v>51</v>
      </c>
      <c r="C53" s="33">
        <f>prevalence2018!C53/11</f>
        <v>4.2900000000000001E-2</v>
      </c>
    </row>
    <row r="54" spans="1:3" x14ac:dyDescent="0.2">
      <c r="A54" s="32">
        <v>2018</v>
      </c>
      <c r="B54" s="32">
        <v>52</v>
      </c>
      <c r="C54" s="33">
        <f>prevalence2018!C54/11</f>
        <v>4.2900000000000001E-2</v>
      </c>
    </row>
    <row r="55" spans="1:3" x14ac:dyDescent="0.2">
      <c r="A55" s="32">
        <v>2018</v>
      </c>
      <c r="B55" s="32">
        <v>53</v>
      </c>
      <c r="C55" s="33">
        <f>prevalence2018!C55/11</f>
        <v>4.2900000000000001E-2</v>
      </c>
    </row>
    <row r="56" spans="1:3" x14ac:dyDescent="0.2">
      <c r="A56" s="32">
        <v>2018</v>
      </c>
      <c r="B56" s="32">
        <v>54</v>
      </c>
      <c r="C56" s="33">
        <f>prevalence2018!C56/11</f>
        <v>4.2900000000000001E-2</v>
      </c>
    </row>
    <row r="57" spans="1:3" x14ac:dyDescent="0.2">
      <c r="A57" s="32">
        <v>2018</v>
      </c>
      <c r="B57" s="32">
        <v>55</v>
      </c>
      <c r="C57" s="33">
        <f>prevalence2018!C57/12</f>
        <v>5.1887500000000003E-2</v>
      </c>
    </row>
    <row r="58" spans="1:3" x14ac:dyDescent="0.2">
      <c r="A58" s="32">
        <v>2018</v>
      </c>
      <c r="B58" s="32">
        <v>56</v>
      </c>
      <c r="C58" s="33">
        <f>prevalence2018!C58/12</f>
        <v>5.1887500000000003E-2</v>
      </c>
    </row>
    <row r="59" spans="1:3" x14ac:dyDescent="0.2">
      <c r="A59" s="32">
        <v>2018</v>
      </c>
      <c r="B59" s="32">
        <v>57</v>
      </c>
      <c r="C59" s="33">
        <f>prevalence2018!C59/12</f>
        <v>5.1887500000000003E-2</v>
      </c>
    </row>
    <row r="60" spans="1:3" x14ac:dyDescent="0.2">
      <c r="A60" s="32">
        <v>2018</v>
      </c>
      <c r="B60" s="32">
        <v>58</v>
      </c>
      <c r="C60" s="33">
        <f>prevalence2018!C60/12</f>
        <v>5.1887500000000003E-2</v>
      </c>
    </row>
    <row r="61" spans="1:3" x14ac:dyDescent="0.2">
      <c r="A61" s="32">
        <v>2018</v>
      </c>
      <c r="B61" s="32">
        <v>59</v>
      </c>
      <c r="C61" s="33">
        <f>prevalence2018!C61/12</f>
        <v>5.1887500000000003E-2</v>
      </c>
    </row>
    <row r="62" spans="1:3" x14ac:dyDescent="0.2">
      <c r="A62" s="32">
        <v>2018</v>
      </c>
      <c r="B62" s="32">
        <v>60</v>
      </c>
      <c r="C62" s="33">
        <f>prevalence2018!C62/12</f>
        <v>5.1887500000000003E-2</v>
      </c>
    </row>
    <row r="63" spans="1:3" x14ac:dyDescent="0.2">
      <c r="A63" s="32">
        <v>2018</v>
      </c>
      <c r="B63" s="32">
        <v>61</v>
      </c>
      <c r="C63" s="33">
        <f>prevalence2018!C63/12</f>
        <v>5.1887500000000003E-2</v>
      </c>
    </row>
    <row r="64" spans="1:3" x14ac:dyDescent="0.2">
      <c r="A64" s="32">
        <v>2018</v>
      </c>
      <c r="B64" s="32">
        <v>62</v>
      </c>
      <c r="C64" s="33">
        <f>prevalence2018!C64/12</f>
        <v>5.1887500000000003E-2</v>
      </c>
    </row>
    <row r="65" spans="1:3" x14ac:dyDescent="0.2">
      <c r="A65" s="32">
        <v>2018</v>
      </c>
      <c r="B65" s="32">
        <v>63</v>
      </c>
      <c r="C65" s="33">
        <f>prevalence2018!C65/12</f>
        <v>5.1887500000000003E-2</v>
      </c>
    </row>
    <row r="66" spans="1:3" x14ac:dyDescent="0.2">
      <c r="A66" s="32">
        <v>2018</v>
      </c>
      <c r="B66" s="32">
        <v>64</v>
      </c>
      <c r="C66" s="33">
        <f>prevalence2018!C66/12</f>
        <v>5.1887500000000003E-2</v>
      </c>
    </row>
    <row r="67" spans="1:3" x14ac:dyDescent="0.2">
      <c r="A67" s="32">
        <v>2018</v>
      </c>
      <c r="B67" s="32">
        <v>65</v>
      </c>
      <c r="C67" s="33">
        <f>prevalence2018!C67/12</f>
        <v>5.1887500000000003E-2</v>
      </c>
    </row>
    <row r="68" spans="1:3" x14ac:dyDescent="0.2">
      <c r="A68" s="32">
        <v>2018</v>
      </c>
      <c r="B68" s="32">
        <v>66</v>
      </c>
      <c r="C68" s="33">
        <f>prevalence2018!C68/12</f>
        <v>5.1887500000000003E-2</v>
      </c>
    </row>
    <row r="69" spans="1:3" x14ac:dyDescent="0.2">
      <c r="A69" s="32">
        <v>2018</v>
      </c>
      <c r="B69" s="32">
        <v>67</v>
      </c>
      <c r="C69" s="33">
        <f>prevalence2018!C69/12</f>
        <v>5.1887500000000003E-2</v>
      </c>
    </row>
    <row r="70" spans="1:3" x14ac:dyDescent="0.2">
      <c r="A70" s="32">
        <v>2018</v>
      </c>
      <c r="B70" s="32">
        <v>68</v>
      </c>
      <c r="C70" s="33">
        <f>prevalence2018!C70/12</f>
        <v>5.1887500000000003E-2</v>
      </c>
    </row>
    <row r="71" spans="1:3" x14ac:dyDescent="0.2">
      <c r="A71" s="32">
        <v>2018</v>
      </c>
      <c r="B71" s="32">
        <v>69</v>
      </c>
      <c r="C71" s="33">
        <f>prevalence2018!C71/12</f>
        <v>5.1887500000000003E-2</v>
      </c>
    </row>
    <row r="72" spans="1:3" x14ac:dyDescent="0.2">
      <c r="A72" s="32">
        <v>2018</v>
      </c>
      <c r="B72" s="32">
        <v>70</v>
      </c>
      <c r="C72" s="33">
        <f>prevalence2018!C72/12</f>
        <v>5.1887500000000003E-2</v>
      </c>
    </row>
    <row r="73" spans="1:3" x14ac:dyDescent="0.2">
      <c r="A73" s="32">
        <v>2018</v>
      </c>
      <c r="B73" s="32">
        <v>71</v>
      </c>
      <c r="C73" s="33">
        <f>prevalence2018!C73/12</f>
        <v>5.1887500000000003E-2</v>
      </c>
    </row>
    <row r="74" spans="1:3" x14ac:dyDescent="0.2">
      <c r="A74" s="32">
        <v>2018</v>
      </c>
      <c r="B74" s="32">
        <v>72</v>
      </c>
      <c r="C74" s="33">
        <f>prevalence2018!C74/12</f>
        <v>5.1887500000000003E-2</v>
      </c>
    </row>
    <row r="75" spans="1:3" x14ac:dyDescent="0.2">
      <c r="A75" s="32">
        <v>2018</v>
      </c>
      <c r="B75" s="32">
        <v>73</v>
      </c>
      <c r="C75" s="33">
        <f>prevalence2018!C75/12</f>
        <v>5.1887500000000003E-2</v>
      </c>
    </row>
    <row r="76" spans="1:3" x14ac:dyDescent="0.2">
      <c r="A76" s="32">
        <v>2018</v>
      </c>
      <c r="B76" s="32">
        <v>74</v>
      </c>
      <c r="C76" s="33">
        <f>prevalence2018!C76/12</f>
        <v>5.1887500000000003E-2</v>
      </c>
    </row>
    <row r="77" spans="1:3" x14ac:dyDescent="0.2">
      <c r="A77" s="32">
        <v>2018</v>
      </c>
      <c r="B77" s="32">
        <v>75</v>
      </c>
      <c r="C77" s="33">
        <f>prevalence2018!C77/12</f>
        <v>5.1887500000000003E-2</v>
      </c>
    </row>
    <row r="78" spans="1:3" x14ac:dyDescent="0.2">
      <c r="A78" s="32">
        <v>2018</v>
      </c>
      <c r="B78" s="32">
        <v>76</v>
      </c>
      <c r="C78" s="33">
        <f>prevalence2018!C78/12</f>
        <v>5.1887500000000003E-2</v>
      </c>
    </row>
    <row r="79" spans="1:3" x14ac:dyDescent="0.2">
      <c r="A79" s="32">
        <v>2018</v>
      </c>
      <c r="B79" s="32">
        <v>77</v>
      </c>
      <c r="C79" s="33">
        <f>prevalence2018!C79/12</f>
        <v>5.1887500000000003E-2</v>
      </c>
    </row>
    <row r="80" spans="1:3" x14ac:dyDescent="0.2">
      <c r="A80" s="32">
        <v>2018</v>
      </c>
      <c r="B80" s="32">
        <v>78</v>
      </c>
      <c r="C80" s="33">
        <f>prevalence2018!C80/12</f>
        <v>5.1887500000000003E-2</v>
      </c>
    </row>
    <row r="81" spans="1:3" x14ac:dyDescent="0.2">
      <c r="A81" s="32">
        <v>2018</v>
      </c>
      <c r="B81" s="32">
        <v>79</v>
      </c>
      <c r="C81" s="33">
        <f>prevalence2018!C81/12</f>
        <v>5.1887500000000003E-2</v>
      </c>
    </row>
    <row r="82" spans="1:3" x14ac:dyDescent="0.2">
      <c r="A82" s="32">
        <v>2018</v>
      </c>
      <c r="B82" s="32">
        <v>80</v>
      </c>
      <c r="C82" s="33">
        <f>prevalence2018!C82/12</f>
        <v>5.1887500000000003E-2</v>
      </c>
    </row>
    <row r="83" spans="1:3" x14ac:dyDescent="0.2">
      <c r="A83" s="32">
        <v>2018</v>
      </c>
      <c r="B83" s="32">
        <v>81</v>
      </c>
      <c r="C83" s="33">
        <f>prevalence2018!C83/12</f>
        <v>5.1887500000000003E-2</v>
      </c>
    </row>
    <row r="84" spans="1:3" x14ac:dyDescent="0.2">
      <c r="A84" s="32">
        <v>2018</v>
      </c>
      <c r="B84" s="32">
        <v>82</v>
      </c>
      <c r="C84" s="33">
        <f>prevalence2018!C84/12</f>
        <v>5.1887500000000003E-2</v>
      </c>
    </row>
    <row r="85" spans="1:3" x14ac:dyDescent="0.2">
      <c r="A85" s="32">
        <v>2018</v>
      </c>
      <c r="B85" s="32">
        <v>83</v>
      </c>
      <c r="C85" s="33">
        <f>prevalence2018!C85/12</f>
        <v>5.1887500000000003E-2</v>
      </c>
    </row>
    <row r="86" spans="1:3" x14ac:dyDescent="0.2">
      <c r="A86" s="32">
        <v>2018</v>
      </c>
      <c r="B86" s="32">
        <v>84</v>
      </c>
      <c r="C86" s="33">
        <f>prevalence2018!C86/12</f>
        <v>5.1887500000000003E-2</v>
      </c>
    </row>
    <row r="87" spans="1:3" x14ac:dyDescent="0.2">
      <c r="A87" s="32">
        <v>2018</v>
      </c>
      <c r="B87" s="32">
        <v>85</v>
      </c>
      <c r="C87" s="33">
        <f>prevalence2018!C87/12</f>
        <v>5.1887500000000003E-2</v>
      </c>
    </row>
    <row r="88" spans="1:3" x14ac:dyDescent="0.2">
      <c r="A88" s="32">
        <v>2018</v>
      </c>
      <c r="B88" s="32">
        <v>86</v>
      </c>
      <c r="C88" s="33">
        <f>prevalence2018!C88/12</f>
        <v>5.1887500000000003E-2</v>
      </c>
    </row>
    <row r="89" spans="1:3" x14ac:dyDescent="0.2">
      <c r="A89" s="32">
        <v>2018</v>
      </c>
      <c r="B89" s="32">
        <v>87</v>
      </c>
      <c r="C89" s="33">
        <f>prevalence2018!C89/12</f>
        <v>5.1887500000000003E-2</v>
      </c>
    </row>
    <row r="90" spans="1:3" x14ac:dyDescent="0.2">
      <c r="A90" s="32">
        <v>2018</v>
      </c>
      <c r="B90" s="32">
        <v>88</v>
      </c>
      <c r="C90" s="33">
        <f>prevalence2018!C90/12</f>
        <v>5.1887500000000003E-2</v>
      </c>
    </row>
    <row r="91" spans="1:3" x14ac:dyDescent="0.2">
      <c r="A91" s="32">
        <v>2018</v>
      </c>
      <c r="B91" s="32">
        <v>89</v>
      </c>
      <c r="C91" s="33">
        <f>prevalence2018!C91/12</f>
        <v>5.1887500000000003E-2</v>
      </c>
    </row>
    <row r="92" spans="1:3" x14ac:dyDescent="0.2">
      <c r="A92" s="32">
        <v>2018</v>
      </c>
      <c r="B92" s="32">
        <v>90</v>
      </c>
      <c r="C92" s="33">
        <f>prevalence2018!C92/12</f>
        <v>5.1887500000000003E-2</v>
      </c>
    </row>
    <row r="93" spans="1:3" x14ac:dyDescent="0.2">
      <c r="A93" s="32">
        <v>2018</v>
      </c>
      <c r="B93" s="32">
        <v>91</v>
      </c>
      <c r="C93" s="33">
        <f>prevalence2018!C93/12</f>
        <v>5.1887500000000003E-2</v>
      </c>
    </row>
    <row r="94" spans="1:3" x14ac:dyDescent="0.2">
      <c r="A94" s="32">
        <v>2018</v>
      </c>
      <c r="B94" s="32">
        <v>92</v>
      </c>
      <c r="C94" s="33">
        <f>prevalence2018!C94/12</f>
        <v>5.1887500000000003E-2</v>
      </c>
    </row>
    <row r="95" spans="1:3" x14ac:dyDescent="0.2">
      <c r="A95" s="32">
        <v>2018</v>
      </c>
      <c r="B95" s="32">
        <v>93</v>
      </c>
      <c r="C95" s="33">
        <f>prevalence2018!C95/12</f>
        <v>5.1887500000000003E-2</v>
      </c>
    </row>
    <row r="96" spans="1:3" x14ac:dyDescent="0.2">
      <c r="A96" s="32">
        <v>2018</v>
      </c>
      <c r="B96" s="32">
        <v>94</v>
      </c>
      <c r="C96" s="33">
        <f>prevalence2018!C96/12</f>
        <v>5.1887500000000003E-2</v>
      </c>
    </row>
    <row r="97" spans="1:3" x14ac:dyDescent="0.2">
      <c r="A97" s="32">
        <v>2018</v>
      </c>
      <c r="B97" s="32">
        <v>95</v>
      </c>
      <c r="C97" s="33">
        <f>prevalence2018!C97/12</f>
        <v>5.1887500000000003E-2</v>
      </c>
    </row>
    <row r="98" spans="1:3" x14ac:dyDescent="0.2">
      <c r="A98" s="32">
        <v>2018</v>
      </c>
      <c r="B98" s="32">
        <v>96</v>
      </c>
      <c r="C98" s="33">
        <f>prevalence2018!C98/12</f>
        <v>5.1887500000000003E-2</v>
      </c>
    </row>
    <row r="99" spans="1:3" x14ac:dyDescent="0.2">
      <c r="A99" s="32">
        <v>2018</v>
      </c>
      <c r="B99" s="32">
        <v>97</v>
      </c>
      <c r="C99" s="33">
        <f>prevalence2018!C99/12</f>
        <v>5.1887500000000003E-2</v>
      </c>
    </row>
    <row r="100" spans="1:3" x14ac:dyDescent="0.2">
      <c r="A100" s="32">
        <v>2018</v>
      </c>
      <c r="B100" s="32">
        <v>98</v>
      </c>
      <c r="C100" s="33">
        <f>prevalence2018!C100/12</f>
        <v>5.1887500000000003E-2</v>
      </c>
    </row>
    <row r="101" spans="1:3" x14ac:dyDescent="0.2">
      <c r="A101" s="32">
        <v>2018</v>
      </c>
      <c r="B101" s="32">
        <v>99</v>
      </c>
      <c r="C101" s="33">
        <f>prevalence2018!C101/12</f>
        <v>5.1887500000000003E-2</v>
      </c>
    </row>
    <row r="102" spans="1:3" x14ac:dyDescent="0.2">
      <c r="A102" s="32">
        <v>2018</v>
      </c>
      <c r="B102" s="32">
        <v>100</v>
      </c>
      <c r="C102" s="33">
        <f>prevalence2018!C102/12</f>
        <v>5.1887500000000003E-2</v>
      </c>
    </row>
    <row r="103" spans="1:3" x14ac:dyDescent="0.2">
      <c r="A103" s="32">
        <v>2018</v>
      </c>
      <c r="B103" s="32">
        <v>101</v>
      </c>
      <c r="C103" s="33">
        <f>prevalence2018!C103/12</f>
        <v>5.1887500000000003E-2</v>
      </c>
    </row>
    <row r="104" spans="1:3" x14ac:dyDescent="0.2">
      <c r="A104" s="32">
        <v>2018</v>
      </c>
      <c r="B104" s="32">
        <v>102</v>
      </c>
      <c r="C104" s="33">
        <f>prevalence2018!C104/12</f>
        <v>5.1887500000000003E-2</v>
      </c>
    </row>
    <row r="105" spans="1:3" x14ac:dyDescent="0.2">
      <c r="A105" s="32">
        <v>2018</v>
      </c>
      <c r="B105" s="32">
        <v>103</v>
      </c>
      <c r="C105" s="33">
        <f>prevalence2018!C105/12</f>
        <v>5.1887500000000003E-2</v>
      </c>
    </row>
    <row r="106" spans="1:3" x14ac:dyDescent="0.2">
      <c r="A106" s="32">
        <v>2018</v>
      </c>
      <c r="B106" s="32">
        <v>104</v>
      </c>
      <c r="C106" s="33">
        <f>prevalence2018!C106/12</f>
        <v>5.1887500000000003E-2</v>
      </c>
    </row>
    <row r="107" spans="1:3" x14ac:dyDescent="0.2">
      <c r="A107" s="32">
        <v>2018</v>
      </c>
      <c r="B107" s="32">
        <v>105</v>
      </c>
      <c r="C107" s="33">
        <f>prevalence2018!C107/12</f>
        <v>5.1887500000000003E-2</v>
      </c>
    </row>
    <row r="108" spans="1:3" x14ac:dyDescent="0.2">
      <c r="A108" s="32">
        <v>2018</v>
      </c>
      <c r="B108" s="32">
        <v>106</v>
      </c>
      <c r="C108" s="33">
        <f>prevalence2018!C108/12</f>
        <v>5.1887500000000003E-2</v>
      </c>
    </row>
    <row r="109" spans="1:3" x14ac:dyDescent="0.2">
      <c r="A109" s="32">
        <v>2018</v>
      </c>
      <c r="B109" s="32">
        <v>107</v>
      </c>
      <c r="C109" s="33">
        <f>prevalence2018!C109/12</f>
        <v>5.1887500000000003E-2</v>
      </c>
    </row>
    <row r="110" spans="1:3" x14ac:dyDescent="0.2">
      <c r="A110" s="32">
        <v>2018</v>
      </c>
      <c r="B110" s="32">
        <v>108</v>
      </c>
      <c r="C110" s="33">
        <f>prevalence2018!C110/12</f>
        <v>5.1887500000000003E-2</v>
      </c>
    </row>
    <row r="111" spans="1:3" x14ac:dyDescent="0.2">
      <c r="A111" s="32">
        <v>2018</v>
      </c>
      <c r="B111" s="32">
        <v>109</v>
      </c>
      <c r="C111" s="33">
        <f>prevalence2018!C111/12</f>
        <v>5.1887500000000003E-2</v>
      </c>
    </row>
    <row r="112" spans="1:3" x14ac:dyDescent="0.2">
      <c r="A112" s="32">
        <v>2018</v>
      </c>
      <c r="B112" s="32">
        <v>110</v>
      </c>
      <c r="C112" s="33">
        <f>prevalence2018!C112/12</f>
        <v>5.1887500000000003E-2</v>
      </c>
    </row>
    <row r="113" spans="1:3" x14ac:dyDescent="0.2">
      <c r="A113" s="32">
        <v>2018</v>
      </c>
      <c r="B113" s="32">
        <v>111</v>
      </c>
      <c r="C113" s="33">
        <f>prevalence2018!C113/12</f>
        <v>5.1887500000000003E-2</v>
      </c>
    </row>
    <row r="114" spans="1:3" x14ac:dyDescent="0.2">
      <c r="A114" s="32">
        <v>2018</v>
      </c>
      <c r="B114" s="32">
        <v>112</v>
      </c>
      <c r="C114" s="33">
        <f>prevalence2018!C114/12</f>
        <v>5.1887500000000003E-2</v>
      </c>
    </row>
    <row r="115" spans="1:3" x14ac:dyDescent="0.2">
      <c r="A115" s="32">
        <v>2018</v>
      </c>
      <c r="B115" s="32">
        <v>113</v>
      </c>
      <c r="C115" s="33">
        <f>prevalence2018!C115/12</f>
        <v>5.1887500000000003E-2</v>
      </c>
    </row>
    <row r="116" spans="1:3" x14ac:dyDescent="0.2">
      <c r="A116" s="32">
        <v>2018</v>
      </c>
      <c r="B116" s="32">
        <v>114</v>
      </c>
      <c r="C116" s="33">
        <f>prevalence2018!C116/12</f>
        <v>5.1887500000000003E-2</v>
      </c>
    </row>
    <row r="117" spans="1:3" x14ac:dyDescent="0.2">
      <c r="A117" s="32">
        <v>2018</v>
      </c>
      <c r="B117" s="32">
        <v>115</v>
      </c>
      <c r="C117" s="33">
        <f>prevalence2018!C117/12</f>
        <v>5.1887500000000003E-2</v>
      </c>
    </row>
    <row r="118" spans="1:3" x14ac:dyDescent="0.2">
      <c r="A118" s="32">
        <v>2018</v>
      </c>
      <c r="B118" s="32">
        <v>116</v>
      </c>
      <c r="C118" s="33">
        <f>prevalence2018!C118/12</f>
        <v>5.1887500000000003E-2</v>
      </c>
    </row>
    <row r="119" spans="1:3" x14ac:dyDescent="0.2">
      <c r="A119" s="32">
        <v>2018</v>
      </c>
      <c r="B119" s="32">
        <v>117</v>
      </c>
      <c r="C119" s="33">
        <f>prevalence2018!C119/12</f>
        <v>5.1887500000000003E-2</v>
      </c>
    </row>
    <row r="120" spans="1:3" x14ac:dyDescent="0.2">
      <c r="A120" s="32">
        <v>2018</v>
      </c>
      <c r="B120" s="32">
        <v>118</v>
      </c>
      <c r="C120" s="33">
        <f>prevalence2018!C120/12</f>
        <v>5.1887500000000003E-2</v>
      </c>
    </row>
    <row r="121" spans="1:3" x14ac:dyDescent="0.2">
      <c r="A121" s="32">
        <v>2018</v>
      </c>
      <c r="B121" s="32">
        <v>119</v>
      </c>
      <c r="C121" s="33">
        <f>prevalence2018!C121/12</f>
        <v>5.1887500000000003E-2</v>
      </c>
    </row>
    <row r="122" spans="1:3" x14ac:dyDescent="0.2">
      <c r="A122" s="32">
        <v>2018</v>
      </c>
      <c r="B122" s="32">
        <v>120</v>
      </c>
      <c r="C122" s="33">
        <f>prevalence2018!C122/12</f>
        <v>5.1887500000000003E-2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B4"/>
  <sheetViews>
    <sheetView zoomScale="110" zoomScaleNormal="110" workbookViewId="0">
      <selection activeCell="C1" sqref="C1:K1048576"/>
    </sheetView>
  </sheetViews>
  <sheetFormatPr baseColWidth="10" defaultRowHeight="16" x14ac:dyDescent="0.2"/>
  <cols>
    <col min="1" max="1" width="21" style="32" bestFit="1" customWidth="1"/>
    <col min="2" max="2" width="10.83203125" style="33"/>
  </cols>
  <sheetData>
    <row r="1" spans="1:2" x14ac:dyDescent="0.2">
      <c r="A1" s="32" t="s">
        <v>109</v>
      </c>
      <c r="B1" s="33" t="s">
        <v>90</v>
      </c>
    </row>
    <row r="2" spans="1:2" x14ac:dyDescent="0.2">
      <c r="A2" s="32" t="s">
        <v>110</v>
      </c>
      <c r="B2" s="33">
        <v>1</v>
      </c>
    </row>
    <row r="3" spans="1:2" x14ac:dyDescent="0.2">
      <c r="A3" s="32" t="s">
        <v>62</v>
      </c>
      <c r="B3" s="33">
        <v>1.66</v>
      </c>
    </row>
    <row r="4" spans="1:2" x14ac:dyDescent="0.2">
      <c r="A4" s="32" t="s">
        <v>63</v>
      </c>
      <c r="B4" s="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6AB7-8FEC-7F45-A5FB-E9FDE5B75DD4}">
  <dimension ref="A1:F21"/>
  <sheetViews>
    <sheetView workbookViewId="0">
      <selection activeCell="F21" sqref="F21"/>
    </sheetView>
  </sheetViews>
  <sheetFormatPr baseColWidth="10" defaultRowHeight="16" x14ac:dyDescent="0.2"/>
  <sheetData>
    <row r="1" spans="1:6" x14ac:dyDescent="0.2">
      <c r="A1" t="s">
        <v>108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</row>
    <row r="2" spans="1:6" x14ac:dyDescent="0.2">
      <c r="A2" t="s">
        <v>93</v>
      </c>
      <c r="B2">
        <v>25</v>
      </c>
      <c r="C2">
        <v>64</v>
      </c>
      <c r="D2">
        <v>0.32900000000000001</v>
      </c>
      <c r="E2">
        <v>0.30599999999999999</v>
      </c>
      <c r="F2">
        <v>0.35199999999999998</v>
      </c>
    </row>
    <row r="3" spans="1:6" x14ac:dyDescent="0.2">
      <c r="A3" t="s">
        <v>94</v>
      </c>
      <c r="B3">
        <v>25</v>
      </c>
      <c r="C3">
        <v>64</v>
      </c>
      <c r="D3">
        <v>0.372</v>
      </c>
      <c r="E3">
        <v>0.33600000000000002</v>
      </c>
      <c r="F3">
        <v>0.40799999999999997</v>
      </c>
    </row>
    <row r="4" spans="1:6" x14ac:dyDescent="0.2">
      <c r="A4" t="s">
        <v>95</v>
      </c>
      <c r="B4">
        <v>25</v>
      </c>
      <c r="C4">
        <v>64</v>
      </c>
      <c r="D4">
        <v>0.29199999999999998</v>
      </c>
      <c r="E4">
        <v>0.27100000000000002</v>
      </c>
      <c r="F4">
        <v>0.313</v>
      </c>
    </row>
    <row r="5" spans="1:6" x14ac:dyDescent="0.2">
      <c r="A5" t="s">
        <v>96</v>
      </c>
      <c r="B5">
        <v>25</v>
      </c>
      <c r="C5">
        <v>34</v>
      </c>
      <c r="D5">
        <v>0.21099999999999999</v>
      </c>
      <c r="E5">
        <v>0.18099999999999999</v>
      </c>
      <c r="F5">
        <v>0.24099999999999999</v>
      </c>
    </row>
    <row r="6" spans="1:6" x14ac:dyDescent="0.2">
      <c r="A6" t="s">
        <v>97</v>
      </c>
      <c r="B6">
        <v>35</v>
      </c>
      <c r="C6">
        <v>44</v>
      </c>
      <c r="D6">
        <v>0.314</v>
      </c>
      <c r="E6">
        <v>0.28100000000000003</v>
      </c>
      <c r="F6">
        <v>0.34699999999999998</v>
      </c>
    </row>
    <row r="7" spans="1:6" x14ac:dyDescent="0.2">
      <c r="A7" t="s">
        <v>98</v>
      </c>
      <c r="B7">
        <v>45</v>
      </c>
      <c r="C7">
        <v>54</v>
      </c>
      <c r="D7">
        <v>0.42899999999999999</v>
      </c>
      <c r="E7">
        <v>0.38600000000000001</v>
      </c>
      <c r="F7">
        <v>0.47299999999999998</v>
      </c>
    </row>
    <row r="8" spans="1:6" x14ac:dyDescent="0.2">
      <c r="A8" t="s">
        <v>99</v>
      </c>
      <c r="B8">
        <v>55</v>
      </c>
      <c r="C8">
        <v>64</v>
      </c>
      <c r="D8">
        <v>0.59299999999999997</v>
      </c>
      <c r="E8">
        <v>0.53900000000000003</v>
      </c>
      <c r="F8">
        <v>0.64800000000000002</v>
      </c>
    </row>
    <row r="9" spans="1:6" x14ac:dyDescent="0.2">
      <c r="A9" t="s">
        <v>100</v>
      </c>
      <c r="B9">
        <v>25</v>
      </c>
      <c r="C9">
        <v>34</v>
      </c>
      <c r="D9">
        <v>0.30399999999999999</v>
      </c>
      <c r="E9">
        <v>0.253</v>
      </c>
      <c r="F9">
        <v>0.35499999999999998</v>
      </c>
    </row>
    <row r="10" spans="1:6" x14ac:dyDescent="0.2">
      <c r="A10" t="s">
        <v>101</v>
      </c>
      <c r="B10">
        <v>35</v>
      </c>
      <c r="C10">
        <v>44</v>
      </c>
      <c r="D10">
        <v>0.35199999999999998</v>
      </c>
      <c r="E10">
        <v>0.29699999999999999</v>
      </c>
      <c r="F10">
        <v>0.40699999999999997</v>
      </c>
    </row>
    <row r="11" spans="1:6" x14ac:dyDescent="0.2">
      <c r="A11" t="s">
        <v>102</v>
      </c>
      <c r="B11">
        <v>45</v>
      </c>
      <c r="C11">
        <v>54</v>
      </c>
      <c r="D11">
        <v>0.432</v>
      </c>
      <c r="E11">
        <v>0.36099999999999999</v>
      </c>
      <c r="F11">
        <v>0.503</v>
      </c>
    </row>
    <row r="12" spans="1:6" x14ac:dyDescent="0.2">
      <c r="A12" t="s">
        <v>103</v>
      </c>
      <c r="B12">
        <v>55</v>
      </c>
      <c r="C12">
        <v>64</v>
      </c>
      <c r="D12">
        <v>0.56200000000000006</v>
      </c>
      <c r="E12">
        <v>0.47</v>
      </c>
      <c r="F12">
        <v>0.65300000000000002</v>
      </c>
    </row>
    <row r="13" spans="1:6" x14ac:dyDescent="0.2">
      <c r="A13" t="s">
        <v>104</v>
      </c>
      <c r="B13">
        <v>25</v>
      </c>
      <c r="C13">
        <v>34</v>
      </c>
      <c r="D13">
        <v>0.128</v>
      </c>
      <c r="E13">
        <v>0.108</v>
      </c>
      <c r="F13">
        <v>0.14699999999999999</v>
      </c>
    </row>
    <row r="14" spans="1:6" x14ac:dyDescent="0.2">
      <c r="A14" t="s">
        <v>105</v>
      </c>
      <c r="B14">
        <v>35</v>
      </c>
      <c r="C14">
        <v>44</v>
      </c>
      <c r="D14">
        <v>0.28199999999999997</v>
      </c>
      <c r="E14">
        <v>0.245</v>
      </c>
      <c r="F14">
        <v>0.31900000000000001</v>
      </c>
    </row>
    <row r="15" spans="1:6" x14ac:dyDescent="0.2">
      <c r="A15" t="s">
        <v>106</v>
      </c>
      <c r="B15">
        <v>45</v>
      </c>
      <c r="C15">
        <v>54</v>
      </c>
      <c r="D15">
        <v>0.42699999999999999</v>
      </c>
      <c r="E15">
        <v>0.379</v>
      </c>
      <c r="F15">
        <v>0.47599999999999998</v>
      </c>
    </row>
    <row r="16" spans="1:6" x14ac:dyDescent="0.2">
      <c r="A16" t="s">
        <v>107</v>
      </c>
      <c r="B16">
        <v>55</v>
      </c>
      <c r="C16">
        <v>64</v>
      </c>
      <c r="D16">
        <v>0.61899999999999999</v>
      </c>
      <c r="E16">
        <v>0.56399999999999995</v>
      </c>
      <c r="F16">
        <v>0.67500000000000004</v>
      </c>
    </row>
    <row r="17" spans="1:6" x14ac:dyDescent="0.2">
      <c r="A17" t="s">
        <v>111</v>
      </c>
      <c r="B17">
        <v>18</v>
      </c>
      <c r="C17">
        <v>80</v>
      </c>
      <c r="D17">
        <v>0.15</v>
      </c>
      <c r="E17">
        <v>0.13</v>
      </c>
      <c r="F17">
        <v>0.16</v>
      </c>
    </row>
    <row r="18" spans="1:6" x14ac:dyDescent="0.2">
      <c r="A18" t="s">
        <v>112</v>
      </c>
      <c r="B18">
        <v>18</v>
      </c>
      <c r="C18">
        <v>65</v>
      </c>
      <c r="D18">
        <v>0.23699999999999999</v>
      </c>
      <c r="E18">
        <v>0.21099999999999999</v>
      </c>
      <c r="F18">
        <v>0.26600000000000001</v>
      </c>
    </row>
    <row r="19" spans="1:6" x14ac:dyDescent="0.2">
      <c r="A19" t="s">
        <v>113</v>
      </c>
      <c r="B19">
        <v>30</v>
      </c>
      <c r="C19">
        <v>70</v>
      </c>
      <c r="D19">
        <v>0.252</v>
      </c>
      <c r="E19">
        <v>0.222</v>
      </c>
      <c r="F19">
        <v>0.316</v>
      </c>
    </row>
    <row r="20" spans="1:6" x14ac:dyDescent="0.2">
      <c r="A20" t="s">
        <v>114</v>
      </c>
      <c r="B20">
        <v>18</v>
      </c>
      <c r="C20">
        <v>90</v>
      </c>
      <c r="D20">
        <v>0.23</v>
      </c>
      <c r="E20">
        <v>0.2</v>
      </c>
      <c r="F20">
        <v>0.26</v>
      </c>
    </row>
    <row r="21" spans="1:6" x14ac:dyDescent="0.2">
      <c r="A21" t="s">
        <v>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B11" sqref="B11"/>
    </sheetView>
  </sheetViews>
  <sheetFormatPr baseColWidth="10" defaultColWidth="10.6640625" defaultRowHeight="16" x14ac:dyDescent="0.2"/>
  <cols>
    <col min="1" max="1" width="21.1640625" bestFit="1" customWidth="1"/>
    <col min="2" max="2" width="19.5" customWidth="1"/>
    <col min="3" max="3" width="11.83203125" customWidth="1"/>
  </cols>
  <sheetData>
    <row r="1" spans="1:3" x14ac:dyDescent="0.2">
      <c r="A1" s="39" t="s">
        <v>67</v>
      </c>
      <c r="B1" s="37"/>
      <c r="C1" s="37"/>
    </row>
    <row r="2" spans="1:3" x14ac:dyDescent="0.2">
      <c r="A2" s="40" t="s">
        <v>68</v>
      </c>
      <c r="B2" s="40" t="s">
        <v>79</v>
      </c>
      <c r="C2" s="40" t="s">
        <v>17</v>
      </c>
    </row>
    <row r="3" spans="1:3" x14ac:dyDescent="0.2">
      <c r="A3" s="37" t="s">
        <v>65</v>
      </c>
      <c r="B3" s="37" t="s">
        <v>66</v>
      </c>
      <c r="C3" s="37" t="s">
        <v>75</v>
      </c>
    </row>
    <row r="4" spans="1:3" x14ac:dyDescent="0.2">
      <c r="A4" s="41" t="s">
        <v>69</v>
      </c>
      <c r="B4" s="41" t="s">
        <v>70</v>
      </c>
      <c r="C4" s="37" t="s">
        <v>76</v>
      </c>
    </row>
    <row r="5" spans="1:3" x14ac:dyDescent="0.2">
      <c r="A5" s="37" t="s">
        <v>71</v>
      </c>
      <c r="B5" s="37" t="s">
        <v>72</v>
      </c>
      <c r="C5" s="37" t="s">
        <v>77</v>
      </c>
    </row>
    <row r="6" spans="1:3" x14ac:dyDescent="0.2">
      <c r="A6" s="37" t="s">
        <v>73</v>
      </c>
      <c r="B6" s="37" t="s">
        <v>74</v>
      </c>
      <c r="C6" s="38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Microsoft Office User</cp:lastModifiedBy>
  <dcterms:created xsi:type="dcterms:W3CDTF">2018-07-04T10:49:34Z</dcterms:created>
  <dcterms:modified xsi:type="dcterms:W3CDTF">2019-12-04T08:54:03Z</dcterms:modified>
</cp:coreProperties>
</file>