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0" yWindow="105" windowWidth="10740" windowHeight="11835" tabRatio="723" firstSheet="1" activeTab="3"/>
  </bookViews>
  <sheets>
    <sheet name="Cover Sheet" sheetId="1" r:id="rId1"/>
    <sheet name="Structure" sheetId="2" r:id="rId2"/>
    <sheet name="prevalence" sheetId="13" r:id="rId3"/>
    <sheet name="parameters" sheetId="26" r:id="rId4"/>
    <sheet name="VL_monitoring" sheetId="33" r:id="rId5"/>
    <sheet name="coverage" sheetId="34" r:id="rId6"/>
    <sheet name="DALY weights" sheetId="32" r:id="rId7"/>
    <sheet name="circumcision" sheetId="30" r:id="rId8"/>
    <sheet name="deaths" sheetId="16" r:id="rId9"/>
    <sheet name="incidence" sheetId="17" r:id="rId10"/>
    <sheet name="incidence_calibration" sheetId="31" r:id="rId11"/>
    <sheet name="CD4_distribution" sheetId="20" r:id="rId12"/>
    <sheet name="Time_spent_by_CD4" sheetId="23" r:id="rId13"/>
    <sheet name="cd4_unrolled" sheetId="27" r:id="rId14"/>
    <sheet name="Initial_state_probs" sheetId="24" r:id="rId15"/>
    <sheet name="age_distribution" sheetId="21" r:id="rId16"/>
    <sheet name="IRR" sheetId="28" r:id="rId17"/>
    <sheet name="fsw" sheetId="29" r:id="rId18"/>
    <sheet name="References" sheetId="7" r:id="rId19"/>
  </sheets>
  <definedNames>
    <definedName name="_xlnm._FilterDatabase" localSheetId="15" hidden="1">age_distribution!$A$1:$D$1189</definedName>
    <definedName name="_xlnm._FilterDatabase" localSheetId="13" hidden="1">cd4_unrolled!$A$1:$G$925</definedName>
    <definedName name="_xlnm._FilterDatabase" localSheetId="9" hidden="1">incidence!$A$1:$D$3160</definedName>
    <definedName name="_xlnm._FilterDatabase" localSheetId="2" hidden="1">prevalence!$A$1:$G$1945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26" l="1"/>
  <c r="B59" i="26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F201" i="28"/>
  <c r="E202" i="28"/>
  <c r="F202" i="28"/>
  <c r="F7" i="30"/>
  <c r="G7" i="30"/>
  <c r="F8" i="30"/>
  <c r="G8" i="30"/>
  <c r="F2" i="30"/>
  <c r="F4" i="30"/>
  <c r="G4" i="30"/>
  <c r="F6" i="30"/>
  <c r="F180" i="28"/>
  <c r="F82" i="28"/>
  <c r="F3" i="30"/>
  <c r="G3" i="30"/>
  <c r="F5" i="30"/>
  <c r="G5" i="30"/>
  <c r="G6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3" i="28"/>
  <c r="C2" i="26"/>
  <c r="D15" i="23"/>
  <c r="E15" i="23"/>
  <c r="G15" i="23"/>
  <c r="D57" i="23"/>
  <c r="E57" i="23"/>
  <c r="D50" i="23"/>
  <c r="E50" i="23"/>
  <c r="D43" i="23"/>
  <c r="E43" i="23"/>
  <c r="G43" i="23"/>
  <c r="D36" i="23"/>
  <c r="E36" i="23"/>
  <c r="G36" i="23"/>
  <c r="D29" i="23"/>
  <c r="E29" i="23"/>
  <c r="D22" i="23"/>
  <c r="E22" i="23"/>
  <c r="E8" i="23"/>
  <c r="G8" i="23"/>
  <c r="E39" i="23"/>
  <c r="F39" i="23"/>
  <c r="E3" i="23"/>
  <c r="F3" i="23"/>
  <c r="E4" i="23"/>
  <c r="G4" i="23"/>
  <c r="E5" i="23"/>
  <c r="G5" i="23"/>
  <c r="E6" i="23"/>
  <c r="F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G20" i="23"/>
  <c r="E21" i="23"/>
  <c r="F21" i="23"/>
  <c r="E23" i="23"/>
  <c r="F23" i="23"/>
  <c r="E24" i="23"/>
  <c r="G24" i="23"/>
  <c r="E25" i="23"/>
  <c r="G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G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G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G56" i="23"/>
  <c r="E2" i="23"/>
  <c r="F2" i="23"/>
  <c r="F8" i="23"/>
  <c r="F22" i="23"/>
  <c r="G22" i="23"/>
  <c r="F50" i="23"/>
  <c r="G50" i="23"/>
  <c r="G29" i="23"/>
  <c r="F29" i="23"/>
  <c r="G57" i="23"/>
  <c r="F57" i="23"/>
  <c r="F36" i="23"/>
  <c r="F15" i="23"/>
  <c r="F43" i="23"/>
  <c r="F5" i="23"/>
  <c r="F4" i="23"/>
  <c r="F42" i="23"/>
  <c r="F52" i="23"/>
  <c r="G32" i="23"/>
  <c r="G26" i="23"/>
  <c r="F12" i="23"/>
  <c r="G11" i="23"/>
  <c r="G3" i="23"/>
  <c r="G6" i="23"/>
  <c r="F56" i="23"/>
  <c r="G47" i="23"/>
  <c r="G7" i="23"/>
  <c r="G17" i="23"/>
  <c r="F40" i="23"/>
  <c r="G21" i="23"/>
  <c r="G31" i="23"/>
  <c r="F20" i="23"/>
  <c r="G41" i="23"/>
  <c r="F49" i="23"/>
  <c r="G10" i="23"/>
  <c r="G39" i="23"/>
  <c r="F38" i="23"/>
  <c r="G48" i="23"/>
  <c r="G18" i="23"/>
  <c r="G28" i="23"/>
  <c r="G13" i="23"/>
  <c r="G19" i="23"/>
  <c r="G27" i="23"/>
  <c r="G14" i="23"/>
  <c r="F24" i="23"/>
  <c r="F33" i="23"/>
  <c r="G53" i="23"/>
  <c r="F25" i="23"/>
  <c r="F34" i="23"/>
  <c r="G54" i="23"/>
  <c r="F35" i="23"/>
  <c r="F45" i="23"/>
  <c r="G55" i="23"/>
  <c r="F46" i="23"/>
</calcChain>
</file>

<file path=xl/sharedStrings.xml><?xml version="1.0" encoding="utf-8"?>
<sst xmlns="http://schemas.openxmlformats.org/spreadsheetml/2006/main" count="17900" uniqueCount="353">
  <si>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</si>
  <si>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</si>
  <si>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</si>
  <si>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</si>
  <si>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</si>
  <si>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</si>
  <si>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</si>
  <si>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</si>
  <si>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</si>
  <si>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</si>
  <si>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</si>
  <si>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</si>
  <si>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</si>
  <si>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</si>
  <si>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</si>
  <si>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</si>
  <si>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</si>
  <si>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</si>
  <si>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</si>
  <si>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</si>
  <si>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</si>
  <si>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</si>
  <si>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</si>
  <si>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</si>
  <si>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</si>
  <si>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</si>
  <si>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</si>
  <si>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</si>
  <si>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</si>
  <si>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</si>
  <si>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</si>
  <si>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</si>
  <si>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</si>
  <si>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</si>
  <si>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</si>
  <si>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</si>
  <si>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</si>
  <si>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</si>
  <si>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</si>
  <si>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</si>
  <si>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</si>
  <si>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</si>
  <si>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</si>
  <si>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</si>
  <si>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</si>
  <si>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</si>
  <si>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</si>
  <si>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</si>
  <si>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</si>
  <si>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</si>
  <si>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</si>
  <si>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</si>
  <si>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</si>
  <si>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</si>
  <si>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</si>
  <si>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</si>
  <si>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</si>
  <si>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</si>
  <si>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</si>
  <si>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</si>
  <si>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</si>
  <si>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</si>
  <si>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</si>
  <si>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</si>
  <si>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</si>
  <si>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</si>
  <si>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</si>
  <si>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</si>
  <si>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</si>
  <si>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</si>
  <si>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</si>
  <si>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</si>
  <si>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</si>
  <si>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</si>
  <si>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</si>
  <si>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</si>
  <si>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</si>
  <si>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</si>
  <si>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</si>
  <si>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</si>
  <si>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</si>
  <si>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</si>
  <si>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</si>
  <si>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</si>
  <si>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</si>
  <si>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</si>
  <si>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</si>
  <si>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</si>
  <si>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</si>
  <si>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</si>
  <si>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</si>
  <si>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</si>
  <si>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</si>
  <si>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</si>
  <si>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</si>
  <si>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</si>
  <si>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</si>
  <si>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</si>
  <si>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</si>
  <si>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</si>
  <si>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</si>
  <si>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</si>
  <si>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</si>
  <si>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</si>
  <si>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</si>
  <si>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</si>
  <si>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</si>
  <si>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</si>
  <si>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</si>
  <si>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</si>
  <si>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</si>
  <si>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</si>
  <si>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</si>
  <si>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</si>
  <si>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</si>
  <si>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</si>
  <si>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</si>
  <si>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</si>
  <si>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</si>
  <si>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</si>
  <si>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</si>
  <si>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</si>
  <si>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</si>
  <si>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</si>
  <si>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</si>
  <si>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</si>
  <si>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</si>
  <si>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</si>
  <si>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</si>
  <si>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</si>
  <si>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</si>
  <si>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</si>
  <si>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</si>
  <si>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infant_progression_category</t>
  </si>
  <si>
    <t>FAST</t>
  </si>
  <si>
    <t>SLOW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</si>
  <si>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</si>
  <si>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</si>
  <si>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</si>
  <si>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</si>
  <si>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</si>
  <si>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</si>
  <si>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</si>
  <si>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</si>
  <si>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</si>
  <si>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</si>
  <si>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</si>
  <si>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</si>
  <si>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</si>
  <si>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</si>
  <si>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</si>
  <si>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</si>
  <si>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</si>
  <si>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</si>
  <si>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</si>
  <si>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</si>
  <si>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</si>
  <si>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</si>
  <si>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</si>
  <si>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</si>
  <si>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</si>
  <si>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</si>
  <si>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</si>
  <si>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</si>
  <si>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</si>
  <si>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</si>
  <si>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</si>
  <si>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</si>
  <si>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</si>
  <si>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</si>
  <si>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</si>
  <si>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</si>
  <si>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</si>
  <si>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</si>
  <si>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</si>
  <si>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</si>
  <si>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</si>
  <si>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</si>
  <si>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</si>
  <si>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</si>
  <si>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</si>
  <si>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</si>
  <si>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</si>
  <si>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</si>
  <si>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</si>
  <si>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</si>
  <si>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irr_hiv_f</t>
  </si>
  <si>
    <t>rr_circumcision</t>
  </si>
  <si>
    <t>rr_behaviour_change</t>
  </si>
  <si>
    <t>rel_infectiousness_acute</t>
  </si>
  <si>
    <t>rel_infectiousness_late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</si>
  <si>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</si>
  <si>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</si>
  <si>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</si>
  <si>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</si>
  <si>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</si>
  <si>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</si>
  <si>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</si>
  <si>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</si>
  <si>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</si>
  <si>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</si>
  <si>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prob_mtct_breastfeeding_treated</t>
  </si>
  <si>
    <t>new_cases_adults</t>
  </si>
  <si>
    <t>new_cases_children</t>
  </si>
  <si>
    <t>Source</t>
  </si>
  <si>
    <t>or_rural</t>
  </si>
  <si>
    <t>or_windex_poorer</t>
  </si>
  <si>
    <t>or_windex_middle</t>
  </si>
  <si>
    <t>or_windex_richer</t>
  </si>
  <si>
    <t>or_windex_richest</t>
  </si>
  <si>
    <t>or_sex_f</t>
  </si>
  <si>
    <t>or_age_gp20</t>
  </si>
  <si>
    <t>or_age_gp25</t>
  </si>
  <si>
    <t>or_age_gp30</t>
  </si>
  <si>
    <t>or_age_gp35</t>
  </si>
  <si>
    <t>or_age_gp40</t>
  </si>
  <si>
    <t>or_age_gp45</t>
  </si>
  <si>
    <t>or_age_gp50</t>
  </si>
  <si>
    <t>or_edlevel_primary</t>
  </si>
  <si>
    <t>or_edlevel_higher</t>
  </si>
  <si>
    <t>hiv_prev_2010</t>
  </si>
  <si>
    <t>or_edlevel_secondary</t>
  </si>
  <si>
    <t>child_hiv_prev2010</t>
  </si>
  <si>
    <t>dummy</t>
  </si>
  <si>
    <t>wingston_dhs_analysis</t>
  </si>
  <si>
    <t>DHS_2010</t>
  </si>
  <si>
    <t>fsw_transition</t>
  </si>
  <si>
    <t>DHS2015</t>
  </si>
  <si>
    <t>prob_mtct_untreated</t>
  </si>
  <si>
    <t>prob_mtct_incident_preg</t>
  </si>
  <si>
    <t>rollins</t>
  </si>
  <si>
    <t>prob_mtct_incident_post</t>
  </si>
  <si>
    <t>prob_mtct_breastfeeding_untreated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</si>
  <si>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</si>
  <si>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</si>
  <si>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</si>
  <si>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</si>
  <si>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</si>
  <si>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</si>
  <si>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</si>
  <si>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</si>
  <si>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</si>
  <si>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</si>
  <si>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</si>
  <si>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</si>
  <si>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</si>
  <si>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</si>
  <si>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</si>
  <si>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</si>
  <si>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</si>
  <si>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</si>
  <si>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</si>
  <si>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</si>
  <si>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</si>
  <si>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</si>
  <si>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</si>
  <si>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</si>
  <si>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</si>
  <si>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</si>
  <si>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</si>
  <si>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</si>
  <si>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</si>
  <si>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</si>
  <si>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</si>
  <si>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</si>
  <si>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</si>
  <si>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</si>
  <si>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</si>
  <si>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</si>
  <si>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</si>
  <si>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</si>
  <si>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</si>
  <si>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</si>
  <si>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</si>
  <si>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</si>
  <si>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</si>
  <si>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</si>
  <si>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</si>
  <si>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</si>
  <si>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</si>
  <si>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</si>
  <si>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</si>
  <si>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</si>
  <si>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</si>
  <si>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</si>
  <si>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</si>
  <si>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</si>
  <si>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</si>
  <si>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</si>
  <si>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</si>
  <si>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</si>
  <si>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</si>
  <si>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</si>
  <si>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</si>
  <si>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</si>
  <si>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</si>
  <si>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</si>
  <si>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</si>
  <si>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</si>
  <si>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</si>
  <si>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</si>
  <si>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</si>
  <si>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</si>
  <si>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</si>
  <si>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</si>
  <si>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</si>
  <si>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</si>
  <si>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</si>
  <si>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</si>
  <si>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</si>
  <si>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</si>
  <si>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</si>
  <si>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</si>
  <si>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</si>
  <si>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</si>
  <si>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</si>
  <si>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</si>
  <si>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</si>
  <si>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</si>
  <si>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</si>
  <si>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</si>
  <si>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rr_testing_previously_negative</t>
  </si>
  <si>
    <t>rr_testing_previously_positive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</si>
  <si>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</si>
  <si>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</si>
  <si>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</si>
  <si>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</si>
  <si>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</si>
  <si>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</si>
  <si>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</si>
  <si>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</si>
  <si>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</si>
  <si>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</si>
  <si>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</si>
  <si>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</si>
  <si>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</si>
  <si>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</si>
  <si>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</si>
  <si>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</si>
  <si>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</si>
  <si>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</si>
  <si>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</si>
  <si>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</si>
  <si>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</si>
  <si>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</si>
  <si>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</si>
  <si>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monthly_rate_symptomatic_adult</t>
  </si>
  <si>
    <t>monthly_rate_aids_adult</t>
  </si>
  <si>
    <t>symptomatic_infant_mean</t>
  </si>
  <si>
    <t>symptomatic_infant_sd</t>
  </si>
  <si>
    <t>symptomatic_infant_lower</t>
  </si>
  <si>
    <t>monthly_rate_aids_infant_fast</t>
  </si>
  <si>
    <t>monthly_rate_aids_infant_slow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</si>
</sst>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137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138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139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zoomScale="70" zoomScaleNormal="70" workbookViewId="0">
      <selection activeCell="D1" sqref="A1:D1048576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202</v>
      </c>
      <c r="C1" t="s">
        <v>203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151</v>
      </c>
    </row>
    <row r="2" spans="1:5" x14ac:dyDescent="0.25">
      <c r="A2" t="s">
        <v>50</v>
      </c>
      <c r="B2">
        <v>2018</v>
      </c>
      <c r="C2" t="s">
        <v>36</v>
      </c>
      <c r="D2" t="s">
        <v>165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165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165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165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165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165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165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165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165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165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165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165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165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165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165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165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165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165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165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165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165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165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165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165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165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165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165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165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165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165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165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165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165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165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165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165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165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165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165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165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165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165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165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165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165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165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165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165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165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165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165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165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165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165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165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165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165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165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165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165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165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165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165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165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165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165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165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165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165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165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165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165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165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165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165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165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165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165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165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165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165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165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165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165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165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165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165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165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165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165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165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165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165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165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165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165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165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165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165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165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165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165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165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165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165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165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165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165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165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165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165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165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165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165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165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165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165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165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165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165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165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165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165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165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165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165</v>
      </c>
      <c r="E127">
        <v>1.361137747111403E-3</v>
      </c>
    </row>
    <row r="128" spans="1:5" x14ac:dyDescent="0.25">
      <c r="A128" t="s">
        <v>167</v>
      </c>
      <c r="B128">
        <v>2010</v>
      </c>
      <c r="C128" t="s">
        <v>36</v>
      </c>
      <c r="D128" t="s">
        <v>166</v>
      </c>
      <c r="E128">
        <v>6.6222246946003344E-2</v>
      </c>
    </row>
    <row r="129" spans="1:5" x14ac:dyDescent="0.25">
      <c r="A129" t="s">
        <v>168</v>
      </c>
      <c r="B129">
        <v>2010</v>
      </c>
      <c r="C129" t="s">
        <v>36</v>
      </c>
      <c r="D129" t="s">
        <v>166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166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166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166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166</v>
      </c>
      <c r="E133">
        <v>0.17054945543557221</v>
      </c>
    </row>
    <row r="134" spans="1:5" x14ac:dyDescent="0.25">
      <c r="A134" t="s">
        <v>167</v>
      </c>
      <c r="B134">
        <v>2011</v>
      </c>
      <c r="C134" t="s">
        <v>36</v>
      </c>
      <c r="D134" t="s">
        <v>166</v>
      </c>
      <c r="E134">
        <v>6.8445516057870706E-2</v>
      </c>
    </row>
    <row r="135" spans="1:5" x14ac:dyDescent="0.25">
      <c r="A135" t="s">
        <v>168</v>
      </c>
      <c r="B135">
        <v>2011</v>
      </c>
      <c r="C135" t="s">
        <v>36</v>
      </c>
      <c r="D135" t="s">
        <v>166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166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166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166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166</v>
      </c>
      <c r="E139">
        <v>0.16422831869856858</v>
      </c>
    </row>
    <row r="140" spans="1:5" x14ac:dyDescent="0.25">
      <c r="A140" t="s">
        <v>167</v>
      </c>
      <c r="B140">
        <v>2012</v>
      </c>
      <c r="C140" t="s">
        <v>36</v>
      </c>
      <c r="D140" t="s">
        <v>166</v>
      </c>
      <c r="E140">
        <v>6.9855050834884871E-2</v>
      </c>
    </row>
    <row r="141" spans="1:5" x14ac:dyDescent="0.25">
      <c r="A141" t="s">
        <v>168</v>
      </c>
      <c r="B141">
        <v>2012</v>
      </c>
      <c r="C141" t="s">
        <v>36</v>
      </c>
      <c r="D141" t="s">
        <v>166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166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166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166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166</v>
      </c>
      <c r="E145">
        <v>0.15638074296675111</v>
      </c>
    </row>
    <row r="146" spans="1:5" x14ac:dyDescent="0.25">
      <c r="A146" t="s">
        <v>167</v>
      </c>
      <c r="B146">
        <v>2013</v>
      </c>
      <c r="C146" t="s">
        <v>36</v>
      </c>
      <c r="D146" t="s">
        <v>166</v>
      </c>
      <c r="E146">
        <v>7.0835097456524665E-2</v>
      </c>
    </row>
    <row r="147" spans="1:5" x14ac:dyDescent="0.25">
      <c r="A147" t="s">
        <v>168</v>
      </c>
      <c r="B147">
        <v>2013</v>
      </c>
      <c r="C147" t="s">
        <v>36</v>
      </c>
      <c r="D147" t="s">
        <v>166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166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166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166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166</v>
      </c>
      <c r="E151">
        <v>0.1471584906538615</v>
      </c>
    </row>
    <row r="152" spans="1:5" x14ac:dyDescent="0.25">
      <c r="A152" t="s">
        <v>167</v>
      </c>
      <c r="B152">
        <v>2014</v>
      </c>
      <c r="C152" t="s">
        <v>36</v>
      </c>
      <c r="D152" t="s">
        <v>166</v>
      </c>
      <c r="E152">
        <v>7.0007455096864665E-2</v>
      </c>
    </row>
    <row r="153" spans="1:5" x14ac:dyDescent="0.25">
      <c r="A153" t="s">
        <v>168</v>
      </c>
      <c r="B153">
        <v>2014</v>
      </c>
      <c r="C153" t="s">
        <v>36</v>
      </c>
      <c r="D153" t="s">
        <v>166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166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166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166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166</v>
      </c>
      <c r="E157">
        <v>0.1470278396173762</v>
      </c>
    </row>
    <row r="158" spans="1:5" x14ac:dyDescent="0.25">
      <c r="A158" t="s">
        <v>167</v>
      </c>
      <c r="B158">
        <v>2015</v>
      </c>
      <c r="C158" t="s">
        <v>36</v>
      </c>
      <c r="D158" t="s">
        <v>166</v>
      </c>
      <c r="E158">
        <v>6.8887135954451895E-2</v>
      </c>
    </row>
    <row r="159" spans="1:5" x14ac:dyDescent="0.25">
      <c r="A159" t="s">
        <v>168</v>
      </c>
      <c r="B159">
        <v>2015</v>
      </c>
      <c r="C159" t="s">
        <v>36</v>
      </c>
      <c r="D159" t="s">
        <v>166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166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166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166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166</v>
      </c>
      <c r="E163">
        <v>0.14575110098239558</v>
      </c>
    </row>
    <row r="164" spans="1:5" x14ac:dyDescent="0.25">
      <c r="A164" t="s">
        <v>167</v>
      </c>
      <c r="B164">
        <v>2016</v>
      </c>
      <c r="C164" t="s">
        <v>36</v>
      </c>
      <c r="D164" t="s">
        <v>166</v>
      </c>
      <c r="E164">
        <v>6.0160070890704617E-2</v>
      </c>
    </row>
    <row r="165" spans="1:5" x14ac:dyDescent="0.25">
      <c r="A165" t="s">
        <v>168</v>
      </c>
      <c r="B165">
        <v>2016</v>
      </c>
      <c r="C165" t="s">
        <v>36</v>
      </c>
      <c r="D165" t="s">
        <v>166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166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166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166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166</v>
      </c>
      <c r="E169">
        <v>0.15361069575840353</v>
      </c>
    </row>
    <row r="170" spans="1:5" x14ac:dyDescent="0.25">
      <c r="A170" t="s">
        <v>167</v>
      </c>
      <c r="B170">
        <v>2017</v>
      </c>
      <c r="C170" t="s">
        <v>36</v>
      </c>
      <c r="D170" t="s">
        <v>166</v>
      </c>
      <c r="E170">
        <v>5.1747373485369896E-2</v>
      </c>
    </row>
    <row r="171" spans="1:5" x14ac:dyDescent="0.25">
      <c r="A171" t="s">
        <v>168</v>
      </c>
      <c r="B171">
        <v>2017</v>
      </c>
      <c r="C171" t="s">
        <v>36</v>
      </c>
      <c r="D171" t="s">
        <v>166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166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166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166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166</v>
      </c>
      <c r="E175">
        <v>0.16338414011491367</v>
      </c>
    </row>
    <row r="176" spans="1:5" x14ac:dyDescent="0.25">
      <c r="A176" t="s">
        <v>167</v>
      </c>
      <c r="B176">
        <v>2018</v>
      </c>
      <c r="C176" t="s">
        <v>36</v>
      </c>
      <c r="D176" t="s">
        <v>166</v>
      </c>
      <c r="E176">
        <v>4.5555878205908187E-2</v>
      </c>
    </row>
    <row r="177" spans="1:5" x14ac:dyDescent="0.25">
      <c r="A177" t="s">
        <v>168</v>
      </c>
      <c r="B177">
        <v>2018</v>
      </c>
      <c r="C177" t="s">
        <v>36</v>
      </c>
      <c r="D177" t="s">
        <v>166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166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166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166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166</v>
      </c>
      <c r="E181">
        <v>0.17498002283985989</v>
      </c>
    </row>
    <row r="182" spans="1:5" x14ac:dyDescent="0.25">
      <c r="A182" t="s">
        <v>167</v>
      </c>
      <c r="B182">
        <v>2010</v>
      </c>
      <c r="C182" t="s">
        <v>37</v>
      </c>
      <c r="D182" t="s">
        <v>166</v>
      </c>
      <c r="E182">
        <v>6.7212279093783051E-2</v>
      </c>
    </row>
    <row r="183" spans="1:5" x14ac:dyDescent="0.25">
      <c r="A183" t="s">
        <v>168</v>
      </c>
      <c r="B183">
        <v>2010</v>
      </c>
      <c r="C183" t="s">
        <v>37</v>
      </c>
      <c r="D183" t="s">
        <v>166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166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166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166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166</v>
      </c>
      <c r="E187">
        <v>0.16923453395319824</v>
      </c>
    </row>
    <row r="188" spans="1:5" x14ac:dyDescent="0.25">
      <c r="A188" t="s">
        <v>167</v>
      </c>
      <c r="B188">
        <v>2011</v>
      </c>
      <c r="C188" t="s">
        <v>37</v>
      </c>
      <c r="D188" t="s">
        <v>166</v>
      </c>
      <c r="E188">
        <v>6.8365516118542274E-2</v>
      </c>
    </row>
    <row r="189" spans="1:5" x14ac:dyDescent="0.25">
      <c r="A189" t="s">
        <v>168</v>
      </c>
      <c r="B189">
        <v>2011</v>
      </c>
      <c r="C189" t="s">
        <v>37</v>
      </c>
      <c r="D189" t="s">
        <v>166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166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166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166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166</v>
      </c>
      <c r="E193">
        <v>0.1643484627082745</v>
      </c>
    </row>
    <row r="194" spans="1:5" x14ac:dyDescent="0.25">
      <c r="A194" t="s">
        <v>167</v>
      </c>
      <c r="B194">
        <v>2012</v>
      </c>
      <c r="C194" t="s">
        <v>37</v>
      </c>
      <c r="D194" t="s">
        <v>166</v>
      </c>
      <c r="E194">
        <v>6.9761044386688273E-2</v>
      </c>
    </row>
    <row r="195" spans="1:5" x14ac:dyDescent="0.25">
      <c r="A195" t="s">
        <v>168</v>
      </c>
      <c r="B195">
        <v>2012</v>
      </c>
      <c r="C195" t="s">
        <v>37</v>
      </c>
      <c r="D195" t="s">
        <v>166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166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166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166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166</v>
      </c>
      <c r="E199">
        <v>0.15651240237754688</v>
      </c>
    </row>
    <row r="200" spans="1:5" x14ac:dyDescent="0.25">
      <c r="A200" t="s">
        <v>167</v>
      </c>
      <c r="B200">
        <v>2013</v>
      </c>
      <c r="C200" t="s">
        <v>37</v>
      </c>
      <c r="D200" t="s">
        <v>166</v>
      </c>
      <c r="E200">
        <v>7.0717430736820491E-2</v>
      </c>
    </row>
    <row r="201" spans="1:5" x14ac:dyDescent="0.25">
      <c r="A201" t="s">
        <v>168</v>
      </c>
      <c r="B201">
        <v>2013</v>
      </c>
      <c r="C201" t="s">
        <v>37</v>
      </c>
      <c r="D201" t="s">
        <v>166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166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166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166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166</v>
      </c>
      <c r="E205">
        <v>0.14729851510977193</v>
      </c>
    </row>
    <row r="206" spans="1:5" x14ac:dyDescent="0.25">
      <c r="A206" t="s">
        <v>167</v>
      </c>
      <c r="B206">
        <v>2014</v>
      </c>
      <c r="C206" t="s">
        <v>37</v>
      </c>
      <c r="D206" t="s">
        <v>166</v>
      </c>
      <c r="E206">
        <v>6.9850070442479817E-2</v>
      </c>
    </row>
    <row r="207" spans="1:5" x14ac:dyDescent="0.25">
      <c r="A207" t="s">
        <v>168</v>
      </c>
      <c r="B207">
        <v>2014</v>
      </c>
      <c r="C207" t="s">
        <v>37</v>
      </c>
      <c r="D207" t="s">
        <v>166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166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166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166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166</v>
      </c>
      <c r="E211">
        <v>0.14717963971923251</v>
      </c>
    </row>
    <row r="212" spans="1:5" x14ac:dyDescent="0.25">
      <c r="A212" t="s">
        <v>167</v>
      </c>
      <c r="B212">
        <v>2015</v>
      </c>
      <c r="C212" t="s">
        <v>37</v>
      </c>
      <c r="D212" t="s">
        <v>166</v>
      </c>
      <c r="E212">
        <v>6.867860012493604E-2</v>
      </c>
    </row>
    <row r="213" spans="1:5" x14ac:dyDescent="0.25">
      <c r="A213" t="s">
        <v>168</v>
      </c>
      <c r="B213">
        <v>2015</v>
      </c>
      <c r="C213" t="s">
        <v>37</v>
      </c>
      <c r="D213" t="s">
        <v>166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166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166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166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166</v>
      </c>
      <c r="E217">
        <v>0.14592451729234193</v>
      </c>
    </row>
    <row r="218" spans="1:5" x14ac:dyDescent="0.25">
      <c r="A218" t="s">
        <v>167</v>
      </c>
      <c r="B218">
        <v>2016</v>
      </c>
      <c r="C218" t="s">
        <v>37</v>
      </c>
      <c r="D218" t="s">
        <v>166</v>
      </c>
      <c r="E218">
        <v>5.9941791024097822E-2</v>
      </c>
    </row>
    <row r="219" spans="1:5" x14ac:dyDescent="0.25">
      <c r="A219" t="s">
        <v>168</v>
      </c>
      <c r="B219">
        <v>2016</v>
      </c>
      <c r="C219" t="s">
        <v>37</v>
      </c>
      <c r="D219" t="s">
        <v>166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166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166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166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166</v>
      </c>
      <c r="E223">
        <v>0.15378992832673363</v>
      </c>
    </row>
    <row r="224" spans="1:5" x14ac:dyDescent="0.25">
      <c r="A224" t="s">
        <v>167</v>
      </c>
      <c r="B224">
        <v>2017</v>
      </c>
      <c r="C224" t="s">
        <v>37</v>
      </c>
      <c r="D224" t="s">
        <v>166</v>
      </c>
      <c r="E224">
        <v>5.1543118835575462E-2</v>
      </c>
    </row>
    <row r="225" spans="1:5" x14ac:dyDescent="0.25">
      <c r="A225" t="s">
        <v>168</v>
      </c>
      <c r="B225">
        <v>2017</v>
      </c>
      <c r="C225" t="s">
        <v>37</v>
      </c>
      <c r="D225" t="s">
        <v>166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166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166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166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166</v>
      </c>
      <c r="E229">
        <v>0.16355340432434576</v>
      </c>
    </row>
    <row r="230" spans="1:5" x14ac:dyDescent="0.25">
      <c r="A230" t="s">
        <v>167</v>
      </c>
      <c r="B230">
        <v>2018</v>
      </c>
      <c r="C230" t="s">
        <v>37</v>
      </c>
      <c r="D230" t="s">
        <v>166</v>
      </c>
      <c r="E230">
        <v>4.5366437003370529E-2</v>
      </c>
    </row>
    <row r="231" spans="1:5" x14ac:dyDescent="0.25">
      <c r="A231" t="s">
        <v>168</v>
      </c>
      <c r="B231">
        <v>2018</v>
      </c>
      <c r="C231" t="s">
        <v>37</v>
      </c>
      <c r="D231" t="s">
        <v>166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166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166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166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166</v>
      </c>
      <c r="E235">
        <v>0.17513900955656353</v>
      </c>
    </row>
    <row r="236" spans="1:5" x14ac:dyDescent="0.25">
      <c r="A236" t="s">
        <v>169</v>
      </c>
      <c r="B236">
        <v>2010</v>
      </c>
      <c r="C236" t="s">
        <v>36</v>
      </c>
      <c r="D236" t="s">
        <v>175</v>
      </c>
      <c r="E236">
        <v>0.4728685771776443</v>
      </c>
    </row>
    <row r="237" spans="1:5" x14ac:dyDescent="0.25">
      <c r="A237" t="s">
        <v>170</v>
      </c>
      <c r="B237">
        <v>2010</v>
      </c>
      <c r="C237" t="s">
        <v>36</v>
      </c>
      <c r="D237" t="s">
        <v>175</v>
      </c>
      <c r="E237">
        <v>0.19069060652436801</v>
      </c>
    </row>
    <row r="238" spans="1:5" x14ac:dyDescent="0.25">
      <c r="A238" t="s">
        <v>171</v>
      </c>
      <c r="B238">
        <v>2010</v>
      </c>
      <c r="C238" t="s">
        <v>36</v>
      </c>
      <c r="D238" t="s">
        <v>175</v>
      </c>
      <c r="E238">
        <v>0.14308184737096033</v>
      </c>
    </row>
    <row r="239" spans="1:5" x14ac:dyDescent="0.25">
      <c r="A239" t="s">
        <v>172</v>
      </c>
      <c r="B239">
        <v>2010</v>
      </c>
      <c r="C239" t="s">
        <v>36</v>
      </c>
      <c r="D239" t="s">
        <v>175</v>
      </c>
      <c r="E239">
        <v>8.1674580066928626E-2</v>
      </c>
    </row>
    <row r="240" spans="1:5" x14ac:dyDescent="0.25">
      <c r="A240" t="s">
        <v>173</v>
      </c>
      <c r="B240">
        <v>2010</v>
      </c>
      <c r="C240" t="s">
        <v>36</v>
      </c>
      <c r="D240" t="s">
        <v>175</v>
      </c>
      <c r="E240">
        <v>5.1253039646546643E-2</v>
      </c>
    </row>
    <row r="241" spans="1:5" x14ac:dyDescent="0.25">
      <c r="A241" t="s">
        <v>174</v>
      </c>
      <c r="B241">
        <v>2010</v>
      </c>
      <c r="C241" t="s">
        <v>36</v>
      </c>
      <c r="D241" t="s">
        <v>175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175</v>
      </c>
      <c r="E242">
        <v>2.7851927507666532E-2</v>
      </c>
    </row>
    <row r="243" spans="1:5" x14ac:dyDescent="0.25">
      <c r="A243" t="s">
        <v>169</v>
      </c>
      <c r="B243">
        <v>2011</v>
      </c>
      <c r="C243" t="s">
        <v>36</v>
      </c>
      <c r="D243" t="s">
        <v>175</v>
      </c>
      <c r="E243">
        <v>0.46586070558580017</v>
      </c>
    </row>
    <row r="244" spans="1:5" x14ac:dyDescent="0.25">
      <c r="A244" t="s">
        <v>170</v>
      </c>
      <c r="B244">
        <v>2011</v>
      </c>
      <c r="C244" t="s">
        <v>36</v>
      </c>
      <c r="D244" t="s">
        <v>175</v>
      </c>
      <c r="E244">
        <v>0.1898982989193638</v>
      </c>
    </row>
    <row r="245" spans="1:5" x14ac:dyDescent="0.25">
      <c r="A245" t="s">
        <v>171</v>
      </c>
      <c r="B245">
        <v>2011</v>
      </c>
      <c r="C245" t="s">
        <v>36</v>
      </c>
      <c r="D245" t="s">
        <v>175</v>
      </c>
      <c r="E245">
        <v>0.14533851465682321</v>
      </c>
    </row>
    <row r="246" spans="1:5" x14ac:dyDescent="0.25">
      <c r="A246" t="s">
        <v>172</v>
      </c>
      <c r="B246">
        <v>2011</v>
      </c>
      <c r="C246" t="s">
        <v>36</v>
      </c>
      <c r="D246" t="s">
        <v>175</v>
      </c>
      <c r="E246">
        <v>8.3664640842698562E-2</v>
      </c>
    </row>
    <row r="247" spans="1:5" x14ac:dyDescent="0.25">
      <c r="A247" t="s">
        <v>173</v>
      </c>
      <c r="B247">
        <v>2011</v>
      </c>
      <c r="C247" t="s">
        <v>36</v>
      </c>
      <c r="D247" t="s">
        <v>175</v>
      </c>
      <c r="E247">
        <v>5.2318069623653964E-2</v>
      </c>
    </row>
    <row r="248" spans="1:5" x14ac:dyDescent="0.25">
      <c r="A248" t="s">
        <v>174</v>
      </c>
      <c r="B248">
        <v>2011</v>
      </c>
      <c r="C248" t="s">
        <v>36</v>
      </c>
      <c r="D248" t="s">
        <v>175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175</v>
      </c>
      <c r="E249">
        <v>2.9294829914261172E-2</v>
      </c>
    </row>
    <row r="250" spans="1:5" x14ac:dyDescent="0.25">
      <c r="A250" t="s">
        <v>169</v>
      </c>
      <c r="B250">
        <v>2012</v>
      </c>
      <c r="C250" t="s">
        <v>36</v>
      </c>
      <c r="D250" t="s">
        <v>175</v>
      </c>
      <c r="E250">
        <v>0.46326220289049358</v>
      </c>
    </row>
    <row r="251" spans="1:5" x14ac:dyDescent="0.25">
      <c r="A251" t="s">
        <v>170</v>
      </c>
      <c r="B251">
        <v>2012</v>
      </c>
      <c r="C251" t="s">
        <v>36</v>
      </c>
      <c r="D251" t="s">
        <v>175</v>
      </c>
      <c r="E251">
        <v>0.19094359343601505</v>
      </c>
    </row>
    <row r="252" spans="1:5" x14ac:dyDescent="0.25">
      <c r="A252" t="s">
        <v>171</v>
      </c>
      <c r="B252">
        <v>2012</v>
      </c>
      <c r="C252" t="s">
        <v>36</v>
      </c>
      <c r="D252" t="s">
        <v>175</v>
      </c>
      <c r="E252">
        <v>0.14361526175127279</v>
      </c>
    </row>
    <row r="253" spans="1:5" x14ac:dyDescent="0.25">
      <c r="A253" t="s">
        <v>172</v>
      </c>
      <c r="B253">
        <v>2012</v>
      </c>
      <c r="C253" t="s">
        <v>36</v>
      </c>
      <c r="D253" t="s">
        <v>175</v>
      </c>
      <c r="E253">
        <v>8.4003674987294427E-2</v>
      </c>
    </row>
    <row r="254" spans="1:5" x14ac:dyDescent="0.25">
      <c r="A254" t="s">
        <v>173</v>
      </c>
      <c r="B254">
        <v>2012</v>
      </c>
      <c r="C254" t="s">
        <v>36</v>
      </c>
      <c r="D254" t="s">
        <v>175</v>
      </c>
      <c r="E254">
        <v>5.2980747765710989E-2</v>
      </c>
    </row>
    <row r="255" spans="1:5" x14ac:dyDescent="0.25">
      <c r="A255" t="s">
        <v>174</v>
      </c>
      <c r="B255">
        <v>2012</v>
      </c>
      <c r="C255" t="s">
        <v>36</v>
      </c>
      <c r="D255" t="s">
        <v>175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175</v>
      </c>
      <c r="E256">
        <v>3.075626674826016E-2</v>
      </c>
    </row>
    <row r="257" spans="1:5" x14ac:dyDescent="0.25">
      <c r="A257" t="s">
        <v>169</v>
      </c>
      <c r="B257">
        <v>2013</v>
      </c>
      <c r="C257" t="s">
        <v>36</v>
      </c>
      <c r="D257" t="s">
        <v>175</v>
      </c>
      <c r="E257">
        <v>0.46347530739130155</v>
      </c>
    </row>
    <row r="258" spans="1:5" x14ac:dyDescent="0.25">
      <c r="A258" t="s">
        <v>170</v>
      </c>
      <c r="B258">
        <v>2013</v>
      </c>
      <c r="C258" t="s">
        <v>36</v>
      </c>
      <c r="D258" t="s">
        <v>175</v>
      </c>
      <c r="E258">
        <v>0.19358821754131436</v>
      </c>
    </row>
    <row r="259" spans="1:5" x14ac:dyDescent="0.25">
      <c r="A259" t="s">
        <v>171</v>
      </c>
      <c r="B259">
        <v>2013</v>
      </c>
      <c r="C259" t="s">
        <v>36</v>
      </c>
      <c r="D259" t="s">
        <v>175</v>
      </c>
      <c r="E259">
        <v>0.14057546204265026</v>
      </c>
    </row>
    <row r="260" spans="1:5" x14ac:dyDescent="0.25">
      <c r="A260" t="s">
        <v>172</v>
      </c>
      <c r="B260">
        <v>2013</v>
      </c>
      <c r="C260" t="s">
        <v>36</v>
      </c>
      <c r="D260" t="s">
        <v>175</v>
      </c>
      <c r="E260">
        <v>8.2712800199399722E-2</v>
      </c>
    </row>
    <row r="261" spans="1:5" x14ac:dyDescent="0.25">
      <c r="A261" t="s">
        <v>173</v>
      </c>
      <c r="B261">
        <v>2013</v>
      </c>
      <c r="C261" t="s">
        <v>36</v>
      </c>
      <c r="D261" t="s">
        <v>175</v>
      </c>
      <c r="E261">
        <v>5.2892867771616045E-2</v>
      </c>
    </row>
    <row r="262" spans="1:5" x14ac:dyDescent="0.25">
      <c r="A262" t="s">
        <v>174</v>
      </c>
      <c r="B262">
        <v>2013</v>
      </c>
      <c r="C262" t="s">
        <v>36</v>
      </c>
      <c r="D262" t="s">
        <v>175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175</v>
      </c>
      <c r="E263">
        <v>3.1835975542995783E-2</v>
      </c>
    </row>
    <row r="264" spans="1:5" x14ac:dyDescent="0.25">
      <c r="A264" t="s">
        <v>169</v>
      </c>
      <c r="B264">
        <v>2014</v>
      </c>
      <c r="C264" t="s">
        <v>36</v>
      </c>
      <c r="D264" t="s">
        <v>175</v>
      </c>
      <c r="E264">
        <v>0.44844122949973891</v>
      </c>
    </row>
    <row r="265" spans="1:5" x14ac:dyDescent="0.25">
      <c r="A265" t="s">
        <v>170</v>
      </c>
      <c r="B265">
        <v>2014</v>
      </c>
      <c r="C265" t="s">
        <v>36</v>
      </c>
      <c r="D265" t="s">
        <v>175</v>
      </c>
      <c r="E265">
        <v>0.18269796319480933</v>
      </c>
    </row>
    <row r="266" spans="1:5" x14ac:dyDescent="0.25">
      <c r="A266" t="s">
        <v>171</v>
      </c>
      <c r="B266">
        <v>2014</v>
      </c>
      <c r="C266" t="s">
        <v>36</v>
      </c>
      <c r="D266" t="s">
        <v>175</v>
      </c>
      <c r="E266">
        <v>0.15128253741133216</v>
      </c>
    </row>
    <row r="267" spans="1:5" x14ac:dyDescent="0.25">
      <c r="A267" t="s">
        <v>172</v>
      </c>
      <c r="B267">
        <v>2014</v>
      </c>
      <c r="C267" t="s">
        <v>36</v>
      </c>
      <c r="D267" t="s">
        <v>175</v>
      </c>
      <c r="E267">
        <v>8.8940271086908607E-2</v>
      </c>
    </row>
    <row r="268" spans="1:5" x14ac:dyDescent="0.25">
      <c r="A268" t="s">
        <v>173</v>
      </c>
      <c r="B268">
        <v>2014</v>
      </c>
      <c r="C268" t="s">
        <v>36</v>
      </c>
      <c r="D268" t="s">
        <v>175</v>
      </c>
      <c r="E268">
        <v>5.7127264650289569E-2</v>
      </c>
    </row>
    <row r="269" spans="1:5" x14ac:dyDescent="0.25">
      <c r="A269" t="s">
        <v>174</v>
      </c>
      <c r="B269">
        <v>2014</v>
      </c>
      <c r="C269" t="s">
        <v>36</v>
      </c>
      <c r="D269" t="s">
        <v>175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175</v>
      </c>
      <c r="E270">
        <v>3.3946251467195959E-2</v>
      </c>
    </row>
    <row r="271" spans="1:5" x14ac:dyDescent="0.25">
      <c r="A271" t="s">
        <v>169</v>
      </c>
      <c r="B271">
        <v>2015</v>
      </c>
      <c r="C271" t="s">
        <v>36</v>
      </c>
      <c r="D271" t="s">
        <v>175</v>
      </c>
      <c r="E271">
        <v>0.43699496472248073</v>
      </c>
    </row>
    <row r="272" spans="1:5" x14ac:dyDescent="0.25">
      <c r="A272" t="s">
        <v>170</v>
      </c>
      <c r="B272">
        <v>2015</v>
      </c>
      <c r="C272" t="s">
        <v>36</v>
      </c>
      <c r="D272" t="s">
        <v>175</v>
      </c>
      <c r="E272">
        <v>0.17680293394331034</v>
      </c>
    </row>
    <row r="273" spans="1:5" x14ac:dyDescent="0.25">
      <c r="A273" t="s">
        <v>171</v>
      </c>
      <c r="B273">
        <v>2015</v>
      </c>
      <c r="C273" t="s">
        <v>36</v>
      </c>
      <c r="D273" t="s">
        <v>175</v>
      </c>
      <c r="E273">
        <v>0.15437431521631761</v>
      </c>
    </row>
    <row r="274" spans="1:5" x14ac:dyDescent="0.25">
      <c r="A274" t="s">
        <v>172</v>
      </c>
      <c r="B274">
        <v>2015</v>
      </c>
      <c r="C274" t="s">
        <v>36</v>
      </c>
      <c r="D274" t="s">
        <v>175</v>
      </c>
      <c r="E274">
        <v>9.4220489421861953E-2</v>
      </c>
    </row>
    <row r="275" spans="1:5" x14ac:dyDescent="0.25">
      <c r="A275" t="s">
        <v>173</v>
      </c>
      <c r="B275">
        <v>2015</v>
      </c>
      <c r="C275" t="s">
        <v>36</v>
      </c>
      <c r="D275" t="s">
        <v>175</v>
      </c>
      <c r="E275">
        <v>6.0732133253961991E-2</v>
      </c>
    </row>
    <row r="276" spans="1:5" x14ac:dyDescent="0.25">
      <c r="A276" t="s">
        <v>174</v>
      </c>
      <c r="B276">
        <v>2015</v>
      </c>
      <c r="C276" t="s">
        <v>36</v>
      </c>
      <c r="D276" t="s">
        <v>175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175</v>
      </c>
      <c r="E277">
        <v>3.6586291863653926E-2</v>
      </c>
    </row>
    <row r="278" spans="1:5" x14ac:dyDescent="0.25">
      <c r="A278" t="s">
        <v>169</v>
      </c>
      <c r="B278">
        <v>2016</v>
      </c>
      <c r="C278" t="s">
        <v>36</v>
      </c>
      <c r="D278" t="s">
        <v>175</v>
      </c>
      <c r="E278">
        <v>0.43677294408591427</v>
      </c>
    </row>
    <row r="279" spans="1:5" x14ac:dyDescent="0.25">
      <c r="A279" t="s">
        <v>170</v>
      </c>
      <c r="B279">
        <v>2016</v>
      </c>
      <c r="C279" t="s">
        <v>36</v>
      </c>
      <c r="D279" t="s">
        <v>175</v>
      </c>
      <c r="E279">
        <v>0.17272405799577625</v>
      </c>
    </row>
    <row r="280" spans="1:5" x14ac:dyDescent="0.25">
      <c r="A280" t="s">
        <v>171</v>
      </c>
      <c r="B280">
        <v>2016</v>
      </c>
      <c r="C280" t="s">
        <v>36</v>
      </c>
      <c r="D280" t="s">
        <v>175</v>
      </c>
      <c r="E280">
        <v>0.15146600203809879</v>
      </c>
    </row>
    <row r="281" spans="1:5" x14ac:dyDescent="0.25">
      <c r="A281" t="s">
        <v>172</v>
      </c>
      <c r="B281">
        <v>2016</v>
      </c>
      <c r="C281" t="s">
        <v>36</v>
      </c>
      <c r="D281" t="s">
        <v>175</v>
      </c>
      <c r="E281">
        <v>9.6190469592903088E-2</v>
      </c>
    </row>
    <row r="282" spans="1:5" x14ac:dyDescent="0.25">
      <c r="A282" t="s">
        <v>173</v>
      </c>
      <c r="B282">
        <v>2016</v>
      </c>
      <c r="C282" t="s">
        <v>36</v>
      </c>
      <c r="D282" t="s">
        <v>175</v>
      </c>
      <c r="E282">
        <v>6.3193933708863212E-2</v>
      </c>
    </row>
    <row r="283" spans="1:5" x14ac:dyDescent="0.25">
      <c r="A283" t="s">
        <v>174</v>
      </c>
      <c r="B283">
        <v>2016</v>
      </c>
      <c r="C283" t="s">
        <v>36</v>
      </c>
      <c r="D283" t="s">
        <v>175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175</v>
      </c>
      <c r="E284">
        <v>3.7698358299117156E-2</v>
      </c>
    </row>
    <row r="285" spans="1:5" x14ac:dyDescent="0.25">
      <c r="A285" t="s">
        <v>169</v>
      </c>
      <c r="B285">
        <v>2017</v>
      </c>
      <c r="C285" t="s">
        <v>36</v>
      </c>
      <c r="D285" t="s">
        <v>175</v>
      </c>
      <c r="E285">
        <v>0.44212550991526234</v>
      </c>
    </row>
    <row r="286" spans="1:5" x14ac:dyDescent="0.25">
      <c r="A286" t="s">
        <v>170</v>
      </c>
      <c r="B286">
        <v>2017</v>
      </c>
      <c r="C286" t="s">
        <v>36</v>
      </c>
      <c r="D286" t="s">
        <v>175</v>
      </c>
      <c r="E286">
        <v>0.1721781648462101</v>
      </c>
    </row>
    <row r="287" spans="1:5" x14ac:dyDescent="0.25">
      <c r="A287" t="s">
        <v>171</v>
      </c>
      <c r="B287">
        <v>2017</v>
      </c>
      <c r="C287" t="s">
        <v>36</v>
      </c>
      <c r="D287" t="s">
        <v>175</v>
      </c>
      <c r="E287">
        <v>0.14883067648176879</v>
      </c>
    </row>
    <row r="288" spans="1:5" x14ac:dyDescent="0.25">
      <c r="A288" t="s">
        <v>172</v>
      </c>
      <c r="B288">
        <v>2017</v>
      </c>
      <c r="C288" t="s">
        <v>36</v>
      </c>
      <c r="D288" t="s">
        <v>175</v>
      </c>
      <c r="E288">
        <v>9.5273249592583584E-2</v>
      </c>
    </row>
    <row r="289" spans="1:5" x14ac:dyDescent="0.25">
      <c r="A289" t="s">
        <v>173</v>
      </c>
      <c r="B289">
        <v>2017</v>
      </c>
      <c r="C289" t="s">
        <v>36</v>
      </c>
      <c r="D289" t="s">
        <v>175</v>
      </c>
      <c r="E289">
        <v>6.2977967382776029E-2</v>
      </c>
    </row>
    <row r="290" spans="1:5" x14ac:dyDescent="0.25">
      <c r="A290" t="s">
        <v>174</v>
      </c>
      <c r="B290">
        <v>2017</v>
      </c>
      <c r="C290" t="s">
        <v>36</v>
      </c>
      <c r="D290" t="s">
        <v>175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175</v>
      </c>
      <c r="E291">
        <v>3.6923012459686572E-2</v>
      </c>
    </row>
    <row r="292" spans="1:5" x14ac:dyDescent="0.25">
      <c r="A292" t="s">
        <v>169</v>
      </c>
      <c r="B292">
        <v>2018</v>
      </c>
      <c r="C292" t="s">
        <v>36</v>
      </c>
      <c r="D292" t="s">
        <v>175</v>
      </c>
      <c r="E292">
        <v>0.43652209102571682</v>
      </c>
    </row>
    <row r="293" spans="1:5" x14ac:dyDescent="0.25">
      <c r="A293" t="s">
        <v>170</v>
      </c>
      <c r="B293">
        <v>2018</v>
      </c>
      <c r="C293" t="s">
        <v>36</v>
      </c>
      <c r="D293" t="s">
        <v>175</v>
      </c>
      <c r="E293">
        <v>0.17249594750109512</v>
      </c>
    </row>
    <row r="294" spans="1:5" x14ac:dyDescent="0.25">
      <c r="A294" t="s">
        <v>171</v>
      </c>
      <c r="B294">
        <v>2018</v>
      </c>
      <c r="C294" t="s">
        <v>36</v>
      </c>
      <c r="D294" t="s">
        <v>175</v>
      </c>
      <c r="E294">
        <v>0.1507771853259719</v>
      </c>
    </row>
    <row r="295" spans="1:5" x14ac:dyDescent="0.25">
      <c r="A295" t="s">
        <v>172</v>
      </c>
      <c r="B295">
        <v>2018</v>
      </c>
      <c r="C295" t="s">
        <v>36</v>
      </c>
      <c r="D295" t="s">
        <v>175</v>
      </c>
      <c r="E295">
        <v>9.6057333703678055E-2</v>
      </c>
    </row>
    <row r="296" spans="1:5" x14ac:dyDescent="0.25">
      <c r="A296" t="s">
        <v>173</v>
      </c>
      <c r="B296">
        <v>2018</v>
      </c>
      <c r="C296" t="s">
        <v>36</v>
      </c>
      <c r="D296" t="s">
        <v>175</v>
      </c>
      <c r="E296">
        <v>6.3589420684857567E-2</v>
      </c>
    </row>
    <row r="297" spans="1:5" x14ac:dyDescent="0.25">
      <c r="A297" t="s">
        <v>174</v>
      </c>
      <c r="B297">
        <v>2018</v>
      </c>
      <c r="C297" t="s">
        <v>36</v>
      </c>
      <c r="D297" t="s">
        <v>175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175</v>
      </c>
      <c r="E298">
        <v>3.8118115435876301E-2</v>
      </c>
    </row>
    <row r="299" spans="1:5" x14ac:dyDescent="0.25">
      <c r="A299" t="s">
        <v>169</v>
      </c>
      <c r="B299">
        <v>2010</v>
      </c>
      <c r="C299" t="s">
        <v>37</v>
      </c>
      <c r="D299" t="s">
        <v>175</v>
      </c>
      <c r="E299">
        <v>0.47266203079412977</v>
      </c>
    </row>
    <row r="300" spans="1:5" x14ac:dyDescent="0.25">
      <c r="A300" t="s">
        <v>170</v>
      </c>
      <c r="B300">
        <v>2010</v>
      </c>
      <c r="C300" t="s">
        <v>37</v>
      </c>
      <c r="D300" t="s">
        <v>175</v>
      </c>
      <c r="E300">
        <v>0.1907335275450126</v>
      </c>
    </row>
    <row r="301" spans="1:5" x14ac:dyDescent="0.25">
      <c r="A301" t="s">
        <v>171</v>
      </c>
      <c r="B301">
        <v>2010</v>
      </c>
      <c r="C301" t="s">
        <v>37</v>
      </c>
      <c r="D301" t="s">
        <v>175</v>
      </c>
      <c r="E301">
        <v>0.14314845377213314</v>
      </c>
    </row>
    <row r="302" spans="1:5" x14ac:dyDescent="0.25">
      <c r="A302" t="s">
        <v>172</v>
      </c>
      <c r="B302">
        <v>2010</v>
      </c>
      <c r="C302" t="s">
        <v>37</v>
      </c>
      <c r="D302" t="s">
        <v>175</v>
      </c>
      <c r="E302">
        <v>8.1689831624828735E-2</v>
      </c>
    </row>
    <row r="303" spans="1:5" x14ac:dyDescent="0.25">
      <c r="A303" t="s">
        <v>173</v>
      </c>
      <c r="B303">
        <v>2010</v>
      </c>
      <c r="C303" t="s">
        <v>37</v>
      </c>
      <c r="D303" t="s">
        <v>175</v>
      </c>
      <c r="E303">
        <v>5.1261761711095276E-2</v>
      </c>
    </row>
    <row r="304" spans="1:5" x14ac:dyDescent="0.25">
      <c r="A304" t="s">
        <v>174</v>
      </c>
      <c r="B304">
        <v>2010</v>
      </c>
      <c r="C304" t="s">
        <v>37</v>
      </c>
      <c r="D304" t="s">
        <v>175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175</v>
      </c>
      <c r="E305">
        <v>2.7901401008479272E-2</v>
      </c>
    </row>
    <row r="306" spans="1:5" x14ac:dyDescent="0.25">
      <c r="A306" t="s">
        <v>169</v>
      </c>
      <c r="B306">
        <v>2011</v>
      </c>
      <c r="C306" t="s">
        <v>37</v>
      </c>
      <c r="D306" t="s">
        <v>175</v>
      </c>
      <c r="E306">
        <v>0.46562363514090116</v>
      </c>
    </row>
    <row r="307" spans="1:5" x14ac:dyDescent="0.25">
      <c r="A307" t="s">
        <v>170</v>
      </c>
      <c r="B307">
        <v>2011</v>
      </c>
      <c r="C307" t="s">
        <v>37</v>
      </c>
      <c r="D307" t="s">
        <v>175</v>
      </c>
      <c r="E307">
        <v>0.18994272891688635</v>
      </c>
    </row>
    <row r="308" spans="1:5" x14ac:dyDescent="0.25">
      <c r="A308" t="s">
        <v>171</v>
      </c>
      <c r="B308">
        <v>2011</v>
      </c>
      <c r="C308" t="s">
        <v>37</v>
      </c>
      <c r="D308" t="s">
        <v>175</v>
      </c>
      <c r="E308">
        <v>0.14541724207650836</v>
      </c>
    </row>
    <row r="309" spans="1:5" x14ac:dyDescent="0.25">
      <c r="A309" t="s">
        <v>172</v>
      </c>
      <c r="B309">
        <v>2011</v>
      </c>
      <c r="C309" t="s">
        <v>37</v>
      </c>
      <c r="D309" t="s">
        <v>175</v>
      </c>
      <c r="E309">
        <v>8.36861758247614E-2</v>
      </c>
    </row>
    <row r="310" spans="1:5" x14ac:dyDescent="0.25">
      <c r="A310" t="s">
        <v>173</v>
      </c>
      <c r="B310">
        <v>2011</v>
      </c>
      <c r="C310" t="s">
        <v>37</v>
      </c>
      <c r="D310" t="s">
        <v>175</v>
      </c>
      <c r="E310">
        <v>5.2328090584688701E-2</v>
      </c>
    </row>
    <row r="311" spans="1:5" x14ac:dyDescent="0.25">
      <c r="A311" t="s">
        <v>174</v>
      </c>
      <c r="B311">
        <v>2011</v>
      </c>
      <c r="C311" t="s">
        <v>37</v>
      </c>
      <c r="D311" t="s">
        <v>175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175</v>
      </c>
      <c r="E312">
        <v>2.9351900309569228E-2</v>
      </c>
    </row>
    <row r="313" spans="1:5" x14ac:dyDescent="0.25">
      <c r="A313" t="s">
        <v>169</v>
      </c>
      <c r="B313">
        <v>2012</v>
      </c>
      <c r="C313" t="s">
        <v>37</v>
      </c>
      <c r="D313" t="s">
        <v>175</v>
      </c>
      <c r="E313">
        <v>0.46304472954316217</v>
      </c>
    </row>
    <row r="314" spans="1:5" x14ac:dyDescent="0.25">
      <c r="A314" t="s">
        <v>170</v>
      </c>
      <c r="B314">
        <v>2012</v>
      </c>
      <c r="C314" t="s">
        <v>37</v>
      </c>
      <c r="D314" t="s">
        <v>175</v>
      </c>
      <c r="E314">
        <v>0.19098511567066584</v>
      </c>
    </row>
    <row r="315" spans="1:5" x14ac:dyDescent="0.25">
      <c r="A315" t="s">
        <v>171</v>
      </c>
      <c r="B315">
        <v>2012</v>
      </c>
      <c r="C315" t="s">
        <v>37</v>
      </c>
      <c r="D315" t="s">
        <v>175</v>
      </c>
      <c r="E315">
        <v>0.14368015522849736</v>
      </c>
    </row>
    <row r="316" spans="1:5" x14ac:dyDescent="0.25">
      <c r="A316" t="s">
        <v>172</v>
      </c>
      <c r="B316">
        <v>2012</v>
      </c>
      <c r="C316" t="s">
        <v>37</v>
      </c>
      <c r="D316" t="s">
        <v>175</v>
      </c>
      <c r="E316">
        <v>8.402346361500905E-2</v>
      </c>
    </row>
    <row r="317" spans="1:5" x14ac:dyDescent="0.25">
      <c r="A317" t="s">
        <v>173</v>
      </c>
      <c r="B317">
        <v>2012</v>
      </c>
      <c r="C317" t="s">
        <v>37</v>
      </c>
      <c r="D317" t="s">
        <v>175</v>
      </c>
      <c r="E317">
        <v>5.2990877910803043E-2</v>
      </c>
    </row>
    <row r="318" spans="1:5" x14ac:dyDescent="0.25">
      <c r="A318" t="s">
        <v>174</v>
      </c>
      <c r="B318">
        <v>2012</v>
      </c>
      <c r="C318" t="s">
        <v>37</v>
      </c>
      <c r="D318" t="s">
        <v>175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175</v>
      </c>
      <c r="E319">
        <v>3.0813521179835445E-2</v>
      </c>
    </row>
    <row r="320" spans="1:5" x14ac:dyDescent="0.25">
      <c r="A320" t="s">
        <v>169</v>
      </c>
      <c r="B320">
        <v>2013</v>
      </c>
      <c r="C320" t="s">
        <v>37</v>
      </c>
      <c r="D320" t="s">
        <v>175</v>
      </c>
      <c r="E320">
        <v>0.46333294425181093</v>
      </c>
    </row>
    <row r="321" spans="1:5" x14ac:dyDescent="0.25">
      <c r="A321" t="s">
        <v>170</v>
      </c>
      <c r="B321">
        <v>2013</v>
      </c>
      <c r="C321" t="s">
        <v>37</v>
      </c>
      <c r="D321" t="s">
        <v>175</v>
      </c>
      <c r="E321">
        <v>0.19361995413196828</v>
      </c>
    </row>
    <row r="322" spans="1:5" x14ac:dyDescent="0.25">
      <c r="A322" t="s">
        <v>171</v>
      </c>
      <c r="B322">
        <v>2013</v>
      </c>
      <c r="C322" t="s">
        <v>37</v>
      </c>
      <c r="D322" t="s">
        <v>175</v>
      </c>
      <c r="E322">
        <v>0.14060842678515922</v>
      </c>
    </row>
    <row r="323" spans="1:5" x14ac:dyDescent="0.25">
      <c r="A323" t="s">
        <v>172</v>
      </c>
      <c r="B323">
        <v>2013</v>
      </c>
      <c r="C323" t="s">
        <v>37</v>
      </c>
      <c r="D323" t="s">
        <v>175</v>
      </c>
      <c r="E323">
        <v>8.2720581129515927E-2</v>
      </c>
    </row>
    <row r="324" spans="1:5" x14ac:dyDescent="0.25">
      <c r="A324" t="s">
        <v>173</v>
      </c>
      <c r="B324">
        <v>2013</v>
      </c>
      <c r="C324" t="s">
        <v>37</v>
      </c>
      <c r="D324" t="s">
        <v>175</v>
      </c>
      <c r="E324">
        <v>5.2899724814838824E-2</v>
      </c>
    </row>
    <row r="325" spans="1:5" x14ac:dyDescent="0.25">
      <c r="A325" t="s">
        <v>174</v>
      </c>
      <c r="B325">
        <v>2013</v>
      </c>
      <c r="C325" t="s">
        <v>37</v>
      </c>
      <c r="D325" t="s">
        <v>175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175</v>
      </c>
      <c r="E326">
        <v>3.1880915437727593E-2</v>
      </c>
    </row>
    <row r="327" spans="1:5" x14ac:dyDescent="0.25">
      <c r="A327" t="s">
        <v>169</v>
      </c>
      <c r="B327">
        <v>2014</v>
      </c>
      <c r="C327" t="s">
        <v>37</v>
      </c>
      <c r="D327" t="s">
        <v>175</v>
      </c>
      <c r="E327">
        <v>0.44831798118717064</v>
      </c>
    </row>
    <row r="328" spans="1:5" x14ac:dyDescent="0.25">
      <c r="A328" t="s">
        <v>170</v>
      </c>
      <c r="B328">
        <v>2014</v>
      </c>
      <c r="C328" t="s">
        <v>37</v>
      </c>
      <c r="D328" t="s">
        <v>175</v>
      </c>
      <c r="E328">
        <v>0.18270901176659499</v>
      </c>
    </row>
    <row r="329" spans="1:5" x14ac:dyDescent="0.25">
      <c r="A329" t="s">
        <v>171</v>
      </c>
      <c r="B329">
        <v>2014</v>
      </c>
      <c r="C329" t="s">
        <v>37</v>
      </c>
      <c r="D329" t="s">
        <v>175</v>
      </c>
      <c r="E329">
        <v>0.15132038492327685</v>
      </c>
    </row>
    <row r="330" spans="1:5" x14ac:dyDescent="0.25">
      <c r="A330" t="s">
        <v>172</v>
      </c>
      <c r="B330">
        <v>2014</v>
      </c>
      <c r="C330" t="s">
        <v>37</v>
      </c>
      <c r="D330" t="s">
        <v>175</v>
      </c>
      <c r="E330">
        <v>8.8951187751992983E-2</v>
      </c>
    </row>
    <row r="331" spans="1:5" x14ac:dyDescent="0.25">
      <c r="A331" t="s">
        <v>173</v>
      </c>
      <c r="B331">
        <v>2014</v>
      </c>
      <c r="C331" t="s">
        <v>37</v>
      </c>
      <c r="D331" t="s">
        <v>175</v>
      </c>
      <c r="E331">
        <v>5.7137067323286751E-2</v>
      </c>
    </row>
    <row r="332" spans="1:5" x14ac:dyDescent="0.25">
      <c r="A332" t="s">
        <v>174</v>
      </c>
      <c r="B332">
        <v>2014</v>
      </c>
      <c r="C332" t="s">
        <v>37</v>
      </c>
      <c r="D332" t="s">
        <v>175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175</v>
      </c>
      <c r="E333">
        <v>3.3982257170730078E-2</v>
      </c>
    </row>
    <row r="334" spans="1:5" x14ac:dyDescent="0.25">
      <c r="A334" t="s">
        <v>169</v>
      </c>
      <c r="B334">
        <v>2015</v>
      </c>
      <c r="C334" t="s">
        <v>37</v>
      </c>
      <c r="D334" t="s">
        <v>175</v>
      </c>
      <c r="E334">
        <v>0.43692206238499159</v>
      </c>
    </row>
    <row r="335" spans="1:5" x14ac:dyDescent="0.25">
      <c r="A335" t="s">
        <v>170</v>
      </c>
      <c r="B335">
        <v>2015</v>
      </c>
      <c r="C335" t="s">
        <v>37</v>
      </c>
      <c r="D335" t="s">
        <v>175</v>
      </c>
      <c r="E335">
        <v>0.17679797677109013</v>
      </c>
    </row>
    <row r="336" spans="1:5" x14ac:dyDescent="0.25">
      <c r="A336" t="s">
        <v>171</v>
      </c>
      <c r="B336">
        <v>2015</v>
      </c>
      <c r="C336" t="s">
        <v>37</v>
      </c>
      <c r="D336" t="s">
        <v>175</v>
      </c>
      <c r="E336">
        <v>0.15438780562918719</v>
      </c>
    </row>
    <row r="337" spans="1:5" x14ac:dyDescent="0.25">
      <c r="A337" t="s">
        <v>172</v>
      </c>
      <c r="B337">
        <v>2015</v>
      </c>
      <c r="C337" t="s">
        <v>37</v>
      </c>
      <c r="D337" t="s">
        <v>175</v>
      </c>
      <c r="E337">
        <v>9.4230356164320281E-2</v>
      </c>
    </row>
    <row r="338" spans="1:5" x14ac:dyDescent="0.25">
      <c r="A338" t="s">
        <v>173</v>
      </c>
      <c r="B338">
        <v>2015</v>
      </c>
      <c r="C338" t="s">
        <v>37</v>
      </c>
      <c r="D338" t="s">
        <v>175</v>
      </c>
      <c r="E338">
        <v>6.0744753775013025E-2</v>
      </c>
    </row>
    <row r="339" spans="1:5" x14ac:dyDescent="0.25">
      <c r="A339" t="s">
        <v>174</v>
      </c>
      <c r="B339">
        <v>2015</v>
      </c>
      <c r="C339" t="s">
        <v>37</v>
      </c>
      <c r="D339" t="s">
        <v>175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175</v>
      </c>
      <c r="E340">
        <v>3.6611141259646679E-2</v>
      </c>
    </row>
    <row r="341" spans="1:5" x14ac:dyDescent="0.25">
      <c r="A341" t="s">
        <v>169</v>
      </c>
      <c r="B341">
        <v>2016</v>
      </c>
      <c r="C341" t="s">
        <v>37</v>
      </c>
      <c r="D341" t="s">
        <v>175</v>
      </c>
      <c r="E341">
        <v>0.43670917968105311</v>
      </c>
    </row>
    <row r="342" spans="1:5" x14ac:dyDescent="0.25">
      <c r="A342" t="s">
        <v>170</v>
      </c>
      <c r="B342">
        <v>2016</v>
      </c>
      <c r="C342" t="s">
        <v>37</v>
      </c>
      <c r="D342" t="s">
        <v>175</v>
      </c>
      <c r="E342">
        <v>0.17271472132940704</v>
      </c>
    </row>
    <row r="343" spans="1:5" x14ac:dyDescent="0.25">
      <c r="A343" t="s">
        <v>171</v>
      </c>
      <c r="B343">
        <v>2016</v>
      </c>
      <c r="C343" t="s">
        <v>37</v>
      </c>
      <c r="D343" t="s">
        <v>175</v>
      </c>
      <c r="E343">
        <v>0.15147199873525127</v>
      </c>
    </row>
    <row r="344" spans="1:5" x14ac:dyDescent="0.25">
      <c r="A344" t="s">
        <v>172</v>
      </c>
      <c r="B344">
        <v>2016</v>
      </c>
      <c r="C344" t="s">
        <v>37</v>
      </c>
      <c r="D344" t="s">
        <v>175</v>
      </c>
      <c r="E344">
        <v>9.6200627967823138E-2</v>
      </c>
    </row>
    <row r="345" spans="1:5" x14ac:dyDescent="0.25">
      <c r="A345" t="s">
        <v>173</v>
      </c>
      <c r="B345">
        <v>2016</v>
      </c>
      <c r="C345" t="s">
        <v>37</v>
      </c>
      <c r="D345" t="s">
        <v>175</v>
      </c>
      <c r="E345">
        <v>6.3209163774096508E-2</v>
      </c>
    </row>
    <row r="346" spans="1:5" x14ac:dyDescent="0.25">
      <c r="A346" t="s">
        <v>174</v>
      </c>
      <c r="B346">
        <v>2016</v>
      </c>
      <c r="C346" t="s">
        <v>37</v>
      </c>
      <c r="D346" t="s">
        <v>175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175</v>
      </c>
      <c r="E347">
        <v>3.7721455572295566E-2</v>
      </c>
    </row>
    <row r="348" spans="1:5" x14ac:dyDescent="0.25">
      <c r="A348" t="s">
        <v>169</v>
      </c>
      <c r="B348">
        <v>2017</v>
      </c>
      <c r="C348" t="s">
        <v>37</v>
      </c>
      <c r="D348" t="s">
        <v>175</v>
      </c>
      <c r="E348">
        <v>0.44205660321614965</v>
      </c>
    </row>
    <row r="349" spans="1:5" x14ac:dyDescent="0.25">
      <c r="A349" t="s">
        <v>170</v>
      </c>
      <c r="B349">
        <v>2017</v>
      </c>
      <c r="C349" t="s">
        <v>37</v>
      </c>
      <c r="D349" t="s">
        <v>175</v>
      </c>
      <c r="E349">
        <v>0.17216907747084539</v>
      </c>
    </row>
    <row r="350" spans="1:5" x14ac:dyDescent="0.25">
      <c r="A350" t="s">
        <v>171</v>
      </c>
      <c r="B350">
        <v>2017</v>
      </c>
      <c r="C350" t="s">
        <v>37</v>
      </c>
      <c r="D350" t="s">
        <v>175</v>
      </c>
      <c r="E350">
        <v>0.14883911008102671</v>
      </c>
    </row>
    <row r="351" spans="1:5" x14ac:dyDescent="0.25">
      <c r="A351" t="s">
        <v>172</v>
      </c>
      <c r="B351">
        <v>2017</v>
      </c>
      <c r="C351" t="s">
        <v>37</v>
      </c>
      <c r="D351" t="s">
        <v>175</v>
      </c>
      <c r="E351">
        <v>9.5284536934240952E-2</v>
      </c>
    </row>
    <row r="352" spans="1:5" x14ac:dyDescent="0.25">
      <c r="A352" t="s">
        <v>173</v>
      </c>
      <c r="B352">
        <v>2017</v>
      </c>
      <c r="C352" t="s">
        <v>37</v>
      </c>
      <c r="D352" t="s">
        <v>175</v>
      </c>
      <c r="E352">
        <v>6.2993529580023397E-2</v>
      </c>
    </row>
    <row r="353" spans="1:5" x14ac:dyDescent="0.25">
      <c r="A353" t="s">
        <v>174</v>
      </c>
      <c r="B353">
        <v>2017</v>
      </c>
      <c r="C353" t="s">
        <v>37</v>
      </c>
      <c r="D353" t="s">
        <v>175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175</v>
      </c>
      <c r="E354">
        <v>3.6946796252445679E-2</v>
      </c>
    </row>
    <row r="355" spans="1:5" x14ac:dyDescent="0.25">
      <c r="A355" t="s">
        <v>169</v>
      </c>
      <c r="B355">
        <v>2018</v>
      </c>
      <c r="C355" t="s">
        <v>37</v>
      </c>
      <c r="D355" t="s">
        <v>175</v>
      </c>
      <c r="E355">
        <v>0.43647179501753908</v>
      </c>
    </row>
    <row r="356" spans="1:5" x14ac:dyDescent="0.25">
      <c r="A356" t="s">
        <v>170</v>
      </c>
      <c r="B356">
        <v>2018</v>
      </c>
      <c r="C356" t="s">
        <v>37</v>
      </c>
      <c r="D356" t="s">
        <v>175</v>
      </c>
      <c r="E356">
        <v>0.17248584655337695</v>
      </c>
    </row>
    <row r="357" spans="1:5" x14ac:dyDescent="0.25">
      <c r="A357" t="s">
        <v>171</v>
      </c>
      <c r="B357">
        <v>2018</v>
      </c>
      <c r="C357" t="s">
        <v>37</v>
      </c>
      <c r="D357" t="s">
        <v>175</v>
      </c>
      <c r="E357">
        <v>0.15077758093158966</v>
      </c>
    </row>
    <row r="358" spans="1:5" x14ac:dyDescent="0.25">
      <c r="A358" t="s">
        <v>172</v>
      </c>
      <c r="B358">
        <v>2018</v>
      </c>
      <c r="C358" t="s">
        <v>37</v>
      </c>
      <c r="D358" t="s">
        <v>175</v>
      </c>
      <c r="E358">
        <v>9.606538421371337E-2</v>
      </c>
    </row>
    <row r="359" spans="1:5" x14ac:dyDescent="0.25">
      <c r="A359" t="s">
        <v>173</v>
      </c>
      <c r="B359">
        <v>2018</v>
      </c>
      <c r="C359" t="s">
        <v>37</v>
      </c>
      <c r="D359" t="s">
        <v>175</v>
      </c>
      <c r="E359">
        <v>6.3603776638833071E-2</v>
      </c>
    </row>
    <row r="360" spans="1:5" x14ac:dyDescent="0.25">
      <c r="A360" t="s">
        <v>174</v>
      </c>
      <c r="B360">
        <v>2018</v>
      </c>
      <c r="C360" t="s">
        <v>37</v>
      </c>
      <c r="D360" t="s">
        <v>175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175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150</v>
      </c>
      <c r="B1" t="s">
        <v>35</v>
      </c>
      <c r="C1" t="s">
        <v>34</v>
      </c>
      <c r="D1" t="s">
        <v>146</v>
      </c>
      <c r="E1" t="s">
        <v>147</v>
      </c>
      <c r="F1" t="s">
        <v>148</v>
      </c>
      <c r="G1" t="s">
        <v>149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145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152</v>
      </c>
      <c r="C1" t="s">
        <v>154</v>
      </c>
      <c r="D1" t="s">
        <v>153</v>
      </c>
      <c r="E1" t="s">
        <v>155</v>
      </c>
      <c r="F1" t="s">
        <v>156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162</v>
      </c>
      <c r="C1" t="s">
        <v>163</v>
      </c>
      <c r="D1" t="s">
        <v>164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233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176</v>
      </c>
    </row>
    <row r="68" spans="2:7" s="18" customFormat="1" x14ac:dyDescent="0.25">
      <c r="C68" s="20" t="s">
        <v>54</v>
      </c>
      <c r="D68" s="19" t="s">
        <v>39</v>
      </c>
      <c r="E68" s="18" t="s">
        <v>177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157</v>
      </c>
      <c r="D73" s="20" t="s">
        <v>158</v>
      </c>
      <c r="E73" s="18">
        <v>6.8999999999999999E-3</v>
      </c>
      <c r="F73" s="18" t="s">
        <v>161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159</v>
      </c>
      <c r="D75" s="20" t="s">
        <v>160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182</v>
      </c>
      <c r="D83" s="20" t="s">
        <v>183</v>
      </c>
      <c r="E83" s="18">
        <v>1.1000000000000001E-3</v>
      </c>
      <c r="F83" s="18" t="s">
        <v>184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178</v>
      </c>
      <c r="E86" s="18" t="s">
        <v>179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180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181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workbookViewId="0">
      <selection activeCell="L18" sqref="L18"/>
    </sheetView>
  </sheetViews>
  <sheetFormatPr defaultRowHeight="15.75" x14ac:dyDescent="0.25"/>
  <sheetData>
    <row r="1" spans="1:7" x14ac:dyDescent="0.25">
      <c r="A1" t="s">
        <v>140</v>
      </c>
      <c r="B1" t="s">
        <v>141</v>
      </c>
      <c r="C1" t="s">
        <v>45</v>
      </c>
      <c r="D1" t="s">
        <v>35</v>
      </c>
      <c r="E1" t="s">
        <v>144</v>
      </c>
      <c r="F1" t="s">
        <v>142</v>
      </c>
      <c r="G1" t="s">
        <v>143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pane ySplit="1" topLeftCell="A32" activePane="bottomLeft" state="frozen"/>
      <selection pane="bottomLeft" activeCell="B66" sqref="B66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204</v>
      </c>
    </row>
    <row r="2" spans="1:4" x14ac:dyDescent="0.25">
      <c r="A2" t="s">
        <v>59</v>
      </c>
      <c r="B2">
        <v>0.36</v>
      </c>
      <c r="C2">
        <f>1-0.36</f>
        <v>0.64</v>
      </c>
    </row>
    <row r="3" spans="1:4" x14ac:dyDescent="0.25">
      <c r="A3" t="s">
        <v>133</v>
      </c>
      <c r="B3" t="s">
        <v>134</v>
      </c>
      <c r="C3" t="s">
        <v>135</v>
      </c>
    </row>
    <row r="4" spans="1:4" x14ac:dyDescent="0.25">
      <c r="A4" t="s">
        <v>136</v>
      </c>
      <c r="B4">
        <v>1.08</v>
      </c>
    </row>
    <row r="5" spans="1:4" x14ac:dyDescent="0.25">
      <c r="A5" t="s">
        <v>61</v>
      </c>
      <c r="B5">
        <v>16</v>
      </c>
    </row>
    <row r="6" spans="1:4" x14ac:dyDescent="0.25">
      <c r="A6" t="s">
        <v>62</v>
      </c>
      <c r="B6">
        <v>2.7</v>
      </c>
    </row>
    <row r="7" spans="1:4" x14ac:dyDescent="0.25">
      <c r="A7" t="s">
        <v>63</v>
      </c>
      <c r="B7">
        <v>2</v>
      </c>
    </row>
    <row r="8" spans="1:4" x14ac:dyDescent="0.25">
      <c r="A8" t="s">
        <v>64</v>
      </c>
      <c r="B8">
        <v>9.1300000000000006E-2</v>
      </c>
      <c r="D8" t="s">
        <v>227</v>
      </c>
    </row>
    <row r="9" spans="1:4" x14ac:dyDescent="0.25">
      <c r="A9" t="s">
        <v>65</v>
      </c>
      <c r="B9">
        <v>9.4999999999999998E-3</v>
      </c>
      <c r="D9" t="s">
        <v>227</v>
      </c>
    </row>
    <row r="10" spans="1:4" x14ac:dyDescent="0.25">
      <c r="A10" t="s">
        <v>157</v>
      </c>
      <c r="B10">
        <v>6.8999999999999999E-3</v>
      </c>
    </row>
    <row r="11" spans="1:4" x14ac:dyDescent="0.25">
      <c r="A11" t="s">
        <v>66</v>
      </c>
      <c r="B11">
        <v>2</v>
      </c>
    </row>
    <row r="12" spans="1:4" x14ac:dyDescent="0.25">
      <c r="A12" t="s">
        <v>159</v>
      </c>
      <c r="B12">
        <v>5</v>
      </c>
    </row>
    <row r="13" spans="1:4" x14ac:dyDescent="0.25">
      <c r="A13" t="s">
        <v>107</v>
      </c>
      <c r="B13">
        <v>0.2</v>
      </c>
    </row>
    <row r="14" spans="1:4" x14ac:dyDescent="0.25">
      <c r="A14" t="s">
        <v>185</v>
      </c>
      <c r="B14">
        <v>3.5</v>
      </c>
    </row>
    <row r="15" spans="1:4" x14ac:dyDescent="0.25">
      <c r="A15" t="s">
        <v>186</v>
      </c>
      <c r="B15">
        <v>1.38</v>
      </c>
      <c r="D15" t="s">
        <v>85</v>
      </c>
    </row>
    <row r="16" spans="1:4" x14ac:dyDescent="0.25">
      <c r="A16" t="s">
        <v>187</v>
      </c>
      <c r="B16">
        <v>0.6</v>
      </c>
    </row>
    <row r="17" spans="1:4" x14ac:dyDescent="0.25">
      <c r="A17" t="s">
        <v>188</v>
      </c>
      <c r="B17">
        <v>0.5</v>
      </c>
    </row>
    <row r="18" spans="1:4" x14ac:dyDescent="0.25">
      <c r="A18" t="s">
        <v>189</v>
      </c>
      <c r="B18">
        <v>26</v>
      </c>
    </row>
    <row r="19" spans="1:4" x14ac:dyDescent="0.25">
      <c r="A19" t="s">
        <v>190</v>
      </c>
      <c r="B19">
        <v>7</v>
      </c>
    </row>
    <row r="20" spans="1:4" x14ac:dyDescent="0.25">
      <c r="A20" t="s">
        <v>228</v>
      </c>
      <c r="B20">
        <v>0.22</v>
      </c>
      <c r="D20" t="s">
        <v>230</v>
      </c>
    </row>
    <row r="21" spans="1:4" x14ac:dyDescent="0.25">
      <c r="A21" t="s">
        <v>200</v>
      </c>
      <c r="B21">
        <v>0.02</v>
      </c>
      <c r="D21" t="s">
        <v>230</v>
      </c>
    </row>
    <row r="22" spans="1:4" x14ac:dyDescent="0.25">
      <c r="A22" t="s">
        <v>232</v>
      </c>
      <c r="B22">
        <v>0.18</v>
      </c>
      <c r="D22" t="s">
        <v>230</v>
      </c>
    </row>
    <row r="23" spans="1:4" x14ac:dyDescent="0.25">
      <c r="A23" t="s">
        <v>201</v>
      </c>
      <c r="B23">
        <v>3.5999999999999997E-2</v>
      </c>
      <c r="D23" t="s">
        <v>230</v>
      </c>
    </row>
    <row r="24" spans="1:4" x14ac:dyDescent="0.25">
      <c r="A24" t="s">
        <v>229</v>
      </c>
      <c r="B24">
        <v>0.3</v>
      </c>
      <c r="D24" t="s">
        <v>230</v>
      </c>
    </row>
    <row r="25" spans="1:4" x14ac:dyDescent="0.25">
      <c r="A25" t="s">
        <v>231</v>
      </c>
      <c r="B25">
        <v>0.28000000000000003</v>
      </c>
      <c r="D25" t="s">
        <v>230</v>
      </c>
    </row>
    <row r="26" spans="1:4" x14ac:dyDescent="0.25">
      <c r="A26" t="s">
        <v>205</v>
      </c>
      <c r="B26">
        <v>0.52</v>
      </c>
      <c r="D26" t="s">
        <v>224</v>
      </c>
    </row>
    <row r="27" spans="1:4" x14ac:dyDescent="0.25">
      <c r="A27" t="s">
        <v>206</v>
      </c>
      <c r="B27">
        <v>0.96</v>
      </c>
      <c r="D27" t="s">
        <v>224</v>
      </c>
    </row>
    <row r="28" spans="1:4" x14ac:dyDescent="0.25">
      <c r="A28" t="s">
        <v>207</v>
      </c>
      <c r="B28">
        <v>1.18</v>
      </c>
      <c r="D28" t="s">
        <v>224</v>
      </c>
    </row>
    <row r="29" spans="1:4" x14ac:dyDescent="0.25">
      <c r="A29" t="s">
        <v>208</v>
      </c>
      <c r="B29">
        <v>1.19</v>
      </c>
      <c r="D29" t="s">
        <v>224</v>
      </c>
    </row>
    <row r="30" spans="1:4" x14ac:dyDescent="0.25">
      <c r="A30" t="s">
        <v>209</v>
      </c>
      <c r="B30">
        <v>1.56</v>
      </c>
      <c r="D30" t="s">
        <v>224</v>
      </c>
    </row>
    <row r="31" spans="1:4" x14ac:dyDescent="0.25">
      <c r="A31" t="s">
        <v>210</v>
      </c>
      <c r="B31">
        <v>1.43</v>
      </c>
      <c r="D31" t="s">
        <v>224</v>
      </c>
    </row>
    <row r="32" spans="1:4" x14ac:dyDescent="0.25">
      <c r="A32" t="s">
        <v>211</v>
      </c>
      <c r="B32">
        <v>2.15</v>
      </c>
      <c r="D32" t="s">
        <v>224</v>
      </c>
    </row>
    <row r="33" spans="1:4" x14ac:dyDescent="0.25">
      <c r="A33" t="s">
        <v>212</v>
      </c>
      <c r="B33">
        <v>3.75</v>
      </c>
      <c r="D33" t="s">
        <v>224</v>
      </c>
    </row>
    <row r="34" spans="1:4" x14ac:dyDescent="0.25">
      <c r="A34" t="s">
        <v>213</v>
      </c>
      <c r="B34">
        <v>5.88</v>
      </c>
      <c r="D34" t="s">
        <v>224</v>
      </c>
    </row>
    <row r="35" spans="1:4" x14ac:dyDescent="0.25">
      <c r="A35" t="s">
        <v>214</v>
      </c>
      <c r="B35">
        <v>7.57</v>
      </c>
      <c r="D35" t="s">
        <v>224</v>
      </c>
    </row>
    <row r="36" spans="1:4" x14ac:dyDescent="0.25">
      <c r="A36" t="s">
        <v>215</v>
      </c>
      <c r="B36">
        <v>7.93</v>
      </c>
      <c r="D36" t="s">
        <v>224</v>
      </c>
    </row>
    <row r="37" spans="1:4" x14ac:dyDescent="0.25">
      <c r="A37" t="s">
        <v>216</v>
      </c>
      <c r="B37">
        <v>6.72</v>
      </c>
      <c r="D37" t="s">
        <v>224</v>
      </c>
    </row>
    <row r="38" spans="1:4" x14ac:dyDescent="0.25">
      <c r="A38" t="s">
        <v>217</v>
      </c>
      <c r="B38">
        <v>7.9</v>
      </c>
      <c r="D38" t="s">
        <v>224</v>
      </c>
    </row>
    <row r="39" spans="1:4" x14ac:dyDescent="0.25">
      <c r="A39" t="s">
        <v>218</v>
      </c>
      <c r="B39">
        <v>1.18</v>
      </c>
      <c r="D39" t="s">
        <v>224</v>
      </c>
    </row>
    <row r="40" spans="1:4" x14ac:dyDescent="0.25">
      <c r="A40" t="s">
        <v>221</v>
      </c>
      <c r="B40">
        <v>1.1499999999999999</v>
      </c>
      <c r="D40" t="s">
        <v>224</v>
      </c>
    </row>
    <row r="41" spans="1:4" x14ac:dyDescent="0.25">
      <c r="A41" t="s">
        <v>219</v>
      </c>
      <c r="B41">
        <v>1</v>
      </c>
      <c r="D41" t="s">
        <v>224</v>
      </c>
    </row>
    <row r="42" spans="1:4" x14ac:dyDescent="0.25">
      <c r="A42" t="s">
        <v>220</v>
      </c>
      <c r="B42">
        <v>0.106</v>
      </c>
      <c r="D42" t="s">
        <v>225</v>
      </c>
    </row>
    <row r="43" spans="1:4" x14ac:dyDescent="0.25">
      <c r="A43" t="s">
        <v>222</v>
      </c>
      <c r="B43">
        <v>0.01</v>
      </c>
      <c r="D43" t="s">
        <v>223</v>
      </c>
    </row>
    <row r="44" spans="1:4" x14ac:dyDescent="0.25">
      <c r="A44" t="s">
        <v>226</v>
      </c>
      <c r="B44">
        <v>0.5</v>
      </c>
      <c r="D44" t="s">
        <v>223</v>
      </c>
    </row>
    <row r="45" spans="1:4" x14ac:dyDescent="0.25">
      <c r="A45" t="s">
        <v>311</v>
      </c>
      <c r="B45">
        <v>0.89700000000000002</v>
      </c>
      <c r="D45" t="s">
        <v>312</v>
      </c>
    </row>
    <row r="46" spans="1:4" x14ac:dyDescent="0.25">
      <c r="A46" t="s">
        <v>313</v>
      </c>
      <c r="B46">
        <v>0.92100000000000004</v>
      </c>
      <c r="D46" t="s">
        <v>312</v>
      </c>
    </row>
    <row r="47" spans="1:4" x14ac:dyDescent="0.25">
      <c r="A47" t="s">
        <v>314</v>
      </c>
      <c r="B47">
        <v>0.57899999999999996</v>
      </c>
      <c r="D47" t="s">
        <v>312</v>
      </c>
    </row>
    <row r="48" spans="1:4" x14ac:dyDescent="0.25">
      <c r="A48" t="s">
        <v>315</v>
      </c>
      <c r="B48">
        <v>0.50900000000000001</v>
      </c>
    </row>
    <row r="49" spans="1:4" x14ac:dyDescent="0.25">
      <c r="A49" t="s">
        <v>316</v>
      </c>
      <c r="B49">
        <v>0.71599999999999997</v>
      </c>
    </row>
    <row r="50" spans="1:4" x14ac:dyDescent="0.25">
      <c r="A50" t="s">
        <v>317</v>
      </c>
      <c r="B50">
        <v>0.7</v>
      </c>
    </row>
    <row r="51" spans="1:4" x14ac:dyDescent="0.25">
      <c r="A51" t="s">
        <v>318</v>
      </c>
      <c r="B51">
        <v>0.6</v>
      </c>
    </row>
    <row r="52" spans="1:4" x14ac:dyDescent="0.25">
      <c r="A52" t="s">
        <v>319</v>
      </c>
      <c r="B52">
        <v>1.7</v>
      </c>
      <c r="D52" t="s">
        <v>320</v>
      </c>
    </row>
    <row r="53" spans="1:4" x14ac:dyDescent="0.25">
      <c r="A53" t="s">
        <v>321</v>
      </c>
      <c r="B53">
        <v>2.5</v>
      </c>
      <c r="D53" t="s">
        <v>320</v>
      </c>
    </row>
    <row r="54" spans="1:4" x14ac:dyDescent="0.25">
      <c r="A54" t="s">
        <v>322</v>
      </c>
      <c r="B54">
        <v>0.15</v>
      </c>
      <c r="D54" t="s">
        <v>320</v>
      </c>
    </row>
    <row r="55" spans="1:4" x14ac:dyDescent="0.25">
      <c r="A55" t="s">
        <v>323</v>
      </c>
      <c r="B55">
        <v>2</v>
      </c>
    </row>
    <row r="56" spans="1:4" x14ac:dyDescent="0.25">
      <c r="A56" t="s">
        <v>324</v>
      </c>
      <c r="B56">
        <v>1.26</v>
      </c>
    </row>
    <row r="57" spans="1:4" x14ac:dyDescent="0.25">
      <c r="A57" t="s">
        <v>325</v>
      </c>
      <c r="B57">
        <v>0.02</v>
      </c>
    </row>
    <row r="58" spans="1:4" x14ac:dyDescent="0.25">
      <c r="A58" t="s">
        <v>326</v>
      </c>
      <c r="B58">
        <v>0.2</v>
      </c>
    </row>
    <row r="59" spans="1:4" x14ac:dyDescent="0.25">
      <c r="A59" t="s">
        <v>346</v>
      </c>
      <c r="B59">
        <f>LOG(2)/39</f>
        <v>7.718717837537979E-3</v>
      </c>
    </row>
    <row r="60" spans="1:4" x14ac:dyDescent="0.25">
      <c r="A60" t="s">
        <v>347</v>
      </c>
      <c r="B60">
        <f>LOG(2)/74.4</f>
        <v>4.0461020922578118E-3</v>
      </c>
    </row>
    <row r="61" spans="1:4" x14ac:dyDescent="0.25">
      <c r="A61" t="s">
        <v>348</v>
      </c>
      <c r="B61">
        <v>14</v>
      </c>
    </row>
    <row r="62" spans="1:4" x14ac:dyDescent="0.25">
      <c r="A62" t="s">
        <v>349</v>
      </c>
      <c r="B62">
        <v>4</v>
      </c>
    </row>
    <row r="63" spans="1:4" x14ac:dyDescent="0.25">
      <c r="A63" t="s">
        <v>350</v>
      </c>
      <c r="B63">
        <v>6</v>
      </c>
    </row>
    <row r="64" spans="1:4" x14ac:dyDescent="0.25">
      <c r="A64" t="s">
        <v>351</v>
      </c>
      <c r="B64">
        <v>11.4</v>
      </c>
    </row>
    <row r="65" spans="1:2" x14ac:dyDescent="0.25">
      <c r="A65" t="s">
        <v>352</v>
      </c>
      <c r="B65">
        <v>37.200000000000003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B9" sqref="B9"/>
    </sheetView>
  </sheetViews>
  <sheetFormatPr defaultRowHeight="15.75" x14ac:dyDescent="0.25"/>
  <sheetData>
    <row r="1" spans="1:2" x14ac:dyDescent="0.25">
      <c r="A1" t="s">
        <v>327</v>
      </c>
      <c r="B1" t="s">
        <v>328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69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  <row r="28" spans="1:2" x14ac:dyDescent="0.25">
      <c r="A28">
        <f t="shared" si="0"/>
        <v>624</v>
      </c>
      <c r="B28">
        <v>24</v>
      </c>
    </row>
    <row r="29" spans="1:2" x14ac:dyDescent="0.25">
      <c r="A29">
        <f t="shared" si="0"/>
        <v>648</v>
      </c>
      <c r="B29">
        <v>24</v>
      </c>
    </row>
    <row r="30" spans="1:2" x14ac:dyDescent="0.25">
      <c r="A30">
        <f t="shared" si="0"/>
        <v>672</v>
      </c>
      <c r="B30">
        <v>24</v>
      </c>
    </row>
    <row r="31" spans="1:2" x14ac:dyDescent="0.25">
      <c r="A31">
        <f t="shared" si="0"/>
        <v>696</v>
      </c>
      <c r="B31">
        <v>24</v>
      </c>
    </row>
    <row r="32" spans="1:2" x14ac:dyDescent="0.25">
      <c r="A32">
        <f t="shared" si="0"/>
        <v>720</v>
      </c>
      <c r="B32">
        <v>24</v>
      </c>
    </row>
    <row r="33" spans="1:2" x14ac:dyDescent="0.25">
      <c r="A33">
        <f t="shared" si="0"/>
        <v>744</v>
      </c>
      <c r="B33">
        <v>24</v>
      </c>
    </row>
    <row r="34" spans="1:2" x14ac:dyDescent="0.25">
      <c r="A34">
        <f t="shared" si="0"/>
        <v>768</v>
      </c>
      <c r="B34">
        <v>24</v>
      </c>
    </row>
    <row r="35" spans="1:2" x14ac:dyDescent="0.25">
      <c r="A35">
        <f t="shared" si="0"/>
        <v>792</v>
      </c>
      <c r="B35">
        <v>24</v>
      </c>
    </row>
    <row r="36" spans="1:2" x14ac:dyDescent="0.25">
      <c r="A36">
        <f t="shared" si="0"/>
        <v>816</v>
      </c>
      <c r="B36">
        <v>24</v>
      </c>
    </row>
    <row r="37" spans="1:2" x14ac:dyDescent="0.25">
      <c r="A37">
        <f t="shared" si="0"/>
        <v>840</v>
      </c>
      <c r="B37">
        <v>24</v>
      </c>
    </row>
    <row r="38" spans="1:2" x14ac:dyDescent="0.25">
      <c r="A38">
        <f t="shared" si="0"/>
        <v>864</v>
      </c>
      <c r="B38">
        <v>24</v>
      </c>
    </row>
    <row r="39" spans="1:2" x14ac:dyDescent="0.25">
      <c r="A39">
        <f t="shared" si="0"/>
        <v>888</v>
      </c>
      <c r="B39">
        <v>24</v>
      </c>
    </row>
    <row r="40" spans="1:2" x14ac:dyDescent="0.25">
      <c r="A40">
        <f t="shared" si="0"/>
        <v>912</v>
      </c>
      <c r="B40">
        <v>24</v>
      </c>
    </row>
    <row r="41" spans="1:2" x14ac:dyDescent="0.25">
      <c r="A41">
        <f t="shared" si="0"/>
        <v>936</v>
      </c>
      <c r="B41">
        <v>24</v>
      </c>
    </row>
    <row r="42" spans="1:2" x14ac:dyDescent="0.25">
      <c r="A42">
        <f t="shared" si="0"/>
        <v>960</v>
      </c>
      <c r="B42">
        <v>24</v>
      </c>
    </row>
    <row r="43" spans="1:2" x14ac:dyDescent="0.25">
      <c r="A43">
        <f t="shared" si="0"/>
        <v>984</v>
      </c>
      <c r="B43">
        <v>24</v>
      </c>
    </row>
    <row r="44" spans="1:2" x14ac:dyDescent="0.25">
      <c r="A44">
        <f t="shared" si="0"/>
        <v>1008</v>
      </c>
      <c r="B44">
        <v>24</v>
      </c>
    </row>
    <row r="45" spans="1:2" x14ac:dyDescent="0.25">
      <c r="A45">
        <f t="shared" si="0"/>
        <v>1032</v>
      </c>
      <c r="B45">
        <v>24</v>
      </c>
    </row>
    <row r="46" spans="1:2" x14ac:dyDescent="0.25">
      <c r="A46">
        <f t="shared" si="0"/>
        <v>1056</v>
      </c>
      <c r="B46">
        <v>24</v>
      </c>
    </row>
    <row r="47" spans="1:2" x14ac:dyDescent="0.25">
      <c r="A47">
        <f t="shared" si="0"/>
        <v>1080</v>
      </c>
      <c r="B47">
        <v>24</v>
      </c>
    </row>
    <row r="48" spans="1:2" x14ac:dyDescent="0.25">
      <c r="A48">
        <f t="shared" si="0"/>
        <v>1104</v>
      </c>
      <c r="B48">
        <v>24</v>
      </c>
    </row>
    <row r="49" spans="1:2" x14ac:dyDescent="0.25">
      <c r="A49">
        <f t="shared" si="0"/>
        <v>1128</v>
      </c>
      <c r="B49">
        <v>24</v>
      </c>
    </row>
    <row r="50" spans="1:2" x14ac:dyDescent="0.25">
      <c r="A50">
        <f t="shared" si="0"/>
        <v>1152</v>
      </c>
      <c r="B50">
        <v>24</v>
      </c>
    </row>
    <row r="51" spans="1:2" x14ac:dyDescent="0.25">
      <c r="A51">
        <f t="shared" si="0"/>
        <v>1176</v>
      </c>
      <c r="B51">
        <v>24</v>
      </c>
    </row>
    <row r="52" spans="1:2" x14ac:dyDescent="0.25">
      <c r="A52">
        <f t="shared" si="0"/>
        <v>1200</v>
      </c>
      <c r="B52">
        <v>24</v>
      </c>
    </row>
    <row r="53" spans="1:2" x14ac:dyDescent="0.25">
      <c r="A53">
        <f t="shared" si="0"/>
        <v>1224</v>
      </c>
      <c r="B53">
        <v>24</v>
      </c>
    </row>
    <row r="54" spans="1:2" x14ac:dyDescent="0.25">
      <c r="A54">
        <f t="shared" si="0"/>
        <v>1248</v>
      </c>
      <c r="B54">
        <v>24</v>
      </c>
    </row>
    <row r="55" spans="1:2" x14ac:dyDescent="0.25">
      <c r="A55">
        <f t="shared" si="0"/>
        <v>1272</v>
      </c>
      <c r="B55">
        <v>24</v>
      </c>
    </row>
    <row r="56" spans="1:2" x14ac:dyDescent="0.25">
      <c r="A56">
        <f t="shared" si="0"/>
        <v>1296</v>
      </c>
      <c r="B56">
        <v>24</v>
      </c>
    </row>
    <row r="57" spans="1:2" x14ac:dyDescent="0.25">
      <c r="A57">
        <f t="shared" si="0"/>
        <v>1320</v>
      </c>
      <c r="B57">
        <v>24</v>
      </c>
    </row>
    <row r="58" spans="1:2" x14ac:dyDescent="0.25">
      <c r="A58">
        <f t="shared" si="0"/>
        <v>1344</v>
      </c>
      <c r="B58">
        <v>24</v>
      </c>
    </row>
    <row r="59" spans="1:2" x14ac:dyDescent="0.25">
      <c r="A59">
        <f t="shared" si="0"/>
        <v>1368</v>
      </c>
      <c r="B59">
        <v>24</v>
      </c>
    </row>
    <row r="60" spans="1:2" x14ac:dyDescent="0.25">
      <c r="A60">
        <f t="shared" si="0"/>
        <v>1392</v>
      </c>
      <c r="B60">
        <v>24</v>
      </c>
    </row>
    <row r="61" spans="1:2" x14ac:dyDescent="0.25">
      <c r="A61">
        <f t="shared" si="0"/>
        <v>1416</v>
      </c>
      <c r="B61">
        <v>24</v>
      </c>
    </row>
    <row r="62" spans="1:2" x14ac:dyDescent="0.25">
      <c r="A62">
        <f t="shared" si="0"/>
        <v>1440</v>
      </c>
      <c r="B62">
        <v>24</v>
      </c>
    </row>
    <row r="63" spans="1:2" x14ac:dyDescent="0.25">
      <c r="A63">
        <f t="shared" si="0"/>
        <v>1464</v>
      </c>
      <c r="B63">
        <v>24</v>
      </c>
    </row>
    <row r="64" spans="1:2" x14ac:dyDescent="0.25">
      <c r="A64">
        <f t="shared" si="0"/>
        <v>1488</v>
      </c>
      <c r="B64">
        <v>24</v>
      </c>
    </row>
    <row r="65" spans="1:2" x14ac:dyDescent="0.25">
      <c r="A65">
        <f t="shared" si="0"/>
        <v>1512</v>
      </c>
      <c r="B65">
        <v>24</v>
      </c>
    </row>
    <row r="66" spans="1:2" x14ac:dyDescent="0.25">
      <c r="A66">
        <f t="shared" si="0"/>
        <v>1536</v>
      </c>
      <c r="B66">
        <v>24</v>
      </c>
    </row>
    <row r="67" spans="1:2" x14ac:dyDescent="0.25">
      <c r="A67">
        <f t="shared" si="0"/>
        <v>1560</v>
      </c>
      <c r="B67">
        <v>24</v>
      </c>
    </row>
    <row r="68" spans="1:2" x14ac:dyDescent="0.25">
      <c r="A68">
        <f t="shared" si="0"/>
        <v>1584</v>
      </c>
      <c r="B68">
        <v>24</v>
      </c>
    </row>
    <row r="69" spans="1:2" x14ac:dyDescent="0.25">
      <c r="A69">
        <f t="shared" si="0"/>
        <v>1608</v>
      </c>
      <c r="B69">
        <v>24</v>
      </c>
    </row>
    <row r="70" spans="1:2" x14ac:dyDescent="0.25">
      <c r="A70">
        <f t="shared" ref="A70:A133" si="1">A69+B70</f>
        <v>1632</v>
      </c>
      <c r="B70">
        <v>24</v>
      </c>
    </row>
    <row r="71" spans="1:2" x14ac:dyDescent="0.25">
      <c r="A71">
        <f t="shared" si="1"/>
        <v>1656</v>
      </c>
      <c r="B71">
        <v>24</v>
      </c>
    </row>
    <row r="72" spans="1:2" x14ac:dyDescent="0.25">
      <c r="A72">
        <f t="shared" si="1"/>
        <v>1680</v>
      </c>
      <c r="B72">
        <v>24</v>
      </c>
    </row>
    <row r="73" spans="1:2" x14ac:dyDescent="0.25">
      <c r="A73">
        <f t="shared" si="1"/>
        <v>1704</v>
      </c>
      <c r="B73">
        <v>24</v>
      </c>
    </row>
    <row r="74" spans="1:2" x14ac:dyDescent="0.25">
      <c r="A74">
        <f t="shared" si="1"/>
        <v>1728</v>
      </c>
      <c r="B74">
        <v>24</v>
      </c>
    </row>
    <row r="75" spans="1:2" x14ac:dyDescent="0.25">
      <c r="A75">
        <f t="shared" si="1"/>
        <v>1752</v>
      </c>
      <c r="B75">
        <v>24</v>
      </c>
    </row>
    <row r="76" spans="1:2" x14ac:dyDescent="0.25">
      <c r="A76">
        <f t="shared" si="1"/>
        <v>1776</v>
      </c>
      <c r="B76">
        <v>24</v>
      </c>
    </row>
    <row r="77" spans="1:2" x14ac:dyDescent="0.25">
      <c r="A77">
        <f t="shared" si="1"/>
        <v>1800</v>
      </c>
      <c r="B77">
        <v>24</v>
      </c>
    </row>
    <row r="78" spans="1:2" x14ac:dyDescent="0.25">
      <c r="A78">
        <f t="shared" si="1"/>
        <v>1824</v>
      </c>
      <c r="B78">
        <v>24</v>
      </c>
    </row>
    <row r="79" spans="1:2" x14ac:dyDescent="0.25">
      <c r="A79">
        <f t="shared" si="1"/>
        <v>1848</v>
      </c>
      <c r="B79">
        <v>24</v>
      </c>
    </row>
    <row r="80" spans="1:2" x14ac:dyDescent="0.25">
      <c r="A80">
        <f t="shared" si="1"/>
        <v>1872</v>
      </c>
      <c r="B80">
        <v>24</v>
      </c>
    </row>
    <row r="81" spans="1:2" x14ac:dyDescent="0.25">
      <c r="A81">
        <f t="shared" si="1"/>
        <v>1896</v>
      </c>
      <c r="B81">
        <v>24</v>
      </c>
    </row>
    <row r="82" spans="1:2" x14ac:dyDescent="0.25">
      <c r="A82">
        <f t="shared" si="1"/>
        <v>1920</v>
      </c>
      <c r="B82">
        <v>24</v>
      </c>
    </row>
    <row r="83" spans="1:2" x14ac:dyDescent="0.25">
      <c r="A83">
        <f t="shared" si="1"/>
        <v>1944</v>
      </c>
      <c r="B83">
        <v>24</v>
      </c>
    </row>
    <row r="84" spans="1:2" x14ac:dyDescent="0.25">
      <c r="A84">
        <f t="shared" si="1"/>
        <v>1968</v>
      </c>
      <c r="B84">
        <v>24</v>
      </c>
    </row>
    <row r="85" spans="1:2" x14ac:dyDescent="0.25">
      <c r="A85">
        <f t="shared" si="1"/>
        <v>1992</v>
      </c>
      <c r="B85">
        <v>24</v>
      </c>
    </row>
    <row r="86" spans="1:2" x14ac:dyDescent="0.25">
      <c r="A86">
        <f t="shared" si="1"/>
        <v>2016</v>
      </c>
      <c r="B86">
        <v>24</v>
      </c>
    </row>
    <row r="87" spans="1:2" x14ac:dyDescent="0.25">
      <c r="A87">
        <f t="shared" si="1"/>
        <v>2040</v>
      </c>
      <c r="B87">
        <v>24</v>
      </c>
    </row>
    <row r="88" spans="1:2" x14ac:dyDescent="0.25">
      <c r="A88">
        <f t="shared" si="1"/>
        <v>2064</v>
      </c>
      <c r="B88">
        <v>24</v>
      </c>
    </row>
    <row r="89" spans="1:2" x14ac:dyDescent="0.25">
      <c r="A89">
        <f t="shared" si="1"/>
        <v>2088</v>
      </c>
      <c r="B89">
        <v>24</v>
      </c>
    </row>
    <row r="90" spans="1:2" x14ac:dyDescent="0.25">
      <c r="A90">
        <f t="shared" si="1"/>
        <v>2112</v>
      </c>
      <c r="B90">
        <v>24</v>
      </c>
    </row>
    <row r="91" spans="1:2" x14ac:dyDescent="0.25">
      <c r="A91">
        <f t="shared" si="1"/>
        <v>2136</v>
      </c>
      <c r="B91">
        <v>24</v>
      </c>
    </row>
    <row r="92" spans="1:2" x14ac:dyDescent="0.25">
      <c r="A92">
        <f t="shared" si="1"/>
        <v>2160</v>
      </c>
      <c r="B92">
        <v>24</v>
      </c>
    </row>
    <row r="93" spans="1:2" x14ac:dyDescent="0.25">
      <c r="A93">
        <f t="shared" si="1"/>
        <v>2184</v>
      </c>
      <c r="B93">
        <v>24</v>
      </c>
    </row>
    <row r="94" spans="1:2" x14ac:dyDescent="0.25">
      <c r="A94">
        <f t="shared" si="1"/>
        <v>2208</v>
      </c>
      <c r="B94">
        <v>24</v>
      </c>
    </row>
    <row r="95" spans="1:2" x14ac:dyDescent="0.25">
      <c r="A95">
        <f t="shared" si="1"/>
        <v>2232</v>
      </c>
      <c r="B95">
        <v>24</v>
      </c>
    </row>
    <row r="96" spans="1:2" x14ac:dyDescent="0.25">
      <c r="A96">
        <f t="shared" si="1"/>
        <v>2256</v>
      </c>
      <c r="B96">
        <v>24</v>
      </c>
    </row>
    <row r="97" spans="1:2" x14ac:dyDescent="0.25">
      <c r="A97">
        <f t="shared" si="1"/>
        <v>2280</v>
      </c>
      <c r="B97">
        <v>24</v>
      </c>
    </row>
    <row r="98" spans="1:2" x14ac:dyDescent="0.25">
      <c r="A98">
        <f t="shared" si="1"/>
        <v>2304</v>
      </c>
      <c r="B98">
        <v>24</v>
      </c>
    </row>
    <row r="99" spans="1:2" x14ac:dyDescent="0.25">
      <c r="A99">
        <f t="shared" si="1"/>
        <v>2328</v>
      </c>
      <c r="B99">
        <v>24</v>
      </c>
    </row>
    <row r="100" spans="1:2" x14ac:dyDescent="0.25">
      <c r="A100">
        <f t="shared" si="1"/>
        <v>2352</v>
      </c>
      <c r="B100">
        <v>24</v>
      </c>
    </row>
    <row r="101" spans="1:2" x14ac:dyDescent="0.25">
      <c r="A101">
        <f t="shared" si="1"/>
        <v>2376</v>
      </c>
      <c r="B101">
        <v>24</v>
      </c>
    </row>
    <row r="102" spans="1:2" x14ac:dyDescent="0.25">
      <c r="A102">
        <f t="shared" si="1"/>
        <v>2400</v>
      </c>
      <c r="B102">
        <v>24</v>
      </c>
    </row>
    <row r="103" spans="1:2" x14ac:dyDescent="0.25">
      <c r="A103">
        <f t="shared" si="1"/>
        <v>2424</v>
      </c>
      <c r="B103">
        <v>24</v>
      </c>
    </row>
    <row r="104" spans="1:2" x14ac:dyDescent="0.25">
      <c r="A104">
        <f t="shared" si="1"/>
        <v>2448</v>
      </c>
      <c r="B104">
        <v>24</v>
      </c>
    </row>
    <row r="105" spans="1:2" x14ac:dyDescent="0.25">
      <c r="A105">
        <f t="shared" si="1"/>
        <v>2472</v>
      </c>
      <c r="B105">
        <v>24</v>
      </c>
    </row>
    <row r="106" spans="1:2" x14ac:dyDescent="0.25">
      <c r="A106">
        <f t="shared" si="1"/>
        <v>2496</v>
      </c>
      <c r="B106">
        <v>24</v>
      </c>
    </row>
    <row r="107" spans="1:2" x14ac:dyDescent="0.25">
      <c r="A107">
        <f t="shared" si="1"/>
        <v>2520</v>
      </c>
      <c r="B107">
        <v>24</v>
      </c>
    </row>
    <row r="108" spans="1:2" x14ac:dyDescent="0.25">
      <c r="A108">
        <f t="shared" si="1"/>
        <v>2544</v>
      </c>
      <c r="B108">
        <v>24</v>
      </c>
    </row>
    <row r="109" spans="1:2" x14ac:dyDescent="0.25">
      <c r="A109">
        <f t="shared" si="1"/>
        <v>2568</v>
      </c>
      <c r="B109">
        <v>24</v>
      </c>
    </row>
    <row r="110" spans="1:2" x14ac:dyDescent="0.25">
      <c r="A110">
        <f t="shared" si="1"/>
        <v>2592</v>
      </c>
      <c r="B110">
        <v>24</v>
      </c>
    </row>
    <row r="111" spans="1:2" x14ac:dyDescent="0.25">
      <c r="A111">
        <f t="shared" si="1"/>
        <v>2616</v>
      </c>
      <c r="B111">
        <v>24</v>
      </c>
    </row>
    <row r="112" spans="1:2" x14ac:dyDescent="0.25">
      <c r="A112">
        <f t="shared" si="1"/>
        <v>2640</v>
      </c>
      <c r="B112">
        <v>24</v>
      </c>
    </row>
    <row r="113" spans="1:2" x14ac:dyDescent="0.25">
      <c r="A113">
        <f t="shared" si="1"/>
        <v>2664</v>
      </c>
      <c r="B113">
        <v>24</v>
      </c>
    </row>
    <row r="114" spans="1:2" x14ac:dyDescent="0.25">
      <c r="A114">
        <f t="shared" si="1"/>
        <v>2688</v>
      </c>
      <c r="B114">
        <v>24</v>
      </c>
    </row>
    <row r="115" spans="1:2" x14ac:dyDescent="0.25">
      <c r="A115">
        <f t="shared" si="1"/>
        <v>2712</v>
      </c>
      <c r="B115">
        <v>24</v>
      </c>
    </row>
    <row r="116" spans="1:2" x14ac:dyDescent="0.25">
      <c r="A116">
        <f t="shared" si="1"/>
        <v>2736</v>
      </c>
      <c r="B116">
        <v>24</v>
      </c>
    </row>
    <row r="117" spans="1:2" x14ac:dyDescent="0.25">
      <c r="A117">
        <f t="shared" si="1"/>
        <v>2760</v>
      </c>
      <c r="B117">
        <v>24</v>
      </c>
    </row>
    <row r="118" spans="1:2" x14ac:dyDescent="0.25">
      <c r="A118">
        <f t="shared" si="1"/>
        <v>2784</v>
      </c>
      <c r="B118">
        <v>24</v>
      </c>
    </row>
    <row r="119" spans="1:2" x14ac:dyDescent="0.25">
      <c r="A119">
        <f t="shared" si="1"/>
        <v>2808</v>
      </c>
      <c r="B119">
        <v>24</v>
      </c>
    </row>
    <row r="120" spans="1:2" x14ac:dyDescent="0.25">
      <c r="A120">
        <f t="shared" si="1"/>
        <v>2832</v>
      </c>
      <c r="B120">
        <v>24</v>
      </c>
    </row>
    <row r="121" spans="1:2" x14ac:dyDescent="0.25">
      <c r="A121">
        <f t="shared" si="1"/>
        <v>2856</v>
      </c>
      <c r="B121">
        <v>24</v>
      </c>
    </row>
    <row r="122" spans="1:2" x14ac:dyDescent="0.25">
      <c r="A122">
        <f t="shared" si="1"/>
        <v>2880</v>
      </c>
      <c r="B122">
        <v>24</v>
      </c>
    </row>
    <row r="123" spans="1:2" x14ac:dyDescent="0.25">
      <c r="A123">
        <f t="shared" si="1"/>
        <v>2904</v>
      </c>
      <c r="B123">
        <v>24</v>
      </c>
    </row>
    <row r="124" spans="1:2" x14ac:dyDescent="0.25">
      <c r="A124">
        <f t="shared" si="1"/>
        <v>2928</v>
      </c>
      <c r="B124">
        <v>24</v>
      </c>
    </row>
    <row r="125" spans="1:2" x14ac:dyDescent="0.25">
      <c r="A125">
        <f t="shared" si="1"/>
        <v>2952</v>
      </c>
      <c r="B125">
        <v>24</v>
      </c>
    </row>
    <row r="126" spans="1:2" x14ac:dyDescent="0.25">
      <c r="A126">
        <f t="shared" si="1"/>
        <v>2976</v>
      </c>
      <c r="B126">
        <v>24</v>
      </c>
    </row>
    <row r="127" spans="1:2" x14ac:dyDescent="0.25">
      <c r="A127">
        <f t="shared" si="1"/>
        <v>3000</v>
      </c>
      <c r="B127">
        <v>24</v>
      </c>
    </row>
    <row r="128" spans="1:2" x14ac:dyDescent="0.25">
      <c r="A128">
        <f t="shared" si="1"/>
        <v>3024</v>
      </c>
      <c r="B128">
        <v>24</v>
      </c>
    </row>
    <row r="129" spans="1:2" x14ac:dyDescent="0.25">
      <c r="A129">
        <f t="shared" si="1"/>
        <v>3048</v>
      </c>
      <c r="B129">
        <v>24</v>
      </c>
    </row>
    <row r="130" spans="1:2" x14ac:dyDescent="0.25">
      <c r="A130">
        <f t="shared" si="1"/>
        <v>3072</v>
      </c>
      <c r="B130">
        <v>24</v>
      </c>
    </row>
    <row r="131" spans="1:2" x14ac:dyDescent="0.25">
      <c r="A131">
        <f t="shared" si="1"/>
        <v>3096</v>
      </c>
      <c r="B131">
        <v>24</v>
      </c>
    </row>
    <row r="132" spans="1:2" x14ac:dyDescent="0.25">
      <c r="A132">
        <f t="shared" si="1"/>
        <v>3120</v>
      </c>
      <c r="B132">
        <v>24</v>
      </c>
    </row>
    <row r="133" spans="1:2" x14ac:dyDescent="0.25">
      <c r="A133">
        <f t="shared" si="1"/>
        <v>3144</v>
      </c>
      <c r="B133">
        <v>24</v>
      </c>
    </row>
    <row r="134" spans="1:2" x14ac:dyDescent="0.25">
      <c r="A134">
        <f t="shared" ref="A134:A145" si="2">A133+B134</f>
        <v>3168</v>
      </c>
      <c r="B134">
        <v>24</v>
      </c>
    </row>
    <row r="135" spans="1:2" x14ac:dyDescent="0.25">
      <c r="A135">
        <f t="shared" si="2"/>
        <v>3192</v>
      </c>
      <c r="B135">
        <v>24</v>
      </c>
    </row>
    <row r="136" spans="1:2" x14ac:dyDescent="0.25">
      <c r="A136">
        <f t="shared" si="2"/>
        <v>3216</v>
      </c>
      <c r="B136">
        <v>24</v>
      </c>
    </row>
    <row r="137" spans="1:2" x14ac:dyDescent="0.25">
      <c r="A137">
        <f t="shared" si="2"/>
        <v>3240</v>
      </c>
      <c r="B137">
        <v>24</v>
      </c>
    </row>
    <row r="138" spans="1:2" x14ac:dyDescent="0.25">
      <c r="A138">
        <f t="shared" si="2"/>
        <v>3264</v>
      </c>
      <c r="B138">
        <v>24</v>
      </c>
    </row>
    <row r="139" spans="1:2" x14ac:dyDescent="0.25">
      <c r="A139">
        <f t="shared" si="2"/>
        <v>3288</v>
      </c>
      <c r="B139">
        <v>24</v>
      </c>
    </row>
    <row r="140" spans="1:2" x14ac:dyDescent="0.25">
      <c r="A140">
        <f t="shared" si="2"/>
        <v>3312</v>
      </c>
      <c r="B140">
        <v>24</v>
      </c>
    </row>
    <row r="141" spans="1:2" x14ac:dyDescent="0.25">
      <c r="A141">
        <f t="shared" si="2"/>
        <v>3336</v>
      </c>
      <c r="B141">
        <v>24</v>
      </c>
    </row>
    <row r="142" spans="1:2" x14ac:dyDescent="0.25">
      <c r="A142">
        <f t="shared" si="2"/>
        <v>3360</v>
      </c>
      <c r="B142">
        <v>24</v>
      </c>
    </row>
    <row r="143" spans="1:2" x14ac:dyDescent="0.25">
      <c r="A143">
        <f t="shared" si="2"/>
        <v>3384</v>
      </c>
      <c r="B143">
        <v>24</v>
      </c>
    </row>
    <row r="144" spans="1:2" x14ac:dyDescent="0.25">
      <c r="A144">
        <f t="shared" si="2"/>
        <v>3408</v>
      </c>
      <c r="B144">
        <v>24</v>
      </c>
    </row>
    <row r="145" spans="1:2" x14ac:dyDescent="0.25">
      <c r="A145">
        <f t="shared" si="2"/>
        <v>3432</v>
      </c>
      <c r="B145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workbookViewId="0">
      <selection activeCell="D23" sqref="D23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329</v>
      </c>
      <c r="D1" t="s">
        <v>35</v>
      </c>
      <c r="E1" t="s">
        <v>318</v>
      </c>
      <c r="F1" t="s">
        <v>330</v>
      </c>
    </row>
    <row r="2" spans="1:6" x14ac:dyDescent="0.25">
      <c r="A2">
        <v>2009</v>
      </c>
      <c r="B2" t="s">
        <v>175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175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175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175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175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331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331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331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331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331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332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332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332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332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332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333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333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333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333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333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334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334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334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334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334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335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335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335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335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335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336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336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336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336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336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337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337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337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337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337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338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338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338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338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338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339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339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339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339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339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340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340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340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340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340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341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341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341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341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341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342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342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342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342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342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343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343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343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343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343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344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344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344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344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344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345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345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345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345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345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175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175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175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175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175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331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331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331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331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331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332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332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332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332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332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333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333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333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333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333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334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334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334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334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334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335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335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335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335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335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336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336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336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336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336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337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337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337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337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337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338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338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338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338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338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339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339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339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339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339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340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340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340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340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340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341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341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341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341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341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342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342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342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342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342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343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343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343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343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343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344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344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344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344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344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345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345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345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345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345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175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175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175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175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175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331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331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331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331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331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332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332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332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332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332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333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333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333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333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333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334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334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334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334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334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335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335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335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335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335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336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336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336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336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336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337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337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337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337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337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338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338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338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338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338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339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339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339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339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339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340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340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340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340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340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341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341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341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341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341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342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342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342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342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342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343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343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343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343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343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344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344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344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344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344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345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345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345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345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345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175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175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175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175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175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331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331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331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331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331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332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332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332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332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332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333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333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333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333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333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334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334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334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334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334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335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335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335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335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335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336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336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336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336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336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337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337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337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337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337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338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338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338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338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338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339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339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339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339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339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340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340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340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340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340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341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341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341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341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341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342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342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342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342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342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343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343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343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343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343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344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344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344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344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344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345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345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345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345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345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175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175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175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175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175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331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331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331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331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331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332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332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332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332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332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333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333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333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333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333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334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334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334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334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334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335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335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335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335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335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336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336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336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336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336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337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337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337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337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337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338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338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338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338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338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339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339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339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339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339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340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340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340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340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340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341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341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341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341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341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342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342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342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342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342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343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343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343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343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343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344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344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344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344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344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345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345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345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345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345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175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175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175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175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175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331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331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331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331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331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332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332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332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332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332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333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333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333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333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333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334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334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334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334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334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335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335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335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335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335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336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336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336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336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336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337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337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337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337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337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338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338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338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338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338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339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339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339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339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339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340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340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340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340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340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341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341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341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341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341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342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342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342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342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342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343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343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343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343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343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344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344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344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344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344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345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345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345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345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345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175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175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175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175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175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331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331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331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331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331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332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332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332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332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332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333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333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333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333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333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334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334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334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334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334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335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335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335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335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335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336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336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336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336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336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337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337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337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337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337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338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338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338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338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338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339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339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339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339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339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340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340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340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340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340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341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341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341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341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341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342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342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342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342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342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343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343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343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343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343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344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344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344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344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344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345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345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345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345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345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175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175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175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175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175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331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331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331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331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331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332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332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332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332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332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333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333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333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333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333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334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334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334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334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334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335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335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335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335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335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336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336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336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336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336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337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337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337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337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337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338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338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338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338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338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339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339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339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339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339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340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340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340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340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340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341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341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341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341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341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342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342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342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342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342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343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343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343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343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343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344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344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344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344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344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345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345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345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345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345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175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175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175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175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175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331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331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331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331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331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332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332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332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332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332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333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333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333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333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333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334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334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334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334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334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335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335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335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335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335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336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336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336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336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336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337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337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337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337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337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338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338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338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338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338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339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339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339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339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339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340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340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340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340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340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341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341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341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341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341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342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342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342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342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342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343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343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343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343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343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344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344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344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344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344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345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345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345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345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345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175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175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175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175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175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331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331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331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331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331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332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332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332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332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332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333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333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333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333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333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334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334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334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334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334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335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335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335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335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335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336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336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336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336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336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337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337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337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337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337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338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338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338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338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338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339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339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339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339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339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340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340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340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340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340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341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341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341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341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341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342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342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342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342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342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343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343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343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343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343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344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344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344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344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344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345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345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345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345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345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175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175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175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175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175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331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331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331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331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331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332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332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332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332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332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333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333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333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333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333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334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334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334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334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334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335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335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335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335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335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336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336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336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336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336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337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337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337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337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337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338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338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338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338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338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339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339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339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339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339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340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340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340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340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340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341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341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341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341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341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342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342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342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342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342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343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343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343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343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343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344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344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344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344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344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345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345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345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345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345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175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175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175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175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175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331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331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331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331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331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332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332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332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332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332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333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333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333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333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333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334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334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334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334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334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335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335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335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335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335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336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336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336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336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336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337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337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337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337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337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338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338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338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338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338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339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339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339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339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339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340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340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340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340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340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341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341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341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341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341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342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342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342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342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342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343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343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343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343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343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344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344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344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344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344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345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345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345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345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345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175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175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175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175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175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331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331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331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331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331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332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332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332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332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332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333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333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333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333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333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334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334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334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334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334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335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335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335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335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335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336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336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336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336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336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337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337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337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337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337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338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338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338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338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338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339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339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339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339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339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340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340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340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340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340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341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341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341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341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341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342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342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342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342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342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343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343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343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343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343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344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344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344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344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344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345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345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345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345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345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175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175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175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175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175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331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331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331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331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331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332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332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332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332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332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333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333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333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333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333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334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334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334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334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334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335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335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335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335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335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336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336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336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336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336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337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337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337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337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337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338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338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338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338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338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339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339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339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339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339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340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340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340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340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340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341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341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341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341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341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342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342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342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342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342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343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343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343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343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343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344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344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344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344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344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345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345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345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345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345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175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175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175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175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175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331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331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331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331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331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332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332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332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332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332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333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333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333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333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333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334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334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334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334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334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335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335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335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335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335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336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336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336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336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336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337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337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337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337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337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338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338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338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338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338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339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339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339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339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339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340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340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340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340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340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341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341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341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341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341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342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342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342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342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342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343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343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343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343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343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344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344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344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344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344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345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345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345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345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345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175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175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175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175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175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331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331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331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331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331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332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332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332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332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332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333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333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333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333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333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334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334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334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334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334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335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335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335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335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335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336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336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336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336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336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337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337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337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337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337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338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338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338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338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338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339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339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339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339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339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340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340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340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340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340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341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341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341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341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341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342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342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342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342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342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343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343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343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343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343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344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344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344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344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344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345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345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345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345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345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175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175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175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175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175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331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331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331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331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331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332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332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332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332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332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333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333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333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333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333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334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334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334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334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334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335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335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335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335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335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336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336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336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336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336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337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337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337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337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337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338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338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338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338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338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339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339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339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339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339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340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340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340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340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340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341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341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341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341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341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342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342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342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342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342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343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343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343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343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343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344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344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344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344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344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345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345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345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345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345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175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175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175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175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175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331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331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331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331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331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332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332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332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332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332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333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333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333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333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333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334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334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334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334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334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335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335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335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335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335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336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336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336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336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336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337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337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337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337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337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338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338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338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338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338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339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339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339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339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339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340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340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340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340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340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341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341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341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341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341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342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342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342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342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342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343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343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343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343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343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344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344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344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344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344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345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345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345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345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345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175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175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175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175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175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331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331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331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331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331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332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332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332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332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332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333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333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333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333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333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334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334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334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334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334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335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335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335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335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335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336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336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336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336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336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337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337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337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337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337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338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338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338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338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338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339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339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339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339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339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340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340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340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340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340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341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341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341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341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341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342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342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342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342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342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343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343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343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343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343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344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344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344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344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344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345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345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345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345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345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175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175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175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175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175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331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331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331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331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331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332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332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332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332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332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333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333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333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333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333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334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334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334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334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334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335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335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335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335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335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336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336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336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336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336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337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337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337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337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337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338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338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338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338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338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339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339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339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339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339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340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340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340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340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340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341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341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341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341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341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342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342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342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342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342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343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343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343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343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343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344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344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344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344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344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345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345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345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345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345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175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175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175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175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175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331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331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331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331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331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332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332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332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332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332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333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333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333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333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333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334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334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334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334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334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335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335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335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335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335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336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336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336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336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336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337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337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337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337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337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338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338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338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338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338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339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339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339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339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339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340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340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340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340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340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341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341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341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341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341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342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342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342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342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342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343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343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343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343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343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344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344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344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344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344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345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345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345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345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345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175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175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175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175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175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331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331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331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331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331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332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332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332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332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332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333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333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333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333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333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334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334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334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334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334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335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335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335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335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335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336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336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336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336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336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337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337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337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337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337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338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338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338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338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338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339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339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339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339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339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340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340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340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340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340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341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341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341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341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341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342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342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342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342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342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343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343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343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343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343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344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344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344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344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344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345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345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345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345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345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175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175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175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175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175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331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331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331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331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331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332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332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332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332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332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333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333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333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333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333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334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334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334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334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334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335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335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335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335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335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336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336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336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336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336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337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337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337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337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337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338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338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338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338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338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339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339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339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339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339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340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340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340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340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340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341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341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341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341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341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342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342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342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342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342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343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343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343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343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343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344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344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344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344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344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345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345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345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345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345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175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175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175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175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175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331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331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331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331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331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332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332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332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332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332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333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333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333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333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333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334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334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334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334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334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335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335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335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335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335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336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336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336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336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336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337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337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337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337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337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338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338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338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338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338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339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339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339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339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339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340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340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340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340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340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341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341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341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341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341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342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342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342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342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342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343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343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343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343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343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344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344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344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344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344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345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345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345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345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345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175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175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175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175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175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331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331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331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331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331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332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332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332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332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332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333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333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333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333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333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334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334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334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334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334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335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335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335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335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335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336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336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336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336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336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337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337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337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337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337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338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338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338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338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338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339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339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339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339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339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340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340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340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340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340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341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341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341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341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341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342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342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342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342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342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343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343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343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343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343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344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344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344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344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344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345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345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345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345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345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175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175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175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175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175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331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331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331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331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331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332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332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332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332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332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333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333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333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333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333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334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334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334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334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334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335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335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335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335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335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336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336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336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336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336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337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337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337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337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337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338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338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338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338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338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339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339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339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339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339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340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340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340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340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340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341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341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341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341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341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342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342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342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342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342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343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343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343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343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343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344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344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344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344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344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345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345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345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345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345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27" t="s">
        <v>234</v>
      </c>
      <c r="B1" s="28"/>
      <c r="C1" s="28"/>
      <c r="D1" s="28"/>
    </row>
    <row r="2" spans="1:4" x14ac:dyDescent="0.25">
      <c r="A2" s="21" t="s">
        <v>235</v>
      </c>
      <c r="B2" s="21" t="s">
        <v>236</v>
      </c>
      <c r="C2" s="21" t="s">
        <v>237</v>
      </c>
      <c r="D2" s="22" t="s">
        <v>238</v>
      </c>
    </row>
    <row r="3" spans="1:4" ht="22.5" x14ac:dyDescent="0.25">
      <c r="A3" s="23" t="s">
        <v>240</v>
      </c>
      <c r="B3" s="23" t="s">
        <v>241</v>
      </c>
      <c r="C3" s="23" t="s">
        <v>242</v>
      </c>
      <c r="D3" s="24" t="s">
        <v>243</v>
      </c>
    </row>
    <row r="4" spans="1:4" ht="33.75" x14ac:dyDescent="0.25">
      <c r="A4" s="25" t="s">
        <v>244</v>
      </c>
      <c r="B4" s="25" t="s">
        <v>245</v>
      </c>
      <c r="C4" s="25" t="s">
        <v>242</v>
      </c>
      <c r="D4" s="26" t="s">
        <v>246</v>
      </c>
    </row>
    <row r="5" spans="1:4" ht="22.5" x14ac:dyDescent="0.25">
      <c r="A5" s="23" t="s">
        <v>247</v>
      </c>
      <c r="B5" s="23" t="s">
        <v>248</v>
      </c>
      <c r="C5" s="23" t="s">
        <v>242</v>
      </c>
      <c r="D5" s="24" t="s">
        <v>249</v>
      </c>
    </row>
    <row r="6" spans="1:4" ht="45" x14ac:dyDescent="0.25">
      <c r="A6" s="25" t="s">
        <v>250</v>
      </c>
      <c r="B6" s="25" t="s">
        <v>251</v>
      </c>
      <c r="C6" s="25" t="s">
        <v>252</v>
      </c>
      <c r="D6" s="26" t="s">
        <v>253</v>
      </c>
    </row>
    <row r="7" spans="1:4" ht="45" x14ac:dyDescent="0.25">
      <c r="A7" s="23" t="s">
        <v>254</v>
      </c>
      <c r="B7" s="23" t="s">
        <v>241</v>
      </c>
      <c r="C7" s="23" t="s">
        <v>242</v>
      </c>
      <c r="D7" s="24" t="s">
        <v>243</v>
      </c>
    </row>
    <row r="8" spans="1:4" ht="45" x14ac:dyDescent="0.25">
      <c r="A8" s="25" t="s">
        <v>255</v>
      </c>
      <c r="B8" s="25" t="s">
        <v>251</v>
      </c>
      <c r="C8" s="25" t="s">
        <v>252</v>
      </c>
      <c r="D8" s="26" t="s">
        <v>253</v>
      </c>
    </row>
    <row r="9" spans="1:4" ht="45" x14ac:dyDescent="0.25">
      <c r="A9" s="23" t="s">
        <v>256</v>
      </c>
      <c r="B9" s="23" t="s">
        <v>245</v>
      </c>
      <c r="C9" s="23" t="s">
        <v>242</v>
      </c>
      <c r="D9" s="24" t="s">
        <v>246</v>
      </c>
    </row>
    <row r="10" spans="1:4" ht="33.75" x14ac:dyDescent="0.25">
      <c r="A10" s="25" t="s">
        <v>257</v>
      </c>
      <c r="B10" s="25" t="s">
        <v>248</v>
      </c>
      <c r="C10" s="25" t="s">
        <v>242</v>
      </c>
      <c r="D10" s="26" t="s">
        <v>249</v>
      </c>
    </row>
    <row r="11" spans="1:4" ht="33.75" x14ac:dyDescent="0.25">
      <c r="A11" s="23" t="s">
        <v>258</v>
      </c>
      <c r="B11" s="23" t="s">
        <v>248</v>
      </c>
      <c r="C11" s="23" t="s">
        <v>242</v>
      </c>
      <c r="D11" s="24" t="s">
        <v>249</v>
      </c>
    </row>
    <row r="12" spans="1:4" ht="33.75" x14ac:dyDescent="0.25">
      <c r="A12" s="25" t="s">
        <v>259</v>
      </c>
      <c r="B12" s="25" t="s">
        <v>241</v>
      </c>
      <c r="C12" s="25" t="s">
        <v>242</v>
      </c>
      <c r="D12" s="26" t="s">
        <v>243</v>
      </c>
    </row>
    <row r="13" spans="1:4" ht="45" x14ac:dyDescent="0.25">
      <c r="A13" s="23" t="s">
        <v>260</v>
      </c>
      <c r="B13" s="23" t="s">
        <v>251</v>
      </c>
      <c r="C13" s="23" t="s">
        <v>252</v>
      </c>
      <c r="D13" s="24" t="s">
        <v>253</v>
      </c>
    </row>
    <row r="14" spans="1:4" ht="33.75" x14ac:dyDescent="0.25">
      <c r="A14" s="25" t="s">
        <v>261</v>
      </c>
      <c r="B14" s="25" t="s">
        <v>245</v>
      </c>
      <c r="C14" s="25" t="s">
        <v>242</v>
      </c>
      <c r="D14" s="26" t="s">
        <v>246</v>
      </c>
    </row>
    <row r="15" spans="1:4" ht="22.5" x14ac:dyDescent="0.25">
      <c r="A15" s="23" t="s">
        <v>262</v>
      </c>
      <c r="B15" s="23" t="s">
        <v>263</v>
      </c>
      <c r="C15" s="23" t="s">
        <v>239</v>
      </c>
      <c r="D15" s="24" t="s">
        <v>239</v>
      </c>
    </row>
    <row r="16" spans="1:4" ht="22.5" x14ac:dyDescent="0.25">
      <c r="A16" s="25" t="s">
        <v>264</v>
      </c>
      <c r="B16" s="25" t="s">
        <v>265</v>
      </c>
      <c r="C16" s="25" t="s">
        <v>266</v>
      </c>
      <c r="D16" s="26" t="s">
        <v>267</v>
      </c>
    </row>
    <row r="17" spans="1:4" ht="22.5" x14ac:dyDescent="0.25">
      <c r="A17" s="23" t="s">
        <v>268</v>
      </c>
      <c r="B17" s="23" t="s">
        <v>269</v>
      </c>
      <c r="C17" s="23" t="s">
        <v>239</v>
      </c>
      <c r="D17" s="24" t="s">
        <v>239</v>
      </c>
    </row>
    <row r="18" spans="1:4" ht="45" x14ac:dyDescent="0.25">
      <c r="A18" s="25" t="s">
        <v>270</v>
      </c>
      <c r="B18" s="25" t="s">
        <v>271</v>
      </c>
      <c r="C18" s="25" t="s">
        <v>272</v>
      </c>
      <c r="D18" s="26" t="s">
        <v>273</v>
      </c>
    </row>
    <row r="19" spans="1:4" ht="45" x14ac:dyDescent="0.25">
      <c r="A19" s="23" t="s">
        <v>274</v>
      </c>
      <c r="B19" s="23" t="s">
        <v>275</v>
      </c>
      <c r="C19" s="23" t="s">
        <v>276</v>
      </c>
      <c r="D19" s="24" t="s">
        <v>277</v>
      </c>
    </row>
    <row r="20" spans="1:4" ht="22.5" x14ac:dyDescent="0.25">
      <c r="A20" s="25" t="s">
        <v>278</v>
      </c>
      <c r="B20" s="25" t="s">
        <v>279</v>
      </c>
      <c r="C20" s="25" t="s">
        <v>239</v>
      </c>
      <c r="D20" s="26" t="s">
        <v>239</v>
      </c>
    </row>
    <row r="21" spans="1:4" ht="33.75" x14ac:dyDescent="0.25">
      <c r="A21" s="23" t="s">
        <v>280</v>
      </c>
      <c r="B21" s="23" t="s">
        <v>281</v>
      </c>
      <c r="C21" s="23" t="s">
        <v>282</v>
      </c>
      <c r="D21" s="24" t="s">
        <v>283</v>
      </c>
    </row>
    <row r="22" spans="1:4" ht="22.5" x14ac:dyDescent="0.25">
      <c r="A22" s="25" t="s">
        <v>284</v>
      </c>
      <c r="B22" s="25" t="s">
        <v>285</v>
      </c>
      <c r="C22" s="25" t="s">
        <v>242</v>
      </c>
      <c r="D22" s="26" t="s">
        <v>286</v>
      </c>
    </row>
    <row r="23" spans="1:4" ht="22.5" x14ac:dyDescent="0.25">
      <c r="A23" s="23" t="s">
        <v>287</v>
      </c>
      <c r="B23" s="23" t="s">
        <v>288</v>
      </c>
      <c r="C23" s="23" t="s">
        <v>242</v>
      </c>
      <c r="D23" s="24" t="s">
        <v>289</v>
      </c>
    </row>
    <row r="24" spans="1:4" ht="22.5" x14ac:dyDescent="0.25">
      <c r="A24" s="25" t="s">
        <v>290</v>
      </c>
      <c r="B24" s="25" t="s">
        <v>291</v>
      </c>
      <c r="C24" s="25" t="s">
        <v>242</v>
      </c>
      <c r="D24" s="26" t="s">
        <v>292</v>
      </c>
    </row>
    <row r="25" spans="1:4" ht="22.5" x14ac:dyDescent="0.25">
      <c r="A25" s="23" t="s">
        <v>293</v>
      </c>
      <c r="B25" s="23" t="s">
        <v>294</v>
      </c>
      <c r="C25" s="23" t="s">
        <v>242</v>
      </c>
      <c r="D25" s="24" t="s">
        <v>295</v>
      </c>
    </row>
    <row r="26" spans="1:4" ht="22.5" x14ac:dyDescent="0.25">
      <c r="A26" s="25" t="s">
        <v>296</v>
      </c>
      <c r="B26" s="25" t="s">
        <v>297</v>
      </c>
      <c r="C26" s="25" t="s">
        <v>242</v>
      </c>
      <c r="D26" s="26" t="s">
        <v>298</v>
      </c>
    </row>
    <row r="27" spans="1:4" ht="22.5" x14ac:dyDescent="0.25">
      <c r="A27" s="23" t="s">
        <v>299</v>
      </c>
      <c r="B27" s="23" t="s">
        <v>300</v>
      </c>
      <c r="C27" s="23" t="s">
        <v>242</v>
      </c>
      <c r="D27" s="24" t="s">
        <v>301</v>
      </c>
    </row>
    <row r="28" spans="1:4" ht="22.5" x14ac:dyDescent="0.25">
      <c r="A28" s="25" t="s">
        <v>302</v>
      </c>
      <c r="B28" s="25" t="s">
        <v>303</v>
      </c>
      <c r="C28" s="25" t="s">
        <v>242</v>
      </c>
      <c r="D28" s="26" t="s">
        <v>304</v>
      </c>
    </row>
    <row r="29" spans="1:4" ht="22.5" x14ac:dyDescent="0.25">
      <c r="A29" s="23" t="s">
        <v>305</v>
      </c>
      <c r="B29" s="23" t="s">
        <v>306</v>
      </c>
      <c r="C29" s="23" t="s">
        <v>242</v>
      </c>
      <c r="D29" s="24" t="s">
        <v>307</v>
      </c>
    </row>
    <row r="30" spans="1:4" ht="22.5" x14ac:dyDescent="0.25">
      <c r="A30" s="25" t="s">
        <v>308</v>
      </c>
      <c r="B30" s="25" t="s">
        <v>309</v>
      </c>
      <c r="C30" s="25" t="s">
        <v>242</v>
      </c>
      <c r="D30" s="26" t="s">
        <v>310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191</v>
      </c>
      <c r="C1" t="s">
        <v>192</v>
      </c>
      <c r="D1" t="s">
        <v>195</v>
      </c>
      <c r="E1" t="s">
        <v>197</v>
      </c>
      <c r="F1" t="s">
        <v>198</v>
      </c>
      <c r="G1" t="s">
        <v>199</v>
      </c>
    </row>
    <row r="2" spans="1:7" x14ac:dyDescent="0.25">
      <c r="A2">
        <v>2010</v>
      </c>
      <c r="B2">
        <v>0</v>
      </c>
      <c r="C2">
        <v>0.23</v>
      </c>
      <c r="D2" t="s">
        <v>196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193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194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Sheet</vt:lpstr>
      <vt:lpstr>Structure</vt:lpstr>
      <vt:lpstr>prevalence</vt:lpstr>
      <vt:lpstr>parameters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2019-04-02T16:52:09Z</dcterms:modified>
</cp:coreProperties>
</file>