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mangal\PycharmProjects\TLOmodel\resources\"/>
    </mc:Choice>
  </mc:AlternateContent>
  <bookViews>
    <workbookView xWindow="0" yWindow="105" windowWidth="10740" windowHeight="11835" tabRatio="723" activeTab="3"/>
  </bookViews>
  <sheets>
    <sheet name="Cover Sheet" sheetId="1" r:id="rId1"/>
    <sheet name="Structure" sheetId="2" r:id="rId2"/>
    <sheet name="prevalence" sheetId="13" r:id="rId3"/>
    <sheet name="parameters" sheetId="26" r:id="rId4"/>
    <sheet name="details_rates" sheetId="35" r:id="rId5"/>
    <sheet name="VL_monitoring" sheetId="33" r:id="rId6"/>
    <sheet name="coverage" sheetId="34" r:id="rId7"/>
    <sheet name="DALY weights" sheetId="32" r:id="rId8"/>
    <sheet name="circumcision" sheetId="30" r:id="rId9"/>
    <sheet name="deaths" sheetId="16" r:id="rId10"/>
    <sheet name="incidence" sheetId="17" r:id="rId11"/>
    <sheet name="incidence_calibration" sheetId="31" r:id="rId12"/>
    <sheet name="CD4_distribution" sheetId="20" r:id="rId13"/>
    <sheet name="Time_spent_by_CD4" sheetId="23" r:id="rId14"/>
    <sheet name="cd4_unrolled" sheetId="27" r:id="rId15"/>
    <sheet name="Initial_state_probs" sheetId="24" r:id="rId16"/>
    <sheet name="age_distribution" sheetId="21" r:id="rId17"/>
    <sheet name="IRR" sheetId="28" r:id="rId18"/>
    <sheet name="fsw" sheetId="29" r:id="rId19"/>
    <sheet name="References" sheetId="7" r:id="rId20"/>
  </sheets>
  <definedNames>
    <definedName name="_xlnm._FilterDatabase" localSheetId="16" hidden="1">age_distribution!$A$1:$D$1189</definedName>
    <definedName name="_xlnm._FilterDatabase" localSheetId="14" hidden="1">cd4_unrolled!$A$1:$G$925</definedName>
    <definedName name="_xlnm._FilterDatabase" localSheetId="10" hidden="1">incidence!$A$1:$D$3160</definedName>
    <definedName name="_xlnm._FilterDatabase" localSheetId="2" hidden="1">prevalence!$A$1:$G$1945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5" l="1"/>
  <c r="C4" i="35"/>
  <c r="C5" i="35"/>
  <c r="C6" i="35"/>
  <c r="C2" i="35"/>
  <c r="B6" i="35"/>
  <c r="B5" i="35"/>
  <c r="B4" i="35"/>
  <c r="B3" i="35"/>
  <c r="B2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F201" i="28"/>
  <c r="E202" i="28"/>
  <c r="F202" i="28"/>
  <c r="F7" i="30"/>
  <c r="G7" i="30"/>
  <c r="F8" i="30"/>
  <c r="G8" i="30"/>
  <c r="F2" i="30"/>
  <c r="F4" i="30"/>
  <c r="G4" i="30"/>
  <c r="F6" i="30"/>
  <c r="F180" i="28"/>
  <c r="F82" i="28"/>
  <c r="F3" i="30"/>
  <c r="G3" i="30"/>
  <c r="F5" i="30"/>
  <c r="G5" i="30"/>
  <c r="G6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3" i="28"/>
  <c r="C2" i="26"/>
  <c r="D15" i="23"/>
  <c r="E15" i="23"/>
  <c r="G15" i="23"/>
  <c r="D57" i="23"/>
  <c r="E57" i="23"/>
  <c r="D50" i="23"/>
  <c r="E50" i="23"/>
  <c r="D43" i="23"/>
  <c r="E43" i="23"/>
  <c r="G43" i="23"/>
  <c r="D36" i="23"/>
  <c r="E36" i="23"/>
  <c r="G36" i="23"/>
  <c r="D29" i="23"/>
  <c r="E29" i="23"/>
  <c r="D22" i="23"/>
  <c r="E22" i="23"/>
  <c r="E8" i="23"/>
  <c r="G8" i="23"/>
  <c r="E39" i="23"/>
  <c r="F39" i="23"/>
  <c r="E3" i="23"/>
  <c r="F3" i="23"/>
  <c r="E4" i="23"/>
  <c r="G4" i="23"/>
  <c r="E5" i="23"/>
  <c r="G5" i="23"/>
  <c r="E6" i="23"/>
  <c r="F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G20" i="23"/>
  <c r="E21" i="23"/>
  <c r="F21" i="23"/>
  <c r="E23" i="23"/>
  <c r="F23" i="23"/>
  <c r="E24" i="23"/>
  <c r="G24" i="23"/>
  <c r="E25" i="23"/>
  <c r="G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G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G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G56" i="23"/>
  <c r="E2" i="23"/>
  <c r="F2" i="23"/>
  <c r="F8" i="23"/>
  <c r="F22" i="23"/>
  <c r="G22" i="23"/>
  <c r="F50" i="23"/>
  <c r="G50" i="23"/>
  <c r="G29" i="23"/>
  <c r="F29" i="23"/>
  <c r="G57" i="23"/>
  <c r="F57" i="23"/>
  <c r="F36" i="23"/>
  <c r="F15" i="23"/>
  <c r="F43" i="23"/>
  <c r="F5" i="23"/>
  <c r="F4" i="23"/>
  <c r="F42" i="23"/>
  <c r="F52" i="23"/>
  <c r="G32" i="23"/>
  <c r="G26" i="23"/>
  <c r="F12" i="23"/>
  <c r="G11" i="23"/>
  <c r="G3" i="23"/>
  <c r="G6" i="23"/>
  <c r="F56" i="23"/>
  <c r="G47" i="23"/>
  <c r="G7" i="23"/>
  <c r="G17" i="23"/>
  <c r="F40" i="23"/>
  <c r="G21" i="23"/>
  <c r="G31" i="23"/>
  <c r="F20" i="23"/>
  <c r="G41" i="23"/>
  <c r="F49" i="23"/>
  <c r="G10" i="23"/>
  <c r="G39" i="23"/>
  <c r="F38" i="23"/>
  <c r="G48" i="23"/>
  <c r="G18" i="23"/>
  <c r="G28" i="23"/>
  <c r="G13" i="23"/>
  <c r="G19" i="23"/>
  <c r="G27" i="23"/>
  <c r="G14" i="23"/>
  <c r="F24" i="23"/>
  <c r="F33" i="23"/>
  <c r="G53" i="23"/>
  <c r="F25" i="23"/>
  <c r="F34" i="23"/>
  <c r="G54" i="23"/>
  <c r="F35" i="23"/>
  <c r="F45" i="23"/>
  <c r="G55" i="23"/>
  <c r="F46" i="23"/>
</calcChain>
</file>

<file path=xl/sharedStrings.xml><?xml version="1.0" encoding="utf-8"?>
<sst xmlns="http://schemas.openxmlformats.org/spreadsheetml/2006/main" count="17902" uniqueCount="354">
  <si>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</si>
  <si>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</si>
  <si>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</si>
  <si>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</si>
  <si>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</si>
  <si>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</si>
  <si>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</si>
  <si>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</si>
  <si>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</si>
  <si>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</si>
  <si>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</si>
  <si>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</si>
  <si>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</si>
  <si>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</si>
  <si>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</si>
  <si>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</si>
  <si>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</si>
  <si>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</si>
  <si>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</si>
  <si>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</si>
  <si>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</si>
  <si>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</si>
  <si>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</si>
  <si>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</si>
  <si>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</si>
  <si>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</si>
  <si>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</si>
  <si>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</si>
  <si>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</si>
  <si>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</si>
  <si>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</si>
  <si>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</si>
  <si>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</si>
  <si>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</si>
  <si>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</si>
  <si>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</si>
  <si>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</si>
  <si>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</si>
  <si>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</si>
  <si>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</si>
  <si>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</si>
  <si>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</si>
  <si>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</si>
  <si>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</si>
  <si>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</si>
  <si>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</si>
  <si>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</si>
  <si>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</si>
  <si>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</si>
  <si>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</si>
  <si>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</si>
  <si>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</si>
  <si>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</si>
  <si>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</si>
  <si>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</si>
  <si>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</si>
  <si>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</si>
  <si>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</si>
  <si>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</si>
  <si>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</si>
  <si>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</si>
  <si>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</si>
  <si>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</si>
  <si>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</si>
  <si>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</si>
  <si>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</si>
  <si>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</si>
  <si>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</si>
  <si>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</si>
  <si>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</si>
  <si>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</si>
  <si>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</si>
  <si>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</si>
  <si>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</si>
  <si>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</si>
  <si>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</si>
  <si>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</si>
  <si>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</si>
  <si>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</si>
  <si>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</si>
  <si>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</si>
  <si>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</si>
  <si>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</si>
  <si>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</si>
  <si>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</si>
  <si>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</si>
  <si>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</si>
  <si>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</si>
  <si>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</si>
  <si>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</si>
  <si>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</si>
  <si>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</si>
  <si>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</si>
  <si>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</si>
  <si>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</si>
  <si>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</si>
  <si>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</si>
  <si>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</si>
  <si>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</si>
  <si>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</si>
  <si>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</si>
  <si>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</si>
  <si>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</si>
  <si>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</si>
  <si>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</si>
  <si>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</si>
  <si>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</si>
  <si>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</si>
  <si>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</si>
  <si>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</si>
  <si>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</si>
  <si>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</si>
  <si>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</si>
  <si>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</si>
  <si>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</si>
  <si>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</si>
  <si>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</si>
  <si>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</si>
  <si>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</si>
  <si>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</si>
  <si>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</si>
  <si>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</si>
  <si>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</si>
  <si>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</si>
  <si>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</si>
  <si>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</si>
  <si>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</si>
  <si>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</si>
  <si>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</si>
  <si>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</si>
  <si>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</si>
  <si>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</si>
  <si>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</si>
  <si>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</si>
  <si>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</si>
  <si>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</si>
  <si>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</si>
  <si>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</si>
  <si>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</si>
  <si>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</si>
  <si>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</si>
  <si>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</si>
  <si>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</si>
  <si>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</si>
  <si>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</si>
  <si>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</si>
  <si>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</si>
  <si>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</si>
  <si>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</si>
  <si>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</si>
  <si>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</si>
  <si>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</si>
  <si>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</si>
  <si>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</si>
  <si>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</si>
  <si>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</si>
  <si>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</si>
  <si>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</si>
  <si>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</si>
  <si>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</si>
  <si>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</si>
  <si>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</si>
  <si>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</si>
  <si>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</si>
  <si>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</si>
  <si>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</si>
  <si>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</si>
  <si>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</si>
  <si>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</si>
  <si>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</si>
  <si>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</si>
  <si>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</si>
  <si>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</si>
  <si>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</si>
  <si>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</si>
  <si>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</si>
  <si>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</si>
  <si>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</si>
  <si>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</si>
  <si>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</si>
  <si>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</si>
  <si>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</si>
  <si>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</si>
  <si>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irr_hiv_f</t>
  </si>
  <si>
    <t>rr_circumcision</t>
  </si>
  <si>
    <t>rr_behaviour_change</t>
  </si>
  <si>
    <t>rel_infectiousness_acute</t>
  </si>
  <si>
    <t>rel_infectiousness_late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</si>
  <si>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</si>
  <si>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</si>
  <si>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</si>
  <si>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</si>
  <si>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</si>
  <si>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</si>
  <si>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</si>
  <si>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</si>
  <si>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</si>
  <si>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</si>
  <si>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</si>
  <si>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</si>
  <si>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</si>
  <si>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or_rural</t>
  </si>
  <si>
    <t>or_windex_poorer</t>
  </si>
  <si>
    <t>or_windex_middle</t>
  </si>
  <si>
    <t>or_windex_richer</t>
  </si>
  <si>
    <t>or_windex_richest</t>
  </si>
  <si>
    <t>or_sex_f</t>
  </si>
  <si>
    <t>or_age_gp20</t>
  </si>
  <si>
    <t>or_age_gp25</t>
  </si>
  <si>
    <t>or_age_gp30</t>
  </si>
  <si>
    <t>or_age_gp35</t>
  </si>
  <si>
    <t>or_age_gp40</t>
  </si>
  <si>
    <t>or_age_gp45</t>
  </si>
  <si>
    <t>or_age_gp50</t>
  </si>
  <si>
    <t>or_edlevel_primary</t>
  </si>
  <si>
    <t>or_edlevel_higher</t>
  </si>
  <si>
    <t>hiv_prev_2010</t>
  </si>
  <si>
    <t>or_edlevel_secondary</t>
  </si>
  <si>
    <t>child_hiv_prev2010</t>
  </si>
  <si>
    <t>dummy</t>
  </si>
  <si>
    <t>wingston_dhs_analysis</t>
  </si>
  <si>
    <t>DHS_2010</t>
  </si>
  <si>
    <t>fsw_transition</t>
  </si>
  <si>
    <t>DHS2015</t>
  </si>
  <si>
    <t>prob_mtct_untreated</t>
  </si>
  <si>
    <t>prob_mtct_incident_preg</t>
  </si>
  <si>
    <t>rollins</t>
  </si>
  <si>
    <t>prob_mtct_incident_post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</si>
  <si>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</si>
  <si>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</si>
  <si>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</si>
  <si>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</si>
  <si>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</si>
  <si>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</si>
  <si>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</si>
  <si>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</si>
  <si>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</si>
  <si>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</si>
  <si>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</si>
  <si>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</si>
  <si>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</si>
  <si>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</si>
  <si>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</si>
  <si>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</si>
  <si>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</si>
  <si>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</si>
  <si>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</si>
  <si>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</si>
  <si>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</si>
  <si>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</si>
  <si>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</si>
  <si>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</si>
  <si>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</si>
  <si>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</si>
  <si>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</si>
  <si>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</si>
  <si>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</si>
  <si>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</si>
  <si>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</si>
  <si>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</si>
  <si>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</si>
  <si>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</si>
  <si>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</si>
  <si>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</si>
  <si>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</si>
  <si>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</si>
  <si>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</si>
  <si>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</si>
  <si>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</si>
  <si>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</si>
  <si>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</si>
  <si>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</si>
  <si>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</si>
  <si>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</si>
  <si>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</si>
  <si>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</si>
  <si>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</si>
  <si>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</si>
  <si>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</si>
  <si>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</si>
  <si>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</si>
  <si>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</si>
  <si>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</si>
  <si>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</si>
  <si>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</si>
  <si>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</si>
  <si>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</si>
  <si>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</si>
  <si>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</si>
  <si>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</si>
  <si>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</si>
  <si>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</si>
  <si>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</si>
  <si>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</si>
  <si>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</si>
  <si>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</si>
  <si>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</si>
  <si>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</si>
  <si>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</si>
  <si>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</si>
  <si>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</si>
  <si>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</si>
  <si>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</si>
  <si>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</si>
  <si>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</si>
  <si>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</si>
  <si>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</si>
  <si>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</si>
  <si>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</si>
  <si>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</si>
  <si>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</si>
  <si>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</si>
  <si>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</si>
  <si>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</si>
  <si>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</si>
  <si>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</si>
  <si>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rr_testing_previously_negative</t>
  </si>
  <si>
    <t>rr_testing_previously_positive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</si>
  <si>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</si>
  <si>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</si>
  <si>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</si>
  <si>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</si>
  <si>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</si>
  <si>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</si>
  <si>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</si>
  <si>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</si>
  <si>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</si>
  <si>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</si>
  <si>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</si>
  <si>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</si>
  <si>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</si>
  <si>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</si>
  <si>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</si>
  <si>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</si>
  <si>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</si>
  <si>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</si>
  <si>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</si>
  <si>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</si>
  <si>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</si>
  <si>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</si>
  <si>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</si>
  <si>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</si>
  <si>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</si>
  <si>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</si>
  <si>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</si>
  <si>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</si>
  <si>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</si>
  <si>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annual_prob_symptomatic_adult</t>
  </si>
  <si>
    <t>annual_prob_aids_adult</t>
  </si>
  <si>
    <t>monthly_prob_symptomatic_infant</t>
  </si>
  <si>
    <t>monthly_prob_aids_infant_fast</t>
  </si>
  <si>
    <t>monthly_prob_aids_infant_slow</t>
  </si>
  <si>
    <t>monthly_prob_mtct_breastfeeding_untreated</t>
  </si>
  <si>
    <t>monthly_prob_mtct_breastfeeding_treated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</si>
</sst>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134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135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136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zoomScale="70" zoomScaleNormal="70" workbookViewId="0">
      <selection activeCell="D1" sqref="A1:D1048576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198</v>
      </c>
      <c r="C1" t="s">
        <v>199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5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5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5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5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5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5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5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5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5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5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5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5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5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5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5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5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5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5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5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5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5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5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5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5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5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5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5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5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5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5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5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5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5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5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5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5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5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5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5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5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5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5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5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5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5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5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5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5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5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5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5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5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5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5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5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5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5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5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5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5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5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5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5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5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5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5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5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5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5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5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5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5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5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5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5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5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5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5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5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5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5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5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5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5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5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5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5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5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5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5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5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5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5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5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5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5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5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5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5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5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5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5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5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5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5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5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5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5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5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5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5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5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5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5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5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5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5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5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5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5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5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5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5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5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5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5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5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5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5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5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5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5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5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5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5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5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5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5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5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5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5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5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5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5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5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142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159</v>
      </c>
      <c r="C1" t="s">
        <v>160</v>
      </c>
      <c r="D1" t="s">
        <v>161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228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5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workbookViewId="0">
      <selection activeCell="A16" sqref="A16:XFD16"/>
    </sheetView>
  </sheetViews>
  <sheetFormatPr defaultRowHeight="15.75" x14ac:dyDescent="0.25"/>
  <sheetData>
    <row r="1" spans="1:7" x14ac:dyDescent="0.25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pane ySplit="1" topLeftCell="A11" activePane="bottomLeft" state="frozen"/>
      <selection pane="bottomLeft" activeCell="B23" sqref="B23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200</v>
      </c>
    </row>
    <row r="2" spans="1:4" x14ac:dyDescent="0.25">
      <c r="A2" t="s">
        <v>59</v>
      </c>
      <c r="B2">
        <v>0.36</v>
      </c>
      <c r="C2">
        <f>1-0.36</f>
        <v>0.64</v>
      </c>
    </row>
    <row r="3" spans="1:4" x14ac:dyDescent="0.25">
      <c r="A3" t="s">
        <v>133</v>
      </c>
      <c r="B3">
        <v>1.08</v>
      </c>
    </row>
    <row r="4" spans="1:4" x14ac:dyDescent="0.25">
      <c r="A4" t="s">
        <v>61</v>
      </c>
      <c r="B4">
        <v>16</v>
      </c>
    </row>
    <row r="5" spans="1:4" x14ac:dyDescent="0.25">
      <c r="A5" t="s">
        <v>62</v>
      </c>
      <c r="B5">
        <v>2.7</v>
      </c>
    </row>
    <row r="6" spans="1:4" x14ac:dyDescent="0.25">
      <c r="A6" t="s">
        <v>63</v>
      </c>
      <c r="B6">
        <v>2</v>
      </c>
    </row>
    <row r="7" spans="1:4" x14ac:dyDescent="0.25">
      <c r="A7" t="s">
        <v>64</v>
      </c>
      <c r="B7">
        <v>9.1300000000000006E-2</v>
      </c>
      <c r="D7" t="s">
        <v>223</v>
      </c>
    </row>
    <row r="8" spans="1:4" x14ac:dyDescent="0.25">
      <c r="A8" t="s">
        <v>65</v>
      </c>
      <c r="B8">
        <v>9.4999999999999998E-3</v>
      </c>
      <c r="D8" t="s">
        <v>223</v>
      </c>
    </row>
    <row r="9" spans="1:4" x14ac:dyDescent="0.25">
      <c r="A9" t="s">
        <v>154</v>
      </c>
      <c r="B9">
        <v>6.8999999999999999E-3</v>
      </c>
    </row>
    <row r="10" spans="1:4" x14ac:dyDescent="0.25">
      <c r="A10" t="s">
        <v>66</v>
      </c>
      <c r="B10">
        <v>2</v>
      </c>
    </row>
    <row r="11" spans="1:4" x14ac:dyDescent="0.25">
      <c r="A11" t="s">
        <v>156</v>
      </c>
      <c r="B11">
        <v>5</v>
      </c>
    </row>
    <row r="12" spans="1:4" x14ac:dyDescent="0.25">
      <c r="A12" t="s">
        <v>107</v>
      </c>
      <c r="B12">
        <v>0.2</v>
      </c>
    </row>
    <row r="13" spans="1:4" x14ac:dyDescent="0.25">
      <c r="A13" t="s">
        <v>182</v>
      </c>
      <c r="B13">
        <v>3.5</v>
      </c>
    </row>
    <row r="14" spans="1:4" x14ac:dyDescent="0.25">
      <c r="A14" t="s">
        <v>183</v>
      </c>
      <c r="B14">
        <v>1.38</v>
      </c>
      <c r="D14" t="s">
        <v>85</v>
      </c>
    </row>
    <row r="15" spans="1:4" x14ac:dyDescent="0.25">
      <c r="A15" t="s">
        <v>184</v>
      </c>
      <c r="B15">
        <v>0.6</v>
      </c>
    </row>
    <row r="16" spans="1:4" x14ac:dyDescent="0.25">
      <c r="A16" t="s">
        <v>185</v>
      </c>
      <c r="B16">
        <v>0.5</v>
      </c>
    </row>
    <row r="17" spans="1:4" x14ac:dyDescent="0.25">
      <c r="A17" t="s">
        <v>186</v>
      </c>
      <c r="B17">
        <v>26</v>
      </c>
    </row>
    <row r="18" spans="1:4" x14ac:dyDescent="0.25">
      <c r="A18" t="s">
        <v>187</v>
      </c>
      <c r="B18">
        <v>7</v>
      </c>
    </row>
    <row r="19" spans="1:4" x14ac:dyDescent="0.25">
      <c r="A19" t="s">
        <v>224</v>
      </c>
      <c r="B19">
        <v>0.22</v>
      </c>
      <c r="D19" t="s">
        <v>226</v>
      </c>
    </row>
    <row r="20" spans="1:4" x14ac:dyDescent="0.25">
      <c r="A20" t="s">
        <v>197</v>
      </c>
      <c r="B20">
        <v>0.02</v>
      </c>
      <c r="D20" t="s">
        <v>226</v>
      </c>
    </row>
    <row r="21" spans="1:4" x14ac:dyDescent="0.25">
      <c r="A21" t="s">
        <v>352</v>
      </c>
      <c r="B21">
        <v>0.01</v>
      </c>
      <c r="D21" t="s">
        <v>226</v>
      </c>
    </row>
    <row r="22" spans="1:4" x14ac:dyDescent="0.25">
      <c r="A22" t="s">
        <v>353</v>
      </c>
      <c r="B22">
        <v>2E-3</v>
      </c>
      <c r="D22" t="s">
        <v>226</v>
      </c>
    </row>
    <row r="23" spans="1:4" x14ac:dyDescent="0.25">
      <c r="A23" t="s">
        <v>225</v>
      </c>
      <c r="B23">
        <v>0.3</v>
      </c>
      <c r="D23" t="s">
        <v>226</v>
      </c>
    </row>
    <row r="24" spans="1:4" x14ac:dyDescent="0.25">
      <c r="A24" t="s">
        <v>227</v>
      </c>
      <c r="B24">
        <v>0.28000000000000003</v>
      </c>
      <c r="D24" t="s">
        <v>226</v>
      </c>
    </row>
    <row r="25" spans="1:4" x14ac:dyDescent="0.25">
      <c r="A25" t="s">
        <v>201</v>
      </c>
      <c r="B25">
        <v>0.52</v>
      </c>
      <c r="D25" t="s">
        <v>220</v>
      </c>
    </row>
    <row r="26" spans="1:4" x14ac:dyDescent="0.25">
      <c r="A26" t="s">
        <v>202</v>
      </c>
      <c r="B26">
        <v>0.96</v>
      </c>
      <c r="D26" t="s">
        <v>220</v>
      </c>
    </row>
    <row r="27" spans="1:4" x14ac:dyDescent="0.25">
      <c r="A27" t="s">
        <v>203</v>
      </c>
      <c r="B27">
        <v>1.18</v>
      </c>
      <c r="D27" t="s">
        <v>220</v>
      </c>
    </row>
    <row r="28" spans="1:4" x14ac:dyDescent="0.25">
      <c r="A28" t="s">
        <v>204</v>
      </c>
      <c r="B28">
        <v>1.19</v>
      </c>
      <c r="D28" t="s">
        <v>220</v>
      </c>
    </row>
    <row r="29" spans="1:4" x14ac:dyDescent="0.25">
      <c r="A29" t="s">
        <v>205</v>
      </c>
      <c r="B29">
        <v>1.56</v>
      </c>
      <c r="D29" t="s">
        <v>220</v>
      </c>
    </row>
    <row r="30" spans="1:4" x14ac:dyDescent="0.25">
      <c r="A30" t="s">
        <v>206</v>
      </c>
      <c r="B30">
        <v>1.43</v>
      </c>
      <c r="D30" t="s">
        <v>220</v>
      </c>
    </row>
    <row r="31" spans="1:4" x14ac:dyDescent="0.25">
      <c r="A31" t="s">
        <v>207</v>
      </c>
      <c r="B31">
        <v>2.15</v>
      </c>
      <c r="D31" t="s">
        <v>220</v>
      </c>
    </row>
    <row r="32" spans="1:4" x14ac:dyDescent="0.25">
      <c r="A32" t="s">
        <v>208</v>
      </c>
      <c r="B32">
        <v>3.75</v>
      </c>
      <c r="D32" t="s">
        <v>220</v>
      </c>
    </row>
    <row r="33" spans="1:4" x14ac:dyDescent="0.25">
      <c r="A33" t="s">
        <v>209</v>
      </c>
      <c r="B33">
        <v>5.88</v>
      </c>
      <c r="D33" t="s">
        <v>220</v>
      </c>
    </row>
    <row r="34" spans="1:4" x14ac:dyDescent="0.25">
      <c r="A34" t="s">
        <v>210</v>
      </c>
      <c r="B34">
        <v>7.57</v>
      </c>
      <c r="D34" t="s">
        <v>220</v>
      </c>
    </row>
    <row r="35" spans="1:4" x14ac:dyDescent="0.25">
      <c r="A35" t="s">
        <v>211</v>
      </c>
      <c r="B35">
        <v>7.93</v>
      </c>
      <c r="D35" t="s">
        <v>220</v>
      </c>
    </row>
    <row r="36" spans="1:4" x14ac:dyDescent="0.25">
      <c r="A36" t="s">
        <v>212</v>
      </c>
      <c r="B36">
        <v>6.72</v>
      </c>
      <c r="D36" t="s">
        <v>220</v>
      </c>
    </row>
    <row r="37" spans="1:4" x14ac:dyDescent="0.25">
      <c r="A37" t="s">
        <v>213</v>
      </c>
      <c r="B37">
        <v>7.9</v>
      </c>
      <c r="D37" t="s">
        <v>220</v>
      </c>
    </row>
    <row r="38" spans="1:4" x14ac:dyDescent="0.25">
      <c r="A38" t="s">
        <v>214</v>
      </c>
      <c r="B38">
        <v>1.18</v>
      </c>
      <c r="D38" t="s">
        <v>220</v>
      </c>
    </row>
    <row r="39" spans="1:4" x14ac:dyDescent="0.25">
      <c r="A39" t="s">
        <v>217</v>
      </c>
      <c r="B39">
        <v>1.1499999999999999</v>
      </c>
      <c r="D39" t="s">
        <v>220</v>
      </c>
    </row>
    <row r="40" spans="1:4" x14ac:dyDescent="0.25">
      <c r="A40" t="s">
        <v>215</v>
      </c>
      <c r="B40">
        <v>1</v>
      </c>
      <c r="D40" t="s">
        <v>220</v>
      </c>
    </row>
    <row r="41" spans="1:4" x14ac:dyDescent="0.25">
      <c r="A41" t="s">
        <v>216</v>
      </c>
      <c r="B41">
        <v>0.106</v>
      </c>
      <c r="D41" t="s">
        <v>221</v>
      </c>
    </row>
    <row r="42" spans="1:4" x14ac:dyDescent="0.25">
      <c r="A42" t="s">
        <v>218</v>
      </c>
      <c r="B42">
        <v>0.01</v>
      </c>
      <c r="D42" t="s">
        <v>219</v>
      </c>
    </row>
    <row r="43" spans="1:4" x14ac:dyDescent="0.25">
      <c r="A43" t="s">
        <v>222</v>
      </c>
      <c r="B43">
        <v>0.5</v>
      </c>
      <c r="D43" t="s">
        <v>219</v>
      </c>
    </row>
    <row r="44" spans="1:4" x14ac:dyDescent="0.25">
      <c r="A44" t="s">
        <v>306</v>
      </c>
      <c r="B44">
        <v>0.89700000000000002</v>
      </c>
      <c r="D44" t="s">
        <v>307</v>
      </c>
    </row>
    <row r="45" spans="1:4" x14ac:dyDescent="0.25">
      <c r="A45" t="s">
        <v>308</v>
      </c>
      <c r="B45">
        <v>0.92100000000000004</v>
      </c>
      <c r="D45" t="s">
        <v>307</v>
      </c>
    </row>
    <row r="46" spans="1:4" x14ac:dyDescent="0.25">
      <c r="A46" t="s">
        <v>309</v>
      </c>
      <c r="B46">
        <v>0.57899999999999996</v>
      </c>
      <c r="D46" t="s">
        <v>307</v>
      </c>
    </row>
    <row r="47" spans="1:4" x14ac:dyDescent="0.25">
      <c r="A47" t="s">
        <v>310</v>
      </c>
      <c r="B47">
        <v>0.50900000000000001</v>
      </c>
    </row>
    <row r="48" spans="1:4" x14ac:dyDescent="0.25">
      <c r="A48" t="s">
        <v>311</v>
      </c>
      <c r="B48">
        <v>0.71599999999999997</v>
      </c>
    </row>
    <row r="49" spans="1:4" x14ac:dyDescent="0.25">
      <c r="A49" t="s">
        <v>312</v>
      </c>
      <c r="B49">
        <v>0.7</v>
      </c>
    </row>
    <row r="50" spans="1:4" x14ac:dyDescent="0.25">
      <c r="A50" t="s">
        <v>313</v>
      </c>
      <c r="B50">
        <v>0.6</v>
      </c>
    </row>
    <row r="51" spans="1:4" x14ac:dyDescent="0.25">
      <c r="A51" t="s">
        <v>314</v>
      </c>
      <c r="B51">
        <v>1.7</v>
      </c>
      <c r="D51" t="s">
        <v>315</v>
      </c>
    </row>
    <row r="52" spans="1:4" x14ac:dyDescent="0.25">
      <c r="A52" t="s">
        <v>316</v>
      </c>
      <c r="B52">
        <v>2.5</v>
      </c>
      <c r="D52" t="s">
        <v>315</v>
      </c>
    </row>
    <row r="53" spans="1:4" x14ac:dyDescent="0.25">
      <c r="A53" t="s">
        <v>317</v>
      </c>
      <c r="B53">
        <v>0.15</v>
      </c>
      <c r="D53" t="s">
        <v>315</v>
      </c>
    </row>
    <row r="54" spans="1:4" x14ac:dyDescent="0.25">
      <c r="A54" t="s">
        <v>318</v>
      </c>
      <c r="B54">
        <v>2</v>
      </c>
    </row>
    <row r="55" spans="1:4" x14ac:dyDescent="0.25">
      <c r="A55" t="s">
        <v>319</v>
      </c>
      <c r="B55">
        <v>1.26</v>
      </c>
    </row>
    <row r="56" spans="1:4" x14ac:dyDescent="0.25">
      <c r="A56" t="s">
        <v>320</v>
      </c>
      <c r="B56">
        <v>0.02</v>
      </c>
    </row>
    <row r="57" spans="1:4" x14ac:dyDescent="0.25">
      <c r="A57" t="s">
        <v>321</v>
      </c>
      <c r="B57">
        <v>0.2</v>
      </c>
    </row>
    <row r="58" spans="1:4" x14ac:dyDescent="0.25">
      <c r="A58" t="s">
        <v>347</v>
      </c>
      <c r="B58">
        <v>8.8464386258259364E-2</v>
      </c>
    </row>
    <row r="59" spans="1:4" x14ac:dyDescent="0.25">
      <c r="A59" t="s">
        <v>348</v>
      </c>
      <c r="B59">
        <v>4.739336463370003E-2</v>
      </c>
    </row>
    <row r="60" spans="1:4" x14ac:dyDescent="0.25">
      <c r="A60" t="s">
        <v>349</v>
      </c>
      <c r="B60">
        <v>2.4773798127439184E-2</v>
      </c>
    </row>
    <row r="61" spans="1:4" x14ac:dyDescent="0.25">
      <c r="A61" t="s">
        <v>350</v>
      </c>
      <c r="B61">
        <v>2.6060546468574808E-2</v>
      </c>
    </row>
    <row r="62" spans="1:4" x14ac:dyDescent="0.25">
      <c r="A62" t="s">
        <v>351</v>
      </c>
      <c r="B62">
        <v>8.0595504398549567E-3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346</v>
      </c>
      <c r="C1" t="s">
        <v>148</v>
      </c>
    </row>
    <row r="2" spans="1:3" x14ac:dyDescent="0.25">
      <c r="A2" t="s">
        <v>341</v>
      </c>
      <c r="B2">
        <f>LOG(2)/3.25</f>
        <v>9.2624614050455759E-2</v>
      </c>
      <c r="C2">
        <f>1-EXP(-B2)</f>
        <v>8.8464386258259364E-2</v>
      </c>
    </row>
    <row r="3" spans="1:3" x14ac:dyDescent="0.25">
      <c r="A3" t="s">
        <v>342</v>
      </c>
      <c r="B3">
        <f>LOG(2)/6.2</f>
        <v>4.8553225107093742E-2</v>
      </c>
      <c r="C3">
        <f t="shared" ref="C3:C6" si="0">1-EXP(-B3)</f>
        <v>4.739336463370003E-2</v>
      </c>
    </row>
    <row r="4" spans="1:3" x14ac:dyDescent="0.25">
      <c r="A4" t="s">
        <v>343</v>
      </c>
      <c r="B4">
        <f>LOG(2)/12</f>
        <v>2.5085832971998432E-2</v>
      </c>
      <c r="C4">
        <f t="shared" si="0"/>
        <v>2.4773798127439184E-2</v>
      </c>
    </row>
    <row r="5" spans="1:3" x14ac:dyDescent="0.25">
      <c r="A5" t="s">
        <v>344</v>
      </c>
      <c r="B5">
        <f>LOG(2)/11.4</f>
        <v>2.6406139970524666E-2</v>
      </c>
      <c r="C5">
        <f t="shared" si="0"/>
        <v>2.6060546468574808E-2</v>
      </c>
    </row>
    <row r="6" spans="1:3" x14ac:dyDescent="0.25">
      <c r="A6" t="s">
        <v>345</v>
      </c>
      <c r="B6">
        <f>LOG(2)/37.2</f>
        <v>8.0922041845156237E-3</v>
      </c>
      <c r="C6">
        <f t="shared" si="0"/>
        <v>8.0595504398549567E-3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322</v>
      </c>
      <c r="B1" t="s">
        <v>323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workbookViewId="0">
      <selection activeCell="D23" sqref="D23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324</v>
      </c>
      <c r="D1" t="s">
        <v>35</v>
      </c>
      <c r="E1" t="s">
        <v>313</v>
      </c>
      <c r="F1" t="s">
        <v>325</v>
      </c>
    </row>
    <row r="2" spans="1:6" x14ac:dyDescent="0.25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326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326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326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326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326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327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327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327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327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327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328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328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328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328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328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329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329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329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329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329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330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330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330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330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330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331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331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331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331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331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332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332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332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332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332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333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333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333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333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333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334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334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334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334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334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335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335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335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335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335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336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336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336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336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336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337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337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337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337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337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338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338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338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338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338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339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339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339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339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339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340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340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340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340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340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326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326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326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326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326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327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327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327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327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327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328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328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328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328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328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329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329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329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329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329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330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330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330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330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330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331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331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331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331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331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332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332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332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332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332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333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333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333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333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333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334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334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334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334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334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335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335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335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335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335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336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336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336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336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336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337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337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337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337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337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338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338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338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338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338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339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339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339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339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339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340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340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340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340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340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326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326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326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326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326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327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327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327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327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327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328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328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328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328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328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329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329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329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329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329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330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330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330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330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330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331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331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331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331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331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332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332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332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332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332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333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333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333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333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333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334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334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334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334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334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335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335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335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335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335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336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336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336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336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336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337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337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337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337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337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338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338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338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338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338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339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339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339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339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339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340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340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340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340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340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326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326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326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326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326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327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327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327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327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327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328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328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328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328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328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329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329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329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329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329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330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330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330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330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330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331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331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331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331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331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332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332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332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332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332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333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333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333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333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333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334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334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334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334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334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335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335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335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335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335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336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336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336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336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336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337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337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337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337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337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338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338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338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338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338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339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339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339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339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339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340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340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340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340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340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326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326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326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326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326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327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327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327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327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327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328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328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328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328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328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329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329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329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329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329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330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330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330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330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330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331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331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331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331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331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332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332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332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332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332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333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333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333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333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333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334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334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334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334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334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335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335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335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335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335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336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336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336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336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336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337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337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337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337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337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338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338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338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338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338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339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339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339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339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339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340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340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340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340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340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326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326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326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326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326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327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327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327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327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327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328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328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328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328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328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329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329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329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329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329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330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330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330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330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330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331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331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331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331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331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332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332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332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332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332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333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333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333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333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333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334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334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334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334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334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335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335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335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335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335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336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336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336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336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336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337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337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337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337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337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338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338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338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338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338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339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339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339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339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339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340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340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340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340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340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326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326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326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326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326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327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327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327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327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327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328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328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328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328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328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329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329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329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329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329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330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330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330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330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330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331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331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331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331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331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332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332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332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332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332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333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333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333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333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333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334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334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334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334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334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335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335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335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335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335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336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336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336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336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336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337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337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337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337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337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338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338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338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338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338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339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339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339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339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339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340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340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340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340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340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326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326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326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326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326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327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327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327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327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327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328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328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328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328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328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329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329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329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329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329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330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330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330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330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330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331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331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331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331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331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332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332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332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332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332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333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333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333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333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333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334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334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334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334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334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335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335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335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335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335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336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336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336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336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336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337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337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337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337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337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338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338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338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338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338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339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339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339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339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339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340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340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340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340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340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326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326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326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326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326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327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327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327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327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327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328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328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328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328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328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329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329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329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329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329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330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330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330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330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330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331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331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331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331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331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332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332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332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332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332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333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333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333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333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333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334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334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334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334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334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335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335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335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335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335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336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336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336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336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336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337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337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337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337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337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338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338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338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338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338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339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339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339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339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339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340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340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340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340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340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326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326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326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326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326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327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327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327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327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327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328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328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328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328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328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329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329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329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329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329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330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330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330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330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330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331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331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331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331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331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332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332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332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332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332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333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333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333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333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333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334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334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334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334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334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335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335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335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335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335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336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336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336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336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336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337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337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337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337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337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338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338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338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338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338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339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339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339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339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339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340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340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340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340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340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326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326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326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326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326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327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327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327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327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327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328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328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328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328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328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329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329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329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329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329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330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330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330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330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330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331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331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331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331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331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332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332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332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332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332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333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333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333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333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333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334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334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334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334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334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335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335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335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335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335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336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336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336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336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336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337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337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337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337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337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338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338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338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338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338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339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339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339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339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339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340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340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340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340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340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326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326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326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326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326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327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327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327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327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327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328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328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328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328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328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329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329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329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329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329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330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330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330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330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330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331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331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331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331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331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332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332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332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332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332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333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333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333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333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333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334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334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334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334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334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335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335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335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335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335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336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336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336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336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336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337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337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337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337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337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338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338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338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338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338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339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339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339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339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339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340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340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340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340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340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326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326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326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326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326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327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327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327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327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327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328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328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328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328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328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329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329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329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329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329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330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330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330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330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330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331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331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331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331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331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332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332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332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332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332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333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333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333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333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333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334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334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334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334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334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335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335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335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335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335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336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336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336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336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336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337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337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337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337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337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338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338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338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338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338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339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339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339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339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339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340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340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340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340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340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326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326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326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326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326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327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327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327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327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327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328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328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328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328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328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329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329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329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329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329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330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330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330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330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330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331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331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331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331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331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332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332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332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332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332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333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333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333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333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333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334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334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334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334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334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335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335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335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335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335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336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336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336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336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336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337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337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337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337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337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338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338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338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338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338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339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339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339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339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339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340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340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340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340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340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326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326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326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326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326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327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327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327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327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327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328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328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328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328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328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329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329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329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329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329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330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330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330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330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330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331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331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331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331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331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332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332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332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332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332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333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333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333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333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333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334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334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334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334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334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335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335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335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335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335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336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336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336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336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336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337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337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337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337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337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338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338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338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338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338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339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339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339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339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339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340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340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340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340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340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326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326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326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326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326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327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327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327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327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327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328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328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328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328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328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329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329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329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329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329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330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330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330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330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330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331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331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331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331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331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332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332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332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332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332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333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333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333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333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333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334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334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334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334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334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335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335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335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335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335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336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336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336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336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336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337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337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337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337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337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338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338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338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338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338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339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339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339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339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339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340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340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340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340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340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326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326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326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326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326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327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327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327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327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327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328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328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328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328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328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329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329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329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329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329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330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330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330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330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330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331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331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331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331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331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332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332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332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332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332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333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333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333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333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333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334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334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334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334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334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335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335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335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335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335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336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336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336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336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336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337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337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337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337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337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338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338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338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338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338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339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339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339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339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339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340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340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340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340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340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326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326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326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326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326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327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327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327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327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327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328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328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328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328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328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329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329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329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329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329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330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330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330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330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330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331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331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331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331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331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332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332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332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332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332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333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333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333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333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333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334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334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334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334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334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335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335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335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335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335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336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336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336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336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336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337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337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337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337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337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338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338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338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338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338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339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339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339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339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339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340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340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340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340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340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326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326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326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326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326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327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327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327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327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327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328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328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328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328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328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329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329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329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329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329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330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330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330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330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330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331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331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331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331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331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332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332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332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332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332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333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333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333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333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333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334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334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334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334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334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335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335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335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335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335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336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336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336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336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336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337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337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337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337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337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338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338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338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338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338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339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339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339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339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339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340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340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340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340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340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326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326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326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326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326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327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327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327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327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327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328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328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328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328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328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329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329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329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329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329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330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330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330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330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330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331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331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331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331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331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332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332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332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332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332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333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333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333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333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333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334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334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334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334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334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335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335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335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335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335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336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336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336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336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336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337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337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337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337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337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338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338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338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338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338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339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339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339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339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339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340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340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340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340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340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326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326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326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326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326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327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327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327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327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327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328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328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328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328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328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329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329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329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329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329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330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330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330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330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330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331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331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331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331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331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332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332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332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332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332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333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333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333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333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333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334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334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334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334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334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335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335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335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335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335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336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336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336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336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336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337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337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337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337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337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338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338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338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338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338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339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339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339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339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339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340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340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340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340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340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326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326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326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326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326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327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327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327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327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327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328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328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328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328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328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329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329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329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329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329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330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330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330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330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330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331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331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331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331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331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332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332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332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332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332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333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333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333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333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333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334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334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334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334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334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335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335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335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335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335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336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336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336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336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336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337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337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337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337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337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338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338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338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338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338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339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339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339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339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339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340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340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340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340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340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326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326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326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326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326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327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327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327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327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327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328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328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328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328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328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329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329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329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329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329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330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330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330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330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330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331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331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331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331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331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332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332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332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332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332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333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333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333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333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333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334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334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334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334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334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335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335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335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335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335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336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336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336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336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336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337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337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337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337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337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338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338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338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338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338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339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339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339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339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339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340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340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340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340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340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326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326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326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326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326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327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327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327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327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327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328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328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328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328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328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329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329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329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329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329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330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330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330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330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330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331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331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331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331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331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332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332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332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332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332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333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333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333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333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333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334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334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334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334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334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335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335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335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335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335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336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336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336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336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336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337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337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337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337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337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338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338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338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338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338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339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339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339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339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339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340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340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340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340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340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326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326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326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326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326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327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327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327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327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327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328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328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328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328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328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329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329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329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329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329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330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330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330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330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330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331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331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331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331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331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332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332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332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332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332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333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333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333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333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333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334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334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334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334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334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335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335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335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335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335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336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336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336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336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336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337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337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337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337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337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338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338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338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338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338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339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339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339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339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339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340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340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340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340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340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326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326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326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326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326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327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327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327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327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327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328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328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328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328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328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329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329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329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329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329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330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330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330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330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330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331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331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331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331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331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332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332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332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332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332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333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333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333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333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333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334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334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334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334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334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335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335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335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335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335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336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336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336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336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336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337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337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337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337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337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338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338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338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338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338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339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339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339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339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339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340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340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340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340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340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27" t="s">
        <v>229</v>
      </c>
      <c r="B1" s="28"/>
      <c r="C1" s="28"/>
      <c r="D1" s="28"/>
    </row>
    <row r="2" spans="1:4" x14ac:dyDescent="0.25">
      <c r="A2" s="21" t="s">
        <v>230</v>
      </c>
      <c r="B2" s="21" t="s">
        <v>231</v>
      </c>
      <c r="C2" s="21" t="s">
        <v>232</v>
      </c>
      <c r="D2" s="22" t="s">
        <v>233</v>
      </c>
    </row>
    <row r="3" spans="1:4" ht="22.5" x14ac:dyDescent="0.25">
      <c r="A3" s="23" t="s">
        <v>235</v>
      </c>
      <c r="B3" s="23" t="s">
        <v>236</v>
      </c>
      <c r="C3" s="23" t="s">
        <v>237</v>
      </c>
      <c r="D3" s="24" t="s">
        <v>238</v>
      </c>
    </row>
    <row r="4" spans="1:4" ht="33.75" x14ac:dyDescent="0.25">
      <c r="A4" s="25" t="s">
        <v>239</v>
      </c>
      <c r="B4" s="25" t="s">
        <v>240</v>
      </c>
      <c r="C4" s="25" t="s">
        <v>237</v>
      </c>
      <c r="D4" s="26" t="s">
        <v>241</v>
      </c>
    </row>
    <row r="5" spans="1:4" ht="22.5" x14ac:dyDescent="0.25">
      <c r="A5" s="23" t="s">
        <v>242</v>
      </c>
      <c r="B5" s="23" t="s">
        <v>243</v>
      </c>
      <c r="C5" s="23" t="s">
        <v>237</v>
      </c>
      <c r="D5" s="24" t="s">
        <v>244</v>
      </c>
    </row>
    <row r="6" spans="1:4" ht="45" x14ac:dyDescent="0.25">
      <c r="A6" s="25" t="s">
        <v>245</v>
      </c>
      <c r="B6" s="25" t="s">
        <v>246</v>
      </c>
      <c r="C6" s="25" t="s">
        <v>247</v>
      </c>
      <c r="D6" s="26" t="s">
        <v>248</v>
      </c>
    </row>
    <row r="7" spans="1:4" ht="45" x14ac:dyDescent="0.25">
      <c r="A7" s="23" t="s">
        <v>249</v>
      </c>
      <c r="B7" s="23" t="s">
        <v>236</v>
      </c>
      <c r="C7" s="23" t="s">
        <v>237</v>
      </c>
      <c r="D7" s="24" t="s">
        <v>238</v>
      </c>
    </row>
    <row r="8" spans="1:4" ht="45" x14ac:dyDescent="0.25">
      <c r="A8" s="25" t="s">
        <v>250</v>
      </c>
      <c r="B8" s="25" t="s">
        <v>246</v>
      </c>
      <c r="C8" s="25" t="s">
        <v>247</v>
      </c>
      <c r="D8" s="26" t="s">
        <v>248</v>
      </c>
    </row>
    <row r="9" spans="1:4" ht="45" x14ac:dyDescent="0.25">
      <c r="A9" s="23" t="s">
        <v>251</v>
      </c>
      <c r="B9" s="23" t="s">
        <v>240</v>
      </c>
      <c r="C9" s="23" t="s">
        <v>237</v>
      </c>
      <c r="D9" s="24" t="s">
        <v>241</v>
      </c>
    </row>
    <row r="10" spans="1:4" ht="33.75" x14ac:dyDescent="0.25">
      <c r="A10" s="25" t="s">
        <v>252</v>
      </c>
      <c r="B10" s="25" t="s">
        <v>243</v>
      </c>
      <c r="C10" s="25" t="s">
        <v>237</v>
      </c>
      <c r="D10" s="26" t="s">
        <v>244</v>
      </c>
    </row>
    <row r="11" spans="1:4" ht="33.75" x14ac:dyDescent="0.25">
      <c r="A11" s="23" t="s">
        <v>253</v>
      </c>
      <c r="B11" s="23" t="s">
        <v>243</v>
      </c>
      <c r="C11" s="23" t="s">
        <v>237</v>
      </c>
      <c r="D11" s="24" t="s">
        <v>244</v>
      </c>
    </row>
    <row r="12" spans="1:4" ht="33.75" x14ac:dyDescent="0.25">
      <c r="A12" s="25" t="s">
        <v>254</v>
      </c>
      <c r="B12" s="25" t="s">
        <v>236</v>
      </c>
      <c r="C12" s="25" t="s">
        <v>237</v>
      </c>
      <c r="D12" s="26" t="s">
        <v>238</v>
      </c>
    </row>
    <row r="13" spans="1:4" ht="45" x14ac:dyDescent="0.25">
      <c r="A13" s="23" t="s">
        <v>255</v>
      </c>
      <c r="B13" s="23" t="s">
        <v>246</v>
      </c>
      <c r="C13" s="23" t="s">
        <v>247</v>
      </c>
      <c r="D13" s="24" t="s">
        <v>248</v>
      </c>
    </row>
    <row r="14" spans="1:4" ht="33.75" x14ac:dyDescent="0.25">
      <c r="A14" s="25" t="s">
        <v>256</v>
      </c>
      <c r="B14" s="25" t="s">
        <v>240</v>
      </c>
      <c r="C14" s="25" t="s">
        <v>237</v>
      </c>
      <c r="D14" s="26" t="s">
        <v>241</v>
      </c>
    </row>
    <row r="15" spans="1:4" ht="22.5" x14ac:dyDescent="0.25">
      <c r="A15" s="23" t="s">
        <v>257</v>
      </c>
      <c r="B15" s="23" t="s">
        <v>258</v>
      </c>
      <c r="C15" s="23" t="s">
        <v>234</v>
      </c>
      <c r="D15" s="24" t="s">
        <v>234</v>
      </c>
    </row>
    <row r="16" spans="1:4" ht="22.5" x14ac:dyDescent="0.25">
      <c r="A16" s="25" t="s">
        <v>259</v>
      </c>
      <c r="B16" s="25" t="s">
        <v>260</v>
      </c>
      <c r="C16" s="25" t="s">
        <v>261</v>
      </c>
      <c r="D16" s="26" t="s">
        <v>262</v>
      </c>
    </row>
    <row r="17" spans="1:4" ht="22.5" x14ac:dyDescent="0.25">
      <c r="A17" s="23" t="s">
        <v>263</v>
      </c>
      <c r="B17" s="23" t="s">
        <v>264</v>
      </c>
      <c r="C17" s="23" t="s">
        <v>234</v>
      </c>
      <c r="D17" s="24" t="s">
        <v>234</v>
      </c>
    </row>
    <row r="18" spans="1:4" ht="45" x14ac:dyDescent="0.25">
      <c r="A18" s="25" t="s">
        <v>265</v>
      </c>
      <c r="B18" s="25" t="s">
        <v>266</v>
      </c>
      <c r="C18" s="25" t="s">
        <v>267</v>
      </c>
      <c r="D18" s="26" t="s">
        <v>268</v>
      </c>
    </row>
    <row r="19" spans="1:4" ht="45" x14ac:dyDescent="0.25">
      <c r="A19" s="23" t="s">
        <v>269</v>
      </c>
      <c r="B19" s="23" t="s">
        <v>270</v>
      </c>
      <c r="C19" s="23" t="s">
        <v>271</v>
      </c>
      <c r="D19" s="24" t="s">
        <v>272</v>
      </c>
    </row>
    <row r="20" spans="1:4" ht="22.5" x14ac:dyDescent="0.25">
      <c r="A20" s="25" t="s">
        <v>273</v>
      </c>
      <c r="B20" s="25" t="s">
        <v>274</v>
      </c>
      <c r="C20" s="25" t="s">
        <v>234</v>
      </c>
      <c r="D20" s="26" t="s">
        <v>234</v>
      </c>
    </row>
    <row r="21" spans="1:4" ht="33.75" x14ac:dyDescent="0.25">
      <c r="A21" s="23" t="s">
        <v>275</v>
      </c>
      <c r="B21" s="23" t="s">
        <v>276</v>
      </c>
      <c r="C21" s="23" t="s">
        <v>277</v>
      </c>
      <c r="D21" s="24" t="s">
        <v>278</v>
      </c>
    </row>
    <row r="22" spans="1:4" ht="22.5" x14ac:dyDescent="0.25">
      <c r="A22" s="25" t="s">
        <v>279</v>
      </c>
      <c r="B22" s="25" t="s">
        <v>280</v>
      </c>
      <c r="C22" s="25" t="s">
        <v>237</v>
      </c>
      <c r="D22" s="26" t="s">
        <v>281</v>
      </c>
    </row>
    <row r="23" spans="1:4" ht="22.5" x14ac:dyDescent="0.25">
      <c r="A23" s="23" t="s">
        <v>282</v>
      </c>
      <c r="B23" s="23" t="s">
        <v>283</v>
      </c>
      <c r="C23" s="23" t="s">
        <v>237</v>
      </c>
      <c r="D23" s="24" t="s">
        <v>284</v>
      </c>
    </row>
    <row r="24" spans="1:4" ht="22.5" x14ac:dyDescent="0.25">
      <c r="A24" s="25" t="s">
        <v>285</v>
      </c>
      <c r="B24" s="25" t="s">
        <v>286</v>
      </c>
      <c r="C24" s="25" t="s">
        <v>237</v>
      </c>
      <c r="D24" s="26" t="s">
        <v>287</v>
      </c>
    </row>
    <row r="25" spans="1:4" ht="22.5" x14ac:dyDescent="0.25">
      <c r="A25" s="23" t="s">
        <v>288</v>
      </c>
      <c r="B25" s="23" t="s">
        <v>289</v>
      </c>
      <c r="C25" s="23" t="s">
        <v>237</v>
      </c>
      <c r="D25" s="24" t="s">
        <v>290</v>
      </c>
    </row>
    <row r="26" spans="1:4" ht="22.5" x14ac:dyDescent="0.25">
      <c r="A26" s="25" t="s">
        <v>291</v>
      </c>
      <c r="B26" s="25" t="s">
        <v>292</v>
      </c>
      <c r="C26" s="25" t="s">
        <v>237</v>
      </c>
      <c r="D26" s="26" t="s">
        <v>293</v>
      </c>
    </row>
    <row r="27" spans="1:4" ht="22.5" x14ac:dyDescent="0.25">
      <c r="A27" s="23" t="s">
        <v>294</v>
      </c>
      <c r="B27" s="23" t="s">
        <v>295</v>
      </c>
      <c r="C27" s="23" t="s">
        <v>237</v>
      </c>
      <c r="D27" s="24" t="s">
        <v>296</v>
      </c>
    </row>
    <row r="28" spans="1:4" ht="22.5" x14ac:dyDescent="0.25">
      <c r="A28" s="25" t="s">
        <v>297</v>
      </c>
      <c r="B28" s="25" t="s">
        <v>298</v>
      </c>
      <c r="C28" s="25" t="s">
        <v>237</v>
      </c>
      <c r="D28" s="26" t="s">
        <v>299</v>
      </c>
    </row>
    <row r="29" spans="1:4" ht="22.5" x14ac:dyDescent="0.25">
      <c r="A29" s="23" t="s">
        <v>300</v>
      </c>
      <c r="B29" s="23" t="s">
        <v>301</v>
      </c>
      <c r="C29" s="23" t="s">
        <v>237</v>
      </c>
      <c r="D29" s="24" t="s">
        <v>302</v>
      </c>
    </row>
    <row r="30" spans="1:4" ht="22.5" x14ac:dyDescent="0.25">
      <c r="A30" s="25" t="s">
        <v>303</v>
      </c>
      <c r="B30" s="25" t="s">
        <v>304</v>
      </c>
      <c r="C30" s="25" t="s">
        <v>237</v>
      </c>
      <c r="D30" s="26" t="s">
        <v>305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188</v>
      </c>
      <c r="C1" t="s">
        <v>189</v>
      </c>
      <c r="D1" t="s">
        <v>192</v>
      </c>
      <c r="E1" t="s">
        <v>194</v>
      </c>
      <c r="F1" t="s">
        <v>195</v>
      </c>
      <c r="G1" t="s">
        <v>196</v>
      </c>
    </row>
    <row r="2" spans="1:7" x14ac:dyDescent="0.25">
      <c r="A2">
        <v>2010</v>
      </c>
      <c r="B2">
        <v>0</v>
      </c>
      <c r="C2">
        <v>0.23</v>
      </c>
      <c r="D2" t="s">
        <v>193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190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191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Sheet</vt:lpstr>
      <vt:lpstr>Structure</vt:lpstr>
      <vt:lpstr>prevalence</vt:lpstr>
      <vt:lpstr>parameters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Tara Mangal</cp:lastModifiedBy>
  <dcterms:created xsi:type="dcterms:W3CDTF">2018-07-04T10:49:34Z</dcterms:created>
  <dcterms:modified xsi:type="dcterms:W3CDTF">2019-04-29T15:30:56Z</dcterms:modified>
</cp:coreProperties>
</file>