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ory\Desktop\Q-Projects\Rover\"/>
    </mc:Choice>
  </mc:AlternateContent>
  <bookViews>
    <workbookView xWindow="0" yWindow="0" windowWidth="25200" windowHeight="11985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8" i="1"/>
  <c r="E11" i="1"/>
  <c r="C14" i="1"/>
  <c r="D17" i="1"/>
  <c r="C23" i="1"/>
  <c r="E8" i="1"/>
  <c r="D20" i="1"/>
  <c r="E20" i="1"/>
  <c r="C27" i="1"/>
  <c r="D44" i="1"/>
  <c r="D50" i="1"/>
  <c r="D49" i="1"/>
  <c r="D48" i="1"/>
  <c r="D47" i="1"/>
  <c r="D46" i="1"/>
  <c r="D45" i="1"/>
  <c r="E17" i="1"/>
  <c r="D8" i="1"/>
  <c r="D11" i="1"/>
  <c r="D14" i="1"/>
  <c r="D23" i="1"/>
  <c r="C20" i="1"/>
</calcChain>
</file>

<file path=xl/sharedStrings.xml><?xml version="1.0" encoding="utf-8"?>
<sst xmlns="http://schemas.openxmlformats.org/spreadsheetml/2006/main" count="32" uniqueCount="32">
  <si>
    <t>Rover Torque Calculations</t>
  </si>
  <si>
    <t>Weight (lbs)</t>
  </si>
  <si>
    <t>Mass (kg)</t>
  </si>
  <si>
    <t>Pi</t>
  </si>
  <si>
    <t>Top Speed (mph)</t>
  </si>
  <si>
    <t>Speed (ft/s)</t>
  </si>
  <si>
    <t>Speed (in/s)</t>
  </si>
  <si>
    <t>Speed (m/s)</t>
  </si>
  <si>
    <t>Accelerating time (s)</t>
  </si>
  <si>
    <t>Acceleration (ft/s^2)</t>
  </si>
  <si>
    <t>Acceleration (m/s^2)</t>
  </si>
  <si>
    <t>Moving Force Required (N)</t>
  </si>
  <si>
    <t>Force Required (lb-ft)</t>
  </si>
  <si>
    <t>Wheel Diameter (in)</t>
  </si>
  <si>
    <t>Wheel Diameter (m)</t>
  </si>
  <si>
    <t>Wheel Diameter (ft)</t>
  </si>
  <si>
    <t>Revolutions per Second</t>
  </si>
  <si>
    <t>Revolutions per Minute</t>
  </si>
  <si>
    <t>Radians per Second (w) (radians/sec)</t>
  </si>
  <si>
    <t>Torque Required (Nm) (F x r)</t>
  </si>
  <si>
    <t>Torque Required (lb-ft)</t>
  </si>
  <si>
    <t>Torque Radians per Second</t>
  </si>
  <si>
    <t>Note: the motor and wheel TR/s must be equal, and factored down according to friction losses.</t>
  </si>
  <si>
    <t>Need to go back out to torque at motor end.</t>
  </si>
  <si>
    <t>This is for torque needed at wheel end.</t>
  </si>
  <si>
    <t>Motor Speed (rpm)</t>
  </si>
  <si>
    <t>Motor Speed (w)</t>
  </si>
  <si>
    <t>Horsepower needed is 1.3</t>
  </si>
  <si>
    <t>metaris.com for the calculator from torque to HP</t>
  </si>
  <si>
    <t>this calculation was based on 2000 rpm</t>
  </si>
  <si>
    <t>System voltage will be 12V</t>
  </si>
  <si>
    <t>Voltage will have to be stepped down to 5V for the arduinos. This can be done with a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</si>
</sst>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7" workbookViewId="0">
      <selection activeCell="C31" sqref="C31"/>
    </sheetView>
  </sheetViews>
  <sheetFormatPr defaultRowHeight="15"/>
  <cols>
    <col min="3" max="3" width="34.42578125" bestFit="1" customWidth="1"/>
    <col min="4" max="4" width="22.28515625" bestFit="1" customWidth="1"/>
    <col min="5" max="5" width="19.7109375" bestFit="1" customWidth="1"/>
    <col min="6" max="6" width="11.85546875" bestFit="1" customWidth="1"/>
  </cols>
  <sheetData>
    <row r="1" spans="1:8">
      <c r="A1" t="s">
        <v>0</v>
      </c>
    </row>
    <row r="4" spans="1:8">
      <c r="C4" t="s">
        <v>1</v>
      </c>
      <c r="D4" t="s">
        <v>2</v>
      </c>
      <c r="H4" t="s">
        <v>3</v>
      </c>
    </row>
    <row r="5" spans="1:8">
      <c r="C5">
        <v>15</v>
      </c>
      <c r="D5">
        <f>C5*0.454</f>
        <v>6.8100000000000005</v>
      </c>
      <c r="H5">
        <v>3.1415899999999999</v>
      </c>
    </row>
    <row r="7" spans="1:8">
      <c r="C7" t="s">
        <v>4</v>
      </c>
      <c r="D7" t="s">
        <v>5</v>
      </c>
      <c r="E7" t="s">
        <v>6</v>
      </c>
      <c r="F7" t="s">
        <v>7</v>
      </c>
    </row>
    <row r="8" spans="1:8">
      <c r="C8">
        <v>2</v>
      </c>
      <c r="D8">
        <f>C8*1.46667</f>
        <v>2.9333399999999998</v>
      </c>
      <c r="E8">
        <f>C8*17.6</f>
        <v>35.200000000000003</v>
      </c>
      <c r="F8">
        <f>C8*0.44704</f>
        <v>0.89407999999999999</v>
      </c>
    </row>
    <row r="10" spans="1:8">
      <c r="C10" t="s">
        <v>8</v>
      </c>
      <c r="D10" t="s">
        <v>9</v>
      </c>
      <c r="E10" t="s">
        <v>10</v>
      </c>
    </row>
    <row r="11" spans="1:8">
      <c r="C11">
        <v>3</v>
      </c>
      <c r="D11">
        <f>D8/C11</f>
        <v>0.97777999999999998</v>
      </c>
      <c r="E11">
        <f>F8/C11</f>
        <v>0.29802666666666666</v>
      </c>
    </row>
    <row r="13" spans="1:8">
      <c r="C13" t="s">
        <v>11</v>
      </c>
      <c r="D13" t="s">
        <v>12</v>
      </c>
    </row>
    <row r="14" spans="1:8">
      <c r="C14">
        <f>D5*E11</f>
        <v>2.0295616000000001</v>
      </c>
      <c r="D14">
        <f>C5*D11</f>
        <v>14.666700000000001</v>
      </c>
    </row>
    <row r="16" spans="1:8">
      <c r="C16" t="s">
        <v>13</v>
      </c>
      <c r="D16" t="s">
        <v>14</v>
      </c>
      <c r="E16" t="s">
        <v>15</v>
      </c>
    </row>
    <row r="17" spans="3:5">
      <c r="C17">
        <v>6</v>
      </c>
      <c r="D17">
        <f>C17*0.0254</f>
        <v>0.15239999999999998</v>
      </c>
      <c r="E17">
        <f>C17/12</f>
        <v>0.5</v>
      </c>
    </row>
    <row r="19" spans="3:5">
      <c r="C19" t="s">
        <v>16</v>
      </c>
      <c r="D19" t="s">
        <v>17</v>
      </c>
      <c r="E19" t="s">
        <v>18</v>
      </c>
    </row>
    <row r="20" spans="3:5">
      <c r="C20">
        <f>E8/C17</f>
        <v>5.8666666666666671</v>
      </c>
      <c r="D20">
        <f>E8/C17*60</f>
        <v>352</v>
      </c>
      <c r="E20">
        <f>D20/(2*H5)/60</f>
        <v>0.93370978814337113</v>
      </c>
    </row>
    <row r="22" spans="3:5">
      <c r="C22" t="s">
        <v>19</v>
      </c>
      <c r="D22" t="s">
        <v>20</v>
      </c>
    </row>
    <row r="23" spans="3:5">
      <c r="C23">
        <f>C14*D17/2</f>
        <v>0.15465259392</v>
      </c>
      <c r="D23">
        <f>D14*E17/2</f>
        <v>3.6666750000000001</v>
      </c>
    </row>
    <row r="26" spans="3:5">
      <c r="C26" s="3" t="s">
        <v>21</v>
      </c>
      <c r="D26" s="1" t="s">
        <v>22</v>
      </c>
    </row>
    <row r="27" spans="3:5">
      <c r="C27" s="2">
        <f>C23*E20</f>
        <v>0.144400640704866</v>
      </c>
    </row>
    <row r="30" spans="3:5">
      <c r="C30" t="s">
        <v>23</v>
      </c>
    </row>
    <row r="31" spans="3:5">
      <c r="C31" t="s">
        <v>24</v>
      </c>
    </row>
    <row r="43" spans="3:4">
      <c r="C43" t="s">
        <v>25</v>
      </c>
      <c r="D43" t="s">
        <v>26</v>
      </c>
    </row>
    <row r="44" spans="3:4">
      <c r="C44">
        <v>500</v>
      </c>
      <c r="D44">
        <f xml:space="preserve"> 2*H$5*C44/60</f>
        <v>52.359833333333327</v>
      </c>
    </row>
    <row r="45" spans="3:4">
      <c r="C45">
        <v>1000</v>
      </c>
      <c r="D45">
        <f xml:space="preserve"> 2*H$5*C45/60</f>
        <v>104.71966666666665</v>
      </c>
    </row>
    <row r="46" spans="3:4">
      <c r="C46">
        <v>1500</v>
      </c>
      <c r="D46">
        <f xml:space="preserve"> 2*H$5*C46/60</f>
        <v>157.0795</v>
      </c>
    </row>
    <row r="47" spans="3:4">
      <c r="C47">
        <v>2000</v>
      </c>
      <c r="D47">
        <f xml:space="preserve"> 2*H$5*C47/60</f>
        <v>209.43933333333331</v>
      </c>
    </row>
    <row r="48" spans="3:4">
      <c r="C48">
        <v>2500</v>
      </c>
      <c r="D48">
        <f xml:space="preserve"> 2*H$5*C48/60</f>
        <v>261.79916666666662</v>
      </c>
    </row>
    <row r="49" spans="3:4">
      <c r="C49">
        <v>3000</v>
      </c>
      <c r="D49">
        <f xml:space="preserve"> 2*H$5*C49/60</f>
        <v>314.15899999999999</v>
      </c>
    </row>
    <row r="50" spans="3:4">
      <c r="C50">
        <v>3500</v>
      </c>
      <c r="D50">
        <f xml:space="preserve"> 2*H$5*C50/60</f>
        <v>366.5188333333333</v>
      </c>
    </row>
    <row r="53" spans="3:4">
      <c r="C53" t="s">
        <v>27</v>
      </c>
    </row>
    <row r="54" spans="3:4">
      <c r="C54" t="s">
        <v>28</v>
      </c>
    </row>
    <row r="55" spans="3:4">
      <c r="C55" t="s">
        <v>29</v>
      </c>
    </row>
    <row r="58" spans="3:4">
      <c r="C58" t="s">
        <v>30</v>
      </c>
    </row>
    <row r="60" spans="3:4">
      <c r="C60" t="s">
        <v>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Butterfield</dc:creator>
  <cp:keywords/>
  <dc:description/>
  <cp:lastModifiedBy>Wesley Butterfield</cp:lastModifiedBy>
  <cp:revision/>
  <dcterms:created xsi:type="dcterms:W3CDTF">2016-02-20T22:53:52Z</dcterms:created>
  <dcterms:modified xsi:type="dcterms:W3CDTF">2016-04-23T02:48:09Z</dcterms:modified>
  <cp:category/>
  <cp:contentStatus/>
</cp:coreProperties>
</file>