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lancsac-my.sharepoint.com/personal/rayson_lancaster_ac_uk/Documents/StuffOD/Teaching and Supervision/PhD/Alex Reinhold/papers/ACM SIGSPATIAL Workshop on Geospatial Humanities 2017/full corpus prep for github 8may21/"/>
    </mc:Choice>
  </mc:AlternateContent>
  <xr:revisionPtr revIDLastSave="4" documentId="11_B9EC9DE92A3360E427B1A6C702871426100A76E9" xr6:coauthVersionLast="46" xr6:coauthVersionMax="46" xr10:uidLastSave="{BF78F47D-45A7-1945-9400-32A7ABAB7203}"/>
  <bookViews>
    <workbookView xWindow="0" yWindow="460" windowWidth="28800" windowHeight="15920" xr2:uid="{00000000-000D-0000-FFFF-FFFF00000000}"/>
  </bookViews>
  <sheets>
    <sheet name="Full metadata" sheetId="1" r:id="rId1"/>
    <sheet name="Sheet1" sheetId="2" r:id="rId2"/>
  </sheets>
  <definedNames>
    <definedName name="_xlnm._FilterDatabase" localSheetId="0" hidden="1">'Full metadata'!$AM$1:$AM$92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D2" i="2"/>
  <c r="C2" i="2"/>
  <c r="G3" i="2"/>
  <c r="G2" i="2"/>
  <c r="AL87" i="1"/>
  <c r="AL86" i="1"/>
  <c r="AK87" i="1"/>
  <c r="AK86" i="1"/>
  <c r="AL85" i="1" l="1"/>
  <c r="AK85" i="1"/>
  <c r="AK89" i="1"/>
  <c r="AK88" i="1"/>
  <c r="AK84" i="1"/>
  <c r="AK83" i="1"/>
  <c r="AL89" i="1"/>
  <c r="AL88" i="1"/>
  <c r="AL84" i="1"/>
  <c r="AL83" i="1"/>
  <c r="AM50" i="1"/>
  <c r="AM73" i="1"/>
  <c r="AM60" i="1"/>
  <c r="AM76" i="1"/>
  <c r="AM52" i="1"/>
  <c r="AM10" i="1"/>
  <c r="AM25" i="1"/>
  <c r="AM69" i="1"/>
  <c r="AM49" i="1"/>
  <c r="AM21" i="1"/>
  <c r="AM59" i="1"/>
  <c r="AM18" i="1"/>
  <c r="AM30" i="1"/>
  <c r="AM71" i="1"/>
  <c r="AM38" i="1"/>
  <c r="AM48" i="1"/>
  <c r="AM16" i="1"/>
  <c r="AM8" i="1"/>
  <c r="AM4" i="1"/>
  <c r="AM32" i="1"/>
  <c r="AM70" i="1"/>
  <c r="AM67" i="1"/>
  <c r="AM2" i="1"/>
  <c r="AM3" i="1"/>
  <c r="AM68" i="1"/>
  <c r="AM58" i="1"/>
  <c r="AM78" i="1"/>
  <c r="AM57" i="1"/>
  <c r="AM20" i="1"/>
  <c r="AM13" i="1"/>
  <c r="AM66" i="1"/>
  <c r="AM81" i="1"/>
  <c r="AM29" i="1"/>
  <c r="AM14" i="1"/>
  <c r="AM43" i="1"/>
  <c r="AM41" i="1"/>
  <c r="AM51" i="1"/>
  <c r="AM77" i="1"/>
  <c r="AM56" i="1"/>
  <c r="AM72" i="1"/>
  <c r="AM61" i="1"/>
  <c r="AM65" i="1"/>
  <c r="AM36" i="1"/>
  <c r="AM22" i="1"/>
  <c r="AM31" i="1"/>
  <c r="AM46" i="1"/>
  <c r="AM12" i="1"/>
  <c r="AM15" i="1"/>
  <c r="AM35" i="1"/>
  <c r="AM28" i="1"/>
  <c r="AM27" i="1"/>
  <c r="AM74" i="1"/>
  <c r="AM42" i="1"/>
  <c r="AM53" i="1"/>
  <c r="AM79" i="1"/>
  <c r="AM39" i="1"/>
  <c r="AM23" i="1"/>
  <c r="AM26" i="1"/>
  <c r="AM5" i="1"/>
  <c r="AM6" i="1"/>
  <c r="AM7" i="1"/>
  <c r="AM37" i="1"/>
  <c r="AM40" i="1"/>
  <c r="AM19" i="1"/>
  <c r="AM55" i="1"/>
  <c r="AM33" i="1"/>
  <c r="AM34" i="1"/>
  <c r="AM24" i="1"/>
  <c r="AM63" i="1"/>
  <c r="AM64" i="1"/>
  <c r="AM9" i="1"/>
  <c r="AM17" i="1"/>
  <c r="AM80" i="1"/>
  <c r="AM47" i="1"/>
  <c r="AM44" i="1"/>
  <c r="AM45" i="1"/>
  <c r="AM54" i="1"/>
  <c r="AM75" i="1"/>
  <c r="AM11" i="1"/>
  <c r="AM62" i="1"/>
  <c r="AM87" i="1" l="1"/>
  <c r="AM86" i="1"/>
  <c r="AM83" i="1"/>
  <c r="AM89" i="1"/>
  <c r="AM84" i="1"/>
  <c r="AM88" i="1"/>
  <c r="AM85" i="1"/>
  <c r="G3" i="1"/>
  <c r="G4" i="1"/>
  <c r="G5" i="1"/>
  <c r="G6" i="1"/>
  <c r="G7" i="1"/>
  <c r="G8" i="1"/>
  <c r="G9" i="1"/>
  <c r="G10" i="1"/>
  <c r="G12" i="1"/>
  <c r="G13" i="1"/>
  <c r="G14" i="1"/>
  <c r="G15" i="1"/>
  <c r="G16" i="1"/>
  <c r="G18" i="1"/>
  <c r="G21" i="1"/>
  <c r="G22" i="1"/>
  <c r="G23" i="1"/>
  <c r="G28" i="1"/>
  <c r="G30" i="1"/>
  <c r="G31" i="1"/>
  <c r="G32" i="1"/>
  <c r="G34" i="1"/>
  <c r="G36" i="1"/>
  <c r="G37" i="1"/>
  <c r="G38" i="1"/>
  <c r="G39" i="1"/>
  <c r="G40" i="1"/>
  <c r="G41" i="1"/>
  <c r="G42" i="1"/>
  <c r="G44" i="1"/>
  <c r="G45" i="1"/>
  <c r="G47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2" i="1"/>
</calcChain>
</file>

<file path=xl/sharedStrings.xml><?xml version="1.0" encoding="utf-8"?>
<sst xmlns="http://schemas.openxmlformats.org/spreadsheetml/2006/main" count="2412" uniqueCount="836">
  <si>
    <t>Seq</t>
  </si>
  <si>
    <t>Author</t>
  </si>
  <si>
    <t>ID</t>
  </si>
  <si>
    <t>Anon.-Nelson (pub.)</t>
  </si>
  <si>
    <t>1857_b</t>
  </si>
  <si>
    <t>Edward Baines</t>
  </si>
  <si>
    <t>1829_a</t>
  </si>
  <si>
    <t>Samuel Barber</t>
  </si>
  <si>
    <t>1892_a</t>
  </si>
  <si>
    <t>A. and C. Black (pub.)</t>
  </si>
  <si>
    <t>1853_a</t>
  </si>
  <si>
    <t>M. J. B. Baddeley</t>
  </si>
  <si>
    <t>1900_a</t>
  </si>
  <si>
    <t>John Bree</t>
  </si>
  <si>
    <t>1832_a</t>
  </si>
  <si>
    <t>John Brown</t>
  </si>
  <si>
    <t>1767_a</t>
  </si>
  <si>
    <t>Joseph Budworth</t>
  </si>
  <si>
    <t>1792_b</t>
  </si>
  <si>
    <t>John Burroughs</t>
  </si>
  <si>
    <t>1884_a</t>
  </si>
  <si>
    <t>Nathaniel Hazeltine Carter</t>
  </si>
  <si>
    <t>1827_b</t>
  </si>
  <si>
    <t>James Clarke</t>
  </si>
  <si>
    <t>1787_a</t>
  </si>
  <si>
    <t>James Freeman Clarke</t>
  </si>
  <si>
    <t>1852_e</t>
  </si>
  <si>
    <t>William Cockin</t>
  </si>
  <si>
    <t>1780_a</t>
  </si>
  <si>
    <t>Samuel Taylor Coleridge</t>
  </si>
  <si>
    <t>1802_a</t>
  </si>
  <si>
    <t>W. G. Collingwood</t>
  </si>
  <si>
    <t>1889_a</t>
  </si>
  <si>
    <t>William Combe</t>
  </si>
  <si>
    <t>1812_a</t>
  </si>
  <si>
    <t>Charles Cooke</t>
  </si>
  <si>
    <t>1827_a</t>
  </si>
  <si>
    <t>Richard Cumberland</t>
  </si>
  <si>
    <t>1776_c</t>
  </si>
  <si>
    <t>John Dalton</t>
  </si>
  <si>
    <t>1755_a</t>
  </si>
  <si>
    <t>Daniel Defoe</t>
  </si>
  <si>
    <t>1724_a</t>
  </si>
  <si>
    <t>James Denholm</t>
  </si>
  <si>
    <t>1804_b</t>
  </si>
  <si>
    <t>Anon.-Charles Dickens  Jr.  ed.</t>
  </si>
  <si>
    <t>1884_d</t>
  </si>
  <si>
    <t>William Dickinson</t>
  </si>
  <si>
    <t>1875_b</t>
  </si>
  <si>
    <t>Michael Drayton</t>
  </si>
  <si>
    <t>1612_a</t>
  </si>
  <si>
    <t>Celia Fiennes</t>
  </si>
  <si>
    <t>1698_a</t>
  </si>
  <si>
    <t>Henry Frith</t>
  </si>
  <si>
    <t>1881_a</t>
  </si>
  <si>
    <t>Anon.-John Garnett (pub.)</t>
  </si>
  <si>
    <t>1852_b</t>
  </si>
  <si>
    <t xml:space="preserve">William Gell </t>
  </si>
  <si>
    <t>1968_a</t>
  </si>
  <si>
    <t>Alexander Craig Gibson</t>
  </si>
  <si>
    <t>1849_a</t>
  </si>
  <si>
    <t>William Gilpin</t>
  </si>
  <si>
    <t>1786_a</t>
  </si>
  <si>
    <t>Thomas Gray</t>
  </si>
  <si>
    <t>1775_a</t>
  </si>
  <si>
    <t>Nathaniel Hawthorne</t>
  </si>
  <si>
    <t>1870_a</t>
  </si>
  <si>
    <t>Richard Colt Hoare</t>
  </si>
  <si>
    <t>1983_b</t>
  </si>
  <si>
    <t>John Housman</t>
  </si>
  <si>
    <t>1800_c</t>
  </si>
  <si>
    <t>William Hutchinson</t>
  </si>
  <si>
    <t>1776_a</t>
  </si>
  <si>
    <t>Catherine Hutton</t>
  </si>
  <si>
    <t>1819_c</t>
  </si>
  <si>
    <t>John Keats</t>
  </si>
  <si>
    <t>1818_a</t>
  </si>
  <si>
    <t>Samuel Leigh (pub.)</t>
  </si>
  <si>
    <t>1830_a</t>
  </si>
  <si>
    <t>Lt. Hammond</t>
  </si>
  <si>
    <t>1904_a</t>
  </si>
  <si>
    <t>Charles Mackay</t>
  </si>
  <si>
    <t>1846_a</t>
  </si>
  <si>
    <t>Frederick Amadeus Malleson</t>
  </si>
  <si>
    <t>1890_a</t>
  </si>
  <si>
    <t>Harriet Martineau</t>
  </si>
  <si>
    <t>1855_a</t>
  </si>
  <si>
    <t>1861_c</t>
  </si>
  <si>
    <t>Joseph Mawman</t>
  </si>
  <si>
    <t>1805_b</t>
  </si>
  <si>
    <t>Thomas Newte</t>
  </si>
  <si>
    <t>1788_a</t>
  </si>
  <si>
    <t>Anon.-T. Ostell (pub.)</t>
  </si>
  <si>
    <t>1804_a</t>
  </si>
  <si>
    <t>Jonathan Otley</t>
  </si>
  <si>
    <t>1823_a</t>
  </si>
  <si>
    <t>Thomas Pennant</t>
  </si>
  <si>
    <t>1771_a</t>
  </si>
  <si>
    <t>1776_b</t>
  </si>
  <si>
    <t>Anon.-Richard Phillips (pub.)</t>
  </si>
  <si>
    <t>1805_a</t>
  </si>
  <si>
    <t>James Plumptre</t>
  </si>
  <si>
    <t>1798_f</t>
  </si>
  <si>
    <t>Ann Radcliffe (nÃ©e Ward)</t>
  </si>
  <si>
    <t>1795_b</t>
  </si>
  <si>
    <t>Herbert Rix</t>
  </si>
  <si>
    <t>1893_a</t>
  </si>
  <si>
    <t>John Robinson</t>
  </si>
  <si>
    <t>1819_b</t>
  </si>
  <si>
    <t>1833_a</t>
  </si>
  <si>
    <t>John Ruskin</t>
  </si>
  <si>
    <t>1969_a</t>
  </si>
  <si>
    <t>Duke of Rutland [John Henry Manners]</t>
  </si>
  <si>
    <t>1813_a</t>
  </si>
  <si>
    <t>Stebbing Shaw</t>
  </si>
  <si>
    <t>1788_b</t>
  </si>
  <si>
    <t>Henry Skrine</t>
  </si>
  <si>
    <t>1795_a</t>
  </si>
  <si>
    <t>George Smith</t>
  </si>
  <si>
    <t>1735_a</t>
  </si>
  <si>
    <t>1735_b</t>
  </si>
  <si>
    <t>1735_c</t>
  </si>
  <si>
    <t>Robert Southey</t>
  </si>
  <si>
    <t>1807_a</t>
  </si>
  <si>
    <t>Samuel Heinrich Spiker</t>
  </si>
  <si>
    <t>1816_b</t>
  </si>
  <si>
    <t xml:space="preserve">Richard Joseph Sullivan </t>
  </si>
  <si>
    <t>1780_b</t>
  </si>
  <si>
    <t>James Thorne</t>
  </si>
  <si>
    <t>1844_b</t>
  </si>
  <si>
    <t>Thomas Thornton</t>
  </si>
  <si>
    <t>1804_c</t>
  </si>
  <si>
    <t>Priscilla Wakefield</t>
  </si>
  <si>
    <t>1804_d</t>
  </si>
  <si>
    <t>Adam Walker</t>
  </si>
  <si>
    <t>1792_a</t>
  </si>
  <si>
    <t>Edwin Waugh</t>
  </si>
  <si>
    <t>1860_a</t>
  </si>
  <si>
    <t>1861_b</t>
  </si>
  <si>
    <t>John Wesley</t>
  </si>
  <si>
    <t>1759_a</t>
  </si>
  <si>
    <t>Thomas West</t>
  </si>
  <si>
    <t>1778_a</t>
  </si>
  <si>
    <t>William Wilberforce</t>
  </si>
  <si>
    <t>1983_a</t>
  </si>
  <si>
    <t>Thomas Wilkinson</t>
  </si>
  <si>
    <t>1824_a</t>
  </si>
  <si>
    <t>William Wordsworth</t>
  </si>
  <si>
    <t>1820_a</t>
  </si>
  <si>
    <t>1822_a</t>
  </si>
  <si>
    <t>1835_a</t>
  </si>
  <si>
    <t>Ellis Yarnall</t>
  </si>
  <si>
    <t>1899_a</t>
  </si>
  <si>
    <t>Arthur Young</t>
  </si>
  <si>
    <t>1770_a</t>
  </si>
  <si>
    <r>
      <t>Poly-Olbion; or, A chorographicall description of all the tracts, rivers</t>
    </r>
    <r>
      <rPr>
        <sz val="12"/>
        <rFont val="Calibri"/>
        <family val="2"/>
        <scheme val="minor"/>
      </rPr>
      <t>, mountains, forrests, and other Parts of this Renowned Isle of Great Britain</t>
    </r>
  </si>
  <si>
    <t>1598-1622</t>
  </si>
  <si>
    <t xml:space="preserve">A Relation of a Short Survey of 26 Counties </t>
  </si>
  <si>
    <t>Through England on a Side-Saddle in the Time of William and Mary</t>
  </si>
  <si>
    <t xml:space="preserve">A Tour thro' the Whole Island of Great Britain </t>
  </si>
  <si>
    <t>c. 1722-1727</t>
  </si>
  <si>
    <t>A Journey up to Cross-Fell Mountain</t>
  </si>
  <si>
    <t>1747-1748</t>
  </si>
  <si>
    <t>No Data</t>
  </si>
  <si>
    <t>A Journey to Caudbec Fells</t>
  </si>
  <si>
    <t>An Account of a Survey of the Northwest Coast of England</t>
  </si>
  <si>
    <t>A Descriptive Poem, Addressed to Two Ladies, at their Return from Viewing the Mines near Whitehaven</t>
  </si>
  <si>
    <t>An Extract of the Rev. Mr. John Wesley's Journal</t>
  </si>
  <si>
    <t>c. 1751</t>
  </si>
  <si>
    <r>
      <t xml:space="preserve">Six Months' Tour Through the North of England, </t>
    </r>
    <r>
      <rPr>
        <sz val="12"/>
        <rFont val="Calibri"/>
        <family val="2"/>
        <scheme val="minor"/>
      </rPr>
      <t>etc.</t>
    </r>
  </si>
  <si>
    <t>A Tour in Scotland. MDCCLXIX</t>
  </si>
  <si>
    <t>Journal of A Visit to the Lake District in 1769</t>
  </si>
  <si>
    <t>An Excursion to the Lakes in Westmorland and Cumberland</t>
  </si>
  <si>
    <t>A Tour in Scotland, and Voyage to the Hebrides; MDCCLXXII</t>
  </si>
  <si>
    <t>Odes</t>
  </si>
  <si>
    <r>
      <t>A Guide to the Lakes: Dedicated to the Lovers of Landscape Studies</t>
    </r>
    <r>
      <rPr>
        <sz val="12"/>
        <rFont val="Calibri"/>
        <family val="2"/>
        <scheme val="minor"/>
      </rPr>
      <t>, etc.</t>
    </r>
  </si>
  <si>
    <t>Journey to the Lake District from Cambridge</t>
  </si>
  <si>
    <t>c. 1779</t>
  </si>
  <si>
    <t>Ode to the Genius of the Lakes. A Poem</t>
  </si>
  <si>
    <r>
      <t>Observations Made During a Tour through Parts of England</t>
    </r>
    <r>
      <rPr>
        <sz val="12"/>
        <rFont val="Calibri"/>
        <family val="2"/>
        <scheme val="minor"/>
      </rPr>
      <t>, etc.</t>
    </r>
  </si>
  <si>
    <r>
      <t>Observations, Relative Chiefly to Picturesque Beauty</t>
    </r>
    <r>
      <rPr>
        <sz val="12"/>
        <rFont val="Calibri"/>
        <family val="2"/>
        <scheme val="minor"/>
      </rPr>
      <t>, etc.</t>
    </r>
  </si>
  <si>
    <t>A Survey of the Lakes of Cumberland, Westmorland, and Lancashire</t>
  </si>
  <si>
    <t>A Tour in England and Scotland, in 1785</t>
  </si>
  <si>
    <t>A Tour in 1787, from London to the Western Highlands of Scotland</t>
  </si>
  <si>
    <r>
      <t>Remarks Made in A Tour from London to the Lakes</t>
    </r>
    <r>
      <rPr>
        <sz val="12"/>
        <rFont val="Calibri"/>
        <family val="2"/>
        <scheme val="minor"/>
      </rPr>
      <t>, etc.</t>
    </r>
  </si>
  <si>
    <r>
      <t>A Fortnight's Ramble to the Lakes in Wesmorland, Cumberland</t>
    </r>
    <r>
      <rPr>
        <sz val="12"/>
        <rFont val="Calibri"/>
        <family val="2"/>
        <scheme val="minor"/>
      </rPr>
      <t>, etc.</t>
    </r>
  </si>
  <si>
    <r>
      <t>Three Successive Tours in the North of England</t>
    </r>
    <r>
      <rPr>
        <sz val="12"/>
        <rFont val="Calibri"/>
        <family val="2"/>
        <scheme val="minor"/>
      </rPr>
      <t>, etc.</t>
    </r>
  </si>
  <si>
    <r>
      <t>A Journey Made in the Summer of 1794</t>
    </r>
    <r>
      <rPr>
        <sz val="12"/>
        <rFont val="Calibri"/>
        <family val="2"/>
        <scheme val="minor"/>
      </rPr>
      <t>, etc.</t>
    </r>
  </si>
  <si>
    <t>A Tour in the Lakes, 1797</t>
  </si>
  <si>
    <t>c. 1797</t>
  </si>
  <si>
    <t>The journeys of Sir Richard Colt Hoare through Wales and England</t>
  </si>
  <si>
    <t>c. 1793-1810</t>
  </si>
  <si>
    <t>The Lakers: A Comic Opera in Three Acts</t>
  </si>
  <si>
    <r>
      <t>A Topographical Description of Cumberland, Westmoreland</t>
    </r>
    <r>
      <rPr>
        <sz val="12"/>
        <rFont val="Calibri"/>
        <family val="2"/>
        <scheme val="minor"/>
      </rPr>
      <t>, etc.</t>
    </r>
  </si>
  <si>
    <t>Circumcision of the Lakes</t>
  </si>
  <si>
    <t>1939 and 1957</t>
  </si>
  <si>
    <t>Observations, Chiefly Lithological, Made in a Five Weeks' Tour</t>
  </si>
  <si>
    <t>A tour to the principal Scotch and English Lakes</t>
  </si>
  <si>
    <r>
      <t>A Sporting Tour through the Northern Parts of England</t>
    </r>
    <r>
      <rPr>
        <sz val="12"/>
        <rFont val="Calibri"/>
        <family val="2"/>
        <scheme val="minor"/>
      </rPr>
      <t>, etc.</t>
    </r>
  </si>
  <si>
    <t>A Family Tour through the British Empire</t>
  </si>
  <si>
    <r>
      <t>Gleanings of a Wanderer, in Various Parts of England, Scotland</t>
    </r>
    <r>
      <rPr>
        <sz val="12"/>
        <rFont val="Calibri"/>
        <family val="2"/>
        <scheme val="minor"/>
      </rPr>
      <t>, etc.</t>
    </r>
  </si>
  <si>
    <t>An Excursion to the Highlands of Scotland and the English Lakes</t>
  </si>
  <si>
    <t>Letters from England, by Don Manuel Alvarez Espriella</t>
  </si>
  <si>
    <t>The tour of Doctor Syntax in Search of the Picturesque</t>
  </si>
  <si>
    <t>1809-1811</t>
  </si>
  <si>
    <t>Journal of a Tour to the Northern Parts of Great Britain (1796)</t>
  </si>
  <si>
    <t>Travels through England, Wales &amp; Scotland in the Year 1816</t>
  </si>
  <si>
    <t>Letters to Tom and George Keats</t>
  </si>
  <si>
    <t>A Guide to the Lakes, in Cumberland, Westmorland, and Lancashire</t>
  </si>
  <si>
    <r>
      <t>Oakwood Hall, a novel, including a description of the Lakes</t>
    </r>
    <r>
      <rPr>
        <sz val="12"/>
        <rFont val="Calibri"/>
        <family val="2"/>
        <scheme val="minor"/>
      </rPr>
      <t>, etc.</t>
    </r>
  </si>
  <si>
    <t>The River Duddon: A Series of Sonnets</t>
  </si>
  <si>
    <t>1809-1820</t>
  </si>
  <si>
    <t>A Description of the Scenery of the Lakes in the North of England</t>
  </si>
  <si>
    <t>1809-1835</t>
  </si>
  <si>
    <r>
      <t>A Concise Description of the English Lakes, the Mountains in their</t>
    </r>
    <r>
      <rPr>
        <sz val="12"/>
        <rFont val="Calibri"/>
        <family val="2"/>
        <scheme val="minor"/>
      </rPr>
      <t>, etc.</t>
    </r>
  </si>
  <si>
    <t>Tours to the British Mountains, with the Descriptive Poems of Lowther</t>
  </si>
  <si>
    <r>
      <t>The Tourist's and Traveller's Companion to the Lakes</t>
    </r>
    <r>
      <rPr>
        <sz val="12"/>
        <rFont val="Calibri"/>
        <family val="2"/>
        <scheme val="minor"/>
      </rPr>
      <t>, etc.</t>
    </r>
  </si>
  <si>
    <r>
      <t>Letters from Europe Comprising the Journal of a Tour through</t>
    </r>
    <r>
      <rPr>
        <sz val="12"/>
        <rFont val="Calibri"/>
        <family val="2"/>
        <scheme val="minor"/>
      </rPr>
      <t>, etc.</t>
    </r>
  </si>
  <si>
    <r>
      <t>A Companion to the Lakes of Cumberland, Westmoreland</t>
    </r>
    <r>
      <rPr>
        <sz val="12"/>
        <rFont val="Calibri"/>
        <family val="2"/>
        <scheme val="minor"/>
      </rPr>
      <t>, etc.</t>
    </r>
  </si>
  <si>
    <r>
      <t>Leigh's Guide to the Lakes and Mountains of Cumberland</t>
    </r>
    <r>
      <rPr>
        <sz val="12"/>
        <rFont val="Calibri"/>
        <family val="2"/>
        <scheme val="minor"/>
      </rPr>
      <t>, etc.</t>
    </r>
  </si>
  <si>
    <t>The Iteriad; or, Three Weeks Among the Lakes</t>
  </si>
  <si>
    <t>Saint Herbert's Isle: A Legendary Poem: In Five Cantos</t>
  </si>
  <si>
    <r>
      <t>Views of the Lakes in the North of England, from Original Paintings</t>
    </r>
    <r>
      <rPr>
        <sz val="12"/>
        <rFont val="Calibri"/>
        <family val="2"/>
        <scheme val="minor"/>
      </rPr>
      <t>, etc.</t>
    </r>
  </si>
  <si>
    <t>1833-1834</t>
  </si>
  <si>
    <t>Guide through the District of the Lakes</t>
  </si>
  <si>
    <t>1810-1835</t>
  </si>
  <si>
    <t>Rambles by Rivers</t>
  </si>
  <si>
    <t>The Scenery and Poetry of the English Lakes. A Summer Ramble.</t>
  </si>
  <si>
    <t>The Old Man; or Ravings and Ramblings round Conistone</t>
  </si>
  <si>
    <t>Keswick and its Neighbourhood: A Hand-book for the Use of Visitors</t>
  </si>
  <si>
    <t>Eleven Weeks in Europe; and What May Be Seen in that Time</t>
  </si>
  <si>
    <t>Black's Shilling Guide to the English Lakes</t>
  </si>
  <si>
    <t>A Complete Guide to the English Lakes</t>
  </si>
  <si>
    <t>The English Lakes</t>
  </si>
  <si>
    <t>Over Sands to the Lakes</t>
  </si>
  <si>
    <t>The Lights of the English Lakes</t>
  </si>
  <si>
    <t>Rambles in the Lake Country and its Borders</t>
  </si>
  <si>
    <t>English Notebooks</t>
  </si>
  <si>
    <t>1871 and 1941</t>
  </si>
  <si>
    <t>Cumbriana: or Fragments of Cumbrian Life</t>
  </si>
  <si>
    <t>Wanderings in Wordsworthshire</t>
  </si>
  <si>
    <t>In Wordsworth's Country</t>
  </si>
  <si>
    <t>The Climbs of the English Lake District</t>
  </si>
  <si>
    <t>Coniston Tales</t>
  </si>
  <si>
    <t>Holiday Studies of Wordsworth by Rivers, Woods and Alps</t>
  </si>
  <si>
    <r>
      <t>Beneath Helvellyn's Shade. Notes and Sketches in the Valley of</t>
    </r>
    <r>
      <rPr>
        <sz val="12"/>
        <rFont val="Calibri"/>
        <family val="2"/>
        <scheme val="minor"/>
      </rPr>
      <t>, etc.</t>
    </r>
  </si>
  <si>
    <t>Down the Duddon with Wordsworth</t>
  </si>
  <si>
    <t>Walks and Visits in Wordsworth's Country</t>
  </si>
  <si>
    <t>Year_id</t>
  </si>
  <si>
    <t>Decade</t>
  </si>
  <si>
    <t>Decade_comp</t>
  </si>
  <si>
    <t>Year_Pub</t>
  </si>
  <si>
    <t>Year_Comp</t>
  </si>
  <si>
    <t>Anon1857_b.xml</t>
  </si>
  <si>
    <t>baines1829_a.xml</t>
  </si>
  <si>
    <t>Barber1892_a.xml</t>
  </si>
  <si>
    <t>Black1853_a.xml</t>
  </si>
  <si>
    <t>Black1900_a.xml</t>
  </si>
  <si>
    <t>Bree1832_a.xml</t>
  </si>
  <si>
    <t>Brown1767_a.xml</t>
  </si>
  <si>
    <t>Budworth1792_b.xml</t>
  </si>
  <si>
    <t>Burroughs1884_a.xml</t>
  </si>
  <si>
    <t>Carter1827_b.xml</t>
  </si>
  <si>
    <t>Clarke1787_a.xml</t>
  </si>
  <si>
    <t>clarke1852_e.xml</t>
  </si>
  <si>
    <t>Cockin1780_a.xml</t>
  </si>
  <si>
    <t>Coleridge1802_a.xml</t>
  </si>
  <si>
    <t>Collingwood1889_a.xml</t>
  </si>
  <si>
    <t>Combe-Rowlandson1812_a.xml</t>
  </si>
  <si>
    <t>Cooke1827_a.xml</t>
  </si>
  <si>
    <t>Cumberland1776_c.xml</t>
  </si>
  <si>
    <t>Dalton1755_a.xml</t>
  </si>
  <si>
    <t>Defoe1724_a.xml</t>
  </si>
  <si>
    <t>Denholm1804_b.xml</t>
  </si>
  <si>
    <t>Dickens1884_d.xml</t>
  </si>
  <si>
    <t>Dickinson1875_b.xml</t>
  </si>
  <si>
    <t>Drayton1622_a.xml</t>
  </si>
  <si>
    <t>Fiennes1698_a.xml</t>
  </si>
  <si>
    <t>Frith1881_a.xml</t>
  </si>
  <si>
    <t>Garnett1852_b.xml</t>
  </si>
  <si>
    <t>Gell1968_a.xml</t>
  </si>
  <si>
    <t>Gibson1849_a.xml</t>
  </si>
  <si>
    <t>Gilpin1786_a.xml</t>
  </si>
  <si>
    <t>Gray1775_a.xml</t>
  </si>
  <si>
    <t>Hawthorne1870_a.xml</t>
  </si>
  <si>
    <t>Hoare1983_b.xml</t>
  </si>
  <si>
    <t>Housman1800_c.xml</t>
  </si>
  <si>
    <t>Hutchinson1776_a.xml</t>
  </si>
  <si>
    <t>Hutton1819_c.xml</t>
  </si>
  <si>
    <t>Keats1818_a.xml</t>
  </si>
  <si>
    <t>Leigh1830_a.xml</t>
  </si>
  <si>
    <t>Lt.Hammond.1904_a.xml</t>
  </si>
  <si>
    <t>Mackay1846_a.xml</t>
  </si>
  <si>
    <t>Malleson1890_a.xml</t>
  </si>
  <si>
    <t>Martineau1855_a.xml</t>
  </si>
  <si>
    <t>Martineau1861_c.xml</t>
  </si>
  <si>
    <t>Mawman1805_b.xml</t>
  </si>
  <si>
    <t>Newte1788_a.xml</t>
  </si>
  <si>
    <t>Ostell1804_a.xml</t>
  </si>
  <si>
    <t>Otley_1823_a.xml</t>
  </si>
  <si>
    <t>Pennant1771_a.xml</t>
  </si>
  <si>
    <t>Pennant1776_b.xml</t>
  </si>
  <si>
    <t>Phillips1805_a.xml</t>
  </si>
  <si>
    <t>Plumtre_1798_f.xml</t>
  </si>
  <si>
    <t>Radcliffe1795_b.xml</t>
  </si>
  <si>
    <t>Rix1893_a.xml</t>
  </si>
  <si>
    <t>Robinson1819_b.xml</t>
  </si>
  <si>
    <t>Robinson1833_a.xml</t>
  </si>
  <si>
    <t>Ruskin1969_a.xml</t>
  </si>
  <si>
    <t>Rutland1813_a.xml</t>
  </si>
  <si>
    <t>Shaw1788_b.xml</t>
  </si>
  <si>
    <t>Skrine1795_a.xml</t>
  </si>
  <si>
    <t>Smith1735_a.xml</t>
  </si>
  <si>
    <t>Smith1735_b.xml</t>
  </si>
  <si>
    <t>Smith1735_c.xml</t>
  </si>
  <si>
    <t>Southey1807_a.xml</t>
  </si>
  <si>
    <t>Spiker1816_b.xml</t>
  </si>
  <si>
    <t>Sullivan1780_b.xml</t>
  </si>
  <si>
    <t>Thorne1844_b.xml</t>
  </si>
  <si>
    <t>Thornton1804_c.xml</t>
  </si>
  <si>
    <t>Wakefield1804_d.xml</t>
  </si>
  <si>
    <t>Walker1792_a.xml</t>
  </si>
  <si>
    <t>Waugh1860_a.xml</t>
  </si>
  <si>
    <t>Waugh1861_b.xml</t>
  </si>
  <si>
    <t>Wesley1759_a.xml</t>
  </si>
  <si>
    <t>West1778_a.xml</t>
  </si>
  <si>
    <t>Wilberforce1983_a.xml</t>
  </si>
  <si>
    <t>Wilkinson1824_a.xml</t>
  </si>
  <si>
    <t>Wordsworth1820_a.xml</t>
  </si>
  <si>
    <t>Wordsworth1822_a.xml</t>
  </si>
  <si>
    <t>Wordsworth1835_a.xml</t>
  </si>
  <si>
    <t>Yarnall1899_b.xml</t>
  </si>
  <si>
    <t>Young1770_a.xml</t>
  </si>
  <si>
    <t>Word_count</t>
  </si>
  <si>
    <t>Period</t>
  </si>
  <si>
    <t>Genre</t>
  </si>
  <si>
    <t>Type 1</t>
  </si>
  <si>
    <t>Type 2</t>
  </si>
  <si>
    <t>Type 3</t>
  </si>
  <si>
    <t>Place of Publication (Primary)</t>
  </si>
  <si>
    <t>Place of Publication (Secondary)</t>
  </si>
  <si>
    <t>Place of Publication (Tertiary)</t>
  </si>
  <si>
    <t>Publisher (Primary)</t>
  </si>
  <si>
    <t>Publisher (Secondary)</t>
  </si>
  <si>
    <t>Publisher (Tertiary)</t>
  </si>
  <si>
    <t>Publisher (Quaternary)</t>
  </si>
  <si>
    <t>Size (1st edn)</t>
  </si>
  <si>
    <t>Price (1st edn)</t>
  </si>
  <si>
    <t>British Editions</t>
  </si>
  <si>
    <t>Other Editions</t>
  </si>
  <si>
    <t>Gender</t>
  </si>
  <si>
    <t>Nationality</t>
  </si>
  <si>
    <t>Place of Birth</t>
  </si>
  <si>
    <t>Resident in LD</t>
  </si>
  <si>
    <t>Place of Residence in LD</t>
  </si>
  <si>
    <t>Ref. Number in Bicknell</t>
  </si>
  <si>
    <t>Notes &amp; Additional Information</t>
  </si>
  <si>
    <t>Pre-1750</t>
  </si>
  <si>
    <t>Early-Modern Era</t>
  </si>
  <si>
    <t>Poetry</t>
  </si>
  <si>
    <t>Loco-Descriptive</t>
  </si>
  <si>
    <t>Topographical</t>
  </si>
  <si>
    <t>Antiquarian-Historical</t>
  </si>
  <si>
    <t>London</t>
  </si>
  <si>
    <t>A. Mathews</t>
  </si>
  <si>
    <t>J. Marriott</t>
  </si>
  <si>
    <t>J. Grismand</t>
  </si>
  <si>
    <t>T. Dewe</t>
  </si>
  <si>
    <t>fol</t>
  </si>
  <si>
    <t>21s</t>
  </si>
  <si>
    <t>Several editions printed</t>
  </si>
  <si>
    <t>M</t>
  </si>
  <si>
    <t>English</t>
  </si>
  <si>
    <t>Hartshill, Warkwickshire</t>
  </si>
  <si>
    <t>No</t>
  </si>
  <si>
    <t>Not in LD</t>
  </si>
  <si>
    <t>Not Listed</t>
  </si>
  <si>
    <r>
      <t xml:space="preserve">The first eighteen songs of </t>
    </r>
    <r>
      <rPr>
        <i/>
        <sz val="12"/>
        <rFont val="Calibri"/>
        <family val="2"/>
        <scheme val="minor"/>
      </rPr>
      <t xml:space="preserve">Poly-Olbion </t>
    </r>
    <r>
      <rPr>
        <sz val="12"/>
        <rFont val="Calibri"/>
        <family val="2"/>
        <scheme val="minor"/>
      </rPr>
      <t>appeared in 1612; Drayton first published the work in full in 1622.</t>
    </r>
  </si>
  <si>
    <t>Journal</t>
  </si>
  <si>
    <t>Travelogue</t>
  </si>
  <si>
    <t>Economic-Statistical</t>
  </si>
  <si>
    <t>F. E. Robinson and Co.</t>
  </si>
  <si>
    <t>12mo</t>
  </si>
  <si>
    <t>12s 6d</t>
  </si>
  <si>
    <t>1 edn</t>
  </si>
  <si>
    <r>
      <t xml:space="preserve">From Lansdowne MS 213; 1st printed in L. G. Legg (ed.), </t>
    </r>
    <r>
      <rPr>
        <i/>
        <sz val="12"/>
        <rFont val="Calibri"/>
        <family val="2"/>
        <scheme val="minor"/>
      </rPr>
      <t>A Relation of a Short Survey of 26 Counties</t>
    </r>
    <r>
      <rPr>
        <sz val="12"/>
        <rFont val="Calibri"/>
        <family val="2"/>
        <scheme val="minor"/>
      </rPr>
      <t xml:space="preserve"> (London, 1904).</t>
    </r>
  </si>
  <si>
    <t>Long Eighteenth Century</t>
  </si>
  <si>
    <t>Descriptive</t>
  </si>
  <si>
    <t>New York, USA</t>
  </si>
  <si>
    <t>Field and Tuer</t>
  </si>
  <si>
    <t>Simpkin, Marshall and Co.</t>
  </si>
  <si>
    <t>Scribner and Welford</t>
  </si>
  <si>
    <t>8vo</t>
  </si>
  <si>
    <t>F</t>
  </si>
  <si>
    <t>Newton Toney, Wiltshire</t>
  </si>
  <si>
    <r>
      <t xml:space="preserve">Extracts of F's journal first appeared in Robert Southey's </t>
    </r>
    <r>
      <rPr>
        <i/>
        <sz val="12"/>
        <rFont val="Calibri"/>
        <family val="2"/>
        <scheme val="minor"/>
      </rPr>
      <t>Omniana</t>
    </r>
    <r>
      <rPr>
        <sz val="12"/>
        <rFont val="Calibri"/>
        <family val="2"/>
        <scheme val="minor"/>
      </rPr>
      <t xml:space="preserve"> (1812); 1st pub. in full in 1888; C. Morris's 1947 rev. edn of the </t>
    </r>
    <r>
      <rPr>
        <i/>
        <sz val="12"/>
        <rFont val="Calibri"/>
        <family val="2"/>
        <scheme val="minor"/>
      </rPr>
      <t>Journal</t>
    </r>
    <r>
      <rPr>
        <sz val="12"/>
        <rFont val="Calibri"/>
        <family val="2"/>
        <scheme val="minor"/>
      </rPr>
      <t xml:space="preserve"> was reprinted throughout the 20th c.</t>
    </r>
  </si>
  <si>
    <t>G. Strahan</t>
  </si>
  <si>
    <t>J. Mears</t>
  </si>
  <si>
    <t>J. Stagg</t>
  </si>
  <si>
    <t>16s</t>
  </si>
  <si>
    <t>4 edns (1724-1748)</t>
  </si>
  <si>
    <t>Variously reprinted</t>
  </si>
  <si>
    <t>Cripplegate, London</t>
  </si>
  <si>
    <r>
      <t xml:space="preserve">For commentary, see Furbank, Owens, and Coulson (eds.), </t>
    </r>
    <r>
      <rPr>
        <i/>
        <sz val="12"/>
        <rFont val="Calibri"/>
        <family val="2"/>
        <scheme val="minor"/>
      </rPr>
      <t>A Tour Through the Whole Island</t>
    </r>
    <r>
      <rPr>
        <sz val="12"/>
        <rFont val="Calibri"/>
        <family val="2"/>
        <scheme val="minor"/>
      </rPr>
      <t>, etc. (Yale, 1991), vii-xiii.</t>
    </r>
  </si>
  <si>
    <t>Essay</t>
  </si>
  <si>
    <t>Natural History</t>
  </si>
  <si>
    <t>E. Cave</t>
  </si>
  <si>
    <t>1s</t>
  </si>
  <si>
    <t>Scottish</t>
  </si>
  <si>
    <t>Scotland</t>
  </si>
  <si>
    <t>Yes</t>
  </si>
  <si>
    <t>Wigton</t>
  </si>
  <si>
    <r>
      <t xml:space="preserve">From </t>
    </r>
    <r>
      <rPr>
        <i/>
        <sz val="12"/>
        <rFont val="Calibri"/>
        <family val="2"/>
        <scheme val="minor"/>
      </rPr>
      <t>Gentleman's Magazine</t>
    </r>
    <r>
      <rPr>
        <sz val="12"/>
        <rFont val="Calibri"/>
        <family val="2"/>
        <scheme val="minor"/>
      </rPr>
      <t xml:space="preserve">, Vol. XVII; for information about G. Smith, see De Montluzin, 'George Smith, of Wigton', </t>
    </r>
    <r>
      <rPr>
        <i/>
        <sz val="12"/>
        <rFont val="Calibri"/>
        <family val="2"/>
        <scheme val="minor"/>
      </rPr>
      <t xml:space="preserve">18-c. Life </t>
    </r>
    <r>
      <rPr>
        <sz val="12"/>
        <rFont val="Calibri"/>
        <family val="2"/>
        <scheme val="minor"/>
      </rPr>
      <t>28.3 (2004), 66-89</t>
    </r>
    <r>
      <rPr>
        <i/>
        <sz val="12"/>
        <rFont val="Calibri"/>
        <family val="2"/>
        <scheme val="minor"/>
      </rPr>
      <t>.</t>
    </r>
  </si>
  <si>
    <t>1750-59</t>
  </si>
  <si>
    <t>Picturesque</t>
  </si>
  <si>
    <t>J. J. Rivington</t>
  </si>
  <si>
    <t>R. and J. Dodsley</t>
  </si>
  <si>
    <t>4to</t>
  </si>
  <si>
    <t>Dean, Cumberland</t>
  </si>
  <si>
    <t>Dean and Lowther</t>
  </si>
  <si>
    <t>Composed c. 1753; rpt. by Dodsley, and circulated widely during the 18th c.</t>
  </si>
  <si>
    <t>Religious</t>
  </si>
  <si>
    <t>Bristol</t>
  </si>
  <si>
    <t>William Pine</t>
  </si>
  <si>
    <t xml:space="preserve">10s </t>
  </si>
  <si>
    <t>3 edn (1764-1805)</t>
  </si>
  <si>
    <t>Epworth Rectory, Lincolnshire</t>
  </si>
  <si>
    <t>1760-69</t>
  </si>
  <si>
    <t>Epistle</t>
  </si>
  <si>
    <t>Newcastle-upon-Tyne</t>
  </si>
  <si>
    <t>Kendal</t>
  </si>
  <si>
    <t>J. Ashburner</t>
  </si>
  <si>
    <t>2s</t>
  </si>
  <si>
    <t>5 edns (1767-1772)</t>
  </si>
  <si>
    <t>Rothbury, Northumberland</t>
  </si>
  <si>
    <r>
      <t xml:space="preserve">First published in </t>
    </r>
    <r>
      <rPr>
        <i/>
        <sz val="12"/>
        <rFont val="Calibri"/>
        <family val="2"/>
        <scheme val="minor"/>
      </rPr>
      <t>The London Chronicle</t>
    </r>
    <r>
      <rPr>
        <sz val="12"/>
        <rFont val="Calibri"/>
        <family val="2"/>
        <scheme val="minor"/>
      </rPr>
      <t xml:space="preserve"> 24-26 April 1766; see, Eddy, 'John Brown: 'The Columbus of Keswick',' </t>
    </r>
    <r>
      <rPr>
        <i/>
        <sz val="12"/>
        <rFont val="Calibri"/>
        <family val="2"/>
        <scheme val="minor"/>
      </rPr>
      <t>JMPhil</t>
    </r>
    <r>
      <rPr>
        <sz val="12"/>
        <rFont val="Calibri"/>
        <family val="2"/>
        <scheme val="minor"/>
      </rPr>
      <t xml:space="preserve"> 73.4 (1976), 80-82. </t>
    </r>
  </si>
  <si>
    <t>1770-79</t>
  </si>
  <si>
    <t>Salisbury</t>
  </si>
  <si>
    <t>Edinburgh</t>
  </si>
  <si>
    <t>W. Strahan</t>
  </si>
  <si>
    <t>W. Nicoll</t>
  </si>
  <si>
    <t>B. Collins</t>
  </si>
  <si>
    <t>J. Balfour</t>
  </si>
  <si>
    <t>24s</t>
  </si>
  <si>
    <t>2 edns (1770 and 1771)</t>
  </si>
  <si>
    <t>Dublin (1770), Leipzig (1772)</t>
  </si>
  <si>
    <t>Bradfield Combust, Suffolk</t>
  </si>
  <si>
    <t>Chester</t>
  </si>
  <si>
    <t>John Monk</t>
  </si>
  <si>
    <t>7s 6d</t>
  </si>
  <si>
    <t>5 edns (1771-1790)</t>
  </si>
  <si>
    <t>London (1772), Warrington (1774), Dublin 1775)</t>
  </si>
  <si>
    <t>Welsh</t>
  </si>
  <si>
    <t>Whitford, Flintshire</t>
  </si>
  <si>
    <t>York</t>
  </si>
  <si>
    <t>J. Dodsley</t>
  </si>
  <si>
    <t>J. Todd</t>
  </si>
  <si>
    <t>15s</t>
  </si>
  <si>
    <t>4 edns (1775-1807)</t>
  </si>
  <si>
    <t>Cornhill, London</t>
  </si>
  <si>
    <t>Written in 1769; first published in 1775; regularly reprinted between 1780 and 1852.</t>
  </si>
  <si>
    <t>J. Wilkie</t>
  </si>
  <si>
    <t>W. Charnley</t>
  </si>
  <si>
    <t>3s 6d</t>
  </si>
  <si>
    <t>Barnard Catle, County Durham</t>
  </si>
  <si>
    <t>3 edns (1774-90)</t>
  </si>
  <si>
    <t>Leipzig (1779-1780)</t>
  </si>
  <si>
    <t>J. Robson</t>
  </si>
  <si>
    <t>2nd edn Dublin (also prt. 1776)</t>
  </si>
  <si>
    <t>Trinity College, Cambridge</t>
  </si>
  <si>
    <t>Guide</t>
  </si>
  <si>
    <t>Richardson and Urquhart</t>
  </si>
  <si>
    <t>W. Pennington</t>
  </si>
  <si>
    <t>2s 6d</t>
  </si>
  <si>
    <t>11 edns (1778-1821)</t>
  </si>
  <si>
    <t>Inverness, Scotland</t>
  </si>
  <si>
    <t>Dalton and Ulverston</t>
  </si>
  <si>
    <r>
      <t xml:space="preserve">West's </t>
    </r>
    <r>
      <rPr>
        <i/>
        <sz val="12"/>
        <rFont val="Calibri"/>
        <family val="2"/>
        <scheme val="minor"/>
      </rPr>
      <t>Guide</t>
    </r>
    <r>
      <rPr>
        <sz val="12"/>
        <rFont val="Calibri"/>
        <family val="2"/>
        <scheme val="minor"/>
      </rPr>
      <t xml:space="preserve"> is by far the most influential Lake District touirst publication in print until the 1820s; 2nd edn revised and enlarged by Wm Cockin.</t>
    </r>
  </si>
  <si>
    <t>Stocksfield</t>
  </si>
  <si>
    <t>Oriel Press</t>
  </si>
  <si>
    <t>Hull</t>
  </si>
  <si>
    <t>1780-89</t>
  </si>
  <si>
    <t>2 edns (1780 and 1805)</t>
  </si>
  <si>
    <t>Burton-in-Kendal, Westmorland</t>
  </si>
  <si>
    <t>Burton-in-Kendal</t>
  </si>
  <si>
    <t>T. Becket</t>
  </si>
  <si>
    <t>10s 6d</t>
  </si>
  <si>
    <t>2 edns (1780 and 1785)</t>
  </si>
  <si>
    <t>Leipzig (1781)</t>
  </si>
  <si>
    <t>Irish</t>
  </si>
  <si>
    <t>Dromeragh, Co. Cork</t>
  </si>
  <si>
    <t>R. Blamire</t>
  </si>
  <si>
    <t>31s 6d</t>
  </si>
  <si>
    <t>4 edns (1786-1808)</t>
  </si>
  <si>
    <t>Paris (1789)</t>
  </si>
  <si>
    <t>Scaleby, Cumberland</t>
  </si>
  <si>
    <r>
      <t xml:space="preserve">Gilpin's </t>
    </r>
    <r>
      <rPr>
        <i/>
        <sz val="12"/>
        <rFont val="Calibri"/>
        <family val="2"/>
        <scheme val="minor"/>
      </rPr>
      <t>Observations</t>
    </r>
    <r>
      <rPr>
        <sz val="12"/>
        <rFont val="Calibri"/>
        <family val="2"/>
        <scheme val="minor"/>
      </rPr>
      <t xml:space="preserve"> is one of the canonical texts of the picturesque 'movement'.</t>
    </r>
  </si>
  <si>
    <t>Survey</t>
  </si>
  <si>
    <t>Cartographical</t>
  </si>
  <si>
    <t>J. Clarke</t>
  </si>
  <si>
    <t>2 edns (1787 and 1789)</t>
  </si>
  <si>
    <t>Penrith, Cumberland</t>
  </si>
  <si>
    <t>Penrith</t>
  </si>
  <si>
    <t>G. G .J. and J. Robinson</t>
  </si>
  <si>
    <t>5s 6d</t>
  </si>
  <si>
    <t>2 edns (1788 and 1791)</t>
  </si>
  <si>
    <t>Forteviot, Perthshire</t>
  </si>
  <si>
    <t>L. Davis</t>
  </si>
  <si>
    <t>Robson and Clarke</t>
  </si>
  <si>
    <t>W. Lowndes</t>
  </si>
  <si>
    <t>H. Gardner</t>
  </si>
  <si>
    <t>Stone, Staffordshire</t>
  </si>
  <si>
    <r>
      <t xml:space="preserve">Shaw's </t>
    </r>
    <r>
      <rPr>
        <i/>
        <sz val="12"/>
        <rFont val="Calibri"/>
        <family val="2"/>
        <scheme val="minor"/>
      </rPr>
      <t>Tour</t>
    </r>
    <r>
      <rPr>
        <sz val="12"/>
        <rFont val="Calibri"/>
        <family val="2"/>
        <scheme val="minor"/>
      </rPr>
      <t xml:space="preserve"> exemplifies how contemporary Lakeland tourists drew on West's </t>
    </r>
    <r>
      <rPr>
        <i/>
        <sz val="12"/>
        <rFont val="Calibri"/>
        <family val="2"/>
        <scheme val="minor"/>
      </rPr>
      <t>Guide</t>
    </r>
    <r>
      <rPr>
        <sz val="12"/>
        <rFont val="Calibri"/>
        <family val="2"/>
        <scheme val="minor"/>
      </rPr>
      <t xml:space="preserve"> and Gilpin's aesthetics.</t>
    </r>
  </si>
  <si>
    <t>1790-99</t>
  </si>
  <si>
    <t>G. Nicol and C. Dilly</t>
  </si>
  <si>
    <t>5s</t>
  </si>
  <si>
    <t>2nd edn (1792)</t>
  </si>
  <si>
    <t>Patterdale, Westmorland</t>
  </si>
  <si>
    <t>Patterdale</t>
  </si>
  <si>
    <t>Hookham and Carpenter</t>
  </si>
  <si>
    <t>6s</t>
  </si>
  <si>
    <t>3 edns (1792-1810)</t>
  </si>
  <si>
    <t>Manchester</t>
  </si>
  <si>
    <t>W. Bulmer and Co.</t>
  </si>
  <si>
    <t>12s</t>
  </si>
  <si>
    <t>2 edns (1795 and 1813)</t>
  </si>
  <si>
    <t>Bathford, Somerset</t>
  </si>
  <si>
    <t>G. G. and J. Robinson</t>
  </si>
  <si>
    <t>2 edns (1795)</t>
  </si>
  <si>
    <t>Holborn, London</t>
  </si>
  <si>
    <t>Frank Graham</t>
  </si>
  <si>
    <t>Hopton, Derbyshire</t>
  </si>
  <si>
    <t>Gloucester</t>
  </si>
  <si>
    <t>A. Sutton</t>
  </si>
  <si>
    <t>Barnes, Surrey</t>
  </si>
  <si>
    <t>Romantic Era</t>
  </si>
  <si>
    <t>Drama</t>
  </si>
  <si>
    <t>Comedic-Satirical</t>
  </si>
  <si>
    <t>W. Clarke</t>
  </si>
  <si>
    <t>Queen's College, Cambridge</t>
  </si>
  <si>
    <t>1800-09</t>
  </si>
  <si>
    <t>Carlisle</t>
  </si>
  <si>
    <t>F. Jollie</t>
  </si>
  <si>
    <t>4to.</t>
  </si>
  <si>
    <t>9 edns (1800-1821)</t>
  </si>
  <si>
    <t>Weimar (1811)</t>
  </si>
  <si>
    <t>Cumwhitton, nr Carlisle, Cumberland</t>
  </si>
  <si>
    <t>Cumwhitton</t>
  </si>
  <si>
    <r>
      <t xml:space="preserve">First published serially in </t>
    </r>
    <r>
      <rPr>
        <i/>
        <sz val="12"/>
        <rFont val="Calibri"/>
        <family val="2"/>
        <scheme val="minor"/>
      </rPr>
      <t xml:space="preserve">The Monthly Magazine </t>
    </r>
    <r>
      <rPr>
        <sz val="12"/>
        <rFont val="Calibri"/>
        <family val="2"/>
        <scheme val="minor"/>
      </rPr>
      <t>as 'Tour through England' (1797-1799)</t>
    </r>
  </si>
  <si>
    <t>Epistle and Journal</t>
  </si>
  <si>
    <t>Princeton, USA</t>
  </si>
  <si>
    <t>Princeton University Press</t>
  </si>
  <si>
    <t>Routledge and Kegan Paul</t>
  </si>
  <si>
    <t>Ottery St Mary, Devon</t>
  </si>
  <si>
    <t>Keswick</t>
  </si>
  <si>
    <r>
      <t xml:space="preserve">Letter to SH first published in E.L. Griggs's </t>
    </r>
    <r>
      <rPr>
        <i/>
        <sz val="12"/>
        <rFont val="Calibri"/>
        <family val="2"/>
        <scheme val="minor"/>
      </rPr>
      <t>Wordsworth and Coleridge</t>
    </r>
    <r>
      <rPr>
        <sz val="12"/>
        <rFont val="Calibri"/>
        <family val="2"/>
        <scheme val="minor"/>
      </rPr>
      <t xml:space="preserve"> (1939); journal published in K. Coburn's </t>
    </r>
    <r>
      <rPr>
        <i/>
        <sz val="12"/>
        <rFont val="Calibri"/>
        <family val="2"/>
        <scheme val="minor"/>
      </rPr>
      <t>Notebooks of STC</t>
    </r>
    <r>
      <rPr>
        <sz val="12"/>
        <rFont val="Calibri"/>
        <family val="2"/>
        <scheme val="minor"/>
      </rPr>
      <t xml:space="preserve"> (1957)</t>
    </r>
  </si>
  <si>
    <t>T. Ostell</t>
  </si>
  <si>
    <t>Mawbray, Cumberland</t>
  </si>
  <si>
    <t>Mawbray, Cockermouth</t>
  </si>
  <si>
    <t>Glasgow</t>
  </si>
  <si>
    <t>A. Macgoun</t>
  </si>
  <si>
    <t>Vernor and Hood</t>
  </si>
  <si>
    <t>Constable and Hunter</t>
  </si>
  <si>
    <t>Brash and Reid</t>
  </si>
  <si>
    <t>35s</t>
  </si>
  <si>
    <t>2nd edn (1896)</t>
  </si>
  <si>
    <t>Fiction</t>
  </si>
  <si>
    <t>Darton and Harvey</t>
  </si>
  <si>
    <t>15 edns (1804-1840)</t>
  </si>
  <si>
    <t xml:space="preserve">Tottenham, Middlesex </t>
  </si>
  <si>
    <t>Richard Phillips</t>
  </si>
  <si>
    <t xml:space="preserve">J. Mawman </t>
  </si>
  <si>
    <t>9s</t>
  </si>
  <si>
    <t>Englsih</t>
  </si>
  <si>
    <t>Longman, Hurst, Rees and Orme</t>
  </si>
  <si>
    <t>18s</t>
  </si>
  <si>
    <t>3 edns (1807-1816)</t>
  </si>
  <si>
    <t>Boston, USA (1807), Philadelphia, USA (1806), Paris (1817), Leipzig (1818), New York, USA (1836)</t>
  </si>
  <si>
    <t>1810-19</t>
  </si>
  <si>
    <t>Regency and Romantic Era</t>
  </si>
  <si>
    <t>R. Ackermann</t>
  </si>
  <si>
    <t>J. Triphook</t>
  </si>
  <si>
    <t>Knightsbridge, London</t>
  </si>
  <si>
    <t>Lackington and Co.</t>
  </si>
  <si>
    <t>14s</t>
  </si>
  <si>
    <t>Leipzig (1816)</t>
  </si>
  <si>
    <t>German</t>
  </si>
  <si>
    <t>Berlin</t>
  </si>
  <si>
    <t>Literary-Touristic</t>
  </si>
  <si>
    <t>Dodd, Mead, and Company</t>
  </si>
  <si>
    <t>Moorgate, London</t>
  </si>
  <si>
    <r>
      <t xml:space="preserve">First published in J.G. Speed's </t>
    </r>
    <r>
      <rPr>
        <i/>
        <sz val="12"/>
        <rFont val="Calibri"/>
        <family val="2"/>
        <scheme val="minor"/>
      </rPr>
      <t>Poems and Letters of John Keats</t>
    </r>
    <r>
      <rPr>
        <sz val="12"/>
        <rFont val="Calibri"/>
        <family val="2"/>
        <scheme val="minor"/>
      </rPr>
      <t>, 3 vols. (1883)</t>
    </r>
  </si>
  <si>
    <t>2 edns (1819 and 1831)</t>
  </si>
  <si>
    <t>Temple Sowerby, Westmorland</t>
  </si>
  <si>
    <t>Ravenstonedale, Clifton and Cliburn</t>
  </si>
  <si>
    <t>Novel</t>
  </si>
  <si>
    <t>Realist</t>
  </si>
  <si>
    <t>Longman and Co.</t>
  </si>
  <si>
    <t>16s 6d</t>
  </si>
  <si>
    <t>Birmingham</t>
  </si>
  <si>
    <r>
      <t xml:space="preserve">First published serially in </t>
    </r>
    <r>
      <rPr>
        <i/>
        <sz val="12"/>
        <rFont val="Calibri"/>
        <family val="2"/>
        <scheme val="minor"/>
      </rPr>
      <t xml:space="preserve">La Belle Assemblee </t>
    </r>
    <r>
      <rPr>
        <sz val="12"/>
        <rFont val="Calibri"/>
        <family val="2"/>
        <scheme val="minor"/>
      </rPr>
      <t>(1811-1812)</t>
    </r>
  </si>
  <si>
    <t>1820-29</t>
  </si>
  <si>
    <t>Cockermouth, Cumberland</t>
  </si>
  <si>
    <t>Cockermouth, Grasmere and Rydal</t>
  </si>
  <si>
    <t>J. Otley</t>
  </si>
  <si>
    <t>J. Richardson</t>
  </si>
  <si>
    <t>4s 6d</t>
  </si>
  <si>
    <t>8 edns (1823-1849)</t>
  </si>
  <si>
    <t>Scroggs, nr Loughrigg, Westmorland</t>
  </si>
  <si>
    <t>Scroggs &amp; Keswick</t>
  </si>
  <si>
    <t>Taylor and Hessey</t>
  </si>
  <si>
    <t>8s 6d</t>
  </si>
  <si>
    <t>Yanwath, Westmorland</t>
  </si>
  <si>
    <t>Yanwath</t>
  </si>
  <si>
    <t>Bicknell (p. 130): "Wilkinson explored the mountains of the Lake District … with energy and devotion, rare among other tourists who were still primarily interested only in the lakes and valleys."</t>
  </si>
  <si>
    <t>Sherwood, Jones and Co.</t>
  </si>
  <si>
    <t>G. and C. Carvill</t>
  </si>
  <si>
    <t>None</t>
  </si>
  <si>
    <t>New York, USA (1827 and 1829)</t>
  </si>
  <si>
    <t>American</t>
  </si>
  <si>
    <t>New Hampshire, USA</t>
  </si>
  <si>
    <t>Leeds</t>
  </si>
  <si>
    <t>Liverpool</t>
  </si>
  <si>
    <t>Simpkin and Marshall</t>
  </si>
  <si>
    <t>Bainesa and Newsome</t>
  </si>
  <si>
    <t>Wales and Baines</t>
  </si>
  <si>
    <t>M. and R. Branthwaite</t>
  </si>
  <si>
    <t>3 edns (1829-1834)</t>
  </si>
  <si>
    <t>1830-39</t>
  </si>
  <si>
    <t xml:space="preserve">London  </t>
  </si>
  <si>
    <t>Samuel Leigh</t>
  </si>
  <si>
    <t>7s</t>
  </si>
  <si>
    <t>4 edns (1830-1840)</t>
  </si>
  <si>
    <t>Brantwood, nr Coniston</t>
  </si>
  <si>
    <r>
      <t xml:space="preserve">Juvenile poem, composed in 1830; text from J. Dearden (ed.), </t>
    </r>
    <r>
      <rPr>
        <i/>
        <sz val="12"/>
        <rFont val="Calibri"/>
        <family val="2"/>
        <scheme val="minor"/>
      </rPr>
      <t>Iteriad or Thee Weeks Among the Lakes by John Ruskin</t>
    </r>
    <r>
      <rPr>
        <sz val="12"/>
        <rFont val="Calibri"/>
        <family val="2"/>
        <scheme val="minor"/>
      </rPr>
      <t xml:space="preserve"> (Newcastle, 1969)</t>
    </r>
  </si>
  <si>
    <t>Emerald, nr Keswick</t>
  </si>
  <si>
    <t>Painting</t>
  </si>
  <si>
    <t>Whittaker and Co.</t>
  </si>
  <si>
    <t>J. Brown</t>
  </si>
  <si>
    <t>J. Cockburn</t>
  </si>
  <si>
    <t>8s</t>
  </si>
  <si>
    <t xml:space="preserve">Published in 4to in two parts in 1833 and 1834, and sold for 4s each. Limited special 'India proof' 4to copies sold for 6s 6d each; dt. folio copies 12s 6d each.  </t>
  </si>
  <si>
    <t xml:space="preserve">4s   </t>
  </si>
  <si>
    <t>5th edn of 1822_a</t>
  </si>
  <si>
    <t>1840-49</t>
  </si>
  <si>
    <t>Victorian Era</t>
  </si>
  <si>
    <t>Charles Knight and Co.</t>
  </si>
  <si>
    <r>
      <t xml:space="preserve">Section on The Duddon: pp. 9-37; 1st pub. in Knight's </t>
    </r>
    <r>
      <rPr>
        <i/>
        <sz val="12"/>
        <rFont val="Calibri"/>
        <family val="2"/>
        <scheme val="minor"/>
      </rPr>
      <t xml:space="preserve">Penny Magazine </t>
    </r>
    <r>
      <rPr>
        <sz val="12"/>
        <rFont val="Calibri"/>
        <family val="2"/>
        <scheme val="minor"/>
      </rPr>
      <t>(1843): 236-8, 268-70, 316-18.</t>
    </r>
  </si>
  <si>
    <t>2 edns (1846 and 1852)</t>
  </si>
  <si>
    <t>Perth, Scotland</t>
  </si>
  <si>
    <t>J. Garnett</t>
  </si>
  <si>
    <t>3 eds (1849-1860)</t>
  </si>
  <si>
    <t>Harrington, Cumberland</t>
  </si>
  <si>
    <t>Branthwaite, Ullock, and Coniston</t>
  </si>
  <si>
    <r>
      <t xml:space="preserve">First published serially in the </t>
    </r>
    <r>
      <rPr>
        <i/>
        <sz val="12"/>
        <rFont val="Calibri"/>
        <family val="2"/>
        <scheme val="minor"/>
      </rPr>
      <t>Kendal Mercury</t>
    </r>
    <r>
      <rPr>
        <sz val="12"/>
        <rFont val="Calibri"/>
        <family val="2"/>
        <scheme val="minor"/>
      </rPr>
      <t>.</t>
    </r>
  </si>
  <si>
    <t>1850-59</t>
  </si>
  <si>
    <t xml:space="preserve">Windermere </t>
  </si>
  <si>
    <t>1s 6d</t>
  </si>
  <si>
    <t>Kendal, Westmorland</t>
  </si>
  <si>
    <t>Windermere</t>
  </si>
  <si>
    <t>Boston, USA</t>
  </si>
  <si>
    <t>Ticknor, Reed, and Fields</t>
  </si>
  <si>
    <t>Boston, USA (1852)</t>
  </si>
  <si>
    <t xml:space="preserve">M </t>
  </si>
  <si>
    <t>Hanover, New Hampshire</t>
  </si>
  <si>
    <t>A, and C. Black</t>
  </si>
  <si>
    <r>
      <t xml:space="preserve">Black's </t>
    </r>
    <r>
      <rPr>
        <i/>
        <sz val="12"/>
        <rFont val="Calibri"/>
        <family val="2"/>
        <scheme val="minor"/>
      </rPr>
      <t xml:space="preserve">Guide </t>
    </r>
    <r>
      <rPr>
        <sz val="12"/>
        <rFont val="Calibri"/>
        <family val="2"/>
        <scheme val="minor"/>
      </rPr>
      <t>appeared in a number of differently priced formats, and sold through more editions than any other Lakeland guide in the 19th century.</t>
    </r>
  </si>
  <si>
    <t>5 edns (1855-1876)</t>
  </si>
  <si>
    <t xml:space="preserve">Norwich, Norfolk </t>
  </si>
  <si>
    <t>Ambleside</t>
  </si>
  <si>
    <t>Thomas  Nelson &amp; Sons</t>
  </si>
  <si>
    <t>Post-1859</t>
  </si>
  <si>
    <t>A. Ireland and Co.</t>
  </si>
  <si>
    <t>Rochdale, Lancashire</t>
  </si>
  <si>
    <t>Ticknor &amp; Fields</t>
  </si>
  <si>
    <t>John Heywood</t>
  </si>
  <si>
    <t>2nd edn (1864)</t>
  </si>
  <si>
    <t>J. R. Osgood and Co.</t>
  </si>
  <si>
    <t>Routledge</t>
  </si>
  <si>
    <t>24s, et var.</t>
  </si>
  <si>
    <t>Salem, Mass, USA</t>
  </si>
  <si>
    <t>Composed in 1855. H's wife, Sophia, pub. extracts of the nootbooks in 1871; R. Stewart first published the complete Notebooks in 1941.</t>
  </si>
  <si>
    <t>Miscellany</t>
  </si>
  <si>
    <t>Folklore</t>
  </si>
  <si>
    <t>Prose Fiction</t>
  </si>
  <si>
    <t>Whitehaven</t>
  </si>
  <si>
    <t>Callander and Dixon</t>
  </si>
  <si>
    <t>2 edns (1875-1876)</t>
  </si>
  <si>
    <t>Kidburngill Farm, nr Arlecdon, Cumberland</t>
  </si>
  <si>
    <t>Whitehaven, Cumberland</t>
  </si>
  <si>
    <t>W. Poole</t>
  </si>
  <si>
    <t>6d</t>
  </si>
  <si>
    <r>
      <t xml:space="preserve">From </t>
    </r>
    <r>
      <rPr>
        <i/>
        <sz val="12"/>
        <rFont val="Calibri"/>
        <family val="2"/>
        <scheme val="minor"/>
      </rPr>
      <t xml:space="preserve">Golden Hours </t>
    </r>
    <r>
      <rPr>
        <sz val="12"/>
        <rFont val="Calibri"/>
        <family val="2"/>
        <scheme val="minor"/>
      </rPr>
      <t xml:space="preserve">(1881), 419-26. </t>
    </r>
  </si>
  <si>
    <t>David Douglas</t>
  </si>
  <si>
    <t>Roxby, NY, USA</t>
  </si>
  <si>
    <r>
      <t>This essay first appeared in</t>
    </r>
    <r>
      <rPr>
        <i/>
        <sz val="12"/>
        <rFont val="Calibri"/>
        <family val="2"/>
        <scheme val="minor"/>
      </rPr>
      <t xml:space="preserve"> The Century Magazine </t>
    </r>
    <r>
      <rPr>
        <sz val="12"/>
        <rFont val="Calibri"/>
        <family val="2"/>
        <scheme val="minor"/>
      </rPr>
      <t xml:space="preserve">(1884), 418-21; it was rprt. in B's </t>
    </r>
    <r>
      <rPr>
        <i/>
        <sz val="12"/>
        <rFont val="Calibri"/>
        <family val="2"/>
        <scheme val="minor"/>
      </rPr>
      <t>Fresh Fields</t>
    </r>
    <r>
      <rPr>
        <sz val="12"/>
        <rFont val="Calibri"/>
        <family val="2"/>
        <scheme val="minor"/>
      </rPr>
      <t xml:space="preserve"> (pp. 159-72), which went through 8+ edns by 1900. </t>
    </r>
  </si>
  <si>
    <t>Chapman and Hall</t>
  </si>
  <si>
    <t>11d</t>
  </si>
  <si>
    <r>
      <t xml:space="preserve">This essay first appeared in </t>
    </r>
    <r>
      <rPr>
        <i/>
        <sz val="12"/>
        <rFont val="Calibri"/>
        <family val="2"/>
        <scheme val="minor"/>
      </rPr>
      <t>All the Year Round</t>
    </r>
    <r>
      <rPr>
        <sz val="12"/>
        <rFont val="Calibri"/>
        <family val="2"/>
        <scheme val="minor"/>
      </rPr>
      <t>, a magazine which Charles Dickens, Sr. edited between 1859 and 1863 and which his son, Charles Dickens, Jr., edited from 1868-1895.</t>
    </r>
  </si>
  <si>
    <t>Ulverston</t>
  </si>
  <si>
    <t>Wm. Holmes</t>
  </si>
  <si>
    <t>Coniston</t>
  </si>
  <si>
    <t>Cassell and Co.</t>
  </si>
  <si>
    <t>Broughton-in-Furness</t>
  </si>
  <si>
    <t>E. Stock</t>
  </si>
  <si>
    <t>Bouverie</t>
  </si>
  <si>
    <t>2 edns (1884 and 1893)</t>
  </si>
  <si>
    <r>
      <t>From</t>
    </r>
    <r>
      <rPr>
        <i/>
        <sz val="12"/>
        <rFont val="Calibri"/>
        <family val="2"/>
        <scheme val="minor"/>
      </rPr>
      <t xml:space="preserve">Leisure Hour, </t>
    </r>
    <r>
      <rPr>
        <sz val="12"/>
        <rFont val="Calibri"/>
        <family val="2"/>
        <scheme val="minor"/>
      </rPr>
      <t xml:space="preserve">xlii, pp. 532-59; 1st pub in </t>
    </r>
    <r>
      <rPr>
        <i/>
        <sz val="12"/>
        <rFont val="Calibri"/>
        <family val="2"/>
        <scheme val="minor"/>
      </rPr>
      <t xml:space="preserve">Transactions of the Wordsworth Society </t>
    </r>
    <r>
      <rPr>
        <sz val="12"/>
        <rFont val="Calibri"/>
        <family val="2"/>
        <scheme val="minor"/>
      </rPr>
      <t>5 (1883), 61-78.</t>
    </r>
  </si>
  <si>
    <t>Macmillan and Co.</t>
  </si>
  <si>
    <t>10s</t>
  </si>
  <si>
    <t>2 edns (1876 and 1899)</t>
  </si>
  <si>
    <t>Philadelphia, USA</t>
  </si>
  <si>
    <r>
      <t xml:space="preserve">First printed in </t>
    </r>
    <r>
      <rPr>
        <i/>
        <sz val="12"/>
        <rFont val="Calibri"/>
        <family val="2"/>
        <scheme val="minor"/>
      </rPr>
      <t>Lippincott's Monthly Magazine</t>
    </r>
    <r>
      <rPr>
        <sz val="12"/>
        <rFont val="Calibri"/>
        <family val="2"/>
        <scheme val="minor"/>
      </rPr>
      <t>, xviii (1876) 543-54, 66-665; rpt. in Yarnall's</t>
    </r>
    <r>
      <rPr>
        <i/>
        <sz val="12"/>
        <rFont val="Calibri"/>
        <family val="2"/>
        <scheme val="minor"/>
      </rPr>
      <t xml:space="preserve"> Wordsowrth and the Coleridges </t>
    </r>
    <r>
      <rPr>
        <sz val="12"/>
        <rFont val="Calibri"/>
        <family val="2"/>
        <scheme val="minor"/>
      </rPr>
      <t>(1899)</t>
    </r>
  </si>
  <si>
    <t>A. and C. Black</t>
  </si>
  <si>
    <t>22nd edn of 1853_a</t>
  </si>
  <si>
    <t>Uttoxeter, Staffordshire</t>
  </si>
  <si>
    <t xml:space="preserve"> </t>
  </si>
  <si>
    <t>Title_short</t>
  </si>
  <si>
    <t>Title_full</t>
  </si>
  <si>
    <t>Description of the Lake and Vale of Keswick</t>
  </si>
  <si>
    <t>A six month's tour through the north of England, containing, an account of the present state of agriculture, manufactures and population, in several counties of this kingdom</t>
  </si>
  <si>
    <t>A guide to the lakes : Dedicated to the lovers of landscape studies, and to all who have visited, or intend to visit, the lakes in Cumberland, Westmorland, and Lancashire</t>
  </si>
  <si>
    <t>Observations made during a Tour through parts of England, Scotland, and Wales, in a series of Letters</t>
  </si>
  <si>
    <t>Observations, Relative Chiefly to Picturesque Beauty, Made in the Year 1772, on several parts of England; Particularly the Mountains, and Lakes of Cumberland, and Westmoreland</t>
  </si>
  <si>
    <t>Remarks Made In A Tour From London To The Lakes Of Westmoreland And Cumberland, in the Summer Of MDCCXCI</t>
  </si>
  <si>
    <t>A Fortnight's Ramble to the Lakes in Wesmorland, Lancashire, and Cumberland</t>
  </si>
  <si>
    <t>Three Successive Tours in the North of England, and Great Part of Scotland : Interspersed with descriptions of the scenes they presented, and occasional observations on the state of society</t>
  </si>
  <si>
    <t>A Journey made in the Summer of 1794, through Holland and the Western Frontier of Germany: With a return down the Rhine: To which are added Observations during a tour to the lakes of Lancashire, Westmoreland, and Cumberland.</t>
  </si>
  <si>
    <t>A topographical description of Cumberland, Westmoreland, Lancashire, and a part of the West Riding of Yorkshire</t>
  </si>
  <si>
    <t>A Sporting Tour through the Northern Parts of England, and Great Part of the Highlands of Scotland</t>
  </si>
  <si>
    <t>Gleanings of a Wanderer, in various parts of England, Scotland, &amp; North Wales, made during an excursion in the year 1804</t>
  </si>
  <si>
    <t>Oakwood Hall, a novel, including a description of the Lakes of Cumberland and Westmoreland, and a part of South Wales</t>
  </si>
  <si>
    <t>A Concise Description of the English Lakes and Adjacent Mountains: With general directions to tourists, notices of the botany, mineralogy, and geology of the district, observations on meteorology, the floating island in Derwent Lake, and the black-lead mine in Borrowdale</t>
  </si>
  <si>
    <t>The Tourist's and Traveller's Companion to the Lakes of Cumberland, Westmoreland, and Lancashire: Including a description of the surrounding scenery</t>
  </si>
  <si>
    <t>Letters from Europe: Comprising the Journal of a Tour Through Ireland, England, France, Italy, and Switzerland</t>
  </si>
  <si>
    <t>A Companion to the Lakes of Cumberland, Westmoreland, and Lancashire: In a descriptive account of a family tour and excursions on horseback and on foot</t>
  </si>
  <si>
    <t>Leigh's Guide to the Lakes and Mountains of Cumberland, Westmorland, and Lancashire</t>
  </si>
  <si>
    <t>Views of the Lakes in the North of England, from Original Paintings; with historical and descriptive illustrations</t>
  </si>
  <si>
    <t>Beneath Helvellyn's Shade. Notes and Sketches in the Valley of Wythburn</t>
  </si>
  <si>
    <t>Sentence_count</t>
  </si>
  <si>
    <t>WordsPerSentence</t>
  </si>
  <si>
    <t>Mean</t>
  </si>
  <si>
    <t>St.Dev</t>
  </si>
  <si>
    <t>Min</t>
  </si>
  <si>
    <t>Max</t>
  </si>
  <si>
    <t>Median</t>
  </si>
  <si>
    <t>Q1</t>
  </si>
  <si>
    <t>Q3</t>
  </si>
  <si>
    <t>Words</t>
  </si>
  <si>
    <t>Words/sent</t>
  </si>
  <si>
    <t>Words - rank</t>
  </si>
  <si>
    <t>w/s rank</t>
  </si>
  <si>
    <t>Pearsons</t>
  </si>
  <si>
    <t>Spearmans</t>
  </si>
  <si>
    <t>Transcribed Filename</t>
  </si>
  <si>
    <t>Geoparsed Filename</t>
  </si>
  <si>
    <t>Fiennes_3</t>
  </si>
  <si>
    <t>Drayton_1</t>
  </si>
  <si>
    <t>Defoe_4</t>
  </si>
  <si>
    <t>Smith_5</t>
  </si>
  <si>
    <t>Smith_6</t>
  </si>
  <si>
    <t>Smith_7</t>
  </si>
  <si>
    <t>Dalton_8</t>
  </si>
  <si>
    <t>Wesley_9</t>
  </si>
  <si>
    <t>Brown_10</t>
  </si>
  <si>
    <t>Young_11</t>
  </si>
  <si>
    <t>Pennant_12</t>
  </si>
  <si>
    <t>Gray_13</t>
  </si>
  <si>
    <t>Hutchinson_14</t>
  </si>
  <si>
    <t>Pennant_15</t>
  </si>
  <si>
    <t>Cumberland_16</t>
  </si>
  <si>
    <t>West_17</t>
  </si>
  <si>
    <t>Cockin_19</t>
  </si>
  <si>
    <t>Sullivan_20</t>
  </si>
  <si>
    <t>Gilpin_21</t>
  </si>
  <si>
    <t>Clarke_22</t>
  </si>
  <si>
    <t>Newte_23</t>
  </si>
  <si>
    <t>Shaw_24</t>
  </si>
  <si>
    <t>Walker_25</t>
  </si>
  <si>
    <t>Budworth_26</t>
  </si>
  <si>
    <t>Skrine_27</t>
  </si>
  <si>
    <t>Radcliffe_28</t>
  </si>
  <si>
    <t>Plumtre__31</t>
  </si>
  <si>
    <t>Housman_32</t>
  </si>
  <si>
    <t>Coleridge_33</t>
  </si>
  <si>
    <t>Ostell_34</t>
  </si>
  <si>
    <t>Denholm_35</t>
  </si>
  <si>
    <t>Thornton_36</t>
  </si>
  <si>
    <t>Wakefield_37</t>
  </si>
  <si>
    <t>Phillips_38</t>
  </si>
  <si>
    <t>Mawman_39</t>
  </si>
  <si>
    <t>Southey_40</t>
  </si>
  <si>
    <t>Combe-Rowlandson_41</t>
  </si>
  <si>
    <t>Rutland_42</t>
  </si>
  <si>
    <t>Spiker_43</t>
  </si>
  <si>
    <t>Keats_44</t>
  </si>
  <si>
    <t>Robinson_45</t>
  </si>
  <si>
    <t>Hutton_46</t>
  </si>
  <si>
    <t>Wordsworth_47</t>
  </si>
  <si>
    <t>Wordsworth_48</t>
  </si>
  <si>
    <t>Otley__49</t>
  </si>
  <si>
    <t>Wilkinson_50</t>
  </si>
  <si>
    <t>Cooke_51</t>
  </si>
  <si>
    <t>Carter_52</t>
  </si>
  <si>
    <t>Baines_53</t>
  </si>
  <si>
    <t>Leigh_54</t>
  </si>
  <si>
    <t>Bree_56</t>
  </si>
  <si>
    <t>Robinson_57</t>
  </si>
  <si>
    <t>Wordsworth_58</t>
  </si>
  <si>
    <t>Thorne_59</t>
  </si>
  <si>
    <t>Mackay_60</t>
  </si>
  <si>
    <t>Gibson_61</t>
  </si>
  <si>
    <t>Garnett_62</t>
  </si>
  <si>
    <t>Clarke_63</t>
  </si>
  <si>
    <t>Black_64</t>
  </si>
  <si>
    <t>Martineau_65</t>
  </si>
  <si>
    <t>Anon_66</t>
  </si>
  <si>
    <t>Waugh_67</t>
  </si>
  <si>
    <t>Waugh_69</t>
  </si>
  <si>
    <t>Martineau_68</t>
  </si>
  <si>
    <t>Hawthorne_70</t>
  </si>
  <si>
    <t>Dickinson_71</t>
  </si>
  <si>
    <t>Frith_72</t>
  </si>
  <si>
    <t>Burroughs_73</t>
  </si>
  <si>
    <t>Dickens_74</t>
  </si>
  <si>
    <t>Collingwood_75</t>
  </si>
  <si>
    <t>Malleson_76</t>
  </si>
  <si>
    <t>Barber_77</t>
  </si>
  <si>
    <t>Rix_78</t>
  </si>
  <si>
    <t>Yarnall_79</t>
  </si>
  <si>
    <t>Black_80</t>
  </si>
  <si>
    <t>Lt.Hammond._2</t>
  </si>
  <si>
    <t>Gell_29</t>
  </si>
  <si>
    <t>Ruskin_55</t>
  </si>
  <si>
    <t>Wilberforce_18</t>
  </si>
  <si>
    <t>Hoare_30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</si>
</sst>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color rgb="FF1111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5">
    <xf numFmtId="0" fontId="0" fillId="0" borderId="0" xfId="0"/>
    <xf numFmtId="2" fontId="0" fillId="0" borderId="0" xfId="0" applyNumberFormat="1"/>
    <xf numFmtId="0" fontId="0" fillId="0" borderId="0" xfId="0" applyNumberFormat="1"/>
    <xf numFmtId="0" fontId="16" fillId="0" borderId="0" xfId="0" applyFont="1"/>
    <xf numFmtId="2" fontId="16" fillId="0" borderId="0" xfId="0" applyNumberFormat="1" applyFont="1"/>
    <xf numFmtId="0" fontId="18" fillId="0" borderId="0" xfId="42"/>
    <xf numFmtId="0" fontId="19" fillId="0" borderId="0" xfId="42" applyFont="1"/>
    <xf numFmtId="0" fontId="19" fillId="0" borderId="0" xfId="42" applyFont="1" applyAlignment="1">
      <alignment horizontal="left"/>
    </xf>
    <xf numFmtId="0" fontId="21" fillId="0" borderId="0" xfId="42" applyFont="1"/>
    <xf numFmtId="0" fontId="0" fillId="0" borderId="0" xfId="0" applyFont="1"/>
    <xf numFmtId="0" fontId="18" fillId="0" borderId="0" xfId="42"/>
    <xf numFmtId="0" fontId="16" fillId="0" borderId="0" xfId="42" applyFont="1"/>
    <xf numFmtId="0" fontId="18" fillId="0" borderId="0" xfId="42" applyFont="1"/>
    <xf numFmtId="0" fontId="18" fillId="0" borderId="0" xfId="42" applyAlignment="1">
      <alignment horizontal="left"/>
    </xf>
    <xf numFmtId="0" fontId="19" fillId="0" borderId="0" xfId="42" applyFont="1"/>
    <xf numFmtId="0" fontId="18" fillId="0" borderId="0" xfId="42" applyFont="1" applyFill="1" applyAlignment="1">
      <alignment horizontal="left"/>
    </xf>
    <xf numFmtId="0" fontId="18" fillId="0" borderId="0" xfId="42" applyFill="1" applyAlignment="1">
      <alignment horizontal="left"/>
    </xf>
    <xf numFmtId="0" fontId="20" fillId="0" borderId="0" xfId="42" applyFont="1"/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/>
    <xf numFmtId="0" fontId="19" fillId="0" borderId="0" xfId="42" applyFont="1" applyFill="1" applyAlignment="1">
      <alignment horizontal="left"/>
    </xf>
    <xf numFmtId="0" fontId="19" fillId="0" borderId="0" xfId="42" quotePrefix="1" applyFont="1"/>
    <xf numFmtId="0" fontId="19" fillId="0" borderId="0" xfId="42" quotePrefix="1" applyFont="1" applyFill="1"/>
    <xf numFmtId="0" fontId="19" fillId="0" borderId="0" xfId="42" applyFont="1" applyFill="1"/>
    <xf numFmtId="0" fontId="21" fillId="0" borderId="0" xfId="42" applyFont="1" applyFill="1"/>
    <xf numFmtId="14" fontId="19" fillId="0" borderId="0" xfId="42" applyNumberFormat="1" applyFont="1"/>
    <xf numFmtId="0" fontId="19" fillId="0" borderId="0" xfId="42" quotePrefix="1" applyFont="1" applyAlignment="1">
      <alignment horizontal="left"/>
    </xf>
    <xf numFmtId="0" fontId="22" fillId="0" borderId="0" xfId="42" applyFont="1"/>
    <xf numFmtId="0" fontId="23" fillId="0" borderId="0" xfId="0" applyFont="1" applyAlignment="1">
      <alignment vertical="center"/>
    </xf>
    <xf numFmtId="0" fontId="24" fillId="0" borderId="0" xfId="42" applyFont="1"/>
    <xf numFmtId="0" fontId="25" fillId="0" borderId="0" xfId="0" applyFont="1"/>
    <xf numFmtId="0" fontId="24" fillId="0" borderId="0" xfId="0" applyFont="1"/>
    <xf numFmtId="164" fontId="16" fillId="0" borderId="0" xfId="0" applyNumberFormat="1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0"/>
  <sheetViews>
    <sheetView tabSelected="1" workbookViewId="0">
      <selection activeCell="A2" sqref="A2"/>
    </sheetView>
  </sheetViews>
  <sheetFormatPr baseColWidth="10" defaultColWidth="8.83203125" defaultRowHeight="16" x14ac:dyDescent="0.2"/>
  <cols>
    <col min="3" max="3" width="9.1640625" style="9"/>
    <col min="5" max="5" width="25.6640625" customWidth="1"/>
    <col min="6" max="6" width="56.33203125" customWidth="1"/>
    <col min="7" max="7" width="56.33203125" style="32" customWidth="1"/>
    <col min="10" max="11" width="9.1640625" style="1"/>
    <col min="35" max="35" width="19.5" style="9" customWidth="1"/>
    <col min="36" max="36" width="19.6640625" style="9" customWidth="1"/>
    <col min="39" max="39" width="9.1640625" style="34"/>
  </cols>
  <sheetData>
    <row r="1" spans="1:39" s="3" customFormat="1" x14ac:dyDescent="0.2">
      <c r="A1" s="3" t="s">
        <v>0</v>
      </c>
      <c r="B1" s="3" t="s">
        <v>2</v>
      </c>
      <c r="C1" s="17" t="s">
        <v>249</v>
      </c>
      <c r="D1" s="17" t="s">
        <v>334</v>
      </c>
      <c r="E1" s="3" t="s">
        <v>1</v>
      </c>
      <c r="F1" s="17" t="s">
        <v>717</v>
      </c>
      <c r="G1" s="28" t="s">
        <v>718</v>
      </c>
      <c r="H1" s="18" t="s">
        <v>251</v>
      </c>
      <c r="I1" s="18" t="s">
        <v>252</v>
      </c>
      <c r="J1" s="4" t="s">
        <v>248</v>
      </c>
      <c r="K1" s="4" t="s">
        <v>250</v>
      </c>
      <c r="L1" s="17" t="s">
        <v>335</v>
      </c>
      <c r="M1" s="17" t="s">
        <v>336</v>
      </c>
      <c r="N1" s="17" t="s">
        <v>337</v>
      </c>
      <c r="O1" s="17" t="s">
        <v>338</v>
      </c>
      <c r="P1" s="17" t="s">
        <v>339</v>
      </c>
      <c r="Q1" s="17" t="s">
        <v>340</v>
      </c>
      <c r="R1" s="17" t="s">
        <v>341</v>
      </c>
      <c r="S1" s="17" t="s">
        <v>342</v>
      </c>
      <c r="T1" s="17" t="s">
        <v>343</v>
      </c>
      <c r="U1" s="17" t="s">
        <v>344</v>
      </c>
      <c r="V1" s="17" t="s">
        <v>345</v>
      </c>
      <c r="W1" s="17" t="s">
        <v>346</v>
      </c>
      <c r="X1" s="17" t="s">
        <v>347</v>
      </c>
      <c r="Y1" s="17" t="s">
        <v>348</v>
      </c>
      <c r="Z1" s="17" t="s">
        <v>349</v>
      </c>
      <c r="AA1" s="17" t="s">
        <v>350</v>
      </c>
      <c r="AB1" s="17" t="s">
        <v>351</v>
      </c>
      <c r="AC1" s="17" t="s">
        <v>352</v>
      </c>
      <c r="AD1" s="17" t="s">
        <v>353</v>
      </c>
      <c r="AE1" s="17" t="s">
        <v>354</v>
      </c>
      <c r="AF1" s="18" t="s">
        <v>355</v>
      </c>
      <c r="AG1" s="17" t="s">
        <v>356</v>
      </c>
      <c r="AI1" s="3" t="s">
        <v>755</v>
      </c>
      <c r="AJ1" s="3" t="s">
        <v>754</v>
      </c>
      <c r="AK1" s="3" t="s">
        <v>333</v>
      </c>
      <c r="AL1" s="3" t="s">
        <v>739</v>
      </c>
      <c r="AM1" s="33" t="s">
        <v>740</v>
      </c>
    </row>
    <row r="2" spans="1:39" x14ac:dyDescent="0.2">
      <c r="A2">
        <v>1</v>
      </c>
      <c r="B2" t="s">
        <v>50</v>
      </c>
      <c r="C2" s="14" t="s">
        <v>357</v>
      </c>
      <c r="D2" s="14" t="s">
        <v>358</v>
      </c>
      <c r="E2" t="s">
        <v>49</v>
      </c>
      <c r="F2" s="8" t="s">
        <v>155</v>
      </c>
      <c r="G2" s="20" t="str">
        <f t="shared" ref="G2:G10" si="0">F2</f>
        <v>Poly-Olbion; or, A chorographicall description of all the tracts, rivers, mountains, forrests, and other Parts of this Renowned Isle of Great Britain</v>
      </c>
      <c r="H2" s="7">
        <v>1622</v>
      </c>
      <c r="I2" s="14" t="s">
        <v>156</v>
      </c>
      <c r="J2" s="2">
        <v>1612</v>
      </c>
      <c r="K2" s="2">
        <v>1610</v>
      </c>
      <c r="L2" s="14" t="s">
        <v>359</v>
      </c>
      <c r="M2" s="14" t="s">
        <v>360</v>
      </c>
      <c r="N2" s="14" t="s">
        <v>361</v>
      </c>
      <c r="O2" s="14" t="s">
        <v>362</v>
      </c>
      <c r="P2" s="14" t="s">
        <v>363</v>
      </c>
      <c r="Q2" s="14" t="s">
        <v>163</v>
      </c>
      <c r="R2" s="14" t="s">
        <v>163</v>
      </c>
      <c r="S2" s="14" t="s">
        <v>364</v>
      </c>
      <c r="T2" s="14" t="s">
        <v>365</v>
      </c>
      <c r="U2" s="14" t="s">
        <v>366</v>
      </c>
      <c r="V2" s="14" t="s">
        <v>367</v>
      </c>
      <c r="W2" s="14" t="s">
        <v>368</v>
      </c>
      <c r="X2" s="14" t="s">
        <v>369</v>
      </c>
      <c r="Y2" s="14" t="s">
        <v>370</v>
      </c>
      <c r="Z2" s="14" t="s">
        <v>163</v>
      </c>
      <c r="AA2" s="14" t="s">
        <v>371</v>
      </c>
      <c r="AB2" s="14" t="s">
        <v>372</v>
      </c>
      <c r="AC2" s="14" t="s">
        <v>373</v>
      </c>
      <c r="AD2" s="14" t="s">
        <v>374</v>
      </c>
      <c r="AE2" s="14" t="s">
        <v>375</v>
      </c>
      <c r="AF2" s="14" t="s">
        <v>376</v>
      </c>
      <c r="AG2" s="14" t="s">
        <v>377</v>
      </c>
      <c r="AI2" s="9" t="s">
        <v>757</v>
      </c>
      <c r="AJ2" s="9" t="s">
        <v>276</v>
      </c>
      <c r="AK2">
        <v>6907</v>
      </c>
      <c r="AL2">
        <v>154</v>
      </c>
      <c r="AM2" s="34">
        <f t="shared" ref="AM2:AM33" si="1">AK2/AL2</f>
        <v>44.850649350649348</v>
      </c>
    </row>
    <row r="3" spans="1:39" x14ac:dyDescent="0.2">
      <c r="A3">
        <v>3</v>
      </c>
      <c r="B3" t="s">
        <v>52</v>
      </c>
      <c r="C3" s="14" t="s">
        <v>357</v>
      </c>
      <c r="D3" s="14" t="s">
        <v>386</v>
      </c>
      <c r="E3" t="s">
        <v>51</v>
      </c>
      <c r="F3" s="8" t="s">
        <v>158</v>
      </c>
      <c r="G3" s="20" t="str">
        <f t="shared" si="0"/>
        <v>Through England on a Side-Saddle in the Time of William and Mary</v>
      </c>
      <c r="H3" s="7">
        <v>1888</v>
      </c>
      <c r="I3" s="7">
        <v>1698</v>
      </c>
      <c r="J3" s="2">
        <v>1698</v>
      </c>
      <c r="K3" s="2">
        <v>1690</v>
      </c>
      <c r="L3" s="19" t="s">
        <v>379</v>
      </c>
      <c r="M3" s="19" t="s">
        <v>387</v>
      </c>
      <c r="N3" s="19" t="s">
        <v>361</v>
      </c>
      <c r="O3" s="19" t="s">
        <v>380</v>
      </c>
      <c r="P3" s="19" t="s">
        <v>363</v>
      </c>
      <c r="Q3" s="19" t="s">
        <v>388</v>
      </c>
      <c r="R3" s="19" t="s">
        <v>163</v>
      </c>
      <c r="S3" s="19" t="s">
        <v>389</v>
      </c>
      <c r="T3" s="19" t="s">
        <v>390</v>
      </c>
      <c r="U3" s="19" t="s">
        <v>391</v>
      </c>
      <c r="V3" s="19" t="s">
        <v>163</v>
      </c>
      <c r="W3" s="19" t="s">
        <v>392</v>
      </c>
      <c r="X3" s="19" t="s">
        <v>383</v>
      </c>
      <c r="Y3" s="14" t="s">
        <v>370</v>
      </c>
      <c r="Z3" s="19" t="s">
        <v>163</v>
      </c>
      <c r="AA3" s="19" t="s">
        <v>393</v>
      </c>
      <c r="AB3" s="19" t="s">
        <v>372</v>
      </c>
      <c r="AC3" s="19" t="s">
        <v>394</v>
      </c>
      <c r="AD3" s="19" t="s">
        <v>374</v>
      </c>
      <c r="AE3" s="19" t="s">
        <v>375</v>
      </c>
      <c r="AF3" s="19" t="s">
        <v>376</v>
      </c>
      <c r="AG3" s="14" t="s">
        <v>395</v>
      </c>
      <c r="AI3" s="9" t="s">
        <v>756</v>
      </c>
      <c r="AJ3" s="9" t="s">
        <v>277</v>
      </c>
      <c r="AK3">
        <v>8513</v>
      </c>
      <c r="AL3">
        <v>175</v>
      </c>
      <c r="AM3" s="34">
        <f t="shared" si="1"/>
        <v>48.645714285714284</v>
      </c>
    </row>
    <row r="4" spans="1:39" x14ac:dyDescent="0.2">
      <c r="A4">
        <v>4</v>
      </c>
      <c r="B4" t="s">
        <v>42</v>
      </c>
      <c r="C4" s="14" t="s">
        <v>357</v>
      </c>
      <c r="D4" s="22" t="s">
        <v>386</v>
      </c>
      <c r="E4" t="s">
        <v>41</v>
      </c>
      <c r="F4" s="8" t="s">
        <v>159</v>
      </c>
      <c r="G4" s="20" t="str">
        <f t="shared" si="0"/>
        <v xml:space="preserve">A Tour thro' the Whole Island of Great Britain </v>
      </c>
      <c r="H4" s="7">
        <v>1727</v>
      </c>
      <c r="I4" s="7" t="s">
        <v>160</v>
      </c>
      <c r="J4" s="2">
        <v>1724</v>
      </c>
      <c r="K4" s="2">
        <v>1720</v>
      </c>
      <c r="L4" s="19" t="s">
        <v>379</v>
      </c>
      <c r="M4" s="19" t="s">
        <v>380</v>
      </c>
      <c r="N4" s="19" t="s">
        <v>361</v>
      </c>
      <c r="O4" s="19" t="s">
        <v>163</v>
      </c>
      <c r="P4" s="19" t="s">
        <v>363</v>
      </c>
      <c r="Q4" s="19" t="s">
        <v>163</v>
      </c>
      <c r="R4" s="19" t="s">
        <v>163</v>
      </c>
      <c r="S4" s="19" t="s">
        <v>396</v>
      </c>
      <c r="T4" s="19" t="s">
        <v>397</v>
      </c>
      <c r="U4" s="19" t="s">
        <v>398</v>
      </c>
      <c r="V4" s="19" t="s">
        <v>163</v>
      </c>
      <c r="W4" s="19" t="s">
        <v>392</v>
      </c>
      <c r="X4" s="19" t="s">
        <v>399</v>
      </c>
      <c r="Y4" s="19" t="s">
        <v>400</v>
      </c>
      <c r="Z4" s="19" t="s">
        <v>401</v>
      </c>
      <c r="AA4" s="19" t="s">
        <v>371</v>
      </c>
      <c r="AB4" s="19" t="s">
        <v>372</v>
      </c>
      <c r="AC4" s="19" t="s">
        <v>402</v>
      </c>
      <c r="AD4" s="19" t="s">
        <v>374</v>
      </c>
      <c r="AE4" s="21" t="s">
        <v>375</v>
      </c>
      <c r="AF4" s="19" t="s">
        <v>376</v>
      </c>
      <c r="AG4" s="19" t="s">
        <v>403</v>
      </c>
      <c r="AI4" s="9" t="s">
        <v>758</v>
      </c>
      <c r="AJ4" s="9" t="s">
        <v>272</v>
      </c>
      <c r="AK4">
        <v>3019</v>
      </c>
      <c r="AL4">
        <v>78</v>
      </c>
      <c r="AM4" s="34">
        <f t="shared" si="1"/>
        <v>38.705128205128204</v>
      </c>
    </row>
    <row r="5" spans="1:39" x14ac:dyDescent="0.2">
      <c r="A5">
        <v>5</v>
      </c>
      <c r="B5" t="s">
        <v>119</v>
      </c>
      <c r="C5" s="14" t="s">
        <v>357</v>
      </c>
      <c r="D5" s="22" t="s">
        <v>386</v>
      </c>
      <c r="E5" t="s">
        <v>118</v>
      </c>
      <c r="F5" s="22" t="s">
        <v>161</v>
      </c>
      <c r="G5" s="20" t="str">
        <f t="shared" si="0"/>
        <v>A Journey up to Cross-Fell Mountain</v>
      </c>
      <c r="H5" s="7" t="s">
        <v>162</v>
      </c>
      <c r="I5" s="19" t="s">
        <v>163</v>
      </c>
      <c r="J5" s="2">
        <v>1735</v>
      </c>
      <c r="K5" s="2">
        <v>1730</v>
      </c>
      <c r="L5" s="19" t="s">
        <v>404</v>
      </c>
      <c r="M5" s="19" t="s">
        <v>361</v>
      </c>
      <c r="N5" s="19" t="s">
        <v>405</v>
      </c>
      <c r="O5" s="19" t="s">
        <v>362</v>
      </c>
      <c r="P5" s="19" t="s">
        <v>363</v>
      </c>
      <c r="Q5" s="19" t="s">
        <v>163</v>
      </c>
      <c r="R5" s="19" t="s">
        <v>163</v>
      </c>
      <c r="S5" s="19" t="s">
        <v>406</v>
      </c>
      <c r="T5" s="19" t="s">
        <v>163</v>
      </c>
      <c r="U5" s="19" t="s">
        <v>163</v>
      </c>
      <c r="V5" s="19" t="s">
        <v>163</v>
      </c>
      <c r="W5" s="19" t="s">
        <v>392</v>
      </c>
      <c r="X5" s="19" t="s">
        <v>407</v>
      </c>
      <c r="Y5" s="19" t="s">
        <v>384</v>
      </c>
      <c r="Z5" s="21" t="s">
        <v>163</v>
      </c>
      <c r="AA5" s="19" t="s">
        <v>371</v>
      </c>
      <c r="AB5" s="19" t="s">
        <v>408</v>
      </c>
      <c r="AC5" s="19" t="s">
        <v>409</v>
      </c>
      <c r="AD5" s="19" t="s">
        <v>410</v>
      </c>
      <c r="AE5" s="19" t="s">
        <v>411</v>
      </c>
      <c r="AF5" s="19" t="s">
        <v>376</v>
      </c>
      <c r="AG5" s="19" t="s">
        <v>412</v>
      </c>
      <c r="AI5" s="9" t="s">
        <v>759</v>
      </c>
      <c r="AJ5" s="9" t="s">
        <v>312</v>
      </c>
      <c r="AK5">
        <v>1066</v>
      </c>
      <c r="AL5">
        <v>31</v>
      </c>
      <c r="AM5" s="34">
        <f t="shared" si="1"/>
        <v>34.387096774193552</v>
      </c>
    </row>
    <row r="6" spans="1:39" x14ac:dyDescent="0.2">
      <c r="A6">
        <v>6</v>
      </c>
      <c r="B6" t="s">
        <v>120</v>
      </c>
      <c r="C6" s="14" t="s">
        <v>357</v>
      </c>
      <c r="D6" s="22" t="s">
        <v>386</v>
      </c>
      <c r="E6" t="s">
        <v>118</v>
      </c>
      <c r="F6" s="22" t="s">
        <v>164</v>
      </c>
      <c r="G6" s="20" t="str">
        <f t="shared" si="0"/>
        <v>A Journey to Caudbec Fells</v>
      </c>
      <c r="H6" s="7" t="s">
        <v>162</v>
      </c>
      <c r="I6" s="19" t="s">
        <v>163</v>
      </c>
      <c r="J6" s="2">
        <v>1735</v>
      </c>
      <c r="K6" s="2">
        <v>1730</v>
      </c>
      <c r="L6" s="19" t="s">
        <v>404</v>
      </c>
      <c r="M6" s="19" t="s">
        <v>361</v>
      </c>
      <c r="N6" s="19" t="s">
        <v>405</v>
      </c>
      <c r="O6" s="19" t="s">
        <v>362</v>
      </c>
      <c r="P6" s="19" t="s">
        <v>363</v>
      </c>
      <c r="Q6" s="19" t="s">
        <v>163</v>
      </c>
      <c r="R6" s="19" t="s">
        <v>163</v>
      </c>
      <c r="S6" s="19" t="s">
        <v>406</v>
      </c>
      <c r="T6" s="19" t="s">
        <v>163</v>
      </c>
      <c r="U6" s="19" t="s">
        <v>163</v>
      </c>
      <c r="V6" s="19" t="s">
        <v>163</v>
      </c>
      <c r="W6" s="19" t="s">
        <v>392</v>
      </c>
      <c r="X6" s="19" t="s">
        <v>407</v>
      </c>
      <c r="Y6" s="19" t="s">
        <v>384</v>
      </c>
      <c r="Z6" s="21" t="s">
        <v>163</v>
      </c>
      <c r="AA6" s="19" t="s">
        <v>371</v>
      </c>
      <c r="AB6" s="19" t="s">
        <v>408</v>
      </c>
      <c r="AC6" s="19" t="s">
        <v>409</v>
      </c>
      <c r="AD6" s="19" t="s">
        <v>410</v>
      </c>
      <c r="AE6" s="19" t="s">
        <v>411</v>
      </c>
      <c r="AF6" s="19" t="s">
        <v>376</v>
      </c>
      <c r="AG6" s="19" t="s">
        <v>412</v>
      </c>
      <c r="AI6" s="9" t="s">
        <v>760</v>
      </c>
      <c r="AJ6" s="9" t="s">
        <v>313</v>
      </c>
      <c r="AK6">
        <v>2172</v>
      </c>
      <c r="AL6">
        <v>52</v>
      </c>
      <c r="AM6" s="34">
        <f t="shared" si="1"/>
        <v>41.769230769230766</v>
      </c>
    </row>
    <row r="7" spans="1:39" x14ac:dyDescent="0.2">
      <c r="A7">
        <v>7</v>
      </c>
      <c r="B7" t="s">
        <v>121</v>
      </c>
      <c r="C7" s="14" t="s">
        <v>357</v>
      </c>
      <c r="D7" s="22" t="s">
        <v>386</v>
      </c>
      <c r="E7" t="s">
        <v>118</v>
      </c>
      <c r="F7" s="22" t="s">
        <v>165</v>
      </c>
      <c r="G7" s="20" t="str">
        <f t="shared" si="0"/>
        <v>An Account of a Survey of the Northwest Coast of England</v>
      </c>
      <c r="H7" s="7" t="s">
        <v>162</v>
      </c>
      <c r="I7" s="7" t="s">
        <v>163</v>
      </c>
      <c r="J7" s="2">
        <v>1735</v>
      </c>
      <c r="K7" s="2">
        <v>1730</v>
      </c>
      <c r="L7" s="19" t="s">
        <v>404</v>
      </c>
      <c r="M7" s="19" t="s">
        <v>361</v>
      </c>
      <c r="N7" s="19" t="s">
        <v>405</v>
      </c>
      <c r="O7" s="19" t="s">
        <v>362</v>
      </c>
      <c r="P7" s="19" t="s">
        <v>363</v>
      </c>
      <c r="Q7" s="19" t="s">
        <v>163</v>
      </c>
      <c r="R7" s="19" t="s">
        <v>163</v>
      </c>
      <c r="S7" s="19" t="s">
        <v>406</v>
      </c>
      <c r="T7" s="19" t="s">
        <v>163</v>
      </c>
      <c r="U7" s="19" t="s">
        <v>163</v>
      </c>
      <c r="V7" s="19" t="s">
        <v>163</v>
      </c>
      <c r="W7" s="19" t="s">
        <v>392</v>
      </c>
      <c r="X7" s="19" t="s">
        <v>407</v>
      </c>
      <c r="Y7" s="19" t="s">
        <v>384</v>
      </c>
      <c r="Z7" s="21" t="s">
        <v>163</v>
      </c>
      <c r="AA7" s="19" t="s">
        <v>371</v>
      </c>
      <c r="AB7" s="19" t="s">
        <v>408</v>
      </c>
      <c r="AC7" s="19" t="s">
        <v>409</v>
      </c>
      <c r="AD7" s="19" t="s">
        <v>410</v>
      </c>
      <c r="AE7" s="19" t="s">
        <v>411</v>
      </c>
      <c r="AF7" s="19" t="s">
        <v>376</v>
      </c>
      <c r="AG7" s="19" t="s">
        <v>412</v>
      </c>
      <c r="AI7" s="9" t="s">
        <v>761</v>
      </c>
      <c r="AJ7" s="9" t="s">
        <v>314</v>
      </c>
      <c r="AK7">
        <v>2774</v>
      </c>
      <c r="AL7">
        <v>83</v>
      </c>
      <c r="AM7" s="34">
        <f t="shared" si="1"/>
        <v>33.421686746987952</v>
      </c>
    </row>
    <row r="8" spans="1:39" x14ac:dyDescent="0.2">
      <c r="A8">
        <v>8</v>
      </c>
      <c r="B8" t="s">
        <v>40</v>
      </c>
      <c r="C8" s="24" t="s">
        <v>413</v>
      </c>
      <c r="D8" s="23" t="s">
        <v>386</v>
      </c>
      <c r="E8" t="s">
        <v>39</v>
      </c>
      <c r="F8" s="25" t="s">
        <v>166</v>
      </c>
      <c r="G8" s="20" t="str">
        <f t="shared" si="0"/>
        <v>A Descriptive Poem, Addressed to Two Ladies, at their Return from Viewing the Mines near Whitehaven</v>
      </c>
      <c r="H8" s="21">
        <v>1755</v>
      </c>
      <c r="I8" s="21" t="s">
        <v>163</v>
      </c>
      <c r="J8" s="2">
        <v>1755</v>
      </c>
      <c r="K8" s="2">
        <v>1750</v>
      </c>
      <c r="L8" s="24" t="s">
        <v>359</v>
      </c>
      <c r="M8" s="21" t="s">
        <v>360</v>
      </c>
      <c r="N8" s="21" t="s">
        <v>414</v>
      </c>
      <c r="O8" s="21" t="s">
        <v>380</v>
      </c>
      <c r="P8" s="24" t="s">
        <v>363</v>
      </c>
      <c r="Q8" s="21" t="s">
        <v>163</v>
      </c>
      <c r="R8" s="21" t="s">
        <v>163</v>
      </c>
      <c r="S8" s="24" t="s">
        <v>415</v>
      </c>
      <c r="T8" s="21" t="s">
        <v>416</v>
      </c>
      <c r="U8" s="21" t="s">
        <v>163</v>
      </c>
      <c r="V8" s="21" t="s">
        <v>163</v>
      </c>
      <c r="W8" s="24" t="s">
        <v>417</v>
      </c>
      <c r="X8" s="21" t="s">
        <v>407</v>
      </c>
      <c r="Y8" s="24" t="s">
        <v>384</v>
      </c>
      <c r="Z8" s="21" t="s">
        <v>401</v>
      </c>
      <c r="AA8" s="24" t="s">
        <v>371</v>
      </c>
      <c r="AB8" s="21" t="s">
        <v>372</v>
      </c>
      <c r="AC8" s="24" t="s">
        <v>418</v>
      </c>
      <c r="AD8" s="24" t="s">
        <v>410</v>
      </c>
      <c r="AE8" s="21" t="s">
        <v>419</v>
      </c>
      <c r="AF8" s="21">
        <v>2</v>
      </c>
      <c r="AG8" s="21" t="s">
        <v>420</v>
      </c>
      <c r="AI8" s="9" t="s">
        <v>762</v>
      </c>
      <c r="AJ8" s="9" t="s">
        <v>271</v>
      </c>
      <c r="AK8">
        <v>6955</v>
      </c>
      <c r="AL8">
        <v>244</v>
      </c>
      <c r="AM8" s="34">
        <f t="shared" si="1"/>
        <v>28.504098360655739</v>
      </c>
    </row>
    <row r="9" spans="1:39" x14ac:dyDescent="0.2">
      <c r="A9">
        <v>9</v>
      </c>
      <c r="B9" t="s">
        <v>140</v>
      </c>
      <c r="C9" s="14" t="s">
        <v>413</v>
      </c>
      <c r="D9" s="22" t="s">
        <v>386</v>
      </c>
      <c r="E9" t="s">
        <v>139</v>
      </c>
      <c r="F9" s="20" t="s">
        <v>167</v>
      </c>
      <c r="G9" s="20" t="str">
        <f t="shared" si="0"/>
        <v>An Extract of the Rev. Mr. John Wesley's Journal</v>
      </c>
      <c r="H9" s="19">
        <v>1764</v>
      </c>
      <c r="I9" s="7">
        <v>1759</v>
      </c>
      <c r="J9" s="2">
        <v>1759</v>
      </c>
      <c r="K9" s="2">
        <v>1750</v>
      </c>
      <c r="L9" s="19" t="s">
        <v>378</v>
      </c>
      <c r="M9" s="19" t="s">
        <v>379</v>
      </c>
      <c r="N9" s="19" t="s">
        <v>421</v>
      </c>
      <c r="O9" s="19" t="s">
        <v>163</v>
      </c>
      <c r="P9" s="19" t="s">
        <v>422</v>
      </c>
      <c r="Q9" s="19" t="s">
        <v>163</v>
      </c>
      <c r="R9" s="19" t="s">
        <v>163</v>
      </c>
      <c r="S9" s="19" t="s">
        <v>423</v>
      </c>
      <c r="T9" s="19" t="s">
        <v>163</v>
      </c>
      <c r="U9" s="19" t="s">
        <v>163</v>
      </c>
      <c r="V9" s="19" t="s">
        <v>163</v>
      </c>
      <c r="W9" s="19" t="s">
        <v>392</v>
      </c>
      <c r="X9" s="19" t="s">
        <v>424</v>
      </c>
      <c r="Y9" s="19" t="s">
        <v>425</v>
      </c>
      <c r="Z9" s="19" t="s">
        <v>401</v>
      </c>
      <c r="AA9" s="19" t="s">
        <v>371</v>
      </c>
      <c r="AB9" s="19" t="s">
        <v>372</v>
      </c>
      <c r="AC9" s="19" t="s">
        <v>426</v>
      </c>
      <c r="AD9" s="19" t="s">
        <v>374</v>
      </c>
      <c r="AE9" s="19" t="s">
        <v>375</v>
      </c>
      <c r="AF9" s="19" t="s">
        <v>376</v>
      </c>
      <c r="AG9" s="19" t="s">
        <v>163</v>
      </c>
      <c r="AI9" s="9" t="s">
        <v>763</v>
      </c>
      <c r="AJ9" s="9" t="s">
        <v>324</v>
      </c>
      <c r="AK9">
        <v>1783</v>
      </c>
      <c r="AL9">
        <v>114</v>
      </c>
      <c r="AM9" s="34">
        <f t="shared" si="1"/>
        <v>15.640350877192983</v>
      </c>
    </row>
    <row r="10" spans="1:39" x14ac:dyDescent="0.2">
      <c r="A10">
        <v>10</v>
      </c>
      <c r="B10" t="s">
        <v>16</v>
      </c>
      <c r="C10" s="14" t="s">
        <v>427</v>
      </c>
      <c r="D10" s="22" t="s">
        <v>386</v>
      </c>
      <c r="E10" t="s">
        <v>15</v>
      </c>
      <c r="F10" s="20" t="s">
        <v>719</v>
      </c>
      <c r="G10" s="20" t="str">
        <f t="shared" si="0"/>
        <v>Description of the Lake and Vale of Keswick</v>
      </c>
      <c r="H10" s="7">
        <v>1767</v>
      </c>
      <c r="I10" s="7" t="s">
        <v>168</v>
      </c>
      <c r="J10" s="2">
        <v>1767</v>
      </c>
      <c r="K10" s="2">
        <v>1750</v>
      </c>
      <c r="L10" s="14" t="s">
        <v>428</v>
      </c>
      <c r="M10" s="19" t="s">
        <v>387</v>
      </c>
      <c r="N10" s="19" t="s">
        <v>361</v>
      </c>
      <c r="O10" s="19" t="s">
        <v>414</v>
      </c>
      <c r="P10" s="14" t="s">
        <v>429</v>
      </c>
      <c r="Q10" s="19" t="s">
        <v>430</v>
      </c>
      <c r="R10" s="19" t="s">
        <v>163</v>
      </c>
      <c r="S10" s="14" t="s">
        <v>431</v>
      </c>
      <c r="T10" s="19" t="s">
        <v>163</v>
      </c>
      <c r="U10" s="19" t="s">
        <v>163</v>
      </c>
      <c r="V10" s="19" t="s">
        <v>163</v>
      </c>
      <c r="W10" s="14" t="s">
        <v>392</v>
      </c>
      <c r="X10" s="19" t="s">
        <v>432</v>
      </c>
      <c r="Y10" s="14" t="s">
        <v>433</v>
      </c>
      <c r="Z10" s="21" t="s">
        <v>163</v>
      </c>
      <c r="AA10" s="14" t="s">
        <v>371</v>
      </c>
      <c r="AB10" s="19" t="s">
        <v>372</v>
      </c>
      <c r="AC10" s="14" t="s">
        <v>434</v>
      </c>
      <c r="AD10" s="14" t="s">
        <v>410</v>
      </c>
      <c r="AE10" s="19" t="s">
        <v>411</v>
      </c>
      <c r="AF10" s="19">
        <v>4</v>
      </c>
      <c r="AG10" s="14" t="s">
        <v>435</v>
      </c>
      <c r="AI10" s="9" t="s">
        <v>764</v>
      </c>
      <c r="AJ10" s="9" t="s">
        <v>259</v>
      </c>
      <c r="AK10">
        <v>1107</v>
      </c>
      <c r="AL10">
        <v>28</v>
      </c>
      <c r="AM10" s="34">
        <f t="shared" si="1"/>
        <v>39.535714285714285</v>
      </c>
    </row>
    <row r="11" spans="1:39" x14ac:dyDescent="0.2">
      <c r="A11">
        <v>11</v>
      </c>
      <c r="B11" t="s">
        <v>154</v>
      </c>
      <c r="C11" s="14" t="s">
        <v>436</v>
      </c>
      <c r="D11" s="22" t="s">
        <v>386</v>
      </c>
      <c r="E11" t="s">
        <v>153</v>
      </c>
      <c r="F11" s="8" t="s">
        <v>169</v>
      </c>
      <c r="G11" s="31" t="s">
        <v>720</v>
      </c>
      <c r="H11" s="7">
        <v>1770</v>
      </c>
      <c r="I11" s="7" t="s">
        <v>163</v>
      </c>
      <c r="J11" s="2">
        <v>1770</v>
      </c>
      <c r="K11" s="2">
        <v>1770</v>
      </c>
      <c r="L11" s="19" t="s">
        <v>379</v>
      </c>
      <c r="M11" s="19" t="s">
        <v>380</v>
      </c>
      <c r="N11" s="19" t="s">
        <v>361</v>
      </c>
      <c r="O11" s="19" t="s">
        <v>163</v>
      </c>
      <c r="P11" s="14" t="s">
        <v>363</v>
      </c>
      <c r="Q11" s="19" t="s">
        <v>437</v>
      </c>
      <c r="R11" s="19" t="s">
        <v>438</v>
      </c>
      <c r="S11" s="14" t="s">
        <v>439</v>
      </c>
      <c r="T11" s="19" t="s">
        <v>440</v>
      </c>
      <c r="U11" s="19" t="s">
        <v>441</v>
      </c>
      <c r="V11" s="19" t="s">
        <v>442</v>
      </c>
      <c r="W11" s="14" t="s">
        <v>417</v>
      </c>
      <c r="X11" s="19" t="s">
        <v>443</v>
      </c>
      <c r="Y11" s="14" t="s">
        <v>444</v>
      </c>
      <c r="Z11" s="19" t="s">
        <v>445</v>
      </c>
      <c r="AA11" s="14" t="s">
        <v>371</v>
      </c>
      <c r="AB11" s="19" t="s">
        <v>372</v>
      </c>
      <c r="AC11" s="14" t="s">
        <v>446</v>
      </c>
      <c r="AD11" s="14" t="s">
        <v>374</v>
      </c>
      <c r="AE11" s="21" t="s">
        <v>375</v>
      </c>
      <c r="AF11" s="19">
        <v>5</v>
      </c>
      <c r="AG11" s="19" t="s">
        <v>163</v>
      </c>
      <c r="AI11" s="9" t="s">
        <v>765</v>
      </c>
      <c r="AJ11" s="9" t="s">
        <v>332</v>
      </c>
      <c r="AK11">
        <v>13388</v>
      </c>
      <c r="AL11">
        <v>616</v>
      </c>
      <c r="AM11" s="34">
        <f t="shared" si="1"/>
        <v>21.733766233766232</v>
      </c>
    </row>
    <row r="12" spans="1:39" x14ac:dyDescent="0.2">
      <c r="A12">
        <v>12</v>
      </c>
      <c r="B12" t="s">
        <v>97</v>
      </c>
      <c r="C12" s="14" t="s">
        <v>436</v>
      </c>
      <c r="D12" s="22" t="s">
        <v>386</v>
      </c>
      <c r="E12" t="s">
        <v>96</v>
      </c>
      <c r="F12" s="8" t="s">
        <v>170</v>
      </c>
      <c r="G12" s="20" t="str">
        <f>F12</f>
        <v>A Tour in Scotland. MDCCLXIX</v>
      </c>
      <c r="H12" s="7">
        <v>1771</v>
      </c>
      <c r="I12" s="7" t="s">
        <v>163</v>
      </c>
      <c r="J12" s="2">
        <v>1771</v>
      </c>
      <c r="K12" s="2">
        <v>1770</v>
      </c>
      <c r="L12" s="14" t="s">
        <v>379</v>
      </c>
      <c r="M12" s="19" t="s">
        <v>380</v>
      </c>
      <c r="N12" s="19" t="s">
        <v>405</v>
      </c>
      <c r="O12" s="19" t="s">
        <v>362</v>
      </c>
      <c r="P12" s="19" t="s">
        <v>447</v>
      </c>
      <c r="Q12" s="19" t="s">
        <v>163</v>
      </c>
      <c r="R12" s="19" t="s">
        <v>163</v>
      </c>
      <c r="S12" s="19" t="s">
        <v>448</v>
      </c>
      <c r="T12" s="19" t="s">
        <v>163</v>
      </c>
      <c r="U12" s="19" t="s">
        <v>163</v>
      </c>
      <c r="V12" s="19" t="s">
        <v>163</v>
      </c>
      <c r="W12" s="19" t="s">
        <v>392</v>
      </c>
      <c r="X12" s="19" t="s">
        <v>449</v>
      </c>
      <c r="Y12" s="19" t="s">
        <v>450</v>
      </c>
      <c r="Z12" s="19" t="s">
        <v>451</v>
      </c>
      <c r="AA12" s="19" t="s">
        <v>371</v>
      </c>
      <c r="AB12" s="19" t="s">
        <v>452</v>
      </c>
      <c r="AC12" s="19" t="s">
        <v>453</v>
      </c>
      <c r="AD12" s="19" t="s">
        <v>374</v>
      </c>
      <c r="AE12" s="21" t="s">
        <v>375</v>
      </c>
      <c r="AF12" s="19" t="s">
        <v>376</v>
      </c>
      <c r="AG12" s="19" t="s">
        <v>163</v>
      </c>
      <c r="AI12" s="9" t="s">
        <v>766</v>
      </c>
      <c r="AJ12" s="9" t="s">
        <v>300</v>
      </c>
      <c r="AK12">
        <v>1069</v>
      </c>
      <c r="AL12">
        <v>49</v>
      </c>
      <c r="AM12" s="34">
        <f t="shared" si="1"/>
        <v>21.816326530612244</v>
      </c>
    </row>
    <row r="13" spans="1:39" x14ac:dyDescent="0.2">
      <c r="A13">
        <v>13</v>
      </c>
      <c r="B13" t="s">
        <v>64</v>
      </c>
      <c r="C13" s="14" t="s">
        <v>436</v>
      </c>
      <c r="D13" s="22" t="s">
        <v>386</v>
      </c>
      <c r="E13" t="s">
        <v>63</v>
      </c>
      <c r="F13" s="8" t="s">
        <v>171</v>
      </c>
      <c r="G13" s="20" t="str">
        <f>F13</f>
        <v>Journal of A Visit to the Lake District in 1769</v>
      </c>
      <c r="H13" s="7">
        <v>1775</v>
      </c>
      <c r="I13" s="7">
        <v>1769</v>
      </c>
      <c r="J13" s="2">
        <v>1775</v>
      </c>
      <c r="K13" s="2">
        <v>1760</v>
      </c>
      <c r="L13" s="14" t="s">
        <v>428</v>
      </c>
      <c r="M13" s="19" t="s">
        <v>414</v>
      </c>
      <c r="N13" s="19" t="s">
        <v>361</v>
      </c>
      <c r="O13" s="19" t="s">
        <v>163</v>
      </c>
      <c r="P13" s="14" t="s">
        <v>363</v>
      </c>
      <c r="Q13" s="19" t="s">
        <v>454</v>
      </c>
      <c r="R13" s="19" t="s">
        <v>163</v>
      </c>
      <c r="S13" s="14" t="s">
        <v>455</v>
      </c>
      <c r="T13" s="19" t="s">
        <v>456</v>
      </c>
      <c r="U13" s="19" t="s">
        <v>163</v>
      </c>
      <c r="V13" s="19" t="s">
        <v>163</v>
      </c>
      <c r="W13" s="14" t="s">
        <v>417</v>
      </c>
      <c r="X13" s="19" t="s">
        <v>457</v>
      </c>
      <c r="Y13" s="14" t="s">
        <v>458</v>
      </c>
      <c r="Z13" s="21" t="s">
        <v>163</v>
      </c>
      <c r="AA13" s="14" t="s">
        <v>371</v>
      </c>
      <c r="AB13" s="19" t="s">
        <v>372</v>
      </c>
      <c r="AC13" s="14" t="s">
        <v>459</v>
      </c>
      <c r="AD13" s="14" t="s">
        <v>374</v>
      </c>
      <c r="AE13" s="21" t="s">
        <v>375</v>
      </c>
      <c r="AF13" s="19">
        <v>10</v>
      </c>
      <c r="AG13" s="14" t="s">
        <v>460</v>
      </c>
      <c r="AI13" s="9" t="s">
        <v>767</v>
      </c>
      <c r="AJ13" s="9" t="s">
        <v>283</v>
      </c>
      <c r="AK13">
        <v>6388</v>
      </c>
      <c r="AL13">
        <v>208</v>
      </c>
      <c r="AM13" s="34">
        <f t="shared" si="1"/>
        <v>30.71153846153846</v>
      </c>
    </row>
    <row r="14" spans="1:39" x14ac:dyDescent="0.2">
      <c r="A14">
        <v>14</v>
      </c>
      <c r="B14" t="s">
        <v>72</v>
      </c>
      <c r="C14" s="14" t="s">
        <v>436</v>
      </c>
      <c r="D14" s="22" t="s">
        <v>386</v>
      </c>
      <c r="E14" t="s">
        <v>71</v>
      </c>
      <c r="F14" s="8" t="s">
        <v>172</v>
      </c>
      <c r="G14" s="20" t="str">
        <f>F14</f>
        <v>An Excursion to the Lakes in Westmorland and Cumberland</v>
      </c>
      <c r="H14" s="7">
        <v>1776</v>
      </c>
      <c r="I14" s="7" t="s">
        <v>163</v>
      </c>
      <c r="J14" s="2">
        <v>1776</v>
      </c>
      <c r="K14" s="2">
        <v>1770</v>
      </c>
      <c r="L14" s="19" t="s">
        <v>379</v>
      </c>
      <c r="M14" s="19" t="s">
        <v>361</v>
      </c>
      <c r="N14" s="19" t="s">
        <v>362</v>
      </c>
      <c r="O14" s="19" t="s">
        <v>414</v>
      </c>
      <c r="P14" s="19" t="s">
        <v>363</v>
      </c>
      <c r="Q14" s="14" t="s">
        <v>429</v>
      </c>
      <c r="R14" s="19" t="s">
        <v>163</v>
      </c>
      <c r="S14" s="19" t="s">
        <v>461</v>
      </c>
      <c r="T14" s="19" t="s">
        <v>462</v>
      </c>
      <c r="U14" s="19" t="s">
        <v>163</v>
      </c>
      <c r="V14" s="19" t="s">
        <v>163</v>
      </c>
      <c r="W14" s="19" t="s">
        <v>392</v>
      </c>
      <c r="X14" s="19" t="s">
        <v>463</v>
      </c>
      <c r="Y14" s="19" t="s">
        <v>384</v>
      </c>
      <c r="Z14" s="21" t="s">
        <v>163</v>
      </c>
      <c r="AA14" s="19" t="s">
        <v>371</v>
      </c>
      <c r="AB14" s="19" t="s">
        <v>372</v>
      </c>
      <c r="AC14" s="19" t="s">
        <v>464</v>
      </c>
      <c r="AD14" s="19" t="s">
        <v>374</v>
      </c>
      <c r="AE14" s="21" t="s">
        <v>375</v>
      </c>
      <c r="AF14" s="19">
        <v>7</v>
      </c>
      <c r="AG14" s="19" t="s">
        <v>163</v>
      </c>
      <c r="AI14" s="9" t="s">
        <v>768</v>
      </c>
      <c r="AJ14" s="9" t="s">
        <v>287</v>
      </c>
      <c r="AK14">
        <v>16762</v>
      </c>
      <c r="AL14">
        <v>489</v>
      </c>
      <c r="AM14" s="34">
        <f t="shared" si="1"/>
        <v>34.278118609406953</v>
      </c>
    </row>
    <row r="15" spans="1:39" x14ac:dyDescent="0.2">
      <c r="A15">
        <v>15</v>
      </c>
      <c r="B15" t="s">
        <v>98</v>
      </c>
      <c r="C15" s="14" t="s">
        <v>436</v>
      </c>
      <c r="D15" s="22" t="s">
        <v>386</v>
      </c>
      <c r="E15" t="s">
        <v>96</v>
      </c>
      <c r="F15" s="20" t="s">
        <v>173</v>
      </c>
      <c r="G15" s="20" t="str">
        <f>F15</f>
        <v>A Tour in Scotland, and Voyage to the Hebrides; MDCCLXXII</v>
      </c>
      <c r="H15" s="7">
        <v>1774</v>
      </c>
      <c r="I15" s="7" t="s">
        <v>163</v>
      </c>
      <c r="J15" s="2">
        <v>1776</v>
      </c>
      <c r="K15" s="2">
        <v>1770</v>
      </c>
      <c r="L15" s="19" t="s">
        <v>379</v>
      </c>
      <c r="M15" s="19" t="s">
        <v>380</v>
      </c>
      <c r="N15" s="19" t="s">
        <v>405</v>
      </c>
      <c r="O15" s="19" t="s">
        <v>362</v>
      </c>
      <c r="P15" s="19" t="s">
        <v>447</v>
      </c>
      <c r="Q15" s="19" t="s">
        <v>163</v>
      </c>
      <c r="R15" s="19" t="s">
        <v>163</v>
      </c>
      <c r="S15" s="19" t="s">
        <v>448</v>
      </c>
      <c r="T15" s="19" t="s">
        <v>163</v>
      </c>
      <c r="U15" s="19" t="s">
        <v>163</v>
      </c>
      <c r="V15" s="19" t="s">
        <v>163</v>
      </c>
      <c r="W15" s="19" t="s">
        <v>417</v>
      </c>
      <c r="X15" s="19" t="s">
        <v>443</v>
      </c>
      <c r="Y15" s="19" t="s">
        <v>465</v>
      </c>
      <c r="Z15" s="19" t="s">
        <v>466</v>
      </c>
      <c r="AA15" s="19" t="s">
        <v>371</v>
      </c>
      <c r="AB15" s="19" t="s">
        <v>452</v>
      </c>
      <c r="AC15" s="19" t="s">
        <v>453</v>
      </c>
      <c r="AD15" s="19" t="s">
        <v>374</v>
      </c>
      <c r="AE15" s="21" t="s">
        <v>375</v>
      </c>
      <c r="AF15" s="19">
        <v>8</v>
      </c>
      <c r="AG15" s="19" t="s">
        <v>163</v>
      </c>
      <c r="AI15" s="9" t="s">
        <v>769</v>
      </c>
      <c r="AJ15" s="9" t="s">
        <v>301</v>
      </c>
      <c r="AK15">
        <v>13994</v>
      </c>
      <c r="AL15">
        <v>426</v>
      </c>
      <c r="AM15" s="34">
        <f t="shared" si="1"/>
        <v>32.84976525821596</v>
      </c>
    </row>
    <row r="16" spans="1:39" x14ac:dyDescent="0.2">
      <c r="A16">
        <v>16</v>
      </c>
      <c r="B16" t="s">
        <v>38</v>
      </c>
      <c r="C16" s="14" t="s">
        <v>436</v>
      </c>
      <c r="D16" s="22" t="s">
        <v>386</v>
      </c>
      <c r="E16" t="s">
        <v>37</v>
      </c>
      <c r="F16" s="8" t="s">
        <v>174</v>
      </c>
      <c r="G16" s="20" t="str">
        <f>F16</f>
        <v>Odes</v>
      </c>
      <c r="H16" s="7">
        <v>1776</v>
      </c>
      <c r="I16" s="7" t="s">
        <v>163</v>
      </c>
      <c r="J16" s="2">
        <v>1776</v>
      </c>
      <c r="K16" s="2">
        <v>1770</v>
      </c>
      <c r="L16" s="19" t="s">
        <v>359</v>
      </c>
      <c r="M16" s="19" t="s">
        <v>360</v>
      </c>
      <c r="N16" s="19" t="s">
        <v>361</v>
      </c>
      <c r="O16" s="19" t="s">
        <v>163</v>
      </c>
      <c r="P16" s="19" t="s">
        <v>363</v>
      </c>
      <c r="Q16" s="19" t="s">
        <v>163</v>
      </c>
      <c r="R16" s="19" t="s">
        <v>163</v>
      </c>
      <c r="S16" s="19" t="s">
        <v>467</v>
      </c>
      <c r="T16" s="19" t="s">
        <v>163</v>
      </c>
      <c r="U16" s="19" t="s">
        <v>163</v>
      </c>
      <c r="V16" s="19" t="s">
        <v>163</v>
      </c>
      <c r="W16" s="19" t="s">
        <v>417</v>
      </c>
      <c r="X16" s="19" t="s">
        <v>407</v>
      </c>
      <c r="Y16" s="19" t="s">
        <v>468</v>
      </c>
      <c r="Z16" s="21" t="s">
        <v>163</v>
      </c>
      <c r="AA16" s="19" t="s">
        <v>371</v>
      </c>
      <c r="AB16" s="19" t="s">
        <v>372</v>
      </c>
      <c r="AC16" s="19" t="s">
        <v>469</v>
      </c>
      <c r="AD16" s="19" t="s">
        <v>374</v>
      </c>
      <c r="AE16" s="21" t="s">
        <v>375</v>
      </c>
      <c r="AF16" s="19">
        <v>11</v>
      </c>
      <c r="AG16" s="19" t="s">
        <v>163</v>
      </c>
      <c r="AI16" s="9" t="s">
        <v>770</v>
      </c>
      <c r="AJ16" s="9" t="s">
        <v>270</v>
      </c>
      <c r="AK16">
        <v>3737</v>
      </c>
      <c r="AL16">
        <v>93</v>
      </c>
      <c r="AM16" s="34">
        <f t="shared" si="1"/>
        <v>40.182795698924728</v>
      </c>
    </row>
    <row r="17" spans="1:39" x14ac:dyDescent="0.2">
      <c r="A17">
        <v>17</v>
      </c>
      <c r="B17" t="s">
        <v>142</v>
      </c>
      <c r="C17" s="24" t="s">
        <v>436</v>
      </c>
      <c r="D17" s="23" t="s">
        <v>386</v>
      </c>
      <c r="E17" t="s">
        <v>141</v>
      </c>
      <c r="F17" s="25" t="s">
        <v>175</v>
      </c>
      <c r="G17" s="31" t="s">
        <v>721</v>
      </c>
      <c r="H17" s="21">
        <v>1778</v>
      </c>
      <c r="I17" s="21" t="s">
        <v>163</v>
      </c>
      <c r="J17" s="2">
        <v>1778</v>
      </c>
      <c r="K17" s="2">
        <v>1770</v>
      </c>
      <c r="L17" s="21" t="s">
        <v>470</v>
      </c>
      <c r="M17" s="21" t="s">
        <v>414</v>
      </c>
      <c r="N17" s="21" t="s">
        <v>361</v>
      </c>
      <c r="O17" s="21" t="s">
        <v>362</v>
      </c>
      <c r="P17" s="21" t="s">
        <v>363</v>
      </c>
      <c r="Q17" s="21" t="s">
        <v>430</v>
      </c>
      <c r="R17" s="21" t="s">
        <v>163</v>
      </c>
      <c r="S17" s="21" t="s">
        <v>471</v>
      </c>
      <c r="T17" s="21" t="s">
        <v>472</v>
      </c>
      <c r="U17" s="21" t="s">
        <v>163</v>
      </c>
      <c r="V17" s="21" t="s">
        <v>163</v>
      </c>
      <c r="W17" s="21" t="s">
        <v>382</v>
      </c>
      <c r="X17" s="21" t="s">
        <v>473</v>
      </c>
      <c r="Y17" s="21" t="s">
        <v>474</v>
      </c>
      <c r="Z17" s="21" t="s">
        <v>163</v>
      </c>
      <c r="AA17" s="21" t="s">
        <v>371</v>
      </c>
      <c r="AB17" s="21" t="s">
        <v>408</v>
      </c>
      <c r="AC17" s="21" t="s">
        <v>475</v>
      </c>
      <c r="AD17" s="21" t="s">
        <v>410</v>
      </c>
      <c r="AE17" s="21" t="s">
        <v>476</v>
      </c>
      <c r="AF17" s="21">
        <v>13</v>
      </c>
      <c r="AG17" s="21" t="s">
        <v>477</v>
      </c>
      <c r="AI17" s="9" t="s">
        <v>771</v>
      </c>
      <c r="AJ17" s="9" t="s">
        <v>325</v>
      </c>
      <c r="AK17">
        <v>36793</v>
      </c>
      <c r="AL17">
        <v>1279</v>
      </c>
      <c r="AM17" s="34">
        <f t="shared" si="1"/>
        <v>28.767005473025801</v>
      </c>
    </row>
    <row r="18" spans="1:39" x14ac:dyDescent="0.2">
      <c r="A18">
        <v>19</v>
      </c>
      <c r="B18" t="s">
        <v>28</v>
      </c>
      <c r="C18" s="14" t="s">
        <v>481</v>
      </c>
      <c r="D18" s="22" t="s">
        <v>386</v>
      </c>
      <c r="E18" t="s">
        <v>27</v>
      </c>
      <c r="F18" s="8" t="s">
        <v>178</v>
      </c>
      <c r="G18" s="20" t="str">
        <f>F18</f>
        <v>Ode to the Genius of the Lakes. A Poem</v>
      </c>
      <c r="H18" s="7">
        <v>1780</v>
      </c>
      <c r="I18" s="7" t="s">
        <v>163</v>
      </c>
      <c r="J18" s="2">
        <v>1780</v>
      </c>
      <c r="K18" s="2">
        <v>1780</v>
      </c>
      <c r="L18" s="19" t="s">
        <v>359</v>
      </c>
      <c r="M18" s="19" t="s">
        <v>360</v>
      </c>
      <c r="N18" s="19" t="s">
        <v>414</v>
      </c>
      <c r="O18" s="19" t="s">
        <v>361</v>
      </c>
      <c r="P18" s="19" t="s">
        <v>363</v>
      </c>
      <c r="Q18" s="19" t="s">
        <v>163</v>
      </c>
      <c r="R18" s="19" t="s">
        <v>163</v>
      </c>
      <c r="S18" s="19" t="s">
        <v>471</v>
      </c>
      <c r="T18" s="19" t="s">
        <v>467</v>
      </c>
      <c r="U18" s="19" t="s">
        <v>472</v>
      </c>
      <c r="V18" s="19" t="s">
        <v>163</v>
      </c>
      <c r="W18" s="19" t="s">
        <v>392</v>
      </c>
      <c r="X18" s="19" t="s">
        <v>432</v>
      </c>
      <c r="Y18" s="19" t="s">
        <v>482</v>
      </c>
      <c r="Z18" s="21" t="s">
        <v>163</v>
      </c>
      <c r="AA18" s="19" t="s">
        <v>371</v>
      </c>
      <c r="AB18" s="19" t="s">
        <v>372</v>
      </c>
      <c r="AC18" s="19" t="s">
        <v>483</v>
      </c>
      <c r="AD18" s="19" t="s">
        <v>410</v>
      </c>
      <c r="AE18" s="19" t="s">
        <v>484</v>
      </c>
      <c r="AF18" s="19">
        <v>15</v>
      </c>
      <c r="AG18" s="19" t="s">
        <v>163</v>
      </c>
      <c r="AI18" s="9" t="s">
        <v>772</v>
      </c>
      <c r="AJ18" s="9" t="s">
        <v>265</v>
      </c>
      <c r="AK18">
        <v>4739</v>
      </c>
      <c r="AL18">
        <v>218</v>
      </c>
      <c r="AM18" s="34">
        <f t="shared" si="1"/>
        <v>21.738532110091743</v>
      </c>
    </row>
    <row r="19" spans="1:39" x14ac:dyDescent="0.2">
      <c r="A19">
        <v>20</v>
      </c>
      <c r="B19" t="s">
        <v>127</v>
      </c>
      <c r="C19" s="14" t="s">
        <v>481</v>
      </c>
      <c r="D19" s="22" t="s">
        <v>386</v>
      </c>
      <c r="E19" t="s">
        <v>126</v>
      </c>
      <c r="F19" s="8" t="s">
        <v>179</v>
      </c>
      <c r="G19" s="20" t="s">
        <v>722</v>
      </c>
      <c r="H19" s="7">
        <v>1780</v>
      </c>
      <c r="I19" s="7" t="s">
        <v>163</v>
      </c>
      <c r="J19" s="2">
        <v>1780</v>
      </c>
      <c r="K19" s="2">
        <v>1780</v>
      </c>
      <c r="L19" s="14" t="s">
        <v>379</v>
      </c>
      <c r="M19" s="19" t="s">
        <v>361</v>
      </c>
      <c r="N19" s="19" t="s">
        <v>405</v>
      </c>
      <c r="O19" s="19" t="s">
        <v>362</v>
      </c>
      <c r="P19" s="19" t="s">
        <v>363</v>
      </c>
      <c r="Q19" s="19" t="s">
        <v>163</v>
      </c>
      <c r="R19" s="19" t="s">
        <v>163</v>
      </c>
      <c r="S19" s="19" t="s">
        <v>485</v>
      </c>
      <c r="T19" s="19" t="s">
        <v>163</v>
      </c>
      <c r="U19" s="19" t="s">
        <v>163</v>
      </c>
      <c r="V19" s="19" t="s">
        <v>163</v>
      </c>
      <c r="W19" s="19" t="s">
        <v>417</v>
      </c>
      <c r="X19" s="19" t="s">
        <v>486</v>
      </c>
      <c r="Y19" s="19" t="s">
        <v>487</v>
      </c>
      <c r="Z19" s="19" t="s">
        <v>488</v>
      </c>
      <c r="AA19" s="19" t="s">
        <v>371</v>
      </c>
      <c r="AB19" s="19" t="s">
        <v>489</v>
      </c>
      <c r="AC19" s="14" t="s">
        <v>490</v>
      </c>
      <c r="AD19" s="21" t="s">
        <v>374</v>
      </c>
      <c r="AE19" s="19" t="s">
        <v>375</v>
      </c>
      <c r="AF19" s="19">
        <v>16</v>
      </c>
      <c r="AG19" s="19" t="s">
        <v>163</v>
      </c>
      <c r="AI19" s="9" t="s">
        <v>773</v>
      </c>
      <c r="AJ19" s="9" t="s">
        <v>317</v>
      </c>
      <c r="AK19">
        <v>2799</v>
      </c>
      <c r="AL19">
        <v>96</v>
      </c>
      <c r="AM19" s="34">
        <f t="shared" si="1"/>
        <v>29.15625</v>
      </c>
    </row>
    <row r="20" spans="1:39" x14ac:dyDescent="0.2">
      <c r="A20">
        <v>21</v>
      </c>
      <c r="B20" t="s">
        <v>62</v>
      </c>
      <c r="C20" s="14" t="s">
        <v>481</v>
      </c>
      <c r="D20" s="22" t="s">
        <v>386</v>
      </c>
      <c r="E20" t="s">
        <v>61</v>
      </c>
      <c r="F20" s="20" t="s">
        <v>180</v>
      </c>
      <c r="G20" s="20" t="s">
        <v>723</v>
      </c>
      <c r="H20" s="19">
        <v>1786</v>
      </c>
      <c r="I20" s="19" t="s">
        <v>163</v>
      </c>
      <c r="J20" s="2">
        <v>1786</v>
      </c>
      <c r="K20" s="2">
        <v>1780</v>
      </c>
      <c r="L20" s="19" t="s">
        <v>379</v>
      </c>
      <c r="M20" s="19" t="s">
        <v>414</v>
      </c>
      <c r="N20" s="19" t="s">
        <v>361</v>
      </c>
      <c r="O20" s="19" t="s">
        <v>163</v>
      </c>
      <c r="P20" s="19" t="s">
        <v>363</v>
      </c>
      <c r="Q20" s="19" t="s">
        <v>163</v>
      </c>
      <c r="R20" s="19" t="s">
        <v>163</v>
      </c>
      <c r="S20" s="19" t="s">
        <v>491</v>
      </c>
      <c r="T20" s="19" t="s">
        <v>163</v>
      </c>
      <c r="U20" s="19" t="s">
        <v>163</v>
      </c>
      <c r="V20" s="19" t="s">
        <v>163</v>
      </c>
      <c r="W20" s="19" t="s">
        <v>392</v>
      </c>
      <c r="X20" s="19" t="s">
        <v>492</v>
      </c>
      <c r="Y20" s="19" t="s">
        <v>493</v>
      </c>
      <c r="Z20" s="19" t="s">
        <v>494</v>
      </c>
      <c r="AA20" s="19" t="s">
        <v>371</v>
      </c>
      <c r="AB20" s="19" t="s">
        <v>372</v>
      </c>
      <c r="AC20" s="19" t="s">
        <v>495</v>
      </c>
      <c r="AD20" s="19" t="s">
        <v>374</v>
      </c>
      <c r="AE20" s="21" t="s">
        <v>375</v>
      </c>
      <c r="AF20" s="19">
        <v>18</v>
      </c>
      <c r="AG20" s="19" t="s">
        <v>496</v>
      </c>
      <c r="AI20" s="9" t="s">
        <v>774</v>
      </c>
      <c r="AJ20" s="9" t="s">
        <v>282</v>
      </c>
      <c r="AK20">
        <v>55353</v>
      </c>
      <c r="AL20">
        <v>2374</v>
      </c>
      <c r="AM20" s="34">
        <f t="shared" si="1"/>
        <v>23.316343723673125</v>
      </c>
    </row>
    <row r="21" spans="1:39" x14ac:dyDescent="0.2">
      <c r="A21">
        <v>22</v>
      </c>
      <c r="B21" t="s">
        <v>24</v>
      </c>
      <c r="C21" s="14" t="s">
        <v>481</v>
      </c>
      <c r="D21" s="22" t="s">
        <v>386</v>
      </c>
      <c r="E21" t="s">
        <v>23</v>
      </c>
      <c r="F21" s="8" t="s">
        <v>181</v>
      </c>
      <c r="G21" s="20" t="str">
        <f>F21</f>
        <v>A Survey of the Lakes of Cumberland, Westmorland, and Lancashire</v>
      </c>
      <c r="H21" s="7">
        <v>1787</v>
      </c>
      <c r="I21" s="7" t="s">
        <v>163</v>
      </c>
      <c r="J21" s="2">
        <v>1787</v>
      </c>
      <c r="K21" s="2">
        <v>1780</v>
      </c>
      <c r="L21" s="19" t="s">
        <v>497</v>
      </c>
      <c r="M21" s="19" t="s">
        <v>498</v>
      </c>
      <c r="N21" s="19" t="s">
        <v>361</v>
      </c>
      <c r="O21" s="19" t="s">
        <v>414</v>
      </c>
      <c r="P21" s="14" t="s">
        <v>363</v>
      </c>
      <c r="Q21" s="19" t="s">
        <v>163</v>
      </c>
      <c r="R21" s="19" t="s">
        <v>163</v>
      </c>
      <c r="S21" s="14" t="s">
        <v>499</v>
      </c>
      <c r="T21" s="19" t="s">
        <v>163</v>
      </c>
      <c r="U21" s="19" t="s">
        <v>163</v>
      </c>
      <c r="V21" s="19" t="s">
        <v>163</v>
      </c>
      <c r="W21" s="19" t="s">
        <v>368</v>
      </c>
      <c r="X21" s="19" t="s">
        <v>369</v>
      </c>
      <c r="Y21" s="19" t="s">
        <v>500</v>
      </c>
      <c r="Z21" s="21" t="s">
        <v>163</v>
      </c>
      <c r="AA21" s="19" t="s">
        <v>371</v>
      </c>
      <c r="AB21" s="19" t="s">
        <v>372</v>
      </c>
      <c r="AC21" s="19" t="s">
        <v>501</v>
      </c>
      <c r="AD21" s="19" t="s">
        <v>410</v>
      </c>
      <c r="AE21" s="19" t="s">
        <v>502</v>
      </c>
      <c r="AF21" s="19">
        <v>19</v>
      </c>
      <c r="AG21" s="19" t="s">
        <v>163</v>
      </c>
      <c r="AI21" s="9" t="s">
        <v>775</v>
      </c>
      <c r="AJ21" s="9" t="s">
        <v>263</v>
      </c>
      <c r="AK21">
        <v>43458</v>
      </c>
      <c r="AL21">
        <v>1016</v>
      </c>
      <c r="AM21" s="34">
        <f t="shared" si="1"/>
        <v>42.773622047244096</v>
      </c>
    </row>
    <row r="22" spans="1:39" x14ac:dyDescent="0.2">
      <c r="A22">
        <v>23</v>
      </c>
      <c r="B22" t="s">
        <v>91</v>
      </c>
      <c r="C22" s="14" t="s">
        <v>481</v>
      </c>
      <c r="D22" s="22" t="s">
        <v>386</v>
      </c>
      <c r="E22" t="s">
        <v>90</v>
      </c>
      <c r="F22" s="8" t="s">
        <v>182</v>
      </c>
      <c r="G22" s="20" t="str">
        <f>F22</f>
        <v>A Tour in England and Scotland, in 1785</v>
      </c>
      <c r="H22" s="7">
        <v>1788</v>
      </c>
      <c r="I22" s="7" t="s">
        <v>163</v>
      </c>
      <c r="J22" s="2">
        <v>1788</v>
      </c>
      <c r="K22" s="2">
        <v>1780</v>
      </c>
      <c r="L22" s="19" t="s">
        <v>379</v>
      </c>
      <c r="M22" s="19" t="s">
        <v>361</v>
      </c>
      <c r="N22" s="19" t="s">
        <v>362</v>
      </c>
      <c r="O22" s="19" t="s">
        <v>163</v>
      </c>
      <c r="P22" s="14" t="s">
        <v>363</v>
      </c>
      <c r="Q22" s="19" t="s">
        <v>163</v>
      </c>
      <c r="R22" s="19" t="s">
        <v>163</v>
      </c>
      <c r="S22" s="14" t="s">
        <v>503</v>
      </c>
      <c r="T22" s="19" t="s">
        <v>163</v>
      </c>
      <c r="U22" s="19" t="s">
        <v>163</v>
      </c>
      <c r="V22" s="19" t="s">
        <v>163</v>
      </c>
      <c r="W22" s="19" t="s">
        <v>392</v>
      </c>
      <c r="X22" s="19" t="s">
        <v>504</v>
      </c>
      <c r="Y22" s="19" t="s">
        <v>505</v>
      </c>
      <c r="Z22" s="21" t="s">
        <v>163</v>
      </c>
      <c r="AA22" s="19" t="s">
        <v>371</v>
      </c>
      <c r="AB22" s="19" t="s">
        <v>408</v>
      </c>
      <c r="AC22" s="14" t="s">
        <v>506</v>
      </c>
      <c r="AD22" s="19" t="s">
        <v>374</v>
      </c>
      <c r="AE22" s="21" t="s">
        <v>375</v>
      </c>
      <c r="AF22" s="19">
        <v>20</v>
      </c>
      <c r="AG22" s="19" t="s">
        <v>163</v>
      </c>
      <c r="AI22" s="9" t="s">
        <v>776</v>
      </c>
      <c r="AJ22" s="9" t="s">
        <v>297</v>
      </c>
      <c r="AK22">
        <v>3567</v>
      </c>
      <c r="AL22">
        <v>168</v>
      </c>
      <c r="AM22" s="34">
        <f t="shared" si="1"/>
        <v>21.232142857142858</v>
      </c>
    </row>
    <row r="23" spans="1:39" x14ac:dyDescent="0.2">
      <c r="A23">
        <v>24</v>
      </c>
      <c r="B23" t="s">
        <v>115</v>
      </c>
      <c r="C23" s="14" t="s">
        <v>481</v>
      </c>
      <c r="D23" s="22" t="s">
        <v>386</v>
      </c>
      <c r="E23" t="s">
        <v>114</v>
      </c>
      <c r="F23" s="20" t="s">
        <v>183</v>
      </c>
      <c r="G23" s="20" t="str">
        <f>F23</f>
        <v>A Tour in 1787, from London to the Western Highlands of Scotland</v>
      </c>
      <c r="H23" s="7">
        <v>1788</v>
      </c>
      <c r="I23" s="7" t="s">
        <v>163</v>
      </c>
      <c r="J23" s="2">
        <v>1788</v>
      </c>
      <c r="K23" s="2">
        <v>1780</v>
      </c>
      <c r="L23" s="19" t="s">
        <v>379</v>
      </c>
      <c r="M23" s="19" t="s">
        <v>414</v>
      </c>
      <c r="N23" s="19" t="s">
        <v>361</v>
      </c>
      <c r="O23" s="19" t="s">
        <v>163</v>
      </c>
      <c r="P23" s="19" t="s">
        <v>363</v>
      </c>
      <c r="Q23" s="19" t="s">
        <v>163</v>
      </c>
      <c r="R23" s="19" t="s">
        <v>163</v>
      </c>
      <c r="S23" s="19" t="s">
        <v>507</v>
      </c>
      <c r="T23" s="19" t="s">
        <v>508</v>
      </c>
      <c r="U23" s="19" t="s">
        <v>509</v>
      </c>
      <c r="V23" s="19" t="s">
        <v>510</v>
      </c>
      <c r="W23" s="19" t="s">
        <v>382</v>
      </c>
      <c r="X23" s="19" t="s">
        <v>463</v>
      </c>
      <c r="Y23" s="19" t="s">
        <v>384</v>
      </c>
      <c r="Z23" s="21" t="s">
        <v>163</v>
      </c>
      <c r="AA23" s="19" t="s">
        <v>371</v>
      </c>
      <c r="AB23" s="21" t="s">
        <v>372</v>
      </c>
      <c r="AC23" s="19" t="s">
        <v>511</v>
      </c>
      <c r="AD23" s="21" t="s">
        <v>374</v>
      </c>
      <c r="AE23" s="19" t="s">
        <v>375</v>
      </c>
      <c r="AF23" s="19">
        <v>21</v>
      </c>
      <c r="AG23" s="19" t="s">
        <v>512</v>
      </c>
      <c r="AI23" s="9" t="s">
        <v>777</v>
      </c>
      <c r="AJ23" s="9" t="s">
        <v>310</v>
      </c>
      <c r="AK23">
        <v>7073</v>
      </c>
      <c r="AL23">
        <v>186</v>
      </c>
      <c r="AM23" s="34">
        <f t="shared" si="1"/>
        <v>38.026881720430104</v>
      </c>
    </row>
    <row r="24" spans="1:39" x14ac:dyDescent="0.2">
      <c r="A24">
        <v>25</v>
      </c>
      <c r="B24" t="s">
        <v>135</v>
      </c>
      <c r="C24" s="14" t="s">
        <v>513</v>
      </c>
      <c r="D24" s="22" t="s">
        <v>386</v>
      </c>
      <c r="E24" t="s">
        <v>134</v>
      </c>
      <c r="F24" s="8" t="s">
        <v>184</v>
      </c>
      <c r="G24" s="20" t="s">
        <v>724</v>
      </c>
      <c r="H24" s="7">
        <v>1792</v>
      </c>
      <c r="I24" s="7" t="s">
        <v>163</v>
      </c>
      <c r="J24" s="2">
        <v>1792</v>
      </c>
      <c r="K24" s="2">
        <v>1790</v>
      </c>
      <c r="L24" s="14" t="s">
        <v>428</v>
      </c>
      <c r="M24" s="19" t="s">
        <v>379</v>
      </c>
      <c r="N24" s="19" t="s">
        <v>361</v>
      </c>
      <c r="O24" s="19" t="s">
        <v>414</v>
      </c>
      <c r="P24" s="14" t="s">
        <v>363</v>
      </c>
      <c r="Q24" s="19" t="s">
        <v>163</v>
      </c>
      <c r="R24" s="19" t="s">
        <v>163</v>
      </c>
      <c r="S24" s="14" t="s">
        <v>514</v>
      </c>
      <c r="T24" s="19" t="s">
        <v>163</v>
      </c>
      <c r="U24" s="19" t="s">
        <v>163</v>
      </c>
      <c r="V24" s="19" t="s">
        <v>163</v>
      </c>
      <c r="W24" s="14" t="s">
        <v>382</v>
      </c>
      <c r="X24" s="14" t="s">
        <v>515</v>
      </c>
      <c r="Y24" s="14" t="s">
        <v>516</v>
      </c>
      <c r="Z24" s="21" t="s">
        <v>163</v>
      </c>
      <c r="AA24" s="14" t="s">
        <v>371</v>
      </c>
      <c r="AB24" s="19" t="s">
        <v>372</v>
      </c>
      <c r="AC24" s="14" t="s">
        <v>517</v>
      </c>
      <c r="AD24" s="14" t="s">
        <v>410</v>
      </c>
      <c r="AE24" s="14" t="s">
        <v>518</v>
      </c>
      <c r="AF24" s="19">
        <v>24</v>
      </c>
      <c r="AG24" s="19" t="s">
        <v>163</v>
      </c>
      <c r="AI24" s="9" t="s">
        <v>778</v>
      </c>
      <c r="AJ24" s="9" t="s">
        <v>321</v>
      </c>
      <c r="AK24">
        <v>12270</v>
      </c>
      <c r="AL24">
        <v>447</v>
      </c>
      <c r="AM24" s="34">
        <f t="shared" si="1"/>
        <v>27.449664429530202</v>
      </c>
    </row>
    <row r="25" spans="1:39" x14ac:dyDescent="0.2">
      <c r="A25">
        <v>26</v>
      </c>
      <c r="B25" t="s">
        <v>18</v>
      </c>
      <c r="C25" s="14" t="s">
        <v>513</v>
      </c>
      <c r="D25" s="22" t="s">
        <v>386</v>
      </c>
      <c r="E25" t="s">
        <v>17</v>
      </c>
      <c r="F25" s="25" t="s">
        <v>185</v>
      </c>
      <c r="G25" s="25" t="s">
        <v>725</v>
      </c>
      <c r="H25" s="21">
        <v>1792</v>
      </c>
      <c r="I25" s="19" t="s">
        <v>163</v>
      </c>
      <c r="J25" s="2">
        <v>1792</v>
      </c>
      <c r="K25" s="2">
        <v>1790</v>
      </c>
      <c r="L25" s="19" t="s">
        <v>379</v>
      </c>
      <c r="M25" s="19" t="s">
        <v>361</v>
      </c>
      <c r="N25" s="19" t="s">
        <v>414</v>
      </c>
      <c r="O25" s="19" t="s">
        <v>163</v>
      </c>
      <c r="P25" s="24" t="s">
        <v>363</v>
      </c>
      <c r="Q25" s="19" t="s">
        <v>163</v>
      </c>
      <c r="R25" s="19" t="s">
        <v>163</v>
      </c>
      <c r="S25" s="24" t="s">
        <v>519</v>
      </c>
      <c r="T25" s="19" t="s">
        <v>163</v>
      </c>
      <c r="U25" s="19" t="s">
        <v>163</v>
      </c>
      <c r="V25" s="19" t="s">
        <v>163</v>
      </c>
      <c r="W25" s="21" t="s">
        <v>392</v>
      </c>
      <c r="X25" s="24" t="s">
        <v>520</v>
      </c>
      <c r="Y25" s="21" t="s">
        <v>521</v>
      </c>
      <c r="Z25" s="21" t="s">
        <v>163</v>
      </c>
      <c r="AA25" s="21" t="s">
        <v>371</v>
      </c>
      <c r="AB25" s="21" t="s">
        <v>372</v>
      </c>
      <c r="AC25" s="21" t="s">
        <v>522</v>
      </c>
      <c r="AD25" s="21" t="s">
        <v>374</v>
      </c>
      <c r="AE25" s="21" t="s">
        <v>375</v>
      </c>
      <c r="AF25" s="21">
        <v>26</v>
      </c>
      <c r="AG25" s="19" t="s">
        <v>163</v>
      </c>
      <c r="AI25" s="9" t="s">
        <v>779</v>
      </c>
      <c r="AJ25" s="9" t="s">
        <v>260</v>
      </c>
      <c r="AK25">
        <v>37841</v>
      </c>
      <c r="AL25">
        <v>1068</v>
      </c>
      <c r="AM25" s="34">
        <f t="shared" si="1"/>
        <v>35.431647940074903</v>
      </c>
    </row>
    <row r="26" spans="1:39" x14ac:dyDescent="0.2">
      <c r="A26">
        <v>27</v>
      </c>
      <c r="B26" t="s">
        <v>117</v>
      </c>
      <c r="C26" s="14" t="s">
        <v>513</v>
      </c>
      <c r="D26" s="22" t="s">
        <v>386</v>
      </c>
      <c r="E26" t="s">
        <v>116</v>
      </c>
      <c r="F26" s="8" t="s">
        <v>186</v>
      </c>
      <c r="G26" s="20" t="s">
        <v>726</v>
      </c>
      <c r="H26" s="7">
        <v>1795</v>
      </c>
      <c r="I26" s="7" t="s">
        <v>163</v>
      </c>
      <c r="J26" s="2">
        <v>1795</v>
      </c>
      <c r="K26" s="2">
        <v>1790</v>
      </c>
      <c r="L26" s="19" t="s">
        <v>379</v>
      </c>
      <c r="M26" s="19" t="s">
        <v>361</v>
      </c>
      <c r="N26" s="19" t="s">
        <v>414</v>
      </c>
      <c r="O26" s="19" t="s">
        <v>362</v>
      </c>
      <c r="P26" s="14" t="s">
        <v>363</v>
      </c>
      <c r="Q26" s="19" t="s">
        <v>163</v>
      </c>
      <c r="R26" s="19" t="s">
        <v>163</v>
      </c>
      <c r="S26" s="14" t="s">
        <v>523</v>
      </c>
      <c r="T26" s="19" t="s">
        <v>163</v>
      </c>
      <c r="U26" s="19" t="s">
        <v>163</v>
      </c>
      <c r="V26" s="19" t="s">
        <v>163</v>
      </c>
      <c r="W26" s="21" t="s">
        <v>417</v>
      </c>
      <c r="X26" s="14" t="s">
        <v>524</v>
      </c>
      <c r="Y26" s="21" t="s">
        <v>525</v>
      </c>
      <c r="Z26" s="21" t="s">
        <v>163</v>
      </c>
      <c r="AA26" s="21" t="s">
        <v>371</v>
      </c>
      <c r="AB26" s="21" t="s">
        <v>372</v>
      </c>
      <c r="AC26" s="21" t="s">
        <v>526</v>
      </c>
      <c r="AD26" s="21" t="s">
        <v>374</v>
      </c>
      <c r="AE26" s="21" t="s">
        <v>375</v>
      </c>
      <c r="AF26" s="19">
        <v>33</v>
      </c>
      <c r="AG26" s="19" t="s">
        <v>163</v>
      </c>
      <c r="AI26" s="9" t="s">
        <v>780</v>
      </c>
      <c r="AJ26" s="9" t="s">
        <v>311</v>
      </c>
      <c r="AK26">
        <v>13986</v>
      </c>
      <c r="AL26">
        <v>373</v>
      </c>
      <c r="AM26" s="34">
        <f t="shared" si="1"/>
        <v>37.495978552278821</v>
      </c>
    </row>
    <row r="27" spans="1:39" x14ac:dyDescent="0.2">
      <c r="A27">
        <v>28</v>
      </c>
      <c r="B27" t="s">
        <v>104</v>
      </c>
      <c r="C27" s="14" t="s">
        <v>513</v>
      </c>
      <c r="D27" s="22" t="s">
        <v>386</v>
      </c>
      <c r="E27" t="s">
        <v>103</v>
      </c>
      <c r="F27" s="20" t="s">
        <v>187</v>
      </c>
      <c r="G27" s="20" t="s">
        <v>727</v>
      </c>
      <c r="H27" s="7">
        <v>1795</v>
      </c>
      <c r="I27" s="7" t="s">
        <v>163</v>
      </c>
      <c r="J27" s="2">
        <v>1795</v>
      </c>
      <c r="K27" s="2">
        <v>1790</v>
      </c>
      <c r="L27" s="19" t="s">
        <v>379</v>
      </c>
      <c r="M27" s="19" t="s">
        <v>414</v>
      </c>
      <c r="N27" s="19" t="s">
        <v>361</v>
      </c>
      <c r="O27" s="19" t="s">
        <v>163</v>
      </c>
      <c r="P27" s="14" t="s">
        <v>363</v>
      </c>
      <c r="Q27" s="19" t="s">
        <v>163</v>
      </c>
      <c r="R27" s="19" t="s">
        <v>163</v>
      </c>
      <c r="S27" s="14" t="s">
        <v>527</v>
      </c>
      <c r="T27" s="19" t="s">
        <v>163</v>
      </c>
      <c r="U27" s="19" t="s">
        <v>163</v>
      </c>
      <c r="V27" s="19" t="s">
        <v>163</v>
      </c>
      <c r="W27" s="21" t="s">
        <v>417</v>
      </c>
      <c r="X27" s="14" t="s">
        <v>369</v>
      </c>
      <c r="Y27" s="21" t="s">
        <v>528</v>
      </c>
      <c r="Z27" s="21" t="s">
        <v>163</v>
      </c>
      <c r="AA27" s="21" t="s">
        <v>393</v>
      </c>
      <c r="AB27" s="21" t="s">
        <v>372</v>
      </c>
      <c r="AC27" s="21" t="s">
        <v>529</v>
      </c>
      <c r="AD27" s="21" t="s">
        <v>374</v>
      </c>
      <c r="AE27" s="21" t="s">
        <v>375</v>
      </c>
      <c r="AF27" s="19">
        <v>34</v>
      </c>
      <c r="AG27" s="19" t="s">
        <v>163</v>
      </c>
      <c r="AI27" s="9" t="s">
        <v>781</v>
      </c>
      <c r="AJ27" s="9" t="s">
        <v>304</v>
      </c>
      <c r="AK27">
        <v>31712</v>
      </c>
      <c r="AL27">
        <v>877</v>
      </c>
      <c r="AM27" s="34">
        <f t="shared" si="1"/>
        <v>36.159635119726339</v>
      </c>
    </row>
    <row r="28" spans="1:39" x14ac:dyDescent="0.2">
      <c r="A28">
        <v>31</v>
      </c>
      <c r="B28" t="s">
        <v>102</v>
      </c>
      <c r="C28" s="14" t="s">
        <v>513</v>
      </c>
      <c r="D28" s="14" t="s">
        <v>535</v>
      </c>
      <c r="E28" t="s">
        <v>101</v>
      </c>
      <c r="F28" s="8" t="s">
        <v>192</v>
      </c>
      <c r="G28" s="20" t="str">
        <f>F28</f>
        <v>The Lakers: A Comic Opera in Three Acts</v>
      </c>
      <c r="H28" s="7">
        <v>1798</v>
      </c>
      <c r="I28" s="7" t="s">
        <v>163</v>
      </c>
      <c r="J28" s="2">
        <v>1798</v>
      </c>
      <c r="K28" s="2">
        <v>1790</v>
      </c>
      <c r="L28" s="14" t="s">
        <v>536</v>
      </c>
      <c r="M28" s="19" t="s">
        <v>537</v>
      </c>
      <c r="N28" s="19" t="s">
        <v>414</v>
      </c>
      <c r="O28" s="19" t="s">
        <v>163</v>
      </c>
      <c r="P28" s="14" t="s">
        <v>363</v>
      </c>
      <c r="Q28" s="19" t="s">
        <v>163</v>
      </c>
      <c r="R28" s="19" t="s">
        <v>163</v>
      </c>
      <c r="S28" s="14" t="s">
        <v>538</v>
      </c>
      <c r="T28" s="19" t="s">
        <v>163</v>
      </c>
      <c r="U28" s="19" t="s">
        <v>163</v>
      </c>
      <c r="V28" s="19" t="s">
        <v>163</v>
      </c>
      <c r="W28" s="21" t="s">
        <v>392</v>
      </c>
      <c r="X28" s="14" t="s">
        <v>432</v>
      </c>
      <c r="Y28" s="21" t="s">
        <v>384</v>
      </c>
      <c r="Z28" s="21" t="s">
        <v>163</v>
      </c>
      <c r="AA28" s="21" t="s">
        <v>371</v>
      </c>
      <c r="AB28" s="21" t="s">
        <v>372</v>
      </c>
      <c r="AC28" s="21" t="s">
        <v>539</v>
      </c>
      <c r="AD28" s="21" t="s">
        <v>374</v>
      </c>
      <c r="AE28" s="21" t="s">
        <v>375</v>
      </c>
      <c r="AF28" s="19">
        <v>37</v>
      </c>
      <c r="AG28" s="19" t="s">
        <v>163</v>
      </c>
      <c r="AI28" s="9" t="s">
        <v>782</v>
      </c>
      <c r="AJ28" s="9" t="s">
        <v>303</v>
      </c>
      <c r="AK28">
        <v>20655</v>
      </c>
      <c r="AL28">
        <v>2037</v>
      </c>
      <c r="AM28" s="34">
        <f t="shared" si="1"/>
        <v>10.139911634756995</v>
      </c>
    </row>
    <row r="29" spans="1:39" x14ac:dyDescent="0.2">
      <c r="A29">
        <v>32</v>
      </c>
      <c r="B29" t="s">
        <v>70</v>
      </c>
      <c r="C29" s="14" t="s">
        <v>540</v>
      </c>
      <c r="D29" s="14" t="s">
        <v>535</v>
      </c>
      <c r="E29" t="s">
        <v>69</v>
      </c>
      <c r="F29" s="8" t="s">
        <v>193</v>
      </c>
      <c r="G29" s="29" t="s">
        <v>728</v>
      </c>
      <c r="H29" s="7">
        <v>1800</v>
      </c>
      <c r="I29" s="7" t="s">
        <v>163</v>
      </c>
      <c r="J29" s="2">
        <v>1800</v>
      </c>
      <c r="K29" s="2">
        <v>1800</v>
      </c>
      <c r="L29" s="14" t="s">
        <v>470</v>
      </c>
      <c r="M29" s="19" t="s">
        <v>361</v>
      </c>
      <c r="N29" s="19" t="s">
        <v>414</v>
      </c>
      <c r="O29" s="19" t="s">
        <v>362</v>
      </c>
      <c r="P29" s="14" t="s">
        <v>541</v>
      </c>
      <c r="Q29" s="19" t="s">
        <v>363</v>
      </c>
      <c r="R29" s="19" t="s">
        <v>163</v>
      </c>
      <c r="S29" s="14" t="s">
        <v>542</v>
      </c>
      <c r="T29" s="19" t="s">
        <v>163</v>
      </c>
      <c r="U29" s="19" t="s">
        <v>163</v>
      </c>
      <c r="V29" s="19" t="s">
        <v>163</v>
      </c>
      <c r="W29" s="21" t="s">
        <v>543</v>
      </c>
      <c r="X29" s="14" t="s">
        <v>524</v>
      </c>
      <c r="Y29" s="21" t="s">
        <v>544</v>
      </c>
      <c r="Z29" s="21" t="s">
        <v>545</v>
      </c>
      <c r="AA29" s="21" t="s">
        <v>371</v>
      </c>
      <c r="AB29" s="21" t="s">
        <v>372</v>
      </c>
      <c r="AC29" s="21" t="s">
        <v>546</v>
      </c>
      <c r="AD29" s="21" t="s">
        <v>410</v>
      </c>
      <c r="AE29" s="21" t="s">
        <v>547</v>
      </c>
      <c r="AF29" s="21">
        <v>41</v>
      </c>
      <c r="AG29" s="21" t="s">
        <v>548</v>
      </c>
      <c r="AI29" s="9" t="s">
        <v>783</v>
      </c>
      <c r="AJ29" s="9" t="s">
        <v>286</v>
      </c>
      <c r="AK29">
        <v>6598</v>
      </c>
      <c r="AL29">
        <v>208</v>
      </c>
      <c r="AM29" s="34">
        <f t="shared" si="1"/>
        <v>31.721153846153847</v>
      </c>
    </row>
    <row r="30" spans="1:39" x14ac:dyDescent="0.2">
      <c r="A30">
        <v>33</v>
      </c>
      <c r="B30" t="s">
        <v>30</v>
      </c>
      <c r="C30" s="14" t="s">
        <v>540</v>
      </c>
      <c r="D30" s="14" t="s">
        <v>535</v>
      </c>
      <c r="E30" t="s">
        <v>29</v>
      </c>
      <c r="F30" s="22" t="s">
        <v>194</v>
      </c>
      <c r="G30" s="20" t="str">
        <f>F30</f>
        <v>Circumcision of the Lakes</v>
      </c>
      <c r="H30" s="7" t="s">
        <v>195</v>
      </c>
      <c r="I30" s="7">
        <v>1802</v>
      </c>
      <c r="J30" s="2">
        <v>1802</v>
      </c>
      <c r="K30" s="2">
        <v>1800</v>
      </c>
      <c r="L30" s="14" t="s">
        <v>549</v>
      </c>
      <c r="M30" s="19" t="s">
        <v>379</v>
      </c>
      <c r="N30" s="19" t="s">
        <v>361</v>
      </c>
      <c r="O30" s="19" t="s">
        <v>163</v>
      </c>
      <c r="P30" s="14" t="s">
        <v>550</v>
      </c>
      <c r="Q30" s="19" t="s">
        <v>363</v>
      </c>
      <c r="R30" s="19" t="s">
        <v>163</v>
      </c>
      <c r="S30" s="14" t="s">
        <v>551</v>
      </c>
      <c r="T30" s="19" t="s">
        <v>552</v>
      </c>
      <c r="U30" s="19" t="s">
        <v>163</v>
      </c>
      <c r="V30" s="19" t="s">
        <v>163</v>
      </c>
      <c r="W30" s="21" t="s">
        <v>392</v>
      </c>
      <c r="X30" s="14" t="s">
        <v>163</v>
      </c>
      <c r="Y30" s="14" t="s">
        <v>370</v>
      </c>
      <c r="Z30" s="21" t="s">
        <v>163</v>
      </c>
      <c r="AA30" s="21" t="s">
        <v>371</v>
      </c>
      <c r="AB30" s="21" t="s">
        <v>372</v>
      </c>
      <c r="AC30" s="21" t="s">
        <v>553</v>
      </c>
      <c r="AD30" s="21" t="s">
        <v>410</v>
      </c>
      <c r="AE30" s="21" t="s">
        <v>554</v>
      </c>
      <c r="AF30" s="21" t="s">
        <v>376</v>
      </c>
      <c r="AG30" s="21" t="s">
        <v>555</v>
      </c>
      <c r="AI30" s="9" t="s">
        <v>784</v>
      </c>
      <c r="AJ30" s="9" t="s">
        <v>266</v>
      </c>
      <c r="AK30">
        <v>9237</v>
      </c>
      <c r="AL30">
        <v>107</v>
      </c>
      <c r="AM30" s="34">
        <f t="shared" si="1"/>
        <v>86.327102803738313</v>
      </c>
    </row>
    <row r="31" spans="1:39" x14ac:dyDescent="0.2">
      <c r="A31">
        <v>34</v>
      </c>
      <c r="B31" t="s">
        <v>93</v>
      </c>
      <c r="C31" s="14" t="s">
        <v>540</v>
      </c>
      <c r="D31" s="14" t="s">
        <v>535</v>
      </c>
      <c r="E31" t="s">
        <v>92</v>
      </c>
      <c r="F31" s="8" t="s">
        <v>196</v>
      </c>
      <c r="G31" s="20" t="str">
        <f>F31</f>
        <v>Observations, Chiefly Lithological, Made in a Five Weeks' Tour</v>
      </c>
      <c r="H31" s="7">
        <v>1804</v>
      </c>
      <c r="I31" s="7" t="s">
        <v>163</v>
      </c>
      <c r="J31" s="2">
        <v>1804</v>
      </c>
      <c r="K31" s="2">
        <v>1800</v>
      </c>
      <c r="L31" s="19" t="s">
        <v>379</v>
      </c>
      <c r="M31" s="19" t="s">
        <v>361</v>
      </c>
      <c r="N31" s="19" t="s">
        <v>362</v>
      </c>
      <c r="O31" s="19" t="s">
        <v>163</v>
      </c>
      <c r="P31" s="14" t="s">
        <v>363</v>
      </c>
      <c r="Q31" s="19" t="s">
        <v>163</v>
      </c>
      <c r="R31" s="19" t="s">
        <v>163</v>
      </c>
      <c r="S31" s="14" t="s">
        <v>556</v>
      </c>
      <c r="T31" s="19" t="s">
        <v>163</v>
      </c>
      <c r="U31" s="19" t="s">
        <v>163</v>
      </c>
      <c r="V31" s="19" t="s">
        <v>163</v>
      </c>
      <c r="W31" s="21" t="s">
        <v>392</v>
      </c>
      <c r="X31" s="14" t="s">
        <v>473</v>
      </c>
      <c r="Y31" s="21" t="s">
        <v>384</v>
      </c>
      <c r="Z31" s="21" t="s">
        <v>163</v>
      </c>
      <c r="AA31" s="21" t="s">
        <v>371</v>
      </c>
      <c r="AB31" s="21" t="s">
        <v>372</v>
      </c>
      <c r="AC31" s="21" t="s">
        <v>557</v>
      </c>
      <c r="AD31" s="21" t="s">
        <v>410</v>
      </c>
      <c r="AE31" s="21" t="s">
        <v>558</v>
      </c>
      <c r="AF31" s="19">
        <v>54</v>
      </c>
      <c r="AG31" s="19" t="s">
        <v>163</v>
      </c>
      <c r="AI31" s="9" t="s">
        <v>785</v>
      </c>
      <c r="AJ31" s="9" t="s">
        <v>298</v>
      </c>
      <c r="AK31">
        <v>15058</v>
      </c>
      <c r="AL31">
        <v>702</v>
      </c>
      <c r="AM31" s="34">
        <f t="shared" si="1"/>
        <v>21.450142450142451</v>
      </c>
    </row>
    <row r="32" spans="1:39" x14ac:dyDescent="0.2">
      <c r="A32">
        <v>35</v>
      </c>
      <c r="B32" t="s">
        <v>44</v>
      </c>
      <c r="C32" s="14" t="s">
        <v>540</v>
      </c>
      <c r="D32" s="14" t="s">
        <v>535</v>
      </c>
      <c r="E32" t="s">
        <v>43</v>
      </c>
      <c r="F32" s="8" t="s">
        <v>197</v>
      </c>
      <c r="G32" s="20" t="str">
        <f>F32</f>
        <v>A tour to the principal Scotch and English Lakes</v>
      </c>
      <c r="H32" s="7">
        <v>1804</v>
      </c>
      <c r="I32" s="7" t="s">
        <v>163</v>
      </c>
      <c r="J32" s="2">
        <v>1804</v>
      </c>
      <c r="K32" s="2">
        <v>1800</v>
      </c>
      <c r="L32" s="19" t="s">
        <v>379</v>
      </c>
      <c r="M32" s="19" t="s">
        <v>361</v>
      </c>
      <c r="N32" s="19" t="s">
        <v>362</v>
      </c>
      <c r="O32" s="19" t="s">
        <v>163</v>
      </c>
      <c r="P32" s="14" t="s">
        <v>559</v>
      </c>
      <c r="Q32" s="19" t="s">
        <v>163</v>
      </c>
      <c r="R32" s="19" t="s">
        <v>163</v>
      </c>
      <c r="S32" s="14" t="s">
        <v>560</v>
      </c>
      <c r="T32" s="19" t="s">
        <v>163</v>
      </c>
      <c r="U32" s="19" t="s">
        <v>163</v>
      </c>
      <c r="V32" s="19" t="s">
        <v>163</v>
      </c>
      <c r="W32" s="21" t="s">
        <v>392</v>
      </c>
      <c r="X32" s="14" t="s">
        <v>449</v>
      </c>
      <c r="Y32" s="21" t="s">
        <v>384</v>
      </c>
      <c r="Z32" s="21" t="s">
        <v>163</v>
      </c>
      <c r="AA32" s="21" t="s">
        <v>371</v>
      </c>
      <c r="AB32" s="21" t="s">
        <v>408</v>
      </c>
      <c r="AC32" s="21" t="s">
        <v>559</v>
      </c>
      <c r="AD32" s="21" t="s">
        <v>374</v>
      </c>
      <c r="AE32" s="21" t="s">
        <v>375</v>
      </c>
      <c r="AF32" s="19">
        <v>55</v>
      </c>
      <c r="AG32" s="19" t="s">
        <v>163</v>
      </c>
      <c r="AI32" s="9" t="s">
        <v>786</v>
      </c>
      <c r="AJ32" s="9" t="s">
        <v>273</v>
      </c>
      <c r="AK32">
        <v>18311</v>
      </c>
      <c r="AL32">
        <v>557</v>
      </c>
      <c r="AM32" s="34">
        <f t="shared" si="1"/>
        <v>32.87432675044883</v>
      </c>
    </row>
    <row r="33" spans="1:39" x14ac:dyDescent="0.2">
      <c r="A33">
        <v>36</v>
      </c>
      <c r="B33" t="s">
        <v>131</v>
      </c>
      <c r="C33" s="14" t="s">
        <v>540</v>
      </c>
      <c r="D33" s="14" t="s">
        <v>535</v>
      </c>
      <c r="E33" t="s">
        <v>130</v>
      </c>
      <c r="F33" s="8" t="s">
        <v>198</v>
      </c>
      <c r="G33" s="20" t="s">
        <v>729</v>
      </c>
      <c r="H33" s="7">
        <v>1804</v>
      </c>
      <c r="I33" s="7" t="s">
        <v>163</v>
      </c>
      <c r="J33" s="2">
        <v>1804</v>
      </c>
      <c r="K33" s="2">
        <v>1800</v>
      </c>
      <c r="L33" s="19" t="s">
        <v>379</v>
      </c>
      <c r="M33" s="19" t="s">
        <v>361</v>
      </c>
      <c r="N33" s="19" t="s">
        <v>362</v>
      </c>
      <c r="O33" s="19" t="s">
        <v>163</v>
      </c>
      <c r="P33" s="14" t="s">
        <v>363</v>
      </c>
      <c r="Q33" s="19" t="s">
        <v>438</v>
      </c>
      <c r="R33" s="19" t="s">
        <v>559</v>
      </c>
      <c r="S33" s="14" t="s">
        <v>561</v>
      </c>
      <c r="T33" s="19" t="s">
        <v>562</v>
      </c>
      <c r="U33" s="19" t="s">
        <v>563</v>
      </c>
      <c r="V33" s="19" t="s">
        <v>163</v>
      </c>
      <c r="W33" s="21" t="s">
        <v>417</v>
      </c>
      <c r="X33" s="14" t="s">
        <v>564</v>
      </c>
      <c r="Y33" s="21" t="s">
        <v>565</v>
      </c>
      <c r="Z33" s="21" t="s">
        <v>163</v>
      </c>
      <c r="AA33" s="21" t="s">
        <v>371</v>
      </c>
      <c r="AB33" s="21" t="s">
        <v>372</v>
      </c>
      <c r="AC33" s="21" t="s">
        <v>363</v>
      </c>
      <c r="AD33" s="21" t="s">
        <v>374</v>
      </c>
      <c r="AE33" s="21" t="s">
        <v>375</v>
      </c>
      <c r="AF33" s="19">
        <v>56</v>
      </c>
      <c r="AG33" s="19" t="s">
        <v>163</v>
      </c>
      <c r="AI33" s="9" t="s">
        <v>787</v>
      </c>
      <c r="AJ33" s="9" t="s">
        <v>319</v>
      </c>
      <c r="AK33">
        <v>7782</v>
      </c>
      <c r="AL33">
        <v>233</v>
      </c>
      <c r="AM33" s="34">
        <f t="shared" si="1"/>
        <v>33.399141630901291</v>
      </c>
    </row>
    <row r="34" spans="1:39" x14ac:dyDescent="0.2">
      <c r="A34">
        <v>37</v>
      </c>
      <c r="B34" t="s">
        <v>133</v>
      </c>
      <c r="C34" s="24" t="s">
        <v>540</v>
      </c>
      <c r="D34" s="14" t="s">
        <v>535</v>
      </c>
      <c r="E34" t="s">
        <v>132</v>
      </c>
      <c r="F34" s="25" t="s">
        <v>199</v>
      </c>
      <c r="G34" s="20" t="str">
        <f>F34</f>
        <v>A Family Tour through the British Empire</v>
      </c>
      <c r="H34" s="21">
        <v>1804</v>
      </c>
      <c r="I34" s="7" t="s">
        <v>163</v>
      </c>
      <c r="J34" s="2">
        <v>1804</v>
      </c>
      <c r="K34" s="2">
        <v>1800</v>
      </c>
      <c r="L34" s="24" t="s">
        <v>566</v>
      </c>
      <c r="M34" s="19" t="s">
        <v>379</v>
      </c>
      <c r="N34" s="19" t="s">
        <v>380</v>
      </c>
      <c r="O34" s="19" t="s">
        <v>163</v>
      </c>
      <c r="P34" s="24" t="s">
        <v>363</v>
      </c>
      <c r="Q34" s="19" t="s">
        <v>163</v>
      </c>
      <c r="R34" s="19" t="s">
        <v>163</v>
      </c>
      <c r="S34" s="24" t="s">
        <v>567</v>
      </c>
      <c r="T34" s="19" t="s">
        <v>163</v>
      </c>
      <c r="U34" s="19" t="s">
        <v>163</v>
      </c>
      <c r="V34" s="19" t="s">
        <v>163</v>
      </c>
      <c r="W34" s="24" t="s">
        <v>382</v>
      </c>
      <c r="X34" s="24" t="s">
        <v>515</v>
      </c>
      <c r="Y34" s="21" t="s">
        <v>568</v>
      </c>
      <c r="Z34" s="21" t="s">
        <v>163</v>
      </c>
      <c r="AA34" s="21" t="s">
        <v>393</v>
      </c>
      <c r="AB34" s="21" t="s">
        <v>372</v>
      </c>
      <c r="AC34" s="21" t="s">
        <v>569</v>
      </c>
      <c r="AD34" s="21" t="s">
        <v>374</v>
      </c>
      <c r="AE34" s="21" t="s">
        <v>375</v>
      </c>
      <c r="AF34" s="21">
        <v>57</v>
      </c>
      <c r="AG34" s="19" t="s">
        <v>163</v>
      </c>
      <c r="AI34" s="9" t="s">
        <v>788</v>
      </c>
      <c r="AJ34" s="9" t="s">
        <v>320</v>
      </c>
      <c r="AK34">
        <v>5459</v>
      </c>
      <c r="AL34">
        <v>199</v>
      </c>
      <c r="AM34" s="34">
        <f t="shared" ref="AM34:AM65" si="2">AK34/AL34</f>
        <v>27.4321608040201</v>
      </c>
    </row>
    <row r="35" spans="1:39" x14ac:dyDescent="0.2">
      <c r="A35">
        <v>38</v>
      </c>
      <c r="B35" t="s">
        <v>100</v>
      </c>
      <c r="C35" s="14" t="s">
        <v>540</v>
      </c>
      <c r="D35" s="14" t="s">
        <v>535</v>
      </c>
      <c r="E35" t="s">
        <v>99</v>
      </c>
      <c r="F35" s="8" t="s">
        <v>200</v>
      </c>
      <c r="G35" s="29" t="s">
        <v>730</v>
      </c>
      <c r="H35" s="7">
        <v>1805</v>
      </c>
      <c r="I35" s="7" t="s">
        <v>163</v>
      </c>
      <c r="J35" s="2">
        <v>1805</v>
      </c>
      <c r="K35" s="2">
        <v>1800</v>
      </c>
      <c r="L35" s="24" t="s">
        <v>379</v>
      </c>
      <c r="M35" s="19" t="s">
        <v>380</v>
      </c>
      <c r="N35" s="19" t="s">
        <v>361</v>
      </c>
      <c r="O35" s="19" t="s">
        <v>163</v>
      </c>
      <c r="P35" s="14" t="s">
        <v>363</v>
      </c>
      <c r="Q35" s="19" t="s">
        <v>163</v>
      </c>
      <c r="R35" s="19" t="s">
        <v>163</v>
      </c>
      <c r="S35" s="14" t="s">
        <v>570</v>
      </c>
      <c r="T35" s="19" t="s">
        <v>163</v>
      </c>
      <c r="U35" s="19" t="s">
        <v>163</v>
      </c>
      <c r="V35" s="19" t="s">
        <v>163</v>
      </c>
      <c r="W35" s="21" t="s">
        <v>392</v>
      </c>
      <c r="X35" s="14" t="s">
        <v>457</v>
      </c>
      <c r="Y35" s="21" t="s">
        <v>384</v>
      </c>
      <c r="Z35" s="21" t="s">
        <v>163</v>
      </c>
      <c r="AA35" s="21" t="s">
        <v>371</v>
      </c>
      <c r="AB35" s="21" t="s">
        <v>372</v>
      </c>
      <c r="AC35" s="21" t="s">
        <v>363</v>
      </c>
      <c r="AD35" s="21" t="s">
        <v>374</v>
      </c>
      <c r="AE35" s="19" t="s">
        <v>375</v>
      </c>
      <c r="AF35" s="21">
        <v>58</v>
      </c>
      <c r="AG35" s="19" t="s">
        <v>163</v>
      </c>
      <c r="AI35" s="9" t="s">
        <v>789</v>
      </c>
      <c r="AJ35" s="9" t="s">
        <v>302</v>
      </c>
      <c r="AK35">
        <v>1802</v>
      </c>
      <c r="AL35">
        <v>58</v>
      </c>
      <c r="AM35" s="34">
        <f t="shared" si="2"/>
        <v>31.068965517241381</v>
      </c>
    </row>
    <row r="36" spans="1:39" x14ac:dyDescent="0.2">
      <c r="A36">
        <v>39</v>
      </c>
      <c r="B36" t="s">
        <v>89</v>
      </c>
      <c r="C36" s="14" t="s">
        <v>540</v>
      </c>
      <c r="D36" s="14" t="s">
        <v>535</v>
      </c>
      <c r="E36" t="s">
        <v>88</v>
      </c>
      <c r="F36" s="8" t="s">
        <v>201</v>
      </c>
      <c r="G36" s="20" t="str">
        <f t="shared" ref="G36:G42" si="3">F36</f>
        <v>An Excursion to the Highlands of Scotland and the English Lakes</v>
      </c>
      <c r="H36" s="7">
        <v>1805</v>
      </c>
      <c r="I36" s="7" t="s">
        <v>163</v>
      </c>
      <c r="J36" s="2">
        <v>1805</v>
      </c>
      <c r="K36" s="2">
        <v>1800</v>
      </c>
      <c r="L36" s="19" t="s">
        <v>379</v>
      </c>
      <c r="M36" s="19" t="s">
        <v>361</v>
      </c>
      <c r="N36" s="19" t="s">
        <v>414</v>
      </c>
      <c r="O36" s="19" t="s">
        <v>362</v>
      </c>
      <c r="P36" s="14" t="s">
        <v>363</v>
      </c>
      <c r="Q36" s="19" t="s">
        <v>163</v>
      </c>
      <c r="R36" s="19" t="s">
        <v>163</v>
      </c>
      <c r="S36" s="14" t="s">
        <v>571</v>
      </c>
      <c r="T36" s="19" t="s">
        <v>163</v>
      </c>
      <c r="U36" s="19" t="s">
        <v>163</v>
      </c>
      <c r="V36" s="19" t="s">
        <v>163</v>
      </c>
      <c r="W36" s="21" t="s">
        <v>392</v>
      </c>
      <c r="X36" s="14" t="s">
        <v>572</v>
      </c>
      <c r="Y36" s="21" t="s">
        <v>384</v>
      </c>
      <c r="Z36" s="21" t="s">
        <v>163</v>
      </c>
      <c r="AA36" s="21" t="s">
        <v>371</v>
      </c>
      <c r="AB36" s="21" t="s">
        <v>573</v>
      </c>
      <c r="AC36" s="21" t="s">
        <v>454</v>
      </c>
      <c r="AD36" s="21" t="s">
        <v>374</v>
      </c>
      <c r="AE36" s="21" t="s">
        <v>375</v>
      </c>
      <c r="AF36" s="19">
        <v>59</v>
      </c>
      <c r="AG36" s="19" t="s">
        <v>163</v>
      </c>
      <c r="AI36" s="9" t="s">
        <v>790</v>
      </c>
      <c r="AJ36" s="9" t="s">
        <v>296</v>
      </c>
      <c r="AK36">
        <v>6842</v>
      </c>
      <c r="AL36">
        <v>252</v>
      </c>
      <c r="AM36" s="34">
        <f t="shared" si="2"/>
        <v>27.150793650793652</v>
      </c>
    </row>
    <row r="37" spans="1:39" x14ac:dyDescent="0.2">
      <c r="A37">
        <v>40</v>
      </c>
      <c r="B37" t="s">
        <v>123</v>
      </c>
      <c r="C37" s="14" t="s">
        <v>540</v>
      </c>
      <c r="D37" s="14" t="s">
        <v>535</v>
      </c>
      <c r="E37" t="s">
        <v>122</v>
      </c>
      <c r="F37" s="8" t="s">
        <v>202</v>
      </c>
      <c r="G37" s="20" t="str">
        <f t="shared" si="3"/>
        <v>Letters from England, by Don Manuel Alvarez Espriella</v>
      </c>
      <c r="H37" s="7">
        <v>1807</v>
      </c>
      <c r="I37" s="14" t="s">
        <v>163</v>
      </c>
      <c r="J37" s="2">
        <v>1807</v>
      </c>
      <c r="K37" s="2">
        <v>1800</v>
      </c>
      <c r="L37" s="14" t="s">
        <v>428</v>
      </c>
      <c r="M37" s="19" t="s">
        <v>379</v>
      </c>
      <c r="N37" s="19" t="s">
        <v>414</v>
      </c>
      <c r="O37" s="19" t="s">
        <v>362</v>
      </c>
      <c r="P37" s="19" t="s">
        <v>363</v>
      </c>
      <c r="Q37" s="19" t="s">
        <v>163</v>
      </c>
      <c r="R37" s="19" t="s">
        <v>163</v>
      </c>
      <c r="S37" s="14" t="s">
        <v>574</v>
      </c>
      <c r="T37" s="19" t="s">
        <v>163</v>
      </c>
      <c r="U37" s="19" t="s">
        <v>163</v>
      </c>
      <c r="V37" s="19" t="s">
        <v>163</v>
      </c>
      <c r="W37" s="21" t="s">
        <v>382</v>
      </c>
      <c r="X37" s="21" t="s">
        <v>575</v>
      </c>
      <c r="Y37" s="21" t="s">
        <v>576</v>
      </c>
      <c r="Z37" s="14" t="s">
        <v>577</v>
      </c>
      <c r="AA37" s="21" t="s">
        <v>371</v>
      </c>
      <c r="AB37" s="14" t="s">
        <v>372</v>
      </c>
      <c r="AC37" s="14" t="s">
        <v>422</v>
      </c>
      <c r="AD37" s="21" t="s">
        <v>410</v>
      </c>
      <c r="AE37" s="21" t="s">
        <v>554</v>
      </c>
      <c r="AF37" s="21">
        <v>62</v>
      </c>
      <c r="AG37" s="19" t="s">
        <v>163</v>
      </c>
      <c r="AI37" s="9" t="s">
        <v>791</v>
      </c>
      <c r="AJ37" s="9" t="s">
        <v>315</v>
      </c>
      <c r="AK37">
        <v>15261</v>
      </c>
      <c r="AL37">
        <v>547</v>
      </c>
      <c r="AM37" s="34">
        <f t="shared" si="2"/>
        <v>27.899451553930529</v>
      </c>
    </row>
    <row r="38" spans="1:39" x14ac:dyDescent="0.2">
      <c r="A38">
        <v>41</v>
      </c>
      <c r="B38" t="s">
        <v>34</v>
      </c>
      <c r="C38" s="14" t="s">
        <v>578</v>
      </c>
      <c r="D38" s="14" t="s">
        <v>579</v>
      </c>
      <c r="E38" t="s">
        <v>33</v>
      </c>
      <c r="F38" s="20" t="s">
        <v>203</v>
      </c>
      <c r="G38" s="20" t="str">
        <f t="shared" si="3"/>
        <v>The tour of Doctor Syntax in Search of the Picturesque</v>
      </c>
      <c r="H38" s="7">
        <v>1812</v>
      </c>
      <c r="I38" s="14" t="s">
        <v>204</v>
      </c>
      <c r="J38" s="2">
        <v>1812</v>
      </c>
      <c r="K38" s="2">
        <v>1810</v>
      </c>
      <c r="L38" s="14" t="s">
        <v>359</v>
      </c>
      <c r="M38" s="19" t="s">
        <v>537</v>
      </c>
      <c r="N38" s="19" t="s">
        <v>414</v>
      </c>
      <c r="O38" s="19" t="s">
        <v>163</v>
      </c>
      <c r="P38" s="14" t="s">
        <v>363</v>
      </c>
      <c r="Q38" s="19" t="s">
        <v>163</v>
      </c>
      <c r="R38" s="19" t="s">
        <v>163</v>
      </c>
      <c r="S38" s="19" t="s">
        <v>580</v>
      </c>
      <c r="T38" s="19" t="s">
        <v>163</v>
      </c>
      <c r="U38" s="19" t="s">
        <v>163</v>
      </c>
      <c r="V38" s="19" t="s">
        <v>163</v>
      </c>
      <c r="W38" s="21" t="s">
        <v>392</v>
      </c>
      <c r="X38" s="14" t="s">
        <v>369</v>
      </c>
      <c r="Y38" s="14" t="s">
        <v>370</v>
      </c>
      <c r="Z38" s="21" t="s">
        <v>163</v>
      </c>
      <c r="AA38" s="21" t="s">
        <v>371</v>
      </c>
      <c r="AB38" s="21" t="s">
        <v>372</v>
      </c>
      <c r="AC38" s="21" t="s">
        <v>422</v>
      </c>
      <c r="AD38" s="21" t="s">
        <v>374</v>
      </c>
      <c r="AE38" s="21" t="s">
        <v>375</v>
      </c>
      <c r="AF38" s="19">
        <v>76</v>
      </c>
      <c r="AG38" s="19" t="s">
        <v>163</v>
      </c>
      <c r="AI38" s="9" t="s">
        <v>792</v>
      </c>
      <c r="AJ38" s="9" t="s">
        <v>268</v>
      </c>
      <c r="AK38">
        <v>36093</v>
      </c>
      <c r="AL38">
        <v>1160</v>
      </c>
      <c r="AM38" s="34">
        <f t="shared" si="2"/>
        <v>31.114655172413794</v>
      </c>
    </row>
    <row r="39" spans="1:39" x14ac:dyDescent="0.2">
      <c r="A39">
        <v>42</v>
      </c>
      <c r="B39" t="s">
        <v>113</v>
      </c>
      <c r="C39" s="14" t="s">
        <v>578</v>
      </c>
      <c r="D39" s="14" t="s">
        <v>579</v>
      </c>
      <c r="E39" t="s">
        <v>112</v>
      </c>
      <c r="F39" s="8" t="s">
        <v>205</v>
      </c>
      <c r="G39" s="20" t="str">
        <f t="shared" si="3"/>
        <v>Journal of a Tour to the Northern Parts of Great Britain (1796)</v>
      </c>
      <c r="H39" s="7">
        <v>1813</v>
      </c>
      <c r="I39" s="7">
        <v>1796</v>
      </c>
      <c r="J39" s="2">
        <v>1813</v>
      </c>
      <c r="K39" s="2">
        <v>1790</v>
      </c>
      <c r="L39" s="14" t="s">
        <v>378</v>
      </c>
      <c r="M39" s="19" t="s">
        <v>379</v>
      </c>
      <c r="N39" s="19" t="s">
        <v>414</v>
      </c>
      <c r="O39" s="19" t="s">
        <v>361</v>
      </c>
      <c r="P39" s="14" t="s">
        <v>363</v>
      </c>
      <c r="Q39" s="19" t="s">
        <v>163</v>
      </c>
      <c r="R39" s="19" t="s">
        <v>163</v>
      </c>
      <c r="S39" s="14" t="s">
        <v>581</v>
      </c>
      <c r="T39" s="19" t="s">
        <v>163</v>
      </c>
      <c r="U39" s="19" t="s">
        <v>163</v>
      </c>
      <c r="V39" s="19" t="s">
        <v>163</v>
      </c>
      <c r="W39" s="21" t="s">
        <v>392</v>
      </c>
      <c r="X39" s="14" t="s">
        <v>575</v>
      </c>
      <c r="Y39" s="21" t="s">
        <v>384</v>
      </c>
      <c r="Z39" s="21" t="s">
        <v>163</v>
      </c>
      <c r="AA39" s="21" t="s">
        <v>371</v>
      </c>
      <c r="AB39" s="21" t="s">
        <v>372</v>
      </c>
      <c r="AC39" s="21" t="s">
        <v>582</v>
      </c>
      <c r="AD39" s="21" t="s">
        <v>374</v>
      </c>
      <c r="AE39" s="21" t="s">
        <v>375</v>
      </c>
      <c r="AF39" s="19">
        <v>78</v>
      </c>
      <c r="AG39" s="19" t="s">
        <v>163</v>
      </c>
      <c r="AI39" s="9" t="s">
        <v>793</v>
      </c>
      <c r="AJ39" s="9" t="s">
        <v>309</v>
      </c>
      <c r="AK39">
        <v>1311</v>
      </c>
      <c r="AL39">
        <v>79</v>
      </c>
      <c r="AM39" s="34">
        <f t="shared" si="2"/>
        <v>16.594936708860761</v>
      </c>
    </row>
    <row r="40" spans="1:39" x14ac:dyDescent="0.2">
      <c r="A40">
        <v>43</v>
      </c>
      <c r="B40" t="s">
        <v>125</v>
      </c>
      <c r="C40" s="14" t="s">
        <v>578</v>
      </c>
      <c r="D40" s="14" t="s">
        <v>579</v>
      </c>
      <c r="E40" t="s">
        <v>124</v>
      </c>
      <c r="F40" s="8" t="s">
        <v>206</v>
      </c>
      <c r="G40" s="20" t="str">
        <f t="shared" si="3"/>
        <v>Travels through England, Wales &amp; Scotland in the Year 1816</v>
      </c>
      <c r="H40" s="7">
        <v>1816</v>
      </c>
      <c r="I40" s="7" t="s">
        <v>163</v>
      </c>
      <c r="J40" s="2">
        <v>1816</v>
      </c>
      <c r="K40" s="2">
        <v>1810</v>
      </c>
      <c r="L40" s="19" t="s">
        <v>379</v>
      </c>
      <c r="M40" s="19" t="s">
        <v>361</v>
      </c>
      <c r="N40" s="19" t="s">
        <v>362</v>
      </c>
      <c r="O40" s="19" t="s">
        <v>163</v>
      </c>
      <c r="P40" s="14" t="s">
        <v>363</v>
      </c>
      <c r="Q40" s="19" t="s">
        <v>163</v>
      </c>
      <c r="R40" s="19" t="s">
        <v>163</v>
      </c>
      <c r="S40" s="14" t="s">
        <v>583</v>
      </c>
      <c r="T40" s="19" t="s">
        <v>163</v>
      </c>
      <c r="U40" s="19" t="s">
        <v>163</v>
      </c>
      <c r="V40" s="19" t="s">
        <v>163</v>
      </c>
      <c r="W40" s="21" t="s">
        <v>392</v>
      </c>
      <c r="X40" s="14" t="s">
        <v>584</v>
      </c>
      <c r="Y40" s="21" t="s">
        <v>384</v>
      </c>
      <c r="Z40" s="21" t="s">
        <v>585</v>
      </c>
      <c r="AA40" s="21" t="s">
        <v>371</v>
      </c>
      <c r="AB40" s="21" t="s">
        <v>586</v>
      </c>
      <c r="AC40" s="21" t="s">
        <v>587</v>
      </c>
      <c r="AD40" s="21" t="s">
        <v>374</v>
      </c>
      <c r="AE40" s="21" t="s">
        <v>375</v>
      </c>
      <c r="AF40" s="19">
        <v>87</v>
      </c>
      <c r="AG40" s="19" t="s">
        <v>163</v>
      </c>
      <c r="AI40" s="9" t="s">
        <v>794</v>
      </c>
      <c r="AJ40" s="9" t="s">
        <v>316</v>
      </c>
      <c r="AK40">
        <v>7086</v>
      </c>
      <c r="AL40">
        <v>256</v>
      </c>
      <c r="AM40" s="34">
        <f t="shared" si="2"/>
        <v>27.6796875</v>
      </c>
    </row>
    <row r="41" spans="1:39" x14ac:dyDescent="0.2">
      <c r="A41">
        <v>44</v>
      </c>
      <c r="B41" t="s">
        <v>76</v>
      </c>
      <c r="C41" s="14" t="s">
        <v>578</v>
      </c>
      <c r="D41" s="14" t="s">
        <v>579</v>
      </c>
      <c r="E41" t="s">
        <v>75</v>
      </c>
      <c r="F41" s="14" t="s">
        <v>207</v>
      </c>
      <c r="G41" s="20" t="str">
        <f t="shared" si="3"/>
        <v>Letters to Tom and George Keats</v>
      </c>
      <c r="H41" s="7">
        <v>1883</v>
      </c>
      <c r="I41" s="7">
        <v>1818</v>
      </c>
      <c r="J41" s="2">
        <v>1818</v>
      </c>
      <c r="K41" s="2">
        <v>1810</v>
      </c>
      <c r="L41" s="14" t="s">
        <v>428</v>
      </c>
      <c r="M41" s="14" t="s">
        <v>379</v>
      </c>
      <c r="N41" s="19" t="s">
        <v>361</v>
      </c>
      <c r="O41" s="19" t="s">
        <v>588</v>
      </c>
      <c r="P41" s="14" t="s">
        <v>388</v>
      </c>
      <c r="Q41" s="19" t="s">
        <v>163</v>
      </c>
      <c r="R41" s="19" t="s">
        <v>163</v>
      </c>
      <c r="S41" s="14" t="s">
        <v>589</v>
      </c>
      <c r="T41" s="19" t="s">
        <v>163</v>
      </c>
      <c r="U41" s="19" t="s">
        <v>163</v>
      </c>
      <c r="V41" s="19" t="s">
        <v>163</v>
      </c>
      <c r="W41" s="21" t="s">
        <v>392</v>
      </c>
      <c r="X41" s="14" t="s">
        <v>163</v>
      </c>
      <c r="Y41" s="14" t="s">
        <v>370</v>
      </c>
      <c r="Z41" s="21" t="s">
        <v>163</v>
      </c>
      <c r="AA41" s="21" t="s">
        <v>371</v>
      </c>
      <c r="AB41" s="21" t="s">
        <v>372</v>
      </c>
      <c r="AC41" s="21" t="s">
        <v>590</v>
      </c>
      <c r="AD41" s="21" t="s">
        <v>374</v>
      </c>
      <c r="AE41" s="21" t="s">
        <v>375</v>
      </c>
      <c r="AF41" s="19" t="s">
        <v>376</v>
      </c>
      <c r="AG41" s="14" t="s">
        <v>591</v>
      </c>
      <c r="AI41" s="9" t="s">
        <v>795</v>
      </c>
      <c r="AJ41" s="9" t="s">
        <v>289</v>
      </c>
      <c r="AK41">
        <v>3794</v>
      </c>
      <c r="AL41">
        <v>123</v>
      </c>
      <c r="AM41" s="34">
        <f t="shared" si="2"/>
        <v>30.845528455284551</v>
      </c>
    </row>
    <row r="42" spans="1:39" x14ac:dyDescent="0.2">
      <c r="A42">
        <v>45</v>
      </c>
      <c r="B42" t="s">
        <v>108</v>
      </c>
      <c r="C42" s="14" t="s">
        <v>578</v>
      </c>
      <c r="D42" s="14" t="s">
        <v>579</v>
      </c>
      <c r="E42" t="s">
        <v>107</v>
      </c>
      <c r="F42" s="8" t="s">
        <v>208</v>
      </c>
      <c r="G42" s="20" t="str">
        <f t="shared" si="3"/>
        <v>A Guide to the Lakes, in Cumberland, Westmorland, and Lancashire</v>
      </c>
      <c r="H42" s="7">
        <v>1819</v>
      </c>
      <c r="I42" s="7" t="s">
        <v>163</v>
      </c>
      <c r="J42" s="2">
        <v>1819</v>
      </c>
      <c r="K42" s="2">
        <v>1810</v>
      </c>
      <c r="L42" s="14" t="s">
        <v>470</v>
      </c>
      <c r="M42" s="19" t="s">
        <v>361</v>
      </c>
      <c r="N42" s="19" t="s">
        <v>362</v>
      </c>
      <c r="O42" s="19" t="s">
        <v>163</v>
      </c>
      <c r="P42" s="14" t="s">
        <v>363</v>
      </c>
      <c r="Q42" s="19" t="s">
        <v>163</v>
      </c>
      <c r="R42" s="19" t="s">
        <v>163</v>
      </c>
      <c r="S42" s="19" t="s">
        <v>583</v>
      </c>
      <c r="T42" s="19" t="s">
        <v>163</v>
      </c>
      <c r="U42" s="19" t="s">
        <v>163</v>
      </c>
      <c r="V42" s="19" t="s">
        <v>163</v>
      </c>
      <c r="W42" s="21" t="s">
        <v>392</v>
      </c>
      <c r="X42" s="14" t="s">
        <v>457</v>
      </c>
      <c r="Y42" s="21" t="s">
        <v>592</v>
      </c>
      <c r="Z42" s="21" t="s">
        <v>163</v>
      </c>
      <c r="AA42" s="21" t="s">
        <v>371</v>
      </c>
      <c r="AB42" s="21" t="s">
        <v>372</v>
      </c>
      <c r="AC42" s="14" t="s">
        <v>593</v>
      </c>
      <c r="AD42" s="21" t="s">
        <v>410</v>
      </c>
      <c r="AE42" s="21" t="s">
        <v>594</v>
      </c>
      <c r="AF42" s="21">
        <v>89</v>
      </c>
      <c r="AG42" s="19" t="s">
        <v>163</v>
      </c>
      <c r="AI42" s="9" t="s">
        <v>796</v>
      </c>
      <c r="AJ42" s="9" t="s">
        <v>306</v>
      </c>
      <c r="AK42">
        <v>51356</v>
      </c>
      <c r="AL42">
        <v>1883</v>
      </c>
      <c r="AM42" s="34">
        <f t="shared" si="2"/>
        <v>27.273499734466277</v>
      </c>
    </row>
    <row r="43" spans="1:39" x14ac:dyDescent="0.2">
      <c r="A43">
        <v>46</v>
      </c>
      <c r="B43" t="s">
        <v>74</v>
      </c>
      <c r="C43" s="14" t="s">
        <v>578</v>
      </c>
      <c r="D43" s="14" t="s">
        <v>579</v>
      </c>
      <c r="E43" t="s">
        <v>73</v>
      </c>
      <c r="F43" s="20" t="s">
        <v>209</v>
      </c>
      <c r="G43" s="31" t="s">
        <v>731</v>
      </c>
      <c r="H43" s="19">
        <v>1819</v>
      </c>
      <c r="I43" s="19" t="s">
        <v>163</v>
      </c>
      <c r="J43" s="2">
        <v>1819</v>
      </c>
      <c r="K43" s="2">
        <v>1810</v>
      </c>
      <c r="L43" s="14" t="s">
        <v>595</v>
      </c>
      <c r="M43" s="14" t="s">
        <v>596</v>
      </c>
      <c r="N43" s="19" t="s">
        <v>361</v>
      </c>
      <c r="O43" s="19" t="s">
        <v>163</v>
      </c>
      <c r="P43" s="14" t="s">
        <v>363</v>
      </c>
      <c r="Q43" s="19" t="s">
        <v>163</v>
      </c>
      <c r="R43" s="19" t="s">
        <v>163</v>
      </c>
      <c r="S43" s="14" t="s">
        <v>597</v>
      </c>
      <c r="T43" s="19" t="s">
        <v>163</v>
      </c>
      <c r="U43" s="19" t="s">
        <v>163</v>
      </c>
      <c r="V43" s="19" t="s">
        <v>163</v>
      </c>
      <c r="W43" s="21" t="s">
        <v>382</v>
      </c>
      <c r="X43" s="14" t="s">
        <v>598</v>
      </c>
      <c r="Y43" s="21" t="s">
        <v>384</v>
      </c>
      <c r="Z43" s="21" t="s">
        <v>163</v>
      </c>
      <c r="AA43" s="21" t="s">
        <v>393</v>
      </c>
      <c r="AB43" s="21" t="s">
        <v>372</v>
      </c>
      <c r="AC43" s="21" t="s">
        <v>599</v>
      </c>
      <c r="AD43" s="21" t="s">
        <v>374</v>
      </c>
      <c r="AE43" s="21" t="s">
        <v>375</v>
      </c>
      <c r="AF43" s="19">
        <v>90</v>
      </c>
      <c r="AG43" s="19" t="s">
        <v>600</v>
      </c>
      <c r="AI43" s="9" t="s">
        <v>797</v>
      </c>
      <c r="AJ43" s="9" t="s">
        <v>288</v>
      </c>
      <c r="AK43">
        <v>7388</v>
      </c>
      <c r="AL43">
        <v>341</v>
      </c>
      <c r="AM43" s="34">
        <f t="shared" si="2"/>
        <v>21.665689149560116</v>
      </c>
    </row>
    <row r="44" spans="1:39" x14ac:dyDescent="0.2">
      <c r="A44">
        <v>47</v>
      </c>
      <c r="B44" t="s">
        <v>148</v>
      </c>
      <c r="C44" s="14" t="s">
        <v>601</v>
      </c>
      <c r="D44" s="14" t="s">
        <v>535</v>
      </c>
      <c r="E44" t="s">
        <v>147</v>
      </c>
      <c r="F44" s="20" t="s">
        <v>210</v>
      </c>
      <c r="G44" s="20" t="str">
        <f>F44</f>
        <v>The River Duddon: A Series of Sonnets</v>
      </c>
      <c r="H44" s="7">
        <v>1820</v>
      </c>
      <c r="I44" s="6" t="s">
        <v>211</v>
      </c>
      <c r="J44" s="2">
        <v>1820</v>
      </c>
      <c r="K44" s="2">
        <v>1810</v>
      </c>
      <c r="L44" s="14" t="s">
        <v>359</v>
      </c>
      <c r="M44" s="14" t="s">
        <v>360</v>
      </c>
      <c r="N44" s="19" t="s">
        <v>361</v>
      </c>
      <c r="O44" s="19" t="s">
        <v>362</v>
      </c>
      <c r="P44" s="14" t="s">
        <v>363</v>
      </c>
      <c r="Q44" s="19" t="s">
        <v>163</v>
      </c>
      <c r="R44" s="19" t="s">
        <v>163</v>
      </c>
      <c r="S44" s="14" t="s">
        <v>597</v>
      </c>
      <c r="T44" s="19" t="s">
        <v>163</v>
      </c>
      <c r="U44" s="19" t="s">
        <v>163</v>
      </c>
      <c r="V44" s="19" t="s">
        <v>163</v>
      </c>
      <c r="W44" s="14" t="s">
        <v>392</v>
      </c>
      <c r="X44" s="14" t="s">
        <v>524</v>
      </c>
      <c r="Y44" s="14" t="s">
        <v>384</v>
      </c>
      <c r="Z44" s="21" t="s">
        <v>163</v>
      </c>
      <c r="AA44" s="14" t="s">
        <v>371</v>
      </c>
      <c r="AB44" s="21" t="s">
        <v>372</v>
      </c>
      <c r="AC44" s="14" t="s">
        <v>602</v>
      </c>
      <c r="AD44" s="14" t="s">
        <v>410</v>
      </c>
      <c r="AE44" s="21" t="s">
        <v>603</v>
      </c>
      <c r="AF44" s="21">
        <v>95</v>
      </c>
      <c r="AG44" s="19" t="s">
        <v>163</v>
      </c>
      <c r="AI44" s="9" t="s">
        <v>798</v>
      </c>
      <c r="AJ44" s="9" t="s">
        <v>328</v>
      </c>
      <c r="AK44">
        <v>10938</v>
      </c>
      <c r="AL44">
        <v>331</v>
      </c>
      <c r="AM44" s="34">
        <f t="shared" si="2"/>
        <v>33.045317220543808</v>
      </c>
    </row>
    <row r="45" spans="1:39" x14ac:dyDescent="0.2">
      <c r="A45">
        <v>48</v>
      </c>
      <c r="B45" t="s">
        <v>149</v>
      </c>
      <c r="C45" s="14" t="s">
        <v>601</v>
      </c>
      <c r="D45" s="14" t="s">
        <v>535</v>
      </c>
      <c r="E45" t="s">
        <v>147</v>
      </c>
      <c r="F45" s="8" t="s">
        <v>212</v>
      </c>
      <c r="G45" s="20" t="str">
        <f>F45</f>
        <v>A Description of the Scenery of the Lakes in the North of England</v>
      </c>
      <c r="H45" s="7">
        <v>1822</v>
      </c>
      <c r="I45" s="7" t="s">
        <v>213</v>
      </c>
      <c r="J45" s="2">
        <v>1822</v>
      </c>
      <c r="K45" s="2">
        <v>1820</v>
      </c>
      <c r="L45" s="14" t="s">
        <v>470</v>
      </c>
      <c r="M45" s="19" t="s">
        <v>361</v>
      </c>
      <c r="N45" s="19" t="s">
        <v>405</v>
      </c>
      <c r="O45" s="19" t="s">
        <v>362</v>
      </c>
      <c r="P45" s="14" t="s">
        <v>363</v>
      </c>
      <c r="Q45" s="19" t="s">
        <v>163</v>
      </c>
      <c r="R45" s="19" t="s">
        <v>163</v>
      </c>
      <c r="S45" s="14" t="s">
        <v>597</v>
      </c>
      <c r="T45" s="19" t="s">
        <v>163</v>
      </c>
      <c r="U45" s="19" t="s">
        <v>163</v>
      </c>
      <c r="V45" s="19" t="s">
        <v>163</v>
      </c>
      <c r="W45" s="14" t="s">
        <v>382</v>
      </c>
      <c r="X45" s="14" t="s">
        <v>504</v>
      </c>
      <c r="Y45" s="14" t="s">
        <v>370</v>
      </c>
      <c r="Z45" s="21" t="s">
        <v>163</v>
      </c>
      <c r="AA45" s="14" t="s">
        <v>371</v>
      </c>
      <c r="AB45" s="21" t="s">
        <v>372</v>
      </c>
      <c r="AC45" s="14" t="s">
        <v>602</v>
      </c>
      <c r="AD45" s="14" t="s">
        <v>410</v>
      </c>
      <c r="AE45" s="21" t="s">
        <v>603</v>
      </c>
      <c r="AF45" s="21">
        <v>95</v>
      </c>
      <c r="AG45" s="19" t="s">
        <v>163</v>
      </c>
      <c r="AI45" s="9" t="s">
        <v>799</v>
      </c>
      <c r="AJ45" s="9" t="s">
        <v>329</v>
      </c>
      <c r="AK45">
        <v>29987</v>
      </c>
      <c r="AL45">
        <v>764</v>
      </c>
      <c r="AM45" s="34">
        <f t="shared" si="2"/>
        <v>39.25</v>
      </c>
    </row>
    <row r="46" spans="1:39" x14ac:dyDescent="0.2">
      <c r="A46">
        <v>49</v>
      </c>
      <c r="B46" t="s">
        <v>95</v>
      </c>
      <c r="C46" s="14" t="s">
        <v>601</v>
      </c>
      <c r="D46" s="14" t="s">
        <v>535</v>
      </c>
      <c r="E46" t="s">
        <v>94</v>
      </c>
      <c r="F46" s="8" t="s">
        <v>214</v>
      </c>
      <c r="G46" s="20" t="s">
        <v>732</v>
      </c>
      <c r="H46" s="7">
        <v>1823</v>
      </c>
      <c r="I46" s="7" t="s">
        <v>163</v>
      </c>
      <c r="J46" s="2">
        <v>1823</v>
      </c>
      <c r="K46" s="2">
        <v>1820</v>
      </c>
      <c r="L46" s="14" t="s">
        <v>470</v>
      </c>
      <c r="M46" s="19" t="s">
        <v>361</v>
      </c>
      <c r="N46" s="19" t="s">
        <v>405</v>
      </c>
      <c r="O46" s="19" t="s">
        <v>380</v>
      </c>
      <c r="P46" s="14" t="s">
        <v>554</v>
      </c>
      <c r="Q46" s="19" t="s">
        <v>363</v>
      </c>
      <c r="R46" s="19" t="s">
        <v>163</v>
      </c>
      <c r="S46" s="14" t="s">
        <v>604</v>
      </c>
      <c r="T46" s="14" t="s">
        <v>605</v>
      </c>
      <c r="U46" s="19" t="s">
        <v>163</v>
      </c>
      <c r="V46" s="19" t="s">
        <v>163</v>
      </c>
      <c r="W46" s="21" t="s">
        <v>382</v>
      </c>
      <c r="X46" s="14" t="s">
        <v>606</v>
      </c>
      <c r="Y46" s="21" t="s">
        <v>607</v>
      </c>
      <c r="Z46" s="21" t="s">
        <v>163</v>
      </c>
      <c r="AA46" s="21" t="s">
        <v>371</v>
      </c>
      <c r="AB46" s="21" t="s">
        <v>372</v>
      </c>
      <c r="AC46" s="21" t="s">
        <v>608</v>
      </c>
      <c r="AD46" s="21" t="s">
        <v>410</v>
      </c>
      <c r="AE46" s="21" t="s">
        <v>609</v>
      </c>
      <c r="AF46" s="21">
        <v>102</v>
      </c>
      <c r="AG46" s="19" t="s">
        <v>163</v>
      </c>
      <c r="AI46" s="9" t="s">
        <v>800</v>
      </c>
      <c r="AJ46" s="9" t="s">
        <v>299</v>
      </c>
      <c r="AK46">
        <v>29704</v>
      </c>
      <c r="AL46">
        <v>971</v>
      </c>
      <c r="AM46" s="34">
        <f t="shared" si="2"/>
        <v>30.59114315139032</v>
      </c>
    </row>
    <row r="47" spans="1:39" x14ac:dyDescent="0.2">
      <c r="A47">
        <v>50</v>
      </c>
      <c r="B47" t="s">
        <v>146</v>
      </c>
      <c r="C47" s="14" t="s">
        <v>601</v>
      </c>
      <c r="D47" s="14" t="s">
        <v>535</v>
      </c>
      <c r="E47" t="s">
        <v>145</v>
      </c>
      <c r="F47" s="8" t="s">
        <v>215</v>
      </c>
      <c r="G47" s="20" t="str">
        <f>F47</f>
        <v>Tours to the British Mountains, with the Descriptive Poems of Lowther</v>
      </c>
      <c r="H47" s="7">
        <v>1824</v>
      </c>
      <c r="I47" s="7" t="s">
        <v>163</v>
      </c>
      <c r="J47" s="2">
        <v>1824</v>
      </c>
      <c r="K47" s="2">
        <v>1820</v>
      </c>
      <c r="L47" s="19" t="s">
        <v>379</v>
      </c>
      <c r="M47" s="19" t="s">
        <v>361</v>
      </c>
      <c r="N47" s="19" t="s">
        <v>414</v>
      </c>
      <c r="O47" s="19" t="s">
        <v>163</v>
      </c>
      <c r="P47" s="14" t="s">
        <v>363</v>
      </c>
      <c r="Q47" s="19" t="s">
        <v>163</v>
      </c>
      <c r="R47" s="19" t="s">
        <v>163</v>
      </c>
      <c r="S47" s="14" t="s">
        <v>610</v>
      </c>
      <c r="T47" s="19" t="s">
        <v>163</v>
      </c>
      <c r="U47" s="19" t="s">
        <v>163</v>
      </c>
      <c r="V47" s="19" t="s">
        <v>163</v>
      </c>
      <c r="W47" s="21" t="s">
        <v>392</v>
      </c>
      <c r="X47" s="14" t="s">
        <v>611</v>
      </c>
      <c r="Y47" s="21" t="s">
        <v>384</v>
      </c>
      <c r="Z47" s="21" t="s">
        <v>163</v>
      </c>
      <c r="AA47" s="21" t="s">
        <v>371</v>
      </c>
      <c r="AB47" s="21" t="s">
        <v>372</v>
      </c>
      <c r="AC47" s="21" t="s">
        <v>612</v>
      </c>
      <c r="AD47" s="21" t="s">
        <v>410</v>
      </c>
      <c r="AE47" s="21" t="s">
        <v>613</v>
      </c>
      <c r="AF47" s="21">
        <v>103</v>
      </c>
      <c r="AG47" s="21" t="s">
        <v>614</v>
      </c>
      <c r="AI47" s="9" t="s">
        <v>801</v>
      </c>
      <c r="AJ47" s="9" t="s">
        <v>327</v>
      </c>
      <c r="AK47">
        <v>39091</v>
      </c>
      <c r="AL47">
        <v>1306</v>
      </c>
      <c r="AM47" s="34">
        <f t="shared" si="2"/>
        <v>29.931852986217457</v>
      </c>
    </row>
    <row r="48" spans="1:39" x14ac:dyDescent="0.2">
      <c r="A48">
        <v>51</v>
      </c>
      <c r="B48" t="s">
        <v>36</v>
      </c>
      <c r="C48" s="14" t="s">
        <v>601</v>
      </c>
      <c r="D48" s="14" t="s">
        <v>535</v>
      </c>
      <c r="E48" t="s">
        <v>35</v>
      </c>
      <c r="F48" s="8" t="s">
        <v>216</v>
      </c>
      <c r="G48" s="20" t="s">
        <v>733</v>
      </c>
      <c r="H48" s="7">
        <v>1827</v>
      </c>
      <c r="I48" s="7" t="s">
        <v>163</v>
      </c>
      <c r="J48" s="2">
        <v>1827</v>
      </c>
      <c r="K48" s="2">
        <v>1820</v>
      </c>
      <c r="L48" s="14" t="s">
        <v>470</v>
      </c>
      <c r="M48" s="19" t="s">
        <v>361</v>
      </c>
      <c r="N48" s="19" t="s">
        <v>414</v>
      </c>
      <c r="O48" s="19" t="s">
        <v>163</v>
      </c>
      <c r="P48" s="14" t="s">
        <v>363</v>
      </c>
      <c r="Q48" s="19" t="s">
        <v>163</v>
      </c>
      <c r="R48" s="19" t="s">
        <v>163</v>
      </c>
      <c r="S48" s="14" t="s">
        <v>615</v>
      </c>
      <c r="T48" s="19" t="s">
        <v>163</v>
      </c>
      <c r="U48" s="19" t="s">
        <v>163</v>
      </c>
      <c r="V48" s="19" t="s">
        <v>163</v>
      </c>
      <c r="W48" s="14" t="s">
        <v>382</v>
      </c>
      <c r="X48" s="14" t="s">
        <v>473</v>
      </c>
      <c r="Y48" s="21" t="s">
        <v>384</v>
      </c>
      <c r="Z48" s="21" t="s">
        <v>163</v>
      </c>
      <c r="AA48" s="14" t="s">
        <v>371</v>
      </c>
      <c r="AB48" s="21" t="s">
        <v>372</v>
      </c>
      <c r="AC48" s="21" t="s">
        <v>163</v>
      </c>
      <c r="AD48" s="21" t="s">
        <v>163</v>
      </c>
      <c r="AE48" s="21" t="s">
        <v>163</v>
      </c>
      <c r="AF48" s="19">
        <v>105</v>
      </c>
      <c r="AG48" s="19" t="s">
        <v>163</v>
      </c>
      <c r="AI48" s="9" t="s">
        <v>802</v>
      </c>
      <c r="AJ48" s="9" t="s">
        <v>269</v>
      </c>
      <c r="AK48">
        <v>47004</v>
      </c>
      <c r="AL48">
        <v>1645</v>
      </c>
      <c r="AM48" s="34">
        <f t="shared" si="2"/>
        <v>28.573860182370822</v>
      </c>
    </row>
    <row r="49" spans="1:39" x14ac:dyDescent="0.2">
      <c r="A49">
        <v>52</v>
      </c>
      <c r="B49" t="s">
        <v>22</v>
      </c>
      <c r="C49" s="14" t="s">
        <v>601</v>
      </c>
      <c r="D49" s="14" t="s">
        <v>535</v>
      </c>
      <c r="E49" t="s">
        <v>21</v>
      </c>
      <c r="F49" s="8" t="s">
        <v>217</v>
      </c>
      <c r="G49" s="31" t="s">
        <v>734</v>
      </c>
      <c r="H49" s="7">
        <v>1827</v>
      </c>
      <c r="I49" s="7" t="s">
        <v>163</v>
      </c>
      <c r="J49" s="2">
        <v>1827</v>
      </c>
      <c r="K49" s="2">
        <v>1820</v>
      </c>
      <c r="L49" s="14" t="s">
        <v>428</v>
      </c>
      <c r="M49" s="19" t="s">
        <v>361</v>
      </c>
      <c r="N49" s="19" t="s">
        <v>414</v>
      </c>
      <c r="O49" s="19" t="s">
        <v>163</v>
      </c>
      <c r="P49" s="14" t="s">
        <v>388</v>
      </c>
      <c r="Q49" s="19" t="s">
        <v>163</v>
      </c>
      <c r="R49" s="19" t="s">
        <v>163</v>
      </c>
      <c r="S49" s="14" t="s">
        <v>616</v>
      </c>
      <c r="T49" s="19" t="s">
        <v>163</v>
      </c>
      <c r="U49" s="19" t="s">
        <v>163</v>
      </c>
      <c r="V49" s="19" t="s">
        <v>163</v>
      </c>
      <c r="W49" s="21" t="s">
        <v>392</v>
      </c>
      <c r="X49" s="14" t="s">
        <v>163</v>
      </c>
      <c r="Y49" s="21" t="s">
        <v>617</v>
      </c>
      <c r="Z49" s="21" t="s">
        <v>618</v>
      </c>
      <c r="AA49" s="21" t="s">
        <v>371</v>
      </c>
      <c r="AB49" s="21" t="s">
        <v>619</v>
      </c>
      <c r="AC49" s="21" t="s">
        <v>620</v>
      </c>
      <c r="AD49" s="21" t="s">
        <v>374</v>
      </c>
      <c r="AE49" s="21" t="s">
        <v>375</v>
      </c>
      <c r="AF49" s="19">
        <v>106</v>
      </c>
      <c r="AG49" s="19" t="s">
        <v>163</v>
      </c>
      <c r="AI49" s="9" t="s">
        <v>803</v>
      </c>
      <c r="AJ49" s="9" t="s">
        <v>262</v>
      </c>
      <c r="AK49">
        <v>17391</v>
      </c>
      <c r="AL49">
        <v>623</v>
      </c>
      <c r="AM49" s="34">
        <f t="shared" si="2"/>
        <v>27.914927768860352</v>
      </c>
    </row>
    <row r="50" spans="1:39" x14ac:dyDescent="0.2">
      <c r="A50">
        <v>53</v>
      </c>
      <c r="B50" t="s">
        <v>6</v>
      </c>
      <c r="C50" s="14" t="s">
        <v>601</v>
      </c>
      <c r="D50" s="14" t="s">
        <v>535</v>
      </c>
      <c r="E50" t="s">
        <v>5</v>
      </c>
      <c r="F50" s="8" t="s">
        <v>218</v>
      </c>
      <c r="G50" s="31" t="s">
        <v>735</v>
      </c>
      <c r="H50" s="7">
        <v>1829</v>
      </c>
      <c r="I50" s="7" t="s">
        <v>163</v>
      </c>
      <c r="J50" s="2">
        <v>1829</v>
      </c>
      <c r="K50" s="2">
        <v>1820</v>
      </c>
      <c r="L50" s="14" t="s">
        <v>470</v>
      </c>
      <c r="M50" s="19" t="s">
        <v>361</v>
      </c>
      <c r="N50" s="19" t="s">
        <v>414</v>
      </c>
      <c r="O50" s="19" t="s">
        <v>588</v>
      </c>
      <c r="P50" s="14" t="s">
        <v>363</v>
      </c>
      <c r="Q50" s="19" t="s">
        <v>621</v>
      </c>
      <c r="R50" s="19" t="s">
        <v>622</v>
      </c>
      <c r="S50" s="14" t="s">
        <v>623</v>
      </c>
      <c r="T50" s="14" t="s">
        <v>624</v>
      </c>
      <c r="U50" s="14" t="s">
        <v>625</v>
      </c>
      <c r="V50" s="14" t="s">
        <v>626</v>
      </c>
      <c r="W50" s="21" t="s">
        <v>382</v>
      </c>
      <c r="X50" s="14" t="s">
        <v>504</v>
      </c>
      <c r="Y50" s="21" t="s">
        <v>627</v>
      </c>
      <c r="Z50" s="21" t="s">
        <v>163</v>
      </c>
      <c r="AA50" s="21" t="s">
        <v>371</v>
      </c>
      <c r="AB50" s="21" t="s">
        <v>372</v>
      </c>
      <c r="AC50" s="21" t="s">
        <v>621</v>
      </c>
      <c r="AD50" s="21" t="s">
        <v>374</v>
      </c>
      <c r="AE50" s="21" t="s">
        <v>375</v>
      </c>
      <c r="AF50" s="19">
        <v>108</v>
      </c>
      <c r="AG50" s="19" t="s">
        <v>163</v>
      </c>
      <c r="AI50" s="9" t="s">
        <v>804</v>
      </c>
      <c r="AJ50" s="9" t="s">
        <v>254</v>
      </c>
      <c r="AK50">
        <v>95529</v>
      </c>
      <c r="AL50">
        <v>3432</v>
      </c>
      <c r="AM50" s="34">
        <f t="shared" si="2"/>
        <v>27.83479020979021</v>
      </c>
    </row>
    <row r="51" spans="1:39" x14ac:dyDescent="0.2">
      <c r="A51">
        <v>54</v>
      </c>
      <c r="B51" t="s">
        <v>78</v>
      </c>
      <c r="C51" s="14" t="s">
        <v>628</v>
      </c>
      <c r="D51" s="14" t="s">
        <v>535</v>
      </c>
      <c r="E51" t="s">
        <v>77</v>
      </c>
      <c r="F51" s="8" t="s">
        <v>219</v>
      </c>
      <c r="G51" s="20" t="s">
        <v>736</v>
      </c>
      <c r="H51" s="7">
        <v>1830</v>
      </c>
      <c r="I51" s="7" t="s">
        <v>163</v>
      </c>
      <c r="J51" s="2">
        <v>1830</v>
      </c>
      <c r="K51" s="2">
        <v>1830</v>
      </c>
      <c r="L51" s="14" t="s">
        <v>470</v>
      </c>
      <c r="M51" s="19" t="s">
        <v>361</v>
      </c>
      <c r="N51" s="19" t="s">
        <v>414</v>
      </c>
      <c r="O51" s="19" t="s">
        <v>588</v>
      </c>
      <c r="P51" s="14" t="s">
        <v>629</v>
      </c>
      <c r="Q51" s="19" t="s">
        <v>163</v>
      </c>
      <c r="R51" s="19" t="s">
        <v>163</v>
      </c>
      <c r="S51" s="14" t="s">
        <v>630</v>
      </c>
      <c r="T51" s="19" t="s">
        <v>163</v>
      </c>
      <c r="U51" s="19" t="s">
        <v>163</v>
      </c>
      <c r="V51" s="19" t="s">
        <v>163</v>
      </c>
      <c r="W51" s="21" t="s">
        <v>382</v>
      </c>
      <c r="X51" s="14" t="s">
        <v>631</v>
      </c>
      <c r="Y51" s="21" t="s">
        <v>632</v>
      </c>
      <c r="Z51" s="21" t="s">
        <v>163</v>
      </c>
      <c r="AA51" s="21" t="s">
        <v>371</v>
      </c>
      <c r="AB51" s="21" t="s">
        <v>372</v>
      </c>
      <c r="AC51" s="21" t="s">
        <v>363</v>
      </c>
      <c r="AD51" s="21" t="s">
        <v>374</v>
      </c>
      <c r="AE51" s="21" t="s">
        <v>375</v>
      </c>
      <c r="AF51" s="19">
        <v>109</v>
      </c>
      <c r="AG51" s="19" t="s">
        <v>163</v>
      </c>
      <c r="AI51" s="9" t="s">
        <v>805</v>
      </c>
      <c r="AJ51" s="9" t="s">
        <v>290</v>
      </c>
      <c r="AK51">
        <v>35685</v>
      </c>
      <c r="AL51">
        <v>1774</v>
      </c>
      <c r="AM51" s="34">
        <f t="shared" si="2"/>
        <v>20.115558060879369</v>
      </c>
    </row>
    <row r="52" spans="1:39" x14ac:dyDescent="0.2">
      <c r="A52">
        <v>56</v>
      </c>
      <c r="B52" t="s">
        <v>14</v>
      </c>
      <c r="C52" s="14" t="s">
        <v>628</v>
      </c>
      <c r="D52" s="14" t="s">
        <v>535</v>
      </c>
      <c r="E52" t="s">
        <v>13</v>
      </c>
      <c r="F52" s="8" t="s">
        <v>221</v>
      </c>
      <c r="G52" s="20" t="str">
        <f>F52</f>
        <v>Saint Herbert's Isle: A Legendary Poem: In Five Cantos</v>
      </c>
      <c r="H52" s="7">
        <v>1832</v>
      </c>
      <c r="I52" s="7" t="s">
        <v>163</v>
      </c>
      <c r="J52" s="2">
        <v>1832</v>
      </c>
      <c r="K52" s="2">
        <v>1830</v>
      </c>
      <c r="L52" s="14" t="s">
        <v>359</v>
      </c>
      <c r="M52" s="19" t="s">
        <v>360</v>
      </c>
      <c r="N52" s="19" t="s">
        <v>361</v>
      </c>
      <c r="O52" s="19" t="s">
        <v>362</v>
      </c>
      <c r="P52" s="19" t="s">
        <v>363</v>
      </c>
      <c r="Q52" s="19" t="s">
        <v>163</v>
      </c>
      <c r="R52" s="19" t="s">
        <v>163</v>
      </c>
      <c r="S52" s="14" t="s">
        <v>597</v>
      </c>
      <c r="T52" s="19" t="s">
        <v>163</v>
      </c>
      <c r="U52" s="19" t="s">
        <v>163</v>
      </c>
      <c r="V52" s="19" t="s">
        <v>163</v>
      </c>
      <c r="W52" s="21" t="s">
        <v>392</v>
      </c>
      <c r="X52" s="14" t="s">
        <v>473</v>
      </c>
      <c r="Y52" s="21" t="s">
        <v>384</v>
      </c>
      <c r="Z52" s="21" t="s">
        <v>163</v>
      </c>
      <c r="AA52" s="21" t="s">
        <v>371</v>
      </c>
      <c r="AB52" s="21" t="s">
        <v>372</v>
      </c>
      <c r="AC52" s="21" t="s">
        <v>635</v>
      </c>
      <c r="AD52" s="21" t="s">
        <v>410</v>
      </c>
      <c r="AE52" s="21" t="s">
        <v>635</v>
      </c>
      <c r="AF52" s="21">
        <v>111</v>
      </c>
      <c r="AG52" s="19" t="s">
        <v>163</v>
      </c>
      <c r="AI52" s="9" t="s">
        <v>806</v>
      </c>
      <c r="AJ52" s="9" t="s">
        <v>258</v>
      </c>
      <c r="AK52">
        <v>26346</v>
      </c>
      <c r="AL52">
        <v>1020</v>
      </c>
      <c r="AM52" s="34">
        <f t="shared" si="2"/>
        <v>25.829411764705881</v>
      </c>
    </row>
    <row r="53" spans="1:39" x14ac:dyDescent="0.2">
      <c r="A53">
        <v>57</v>
      </c>
      <c r="B53" t="s">
        <v>109</v>
      </c>
      <c r="C53" s="14" t="s">
        <v>628</v>
      </c>
      <c r="D53" s="14" t="s">
        <v>535</v>
      </c>
      <c r="E53" t="s">
        <v>107</v>
      </c>
      <c r="F53" s="8" t="s">
        <v>222</v>
      </c>
      <c r="G53" s="20" t="s">
        <v>737</v>
      </c>
      <c r="H53" s="7" t="s">
        <v>223</v>
      </c>
      <c r="I53" s="7" t="s">
        <v>163</v>
      </c>
      <c r="J53" s="2">
        <v>1833</v>
      </c>
      <c r="K53" s="2">
        <v>1830</v>
      </c>
      <c r="L53" s="14" t="s">
        <v>636</v>
      </c>
      <c r="M53" s="19" t="s">
        <v>414</v>
      </c>
      <c r="N53" s="19" t="s">
        <v>361</v>
      </c>
      <c r="O53" s="19" t="s">
        <v>163</v>
      </c>
      <c r="P53" s="14" t="s">
        <v>363</v>
      </c>
      <c r="Q53" s="19" t="s">
        <v>502</v>
      </c>
      <c r="R53" s="19" t="s">
        <v>541</v>
      </c>
      <c r="S53" s="14" t="s">
        <v>637</v>
      </c>
      <c r="T53" s="19" t="s">
        <v>638</v>
      </c>
      <c r="U53" s="19" t="s">
        <v>639</v>
      </c>
      <c r="V53" s="19" t="s">
        <v>163</v>
      </c>
      <c r="W53" s="21" t="s">
        <v>417</v>
      </c>
      <c r="X53" s="21" t="s">
        <v>640</v>
      </c>
      <c r="Y53" s="21" t="s">
        <v>384</v>
      </c>
      <c r="Z53" s="21" t="s">
        <v>163</v>
      </c>
      <c r="AA53" s="21" t="s">
        <v>371</v>
      </c>
      <c r="AB53" s="21" t="s">
        <v>372</v>
      </c>
      <c r="AC53" s="14" t="s">
        <v>593</v>
      </c>
      <c r="AD53" s="21" t="s">
        <v>410</v>
      </c>
      <c r="AE53" s="21" t="s">
        <v>594</v>
      </c>
      <c r="AF53" s="19">
        <v>113</v>
      </c>
      <c r="AG53" s="19" t="s">
        <v>641</v>
      </c>
      <c r="AI53" s="9" t="s">
        <v>807</v>
      </c>
      <c r="AJ53" s="9" t="s">
        <v>307</v>
      </c>
      <c r="AK53">
        <v>13355</v>
      </c>
      <c r="AL53">
        <v>502</v>
      </c>
      <c r="AM53" s="34">
        <f t="shared" si="2"/>
        <v>26.60358565737052</v>
      </c>
    </row>
    <row r="54" spans="1:39" x14ac:dyDescent="0.2">
      <c r="A54">
        <v>58</v>
      </c>
      <c r="B54" t="s">
        <v>150</v>
      </c>
      <c r="C54" s="14" t="s">
        <v>628</v>
      </c>
      <c r="D54" s="14" t="s">
        <v>535</v>
      </c>
      <c r="E54" t="s">
        <v>147</v>
      </c>
      <c r="F54" s="20" t="s">
        <v>224</v>
      </c>
      <c r="G54" s="20" t="str">
        <f t="shared" ref="G54:G72" si="4">F54</f>
        <v>Guide through the District of the Lakes</v>
      </c>
      <c r="H54" s="7">
        <v>1835</v>
      </c>
      <c r="I54" s="14" t="s">
        <v>225</v>
      </c>
      <c r="J54" s="2">
        <v>1835</v>
      </c>
      <c r="K54" s="2">
        <v>1830</v>
      </c>
      <c r="L54" s="14" t="s">
        <v>470</v>
      </c>
      <c r="M54" s="19" t="s">
        <v>361</v>
      </c>
      <c r="N54" s="19" t="s">
        <v>405</v>
      </c>
      <c r="O54" s="19" t="s">
        <v>380</v>
      </c>
      <c r="P54" s="14" t="s">
        <v>363</v>
      </c>
      <c r="Q54" s="19" t="s">
        <v>163</v>
      </c>
      <c r="R54" s="19" t="s">
        <v>163</v>
      </c>
      <c r="S54" s="14" t="s">
        <v>597</v>
      </c>
      <c r="T54" s="19" t="s">
        <v>163</v>
      </c>
      <c r="U54" s="19" t="s">
        <v>163</v>
      </c>
      <c r="V54" s="19" t="s">
        <v>163</v>
      </c>
      <c r="W54" s="21" t="s">
        <v>382</v>
      </c>
      <c r="X54" s="14" t="s">
        <v>642</v>
      </c>
      <c r="Y54" s="21" t="s">
        <v>643</v>
      </c>
      <c r="Z54" s="21" t="s">
        <v>163</v>
      </c>
      <c r="AA54" s="21" t="s">
        <v>371</v>
      </c>
      <c r="AB54" s="21" t="s">
        <v>372</v>
      </c>
      <c r="AC54" s="21" t="s">
        <v>602</v>
      </c>
      <c r="AD54" s="21" t="s">
        <v>410</v>
      </c>
      <c r="AE54" s="21" t="s">
        <v>603</v>
      </c>
      <c r="AF54" s="21">
        <v>95</v>
      </c>
      <c r="AG54" s="19" t="s">
        <v>163</v>
      </c>
      <c r="AI54" s="9" t="s">
        <v>808</v>
      </c>
      <c r="AJ54" s="9" t="s">
        <v>330</v>
      </c>
      <c r="AK54">
        <v>5464</v>
      </c>
      <c r="AL54">
        <v>129</v>
      </c>
      <c r="AM54" s="34">
        <f t="shared" si="2"/>
        <v>42.356589147286819</v>
      </c>
    </row>
    <row r="55" spans="1:39" x14ac:dyDescent="0.2">
      <c r="A55">
        <v>59</v>
      </c>
      <c r="B55" t="s">
        <v>129</v>
      </c>
      <c r="C55" s="24" t="s">
        <v>644</v>
      </c>
      <c r="D55" s="24" t="s">
        <v>645</v>
      </c>
      <c r="E55" t="s">
        <v>128</v>
      </c>
      <c r="F55" s="25" t="s">
        <v>226</v>
      </c>
      <c r="G55" s="20" t="str">
        <f t="shared" si="4"/>
        <v>Rambles by Rivers</v>
      </c>
      <c r="H55" s="21">
        <v>1844</v>
      </c>
      <c r="I55" s="21" t="s">
        <v>163</v>
      </c>
      <c r="J55" s="2">
        <v>1844</v>
      </c>
      <c r="K55" s="2">
        <v>1840</v>
      </c>
      <c r="L55" s="24" t="s">
        <v>379</v>
      </c>
      <c r="M55" s="19" t="s">
        <v>588</v>
      </c>
      <c r="N55" s="21" t="s">
        <v>361</v>
      </c>
      <c r="O55" s="21" t="s">
        <v>163</v>
      </c>
      <c r="P55" s="24" t="s">
        <v>363</v>
      </c>
      <c r="Q55" s="21" t="s">
        <v>163</v>
      </c>
      <c r="R55" s="21" t="s">
        <v>163</v>
      </c>
      <c r="S55" s="24" t="s">
        <v>646</v>
      </c>
      <c r="T55" s="21" t="s">
        <v>163</v>
      </c>
      <c r="U55" s="21" t="s">
        <v>163</v>
      </c>
      <c r="V55" s="21" t="s">
        <v>163</v>
      </c>
      <c r="W55" s="21" t="s">
        <v>382</v>
      </c>
      <c r="X55" s="24" t="s">
        <v>407</v>
      </c>
      <c r="Y55" s="21" t="s">
        <v>384</v>
      </c>
      <c r="Z55" s="21" t="s">
        <v>163</v>
      </c>
      <c r="AA55" s="21" t="s">
        <v>371</v>
      </c>
      <c r="AB55" s="21" t="s">
        <v>372</v>
      </c>
      <c r="AC55" s="21" t="s">
        <v>363</v>
      </c>
      <c r="AD55" s="21" t="s">
        <v>374</v>
      </c>
      <c r="AE55" s="21" t="s">
        <v>375</v>
      </c>
      <c r="AF55" s="21">
        <v>134</v>
      </c>
      <c r="AG55" s="14" t="s">
        <v>647</v>
      </c>
      <c r="AI55" s="9" t="s">
        <v>809</v>
      </c>
      <c r="AJ55" s="9" t="s">
        <v>318</v>
      </c>
      <c r="AK55">
        <v>6466</v>
      </c>
      <c r="AL55">
        <v>192</v>
      </c>
      <c r="AM55" s="34">
        <f t="shared" si="2"/>
        <v>33.677083333333336</v>
      </c>
    </row>
    <row r="56" spans="1:39" x14ac:dyDescent="0.2">
      <c r="A56">
        <v>60</v>
      </c>
      <c r="B56" t="s">
        <v>82</v>
      </c>
      <c r="C56" s="14" t="s">
        <v>644</v>
      </c>
      <c r="D56" s="24" t="s">
        <v>645</v>
      </c>
      <c r="E56" t="s">
        <v>81</v>
      </c>
      <c r="F56" s="8" t="s">
        <v>227</v>
      </c>
      <c r="G56" s="20" t="str">
        <f t="shared" si="4"/>
        <v>The Scenery and Poetry of the English Lakes. A Summer Ramble.</v>
      </c>
      <c r="H56" s="7">
        <v>1846</v>
      </c>
      <c r="I56" s="7" t="s">
        <v>163</v>
      </c>
      <c r="J56" s="2">
        <v>1846</v>
      </c>
      <c r="K56" s="2">
        <v>1840</v>
      </c>
      <c r="L56" s="14" t="s">
        <v>470</v>
      </c>
      <c r="M56" s="19" t="s">
        <v>588</v>
      </c>
      <c r="N56" s="19" t="s">
        <v>414</v>
      </c>
      <c r="O56" s="19" t="s">
        <v>361</v>
      </c>
      <c r="P56" s="14" t="s">
        <v>363</v>
      </c>
      <c r="Q56" s="19" t="s">
        <v>163</v>
      </c>
      <c r="R56" s="19" t="s">
        <v>163</v>
      </c>
      <c r="S56" s="14" t="s">
        <v>597</v>
      </c>
      <c r="T56" s="19" t="s">
        <v>163</v>
      </c>
      <c r="U56" s="19" t="s">
        <v>163</v>
      </c>
      <c r="V56" s="19" t="s">
        <v>163</v>
      </c>
      <c r="W56" s="21" t="s">
        <v>392</v>
      </c>
      <c r="X56" s="14" t="s">
        <v>584</v>
      </c>
      <c r="Y56" s="21" t="s">
        <v>648</v>
      </c>
      <c r="Z56" s="21" t="s">
        <v>163</v>
      </c>
      <c r="AA56" s="21" t="s">
        <v>371</v>
      </c>
      <c r="AB56" s="21" t="s">
        <v>408</v>
      </c>
      <c r="AC56" s="21" t="s">
        <v>649</v>
      </c>
      <c r="AD56" s="21" t="s">
        <v>374</v>
      </c>
      <c r="AE56" s="21" t="s">
        <v>375</v>
      </c>
      <c r="AF56" s="19">
        <v>138</v>
      </c>
      <c r="AG56" s="19" t="s">
        <v>163</v>
      </c>
      <c r="AI56" s="9" t="s">
        <v>810</v>
      </c>
      <c r="AJ56" s="9" t="s">
        <v>292</v>
      </c>
      <c r="AK56">
        <v>49411</v>
      </c>
      <c r="AL56">
        <v>1607</v>
      </c>
      <c r="AM56" s="34">
        <f t="shared" si="2"/>
        <v>30.747355320472931</v>
      </c>
    </row>
    <row r="57" spans="1:39" x14ac:dyDescent="0.2">
      <c r="A57">
        <v>61</v>
      </c>
      <c r="B57" t="s">
        <v>60</v>
      </c>
      <c r="C57" s="14" t="s">
        <v>644</v>
      </c>
      <c r="D57" s="24" t="s">
        <v>645</v>
      </c>
      <c r="E57" t="s">
        <v>59</v>
      </c>
      <c r="F57" s="8" t="s">
        <v>228</v>
      </c>
      <c r="G57" s="20" t="str">
        <f t="shared" si="4"/>
        <v>The Old Man; or Ravings and Ramblings round Conistone</v>
      </c>
      <c r="H57" s="7">
        <v>1849</v>
      </c>
      <c r="I57" s="7" t="s">
        <v>163</v>
      </c>
      <c r="J57" s="2">
        <v>1849</v>
      </c>
      <c r="K57" s="2">
        <v>1840</v>
      </c>
      <c r="L57" s="14" t="s">
        <v>470</v>
      </c>
      <c r="M57" s="19" t="s">
        <v>361</v>
      </c>
      <c r="N57" s="19" t="s">
        <v>588</v>
      </c>
      <c r="O57" s="19" t="s">
        <v>362</v>
      </c>
      <c r="P57" s="14" t="s">
        <v>363</v>
      </c>
      <c r="Q57" s="14" t="s">
        <v>430</v>
      </c>
      <c r="R57" s="19" t="s">
        <v>163</v>
      </c>
      <c r="S57" s="14" t="s">
        <v>637</v>
      </c>
      <c r="T57" s="14" t="s">
        <v>650</v>
      </c>
      <c r="U57" s="19" t="s">
        <v>163</v>
      </c>
      <c r="V57" s="19" t="s">
        <v>163</v>
      </c>
      <c r="W57" s="21" t="s">
        <v>382</v>
      </c>
      <c r="X57" s="14" t="s">
        <v>473</v>
      </c>
      <c r="Y57" s="21" t="s">
        <v>651</v>
      </c>
      <c r="Z57" s="21" t="s">
        <v>163</v>
      </c>
      <c r="AA57" s="21" t="s">
        <v>371</v>
      </c>
      <c r="AB57" s="21" t="s">
        <v>372</v>
      </c>
      <c r="AC57" s="21" t="s">
        <v>652</v>
      </c>
      <c r="AD57" s="21" t="s">
        <v>410</v>
      </c>
      <c r="AE57" s="21" t="s">
        <v>653</v>
      </c>
      <c r="AF57" s="19">
        <v>143</v>
      </c>
      <c r="AG57" s="19" t="s">
        <v>654</v>
      </c>
      <c r="AI57" s="9" t="s">
        <v>811</v>
      </c>
      <c r="AJ57" s="9" t="s">
        <v>281</v>
      </c>
      <c r="AK57">
        <v>45923</v>
      </c>
      <c r="AL57">
        <v>1080</v>
      </c>
      <c r="AM57" s="34">
        <f t="shared" si="2"/>
        <v>42.521296296296299</v>
      </c>
    </row>
    <row r="58" spans="1:39" x14ac:dyDescent="0.2">
      <c r="A58">
        <v>62</v>
      </c>
      <c r="B58" t="s">
        <v>56</v>
      </c>
      <c r="C58" s="14" t="s">
        <v>655</v>
      </c>
      <c r="D58" s="24" t="s">
        <v>645</v>
      </c>
      <c r="E58" t="s">
        <v>55</v>
      </c>
      <c r="F58" s="8" t="s">
        <v>229</v>
      </c>
      <c r="G58" s="20" t="str">
        <f t="shared" si="4"/>
        <v>Keswick and its Neighbourhood: A Hand-book for the Use of Visitors</v>
      </c>
      <c r="H58" s="7">
        <v>1852</v>
      </c>
      <c r="I58" s="7" t="s">
        <v>163</v>
      </c>
      <c r="J58" s="2">
        <v>1852</v>
      </c>
      <c r="K58" s="2">
        <v>1850</v>
      </c>
      <c r="L58" s="14" t="s">
        <v>470</v>
      </c>
      <c r="M58" s="19" t="s">
        <v>361</v>
      </c>
      <c r="N58" s="19" t="s">
        <v>414</v>
      </c>
      <c r="O58" s="19" t="s">
        <v>362</v>
      </c>
      <c r="P58" s="14" t="s">
        <v>656</v>
      </c>
      <c r="Q58" s="14" t="s">
        <v>363</v>
      </c>
      <c r="R58" s="19" t="s">
        <v>163</v>
      </c>
      <c r="S58" s="14" t="s">
        <v>650</v>
      </c>
      <c r="T58" s="14" t="s">
        <v>637</v>
      </c>
      <c r="U58" s="19" t="s">
        <v>163</v>
      </c>
      <c r="V58" s="19" t="s">
        <v>163</v>
      </c>
      <c r="W58" s="21" t="s">
        <v>392</v>
      </c>
      <c r="X58" s="14" t="s">
        <v>657</v>
      </c>
      <c r="Y58" s="21" t="s">
        <v>384</v>
      </c>
      <c r="Z58" s="21" t="s">
        <v>163</v>
      </c>
      <c r="AA58" s="21" t="s">
        <v>371</v>
      </c>
      <c r="AB58" s="21" t="s">
        <v>372</v>
      </c>
      <c r="AC58" s="21" t="s">
        <v>658</v>
      </c>
      <c r="AD58" s="21" t="s">
        <v>410</v>
      </c>
      <c r="AE58" s="21" t="s">
        <v>659</v>
      </c>
      <c r="AF58" s="21">
        <v>147</v>
      </c>
      <c r="AG58" s="19" t="s">
        <v>163</v>
      </c>
      <c r="AI58" s="9" t="s">
        <v>812</v>
      </c>
      <c r="AJ58" s="9" t="s">
        <v>279</v>
      </c>
      <c r="AK58">
        <v>29494</v>
      </c>
      <c r="AL58">
        <v>960</v>
      </c>
      <c r="AM58" s="34">
        <f t="shared" si="2"/>
        <v>30.722916666666666</v>
      </c>
    </row>
    <row r="59" spans="1:39" x14ac:dyDescent="0.2">
      <c r="A59">
        <v>63</v>
      </c>
      <c r="B59" t="s">
        <v>26</v>
      </c>
      <c r="C59" s="14" t="s">
        <v>655</v>
      </c>
      <c r="D59" s="24" t="s">
        <v>645</v>
      </c>
      <c r="E59" t="s">
        <v>25</v>
      </c>
      <c r="F59" s="8" t="s">
        <v>230</v>
      </c>
      <c r="G59" s="20" t="str">
        <f t="shared" si="4"/>
        <v>Eleven Weeks in Europe; and What May Be Seen in that Time</v>
      </c>
      <c r="H59" s="7">
        <v>1852</v>
      </c>
      <c r="I59" s="7" t="s">
        <v>163</v>
      </c>
      <c r="J59" s="2">
        <v>1852</v>
      </c>
      <c r="K59" s="2">
        <v>1850</v>
      </c>
      <c r="L59" s="14" t="s">
        <v>379</v>
      </c>
      <c r="M59" s="19" t="s">
        <v>414</v>
      </c>
      <c r="N59" s="19" t="s">
        <v>361</v>
      </c>
      <c r="O59" s="19" t="s">
        <v>163</v>
      </c>
      <c r="P59" s="14" t="s">
        <v>660</v>
      </c>
      <c r="Q59" s="19" t="s">
        <v>163</v>
      </c>
      <c r="R59" s="19" t="s">
        <v>163</v>
      </c>
      <c r="S59" s="14" t="s">
        <v>661</v>
      </c>
      <c r="T59" s="19" t="s">
        <v>163</v>
      </c>
      <c r="U59" s="19" t="s">
        <v>163</v>
      </c>
      <c r="V59" s="19" t="s">
        <v>163</v>
      </c>
      <c r="W59" s="21" t="s">
        <v>382</v>
      </c>
      <c r="X59" s="14" t="s">
        <v>515</v>
      </c>
      <c r="Y59" s="21" t="s">
        <v>617</v>
      </c>
      <c r="Z59" s="21" t="s">
        <v>662</v>
      </c>
      <c r="AA59" s="21" t="s">
        <v>663</v>
      </c>
      <c r="AB59" s="21" t="s">
        <v>619</v>
      </c>
      <c r="AC59" s="14" t="s">
        <v>664</v>
      </c>
      <c r="AD59" s="21" t="s">
        <v>374</v>
      </c>
      <c r="AE59" s="21" t="s">
        <v>375</v>
      </c>
      <c r="AF59" s="19">
        <v>150</v>
      </c>
      <c r="AG59" s="19" t="s">
        <v>163</v>
      </c>
      <c r="AI59" s="9" t="s">
        <v>813</v>
      </c>
      <c r="AJ59" s="9" t="s">
        <v>264</v>
      </c>
      <c r="AK59">
        <v>1606</v>
      </c>
      <c r="AL59">
        <v>62</v>
      </c>
      <c r="AM59" s="34">
        <f t="shared" si="2"/>
        <v>25.903225806451612</v>
      </c>
    </row>
    <row r="60" spans="1:39" x14ac:dyDescent="0.2">
      <c r="A60">
        <v>64</v>
      </c>
      <c r="B60" t="s">
        <v>10</v>
      </c>
      <c r="C60" s="14" t="s">
        <v>655</v>
      </c>
      <c r="D60" s="24" t="s">
        <v>645</v>
      </c>
      <c r="E60" t="s">
        <v>9</v>
      </c>
      <c r="F60" s="8" t="s">
        <v>231</v>
      </c>
      <c r="G60" s="20" t="str">
        <f t="shared" si="4"/>
        <v>Black's Shilling Guide to the English Lakes</v>
      </c>
      <c r="H60" s="7">
        <v>1853</v>
      </c>
      <c r="I60" s="14" t="s">
        <v>163</v>
      </c>
      <c r="J60" s="2">
        <v>1853</v>
      </c>
      <c r="K60" s="2">
        <v>1850</v>
      </c>
      <c r="L60" s="14" t="s">
        <v>470</v>
      </c>
      <c r="M60" s="19" t="s">
        <v>361</v>
      </c>
      <c r="N60" s="19" t="s">
        <v>414</v>
      </c>
      <c r="O60" s="19" t="s">
        <v>588</v>
      </c>
      <c r="P60" s="14" t="s">
        <v>438</v>
      </c>
      <c r="Q60" s="19" t="s">
        <v>163</v>
      </c>
      <c r="R60" s="19" t="s">
        <v>163</v>
      </c>
      <c r="S60" s="14" t="s">
        <v>665</v>
      </c>
      <c r="T60" s="19" t="s">
        <v>163</v>
      </c>
      <c r="U60" s="19" t="s">
        <v>163</v>
      </c>
      <c r="V60" s="19" t="s">
        <v>163</v>
      </c>
      <c r="W60" s="21" t="s">
        <v>382</v>
      </c>
      <c r="X60" s="14" t="s">
        <v>407</v>
      </c>
      <c r="Y60" s="21" t="s">
        <v>384</v>
      </c>
      <c r="Z60" s="21" t="s">
        <v>163</v>
      </c>
      <c r="AA60" s="21" t="s">
        <v>663</v>
      </c>
      <c r="AB60" s="21" t="s">
        <v>408</v>
      </c>
      <c r="AC60" s="21" t="s">
        <v>438</v>
      </c>
      <c r="AD60" s="21" t="s">
        <v>374</v>
      </c>
      <c r="AE60" s="21" t="s">
        <v>375</v>
      </c>
      <c r="AF60" s="19">
        <v>123</v>
      </c>
      <c r="AG60" s="19" t="s">
        <v>666</v>
      </c>
      <c r="AI60" s="9" t="s">
        <v>814</v>
      </c>
      <c r="AJ60" s="9" t="s">
        <v>256</v>
      </c>
      <c r="AK60">
        <v>38747</v>
      </c>
      <c r="AL60">
        <v>2238</v>
      </c>
      <c r="AM60" s="34">
        <f t="shared" si="2"/>
        <v>17.313226094727437</v>
      </c>
    </row>
    <row r="61" spans="1:39" x14ac:dyDescent="0.2">
      <c r="A61">
        <v>65</v>
      </c>
      <c r="B61" t="s">
        <v>86</v>
      </c>
      <c r="C61" s="24" t="s">
        <v>655</v>
      </c>
      <c r="D61" s="24" t="s">
        <v>645</v>
      </c>
      <c r="E61" t="s">
        <v>85</v>
      </c>
      <c r="F61" s="25" t="s">
        <v>232</v>
      </c>
      <c r="G61" s="20" t="str">
        <f t="shared" si="4"/>
        <v>A Complete Guide to the English Lakes</v>
      </c>
      <c r="H61" s="21">
        <v>1855</v>
      </c>
      <c r="I61" s="21" t="s">
        <v>163</v>
      </c>
      <c r="J61" s="2">
        <v>1855</v>
      </c>
      <c r="K61" s="2">
        <v>1850</v>
      </c>
      <c r="L61" s="24" t="s">
        <v>470</v>
      </c>
      <c r="M61" s="21" t="s">
        <v>361</v>
      </c>
      <c r="N61" s="21" t="s">
        <v>380</v>
      </c>
      <c r="O61" s="21" t="s">
        <v>362</v>
      </c>
      <c r="P61" s="24" t="s">
        <v>656</v>
      </c>
      <c r="Q61" s="24" t="s">
        <v>363</v>
      </c>
      <c r="R61" s="21" t="s">
        <v>163</v>
      </c>
      <c r="S61" s="24" t="s">
        <v>650</v>
      </c>
      <c r="T61" s="24" t="s">
        <v>637</v>
      </c>
      <c r="U61" s="21" t="s">
        <v>163</v>
      </c>
      <c r="V61" s="21" t="s">
        <v>163</v>
      </c>
      <c r="W61" s="24" t="s">
        <v>417</v>
      </c>
      <c r="X61" s="24" t="s">
        <v>449</v>
      </c>
      <c r="Y61" s="24" t="s">
        <v>667</v>
      </c>
      <c r="Z61" s="21" t="s">
        <v>163</v>
      </c>
      <c r="AA61" s="24" t="s">
        <v>393</v>
      </c>
      <c r="AB61" s="21" t="s">
        <v>372</v>
      </c>
      <c r="AC61" s="24" t="s">
        <v>668</v>
      </c>
      <c r="AD61" s="24" t="s">
        <v>410</v>
      </c>
      <c r="AE61" s="24" t="s">
        <v>669</v>
      </c>
      <c r="AF61" s="21">
        <v>155</v>
      </c>
      <c r="AG61" s="19" t="s">
        <v>163</v>
      </c>
      <c r="AI61" s="9" t="s">
        <v>815</v>
      </c>
      <c r="AJ61" s="9" t="s">
        <v>294</v>
      </c>
      <c r="AK61">
        <v>47751</v>
      </c>
      <c r="AL61">
        <v>1900</v>
      </c>
      <c r="AM61" s="34">
        <f t="shared" si="2"/>
        <v>25.132105263157897</v>
      </c>
    </row>
    <row r="62" spans="1:39" x14ac:dyDescent="0.2">
      <c r="A62">
        <v>66</v>
      </c>
      <c r="B62" t="s">
        <v>4</v>
      </c>
      <c r="C62" s="14" t="s">
        <v>655</v>
      </c>
      <c r="D62" s="24" t="s">
        <v>645</v>
      </c>
      <c r="E62" t="s">
        <v>3</v>
      </c>
      <c r="F62" s="20" t="s">
        <v>233</v>
      </c>
      <c r="G62" s="20" t="str">
        <f t="shared" si="4"/>
        <v>The English Lakes</v>
      </c>
      <c r="H62" s="7">
        <v>1859</v>
      </c>
      <c r="I62" s="7" t="s">
        <v>163</v>
      </c>
      <c r="J62" s="2">
        <v>1857</v>
      </c>
      <c r="K62" s="2">
        <v>1850</v>
      </c>
      <c r="L62" s="14" t="s">
        <v>470</v>
      </c>
      <c r="M62" s="19" t="s">
        <v>361</v>
      </c>
      <c r="N62" s="19" t="s">
        <v>380</v>
      </c>
      <c r="O62" s="19" t="s">
        <v>362</v>
      </c>
      <c r="P62" s="14" t="s">
        <v>363</v>
      </c>
      <c r="Q62" s="19" t="s">
        <v>163</v>
      </c>
      <c r="R62" s="19" t="s">
        <v>163</v>
      </c>
      <c r="S62" s="14" t="s">
        <v>670</v>
      </c>
      <c r="T62" s="19" t="s">
        <v>163</v>
      </c>
      <c r="U62" s="19" t="s">
        <v>163</v>
      </c>
      <c r="V62" s="19" t="s">
        <v>163</v>
      </c>
      <c r="W62" s="21" t="s">
        <v>392</v>
      </c>
      <c r="X62" s="14" t="s">
        <v>515</v>
      </c>
      <c r="Y62" s="21" t="s">
        <v>384</v>
      </c>
      <c r="Z62" s="21" t="s">
        <v>163</v>
      </c>
      <c r="AA62" s="21" t="s">
        <v>371</v>
      </c>
      <c r="AB62" s="21" t="s">
        <v>163</v>
      </c>
      <c r="AC62" s="21" t="s">
        <v>163</v>
      </c>
      <c r="AD62" s="21" t="s">
        <v>163</v>
      </c>
      <c r="AE62" s="21" t="s">
        <v>163</v>
      </c>
      <c r="AF62" s="19" t="s">
        <v>376</v>
      </c>
      <c r="AG62" s="19" t="s">
        <v>163</v>
      </c>
      <c r="AI62" s="9" t="s">
        <v>816</v>
      </c>
      <c r="AJ62" s="9" t="s">
        <v>253</v>
      </c>
      <c r="AK62">
        <v>10126</v>
      </c>
      <c r="AL62">
        <v>470</v>
      </c>
      <c r="AM62" s="34">
        <f t="shared" si="2"/>
        <v>21.544680851063831</v>
      </c>
    </row>
    <row r="63" spans="1:39" x14ac:dyDescent="0.2">
      <c r="A63">
        <v>67</v>
      </c>
      <c r="B63" t="s">
        <v>137</v>
      </c>
      <c r="C63" s="14" t="s">
        <v>671</v>
      </c>
      <c r="D63" s="24" t="s">
        <v>645</v>
      </c>
      <c r="E63" t="s">
        <v>136</v>
      </c>
      <c r="F63" s="20" t="s">
        <v>234</v>
      </c>
      <c r="G63" s="20" t="str">
        <f t="shared" si="4"/>
        <v>Over Sands to the Lakes</v>
      </c>
      <c r="H63" s="7">
        <v>1860</v>
      </c>
      <c r="I63" s="7" t="s">
        <v>163</v>
      </c>
      <c r="J63" s="2">
        <v>1860</v>
      </c>
      <c r="K63" s="2">
        <v>1860</v>
      </c>
      <c r="L63" s="14" t="s">
        <v>470</v>
      </c>
      <c r="M63" s="19" t="s">
        <v>361</v>
      </c>
      <c r="N63" s="19" t="s">
        <v>380</v>
      </c>
      <c r="O63" s="19" t="s">
        <v>163</v>
      </c>
      <c r="P63" s="14" t="s">
        <v>522</v>
      </c>
      <c r="Q63" s="19" t="s">
        <v>163</v>
      </c>
      <c r="R63" s="19" t="s">
        <v>163</v>
      </c>
      <c r="S63" s="14" t="s">
        <v>672</v>
      </c>
      <c r="T63" s="19" t="s">
        <v>163</v>
      </c>
      <c r="U63" s="19" t="s">
        <v>163</v>
      </c>
      <c r="V63" s="19" t="s">
        <v>163</v>
      </c>
      <c r="W63" s="21" t="s">
        <v>392</v>
      </c>
      <c r="X63" s="14" t="s">
        <v>515</v>
      </c>
      <c r="Y63" s="21" t="s">
        <v>384</v>
      </c>
      <c r="Z63" s="21" t="s">
        <v>163</v>
      </c>
      <c r="AA63" s="21" t="s">
        <v>371</v>
      </c>
      <c r="AB63" s="21" t="s">
        <v>372</v>
      </c>
      <c r="AC63" s="21" t="s">
        <v>673</v>
      </c>
      <c r="AD63" s="21" t="s">
        <v>374</v>
      </c>
      <c r="AE63" s="21" t="s">
        <v>375</v>
      </c>
      <c r="AF63" s="19" t="s">
        <v>376</v>
      </c>
      <c r="AG63" s="19" t="s">
        <v>163</v>
      </c>
      <c r="AI63" s="9" t="s">
        <v>817</v>
      </c>
      <c r="AJ63" s="9" t="s">
        <v>322</v>
      </c>
      <c r="AK63">
        <v>15835</v>
      </c>
      <c r="AL63">
        <v>571</v>
      </c>
      <c r="AM63" s="34">
        <f t="shared" si="2"/>
        <v>27.732049036777582</v>
      </c>
    </row>
    <row r="64" spans="1:39" x14ac:dyDescent="0.2">
      <c r="A64">
        <v>69</v>
      </c>
      <c r="B64" t="s">
        <v>138</v>
      </c>
      <c r="C64" s="14" t="s">
        <v>671</v>
      </c>
      <c r="D64" s="24" t="s">
        <v>645</v>
      </c>
      <c r="E64" t="s">
        <v>136</v>
      </c>
      <c r="F64" s="8" t="s">
        <v>236</v>
      </c>
      <c r="G64" s="20" t="str">
        <f t="shared" si="4"/>
        <v>Rambles in the Lake Country and its Borders</v>
      </c>
      <c r="H64" s="7">
        <v>1861</v>
      </c>
      <c r="I64" s="19" t="s">
        <v>163</v>
      </c>
      <c r="J64" s="2">
        <v>1861</v>
      </c>
      <c r="K64" s="2">
        <v>1860</v>
      </c>
      <c r="L64" s="14" t="s">
        <v>470</v>
      </c>
      <c r="M64" s="19" t="s">
        <v>361</v>
      </c>
      <c r="N64" s="19" t="s">
        <v>163</v>
      </c>
      <c r="O64" s="19" t="s">
        <v>163</v>
      </c>
      <c r="P64" s="14" t="s">
        <v>522</v>
      </c>
      <c r="Q64" s="14" t="s">
        <v>363</v>
      </c>
      <c r="R64" s="19" t="s">
        <v>163</v>
      </c>
      <c r="S64" s="14" t="s">
        <v>675</v>
      </c>
      <c r="T64" s="14" t="s">
        <v>390</v>
      </c>
      <c r="U64" s="19" t="s">
        <v>163</v>
      </c>
      <c r="V64" s="19" t="s">
        <v>163</v>
      </c>
      <c r="W64" s="21" t="s">
        <v>392</v>
      </c>
      <c r="X64" s="14" t="s">
        <v>515</v>
      </c>
      <c r="Y64" s="21" t="s">
        <v>676</v>
      </c>
      <c r="Z64" s="21" t="s">
        <v>163</v>
      </c>
      <c r="AA64" s="21" t="s">
        <v>371</v>
      </c>
      <c r="AB64" s="21" t="s">
        <v>372</v>
      </c>
      <c r="AC64" s="21" t="s">
        <v>673</v>
      </c>
      <c r="AD64" s="21" t="s">
        <v>374</v>
      </c>
      <c r="AE64" s="21" t="s">
        <v>375</v>
      </c>
      <c r="AF64" s="19" t="s">
        <v>376</v>
      </c>
      <c r="AG64" s="19" t="s">
        <v>163</v>
      </c>
      <c r="AI64" s="9" t="s">
        <v>818</v>
      </c>
      <c r="AJ64" s="9" t="s">
        <v>323</v>
      </c>
      <c r="AK64">
        <v>74237</v>
      </c>
      <c r="AL64">
        <v>3100</v>
      </c>
      <c r="AM64" s="34">
        <f t="shared" si="2"/>
        <v>23.947419354838711</v>
      </c>
    </row>
    <row r="65" spans="1:39" x14ac:dyDescent="0.2">
      <c r="A65">
        <v>68</v>
      </c>
      <c r="B65" t="s">
        <v>87</v>
      </c>
      <c r="C65" s="14" t="s">
        <v>671</v>
      </c>
      <c r="D65" s="24" t="s">
        <v>645</v>
      </c>
      <c r="E65" t="s">
        <v>85</v>
      </c>
      <c r="F65" s="14" t="s">
        <v>235</v>
      </c>
      <c r="G65" s="20" t="str">
        <f t="shared" si="4"/>
        <v>The Lights of the English Lakes</v>
      </c>
      <c r="H65" s="7">
        <v>1861</v>
      </c>
      <c r="I65" s="14" t="s">
        <v>163</v>
      </c>
      <c r="J65" s="2">
        <v>1861</v>
      </c>
      <c r="K65" s="2">
        <v>1860</v>
      </c>
      <c r="L65" s="14" t="s">
        <v>404</v>
      </c>
      <c r="M65" s="14" t="s">
        <v>588</v>
      </c>
      <c r="N65" s="19" t="s">
        <v>163</v>
      </c>
      <c r="O65" s="19" t="s">
        <v>163</v>
      </c>
      <c r="P65" s="19" t="s">
        <v>660</v>
      </c>
      <c r="Q65" s="19" t="s">
        <v>163</v>
      </c>
      <c r="R65" s="14" t="s">
        <v>163</v>
      </c>
      <c r="S65" s="14" t="s">
        <v>674</v>
      </c>
      <c r="T65" s="19" t="s">
        <v>163</v>
      </c>
      <c r="U65" s="19" t="s">
        <v>163</v>
      </c>
      <c r="V65" s="19" t="s">
        <v>163</v>
      </c>
      <c r="W65" s="21" t="s">
        <v>392</v>
      </c>
      <c r="X65" s="21" t="s">
        <v>432</v>
      </c>
      <c r="Y65" s="21" t="s">
        <v>617</v>
      </c>
      <c r="Z65" s="21" t="s">
        <v>163</v>
      </c>
      <c r="AA65" s="21" t="s">
        <v>393</v>
      </c>
      <c r="AB65" s="21" t="s">
        <v>372</v>
      </c>
      <c r="AC65" s="14" t="s">
        <v>668</v>
      </c>
      <c r="AD65" s="14" t="s">
        <v>410</v>
      </c>
      <c r="AE65" s="14" t="s">
        <v>669</v>
      </c>
      <c r="AF65" s="14" t="s">
        <v>376</v>
      </c>
      <c r="AG65" s="19" t="s">
        <v>163</v>
      </c>
      <c r="AI65" s="9" t="s">
        <v>819</v>
      </c>
      <c r="AJ65" s="9" t="s">
        <v>295</v>
      </c>
      <c r="AK65">
        <v>12630</v>
      </c>
      <c r="AL65">
        <v>426</v>
      </c>
      <c r="AM65" s="34">
        <f t="shared" si="2"/>
        <v>29.64788732394366</v>
      </c>
    </row>
    <row r="66" spans="1:39" x14ac:dyDescent="0.2">
      <c r="A66">
        <v>70</v>
      </c>
      <c r="B66" t="s">
        <v>66</v>
      </c>
      <c r="C66" s="14" t="s">
        <v>671</v>
      </c>
      <c r="D66" s="24" t="s">
        <v>645</v>
      </c>
      <c r="E66" t="s">
        <v>65</v>
      </c>
      <c r="F66" s="8" t="s">
        <v>237</v>
      </c>
      <c r="G66" s="20" t="str">
        <f t="shared" si="4"/>
        <v>English Notebooks</v>
      </c>
      <c r="H66" s="7" t="s">
        <v>238</v>
      </c>
      <c r="I66" s="7">
        <v>1855</v>
      </c>
      <c r="J66" s="2">
        <v>1870</v>
      </c>
      <c r="K66" s="2">
        <v>1870</v>
      </c>
      <c r="L66" s="14" t="s">
        <v>378</v>
      </c>
      <c r="M66" s="19" t="s">
        <v>379</v>
      </c>
      <c r="N66" s="14" t="s">
        <v>588</v>
      </c>
      <c r="O66" s="19" t="s">
        <v>163</v>
      </c>
      <c r="P66" s="14" t="s">
        <v>660</v>
      </c>
      <c r="Q66" s="14" t="s">
        <v>388</v>
      </c>
      <c r="R66" s="14" t="s">
        <v>363</v>
      </c>
      <c r="S66" s="14" t="s">
        <v>677</v>
      </c>
      <c r="T66" s="14" t="s">
        <v>678</v>
      </c>
      <c r="U66" s="19" t="s">
        <v>163</v>
      </c>
      <c r="V66" s="19" t="s">
        <v>163</v>
      </c>
      <c r="W66" s="21" t="s">
        <v>392</v>
      </c>
      <c r="X66" s="14" t="s">
        <v>679</v>
      </c>
      <c r="Y66" s="14" t="s">
        <v>370</v>
      </c>
      <c r="Z66" s="21" t="s">
        <v>163</v>
      </c>
      <c r="AA66" s="21" t="s">
        <v>371</v>
      </c>
      <c r="AB66" s="21" t="s">
        <v>619</v>
      </c>
      <c r="AC66" s="21" t="s">
        <v>680</v>
      </c>
      <c r="AD66" s="21" t="s">
        <v>374</v>
      </c>
      <c r="AE66" s="21" t="s">
        <v>375</v>
      </c>
      <c r="AF66" s="19" t="s">
        <v>376</v>
      </c>
      <c r="AG66" s="14" t="s">
        <v>681</v>
      </c>
      <c r="AI66" s="9" t="s">
        <v>820</v>
      </c>
      <c r="AJ66" s="9" t="s">
        <v>284</v>
      </c>
      <c r="AK66">
        <v>19591</v>
      </c>
      <c r="AL66">
        <v>571</v>
      </c>
      <c r="AM66" s="34">
        <f t="shared" ref="AM66:AM81" si="5">AK66/AL66</f>
        <v>34.309982486865152</v>
      </c>
    </row>
    <row r="67" spans="1:39" x14ac:dyDescent="0.2">
      <c r="A67">
        <v>71</v>
      </c>
      <c r="B67" t="s">
        <v>48</v>
      </c>
      <c r="C67" s="14" t="s">
        <v>671</v>
      </c>
      <c r="D67" s="24" t="s">
        <v>645</v>
      </c>
      <c r="E67" t="s">
        <v>47</v>
      </c>
      <c r="F67" s="20" t="s">
        <v>239</v>
      </c>
      <c r="G67" s="20" t="str">
        <f t="shared" si="4"/>
        <v>Cumbriana: or Fragments of Cumbrian Life</v>
      </c>
      <c r="H67" s="19">
        <v>1875</v>
      </c>
      <c r="I67" s="19" t="s">
        <v>163</v>
      </c>
      <c r="J67" s="2">
        <v>1875</v>
      </c>
      <c r="K67" s="2">
        <v>1870</v>
      </c>
      <c r="L67" s="19" t="s">
        <v>682</v>
      </c>
      <c r="M67" s="19" t="s">
        <v>683</v>
      </c>
      <c r="N67" s="19" t="s">
        <v>684</v>
      </c>
      <c r="O67" s="19" t="s">
        <v>362</v>
      </c>
      <c r="P67" s="14" t="s">
        <v>363</v>
      </c>
      <c r="Q67" s="14" t="s">
        <v>685</v>
      </c>
      <c r="R67" s="19" t="s">
        <v>163</v>
      </c>
      <c r="S67" s="14" t="s">
        <v>637</v>
      </c>
      <c r="T67" s="14" t="s">
        <v>686</v>
      </c>
      <c r="U67" s="19" t="s">
        <v>163</v>
      </c>
      <c r="V67" s="19" t="s">
        <v>163</v>
      </c>
      <c r="W67" s="19" t="s">
        <v>392</v>
      </c>
      <c r="X67" s="19" t="s">
        <v>515</v>
      </c>
      <c r="Y67" s="21" t="s">
        <v>687</v>
      </c>
      <c r="Z67" s="21" t="s">
        <v>163</v>
      </c>
      <c r="AA67" s="21" t="s">
        <v>371</v>
      </c>
      <c r="AB67" s="21" t="s">
        <v>372</v>
      </c>
      <c r="AC67" s="21" t="s">
        <v>688</v>
      </c>
      <c r="AD67" s="21" t="s">
        <v>410</v>
      </c>
      <c r="AE67" s="21" t="s">
        <v>689</v>
      </c>
      <c r="AF67" s="19" t="s">
        <v>376</v>
      </c>
      <c r="AG67" s="19" t="s">
        <v>163</v>
      </c>
      <c r="AI67" s="9" t="s">
        <v>821</v>
      </c>
      <c r="AJ67" s="9" t="s">
        <v>275</v>
      </c>
      <c r="AK67">
        <v>82256</v>
      </c>
      <c r="AL67">
        <v>3167</v>
      </c>
      <c r="AM67" s="34">
        <f t="shared" si="5"/>
        <v>25.972844963688033</v>
      </c>
    </row>
    <row r="68" spans="1:39" x14ac:dyDescent="0.2">
      <c r="A68">
        <v>72</v>
      </c>
      <c r="B68" t="s">
        <v>54</v>
      </c>
      <c r="C68" s="14" t="s">
        <v>671</v>
      </c>
      <c r="D68" s="24" t="s">
        <v>645</v>
      </c>
      <c r="E68" t="s">
        <v>53</v>
      </c>
      <c r="F68" s="14" t="s">
        <v>240</v>
      </c>
      <c r="G68" s="20" t="str">
        <f t="shared" si="4"/>
        <v>Wanderings in Wordsworthshire</v>
      </c>
      <c r="H68" s="7">
        <v>1881</v>
      </c>
      <c r="I68" s="7" t="s">
        <v>163</v>
      </c>
      <c r="J68" s="2">
        <v>1881</v>
      </c>
      <c r="K68" s="2">
        <v>1880</v>
      </c>
      <c r="L68" s="19" t="s">
        <v>404</v>
      </c>
      <c r="M68" s="14" t="s">
        <v>588</v>
      </c>
      <c r="N68" s="19" t="s">
        <v>361</v>
      </c>
      <c r="O68" s="19" t="s">
        <v>163</v>
      </c>
      <c r="P68" s="19" t="s">
        <v>363</v>
      </c>
      <c r="Q68" s="19" t="s">
        <v>163</v>
      </c>
      <c r="R68" s="19" t="s">
        <v>163</v>
      </c>
      <c r="S68" s="19" t="s">
        <v>690</v>
      </c>
      <c r="T68" s="19" t="s">
        <v>163</v>
      </c>
      <c r="U68" s="19" t="s">
        <v>163</v>
      </c>
      <c r="V68" s="19" t="s">
        <v>163</v>
      </c>
      <c r="W68" s="21" t="s">
        <v>392</v>
      </c>
      <c r="X68" s="21" t="s">
        <v>691</v>
      </c>
      <c r="Y68" s="14" t="s">
        <v>384</v>
      </c>
      <c r="Z68" s="21" t="s">
        <v>163</v>
      </c>
      <c r="AA68" s="21" t="s">
        <v>371</v>
      </c>
      <c r="AB68" s="21" t="s">
        <v>489</v>
      </c>
      <c r="AC68" s="21" t="s">
        <v>163</v>
      </c>
      <c r="AD68" s="21" t="s">
        <v>374</v>
      </c>
      <c r="AE68" s="21" t="s">
        <v>375</v>
      </c>
      <c r="AF68" s="19" t="s">
        <v>376</v>
      </c>
      <c r="AG68" s="19" t="s">
        <v>692</v>
      </c>
      <c r="AI68" s="9" t="s">
        <v>822</v>
      </c>
      <c r="AJ68" s="9" t="s">
        <v>278</v>
      </c>
      <c r="AK68">
        <v>6108</v>
      </c>
      <c r="AL68">
        <v>265</v>
      </c>
      <c r="AM68" s="34">
        <f t="shared" si="5"/>
        <v>23.049056603773586</v>
      </c>
    </row>
    <row r="69" spans="1:39" x14ac:dyDescent="0.2">
      <c r="A69">
        <v>73</v>
      </c>
      <c r="B69" t="s">
        <v>20</v>
      </c>
      <c r="C69" s="14" t="s">
        <v>671</v>
      </c>
      <c r="D69" s="24" t="s">
        <v>645</v>
      </c>
      <c r="E69" t="s">
        <v>19</v>
      </c>
      <c r="F69" s="22" t="s">
        <v>241</v>
      </c>
      <c r="G69" s="20" t="str">
        <f t="shared" si="4"/>
        <v>In Wordsworth's Country</v>
      </c>
      <c r="H69" s="19">
        <v>1884</v>
      </c>
      <c r="I69" s="7" t="s">
        <v>163</v>
      </c>
      <c r="J69" s="2">
        <v>1884</v>
      </c>
      <c r="K69" s="2">
        <v>1880</v>
      </c>
      <c r="L69" s="19" t="s">
        <v>379</v>
      </c>
      <c r="M69" s="14" t="s">
        <v>588</v>
      </c>
      <c r="N69" s="19" t="s">
        <v>361</v>
      </c>
      <c r="O69" s="19" t="s">
        <v>163</v>
      </c>
      <c r="P69" s="14" t="s">
        <v>438</v>
      </c>
      <c r="Q69" s="19" t="s">
        <v>163</v>
      </c>
      <c r="R69" s="19" t="s">
        <v>163</v>
      </c>
      <c r="S69" s="14" t="s">
        <v>693</v>
      </c>
      <c r="T69" s="19" t="s">
        <v>163</v>
      </c>
      <c r="U69" s="19" t="s">
        <v>163</v>
      </c>
      <c r="V69" s="19" t="s">
        <v>163</v>
      </c>
      <c r="W69" s="21" t="s">
        <v>392</v>
      </c>
      <c r="X69" s="14" t="s">
        <v>520</v>
      </c>
      <c r="Y69" s="14" t="s">
        <v>370</v>
      </c>
      <c r="Z69" s="21" t="s">
        <v>163</v>
      </c>
      <c r="AA69" s="21" t="s">
        <v>371</v>
      </c>
      <c r="AB69" s="21" t="s">
        <v>619</v>
      </c>
      <c r="AC69" s="21" t="s">
        <v>694</v>
      </c>
      <c r="AD69" s="21" t="s">
        <v>374</v>
      </c>
      <c r="AE69" s="21" t="s">
        <v>375</v>
      </c>
      <c r="AF69" s="19" t="s">
        <v>376</v>
      </c>
      <c r="AG69" s="14" t="s">
        <v>695</v>
      </c>
      <c r="AI69" s="9" t="s">
        <v>823</v>
      </c>
      <c r="AJ69" s="9" t="s">
        <v>261</v>
      </c>
      <c r="AK69">
        <v>3015</v>
      </c>
      <c r="AL69">
        <v>133</v>
      </c>
      <c r="AM69" s="34">
        <f t="shared" si="5"/>
        <v>22.669172932330827</v>
      </c>
    </row>
    <row r="70" spans="1:39" x14ac:dyDescent="0.2">
      <c r="A70">
        <v>74</v>
      </c>
      <c r="B70" t="s">
        <v>46</v>
      </c>
      <c r="C70" s="14" t="s">
        <v>671</v>
      </c>
      <c r="D70" s="24" t="s">
        <v>645</v>
      </c>
      <c r="E70" t="s">
        <v>45</v>
      </c>
      <c r="F70" s="14" t="s">
        <v>242</v>
      </c>
      <c r="G70" s="20" t="str">
        <f t="shared" si="4"/>
        <v>The Climbs of the English Lake District</v>
      </c>
      <c r="H70" s="7">
        <v>1884</v>
      </c>
      <c r="I70" s="7" t="s">
        <v>163</v>
      </c>
      <c r="J70" s="2">
        <v>1884</v>
      </c>
      <c r="K70" s="2">
        <v>1880</v>
      </c>
      <c r="L70" s="19" t="s">
        <v>404</v>
      </c>
      <c r="M70" s="19" t="s">
        <v>361</v>
      </c>
      <c r="N70" s="19" t="s">
        <v>163</v>
      </c>
      <c r="O70" s="19" t="s">
        <v>163</v>
      </c>
      <c r="P70" s="19" t="s">
        <v>363</v>
      </c>
      <c r="Q70" s="19" t="s">
        <v>163</v>
      </c>
      <c r="R70" s="19" t="s">
        <v>163</v>
      </c>
      <c r="S70" s="19" t="s">
        <v>696</v>
      </c>
      <c r="T70" s="19" t="s">
        <v>163</v>
      </c>
      <c r="U70" s="19" t="s">
        <v>163</v>
      </c>
      <c r="V70" s="19" t="s">
        <v>163</v>
      </c>
      <c r="W70" s="21" t="s">
        <v>392</v>
      </c>
      <c r="X70" s="14" t="s">
        <v>697</v>
      </c>
      <c r="Y70" s="14" t="s">
        <v>384</v>
      </c>
      <c r="Z70" s="21" t="s">
        <v>163</v>
      </c>
      <c r="AA70" s="14" t="s">
        <v>371</v>
      </c>
      <c r="AB70" s="21" t="s">
        <v>372</v>
      </c>
      <c r="AC70" s="21" t="s">
        <v>363</v>
      </c>
      <c r="AD70" s="21" t="s">
        <v>374</v>
      </c>
      <c r="AE70" s="21" t="s">
        <v>375</v>
      </c>
      <c r="AF70" s="26" t="s">
        <v>376</v>
      </c>
      <c r="AG70" s="21" t="s">
        <v>698</v>
      </c>
      <c r="AI70" s="9" t="s">
        <v>824</v>
      </c>
      <c r="AJ70" s="9" t="s">
        <v>274</v>
      </c>
      <c r="AK70">
        <v>8557</v>
      </c>
      <c r="AL70">
        <v>320</v>
      </c>
      <c r="AM70" s="34">
        <f t="shared" si="5"/>
        <v>26.740625000000001</v>
      </c>
    </row>
    <row r="71" spans="1:39" x14ac:dyDescent="0.2">
      <c r="A71">
        <v>75</v>
      </c>
      <c r="B71" t="s">
        <v>32</v>
      </c>
      <c r="C71" s="14" t="s">
        <v>671</v>
      </c>
      <c r="D71" s="24" t="s">
        <v>645</v>
      </c>
      <c r="E71" t="s">
        <v>31</v>
      </c>
      <c r="F71" s="8" t="s">
        <v>243</v>
      </c>
      <c r="G71" s="20" t="str">
        <f t="shared" si="4"/>
        <v>Coniston Tales</v>
      </c>
      <c r="H71" s="7">
        <v>1889</v>
      </c>
      <c r="I71" s="7" t="s">
        <v>163</v>
      </c>
      <c r="J71" s="2">
        <v>1889</v>
      </c>
      <c r="K71" s="2">
        <v>1880</v>
      </c>
      <c r="L71" s="14" t="s">
        <v>684</v>
      </c>
      <c r="M71" s="19" t="s">
        <v>683</v>
      </c>
      <c r="N71" s="19" t="s">
        <v>362</v>
      </c>
      <c r="O71" s="19" t="s">
        <v>163</v>
      </c>
      <c r="P71" s="14" t="s">
        <v>699</v>
      </c>
      <c r="Q71" s="19" t="s">
        <v>163</v>
      </c>
      <c r="R71" s="19" t="s">
        <v>163</v>
      </c>
      <c r="S71" s="14" t="s">
        <v>700</v>
      </c>
      <c r="T71" s="19" t="s">
        <v>163</v>
      </c>
      <c r="U71" s="19" t="s">
        <v>163</v>
      </c>
      <c r="V71" s="19" t="s">
        <v>163</v>
      </c>
      <c r="W71" s="21" t="s">
        <v>392</v>
      </c>
      <c r="X71" s="14" t="s">
        <v>473</v>
      </c>
      <c r="Y71" s="21" t="s">
        <v>384</v>
      </c>
      <c r="Z71" s="21" t="s">
        <v>163</v>
      </c>
      <c r="AA71" s="21" t="s">
        <v>371</v>
      </c>
      <c r="AB71" s="21" t="s">
        <v>372</v>
      </c>
      <c r="AC71" s="21" t="s">
        <v>622</v>
      </c>
      <c r="AD71" s="21" t="s">
        <v>410</v>
      </c>
      <c r="AE71" s="21" t="s">
        <v>701</v>
      </c>
      <c r="AF71" s="19" t="s">
        <v>376</v>
      </c>
      <c r="AG71" s="19" t="s">
        <v>163</v>
      </c>
      <c r="AI71" s="9" t="s">
        <v>825</v>
      </c>
      <c r="AJ71" s="9" t="s">
        <v>267</v>
      </c>
      <c r="AK71">
        <v>16121</v>
      </c>
      <c r="AL71">
        <v>699</v>
      </c>
      <c r="AM71" s="34">
        <f t="shared" si="5"/>
        <v>23.062947067238913</v>
      </c>
    </row>
    <row r="72" spans="1:39" x14ac:dyDescent="0.2">
      <c r="A72">
        <v>76</v>
      </c>
      <c r="B72" t="s">
        <v>84</v>
      </c>
      <c r="C72" s="14" t="s">
        <v>671</v>
      </c>
      <c r="D72" s="24" t="s">
        <v>645</v>
      </c>
      <c r="E72" t="s">
        <v>83</v>
      </c>
      <c r="F72" s="8" t="s">
        <v>244</v>
      </c>
      <c r="G72" s="20" t="str">
        <f t="shared" si="4"/>
        <v>Holiday Studies of Wordsworth by Rivers, Woods and Alps</v>
      </c>
      <c r="H72" s="7">
        <v>1890</v>
      </c>
      <c r="I72" s="7" t="s">
        <v>163</v>
      </c>
      <c r="J72" s="2">
        <v>1890</v>
      </c>
      <c r="K72" s="2">
        <v>1890</v>
      </c>
      <c r="L72" s="19" t="s">
        <v>379</v>
      </c>
      <c r="M72" s="14" t="s">
        <v>588</v>
      </c>
      <c r="N72" s="19" t="s">
        <v>361</v>
      </c>
      <c r="O72" s="19" t="s">
        <v>163</v>
      </c>
      <c r="P72" s="14" t="s">
        <v>363</v>
      </c>
      <c r="Q72" s="19" t="s">
        <v>163</v>
      </c>
      <c r="R72" s="19" t="s">
        <v>163</v>
      </c>
      <c r="S72" s="14" t="s">
        <v>702</v>
      </c>
      <c r="T72" s="19" t="s">
        <v>163</v>
      </c>
      <c r="U72" s="19" t="s">
        <v>163</v>
      </c>
      <c r="V72" s="19" t="s">
        <v>163</v>
      </c>
      <c r="W72" s="21" t="s">
        <v>417</v>
      </c>
      <c r="X72" s="14" t="s">
        <v>515</v>
      </c>
      <c r="Y72" s="21" t="s">
        <v>384</v>
      </c>
      <c r="Z72" s="21" t="s">
        <v>163</v>
      </c>
      <c r="AA72" s="21" t="s">
        <v>371</v>
      </c>
      <c r="AB72" s="21" t="s">
        <v>372</v>
      </c>
      <c r="AC72" s="21" t="s">
        <v>163</v>
      </c>
      <c r="AD72" s="21" t="s">
        <v>410</v>
      </c>
      <c r="AE72" s="21" t="s">
        <v>703</v>
      </c>
      <c r="AF72" s="19" t="s">
        <v>376</v>
      </c>
      <c r="AG72" s="19" t="s">
        <v>163</v>
      </c>
      <c r="AI72" s="9" t="s">
        <v>826</v>
      </c>
      <c r="AJ72" s="9" t="s">
        <v>293</v>
      </c>
      <c r="AK72">
        <v>12292</v>
      </c>
      <c r="AL72">
        <v>409</v>
      </c>
      <c r="AM72" s="34">
        <f t="shared" si="5"/>
        <v>30.053789731051346</v>
      </c>
    </row>
    <row r="73" spans="1:39" x14ac:dyDescent="0.2">
      <c r="A73">
        <v>77</v>
      </c>
      <c r="B73" t="s">
        <v>8</v>
      </c>
      <c r="C73" s="14" t="s">
        <v>671</v>
      </c>
      <c r="D73" s="24" t="s">
        <v>645</v>
      </c>
      <c r="E73" t="s">
        <v>7</v>
      </c>
      <c r="F73" s="8" t="s">
        <v>245</v>
      </c>
      <c r="G73" s="20" t="s">
        <v>738</v>
      </c>
      <c r="H73" s="7">
        <v>1892</v>
      </c>
      <c r="I73" s="7" t="s">
        <v>163</v>
      </c>
      <c r="J73" s="2">
        <v>1892</v>
      </c>
      <c r="K73" s="2">
        <v>1890</v>
      </c>
      <c r="L73" s="19" t="s">
        <v>379</v>
      </c>
      <c r="M73" s="19" t="s">
        <v>361</v>
      </c>
      <c r="N73" s="19" t="s">
        <v>414</v>
      </c>
      <c r="O73" s="19" t="s">
        <v>163</v>
      </c>
      <c r="P73" s="14" t="s">
        <v>363</v>
      </c>
      <c r="Q73" s="19" t="s">
        <v>163</v>
      </c>
      <c r="R73" s="19" t="s">
        <v>163</v>
      </c>
      <c r="S73" s="14" t="s">
        <v>704</v>
      </c>
      <c r="T73" s="19" t="s">
        <v>163</v>
      </c>
      <c r="U73" s="19" t="s">
        <v>163</v>
      </c>
      <c r="V73" s="19" t="s">
        <v>163</v>
      </c>
      <c r="W73" s="14" t="s">
        <v>392</v>
      </c>
      <c r="X73" s="14" t="s">
        <v>691</v>
      </c>
      <c r="Y73" s="14" t="s">
        <v>384</v>
      </c>
      <c r="Z73" s="21" t="s">
        <v>163</v>
      </c>
      <c r="AA73" s="21" t="s">
        <v>371</v>
      </c>
      <c r="AB73" s="21" t="s">
        <v>372</v>
      </c>
      <c r="AC73" s="21" t="s">
        <v>163</v>
      </c>
      <c r="AD73" s="21" t="s">
        <v>163</v>
      </c>
      <c r="AE73" s="21" t="s">
        <v>163</v>
      </c>
      <c r="AF73" s="19" t="s">
        <v>376</v>
      </c>
      <c r="AG73" s="19" t="s">
        <v>163</v>
      </c>
      <c r="AI73" s="9" t="s">
        <v>827</v>
      </c>
      <c r="AJ73" s="9" t="s">
        <v>255</v>
      </c>
      <c r="AK73">
        <v>31237</v>
      </c>
      <c r="AL73">
        <v>1212</v>
      </c>
      <c r="AM73" s="34">
        <f t="shared" si="5"/>
        <v>25.773102310231025</v>
      </c>
    </row>
    <row r="74" spans="1:39" x14ac:dyDescent="0.2">
      <c r="A74">
        <v>78</v>
      </c>
      <c r="B74" t="s">
        <v>106</v>
      </c>
      <c r="C74" s="14" t="s">
        <v>671</v>
      </c>
      <c r="D74" s="24" t="s">
        <v>645</v>
      </c>
      <c r="E74" t="s">
        <v>105</v>
      </c>
      <c r="F74" s="22" t="s">
        <v>246</v>
      </c>
      <c r="G74" s="20" t="str">
        <f t="shared" ref="G74:G81" si="6">F74</f>
        <v>Down the Duddon with Wordsworth</v>
      </c>
      <c r="H74" s="19">
        <v>1893</v>
      </c>
      <c r="I74" s="27">
        <v>1884</v>
      </c>
      <c r="J74" s="2">
        <v>1893</v>
      </c>
      <c r="K74" s="2">
        <v>1880</v>
      </c>
      <c r="L74" s="14" t="s">
        <v>379</v>
      </c>
      <c r="M74" s="14" t="s">
        <v>588</v>
      </c>
      <c r="N74" s="19" t="s">
        <v>361</v>
      </c>
      <c r="O74" s="19" t="s">
        <v>163</v>
      </c>
      <c r="P74" s="14" t="s">
        <v>363</v>
      </c>
      <c r="Q74" s="19" t="s">
        <v>163</v>
      </c>
      <c r="R74" s="19" t="s">
        <v>163</v>
      </c>
      <c r="S74" s="14" t="s">
        <v>705</v>
      </c>
      <c r="T74" s="19" t="s">
        <v>163</v>
      </c>
      <c r="U74" s="19" t="s">
        <v>163</v>
      </c>
      <c r="V74" s="19" t="s">
        <v>163</v>
      </c>
      <c r="W74" s="14" t="s">
        <v>392</v>
      </c>
      <c r="X74" s="14" t="s">
        <v>691</v>
      </c>
      <c r="Y74" s="14" t="s">
        <v>706</v>
      </c>
      <c r="Z74" s="21" t="s">
        <v>163</v>
      </c>
      <c r="AA74" s="14" t="s">
        <v>371</v>
      </c>
      <c r="AB74" s="21" t="s">
        <v>372</v>
      </c>
      <c r="AC74" s="21" t="s">
        <v>163</v>
      </c>
      <c r="AD74" s="14" t="s">
        <v>374</v>
      </c>
      <c r="AE74" s="21" t="s">
        <v>375</v>
      </c>
      <c r="AF74" s="19" t="s">
        <v>376</v>
      </c>
      <c r="AG74" s="14" t="s">
        <v>707</v>
      </c>
      <c r="AI74" s="9" t="s">
        <v>828</v>
      </c>
      <c r="AJ74" s="9" t="s">
        <v>305</v>
      </c>
      <c r="AK74">
        <v>5412</v>
      </c>
      <c r="AL74">
        <v>193</v>
      </c>
      <c r="AM74" s="34">
        <f t="shared" si="5"/>
        <v>28.041450777202073</v>
      </c>
    </row>
    <row r="75" spans="1:39" x14ac:dyDescent="0.2">
      <c r="A75">
        <v>79</v>
      </c>
      <c r="B75" t="s">
        <v>152</v>
      </c>
      <c r="C75" s="14" t="s">
        <v>671</v>
      </c>
      <c r="D75" s="24" t="s">
        <v>645</v>
      </c>
      <c r="E75" t="s">
        <v>151</v>
      </c>
      <c r="F75" s="22" t="s">
        <v>247</v>
      </c>
      <c r="G75" s="20" t="str">
        <f t="shared" si="6"/>
        <v>Walks and Visits in Wordsworth's Country</v>
      </c>
      <c r="H75" s="7">
        <v>1899</v>
      </c>
      <c r="I75" s="7">
        <v>1876</v>
      </c>
      <c r="J75" s="2">
        <v>1899</v>
      </c>
      <c r="K75" s="2">
        <v>1870</v>
      </c>
      <c r="L75" s="14" t="s">
        <v>404</v>
      </c>
      <c r="M75" s="14" t="s">
        <v>588</v>
      </c>
      <c r="N75" s="19" t="s">
        <v>163</v>
      </c>
      <c r="O75" s="14" t="s">
        <v>163</v>
      </c>
      <c r="P75" s="19" t="s">
        <v>388</v>
      </c>
      <c r="Q75" s="19" t="s">
        <v>363</v>
      </c>
      <c r="R75" s="19" t="s">
        <v>163</v>
      </c>
      <c r="S75" s="19" t="s">
        <v>708</v>
      </c>
      <c r="T75" s="19" t="s">
        <v>163</v>
      </c>
      <c r="U75" s="19" t="s">
        <v>163</v>
      </c>
      <c r="V75" s="14" t="s">
        <v>163</v>
      </c>
      <c r="W75" s="21" t="s">
        <v>392</v>
      </c>
      <c r="X75" s="21" t="s">
        <v>709</v>
      </c>
      <c r="Y75" s="21" t="s">
        <v>710</v>
      </c>
      <c r="Z75" s="14" t="s">
        <v>163</v>
      </c>
      <c r="AA75" s="21" t="s">
        <v>371</v>
      </c>
      <c r="AB75" s="14" t="s">
        <v>619</v>
      </c>
      <c r="AC75" s="21" t="s">
        <v>711</v>
      </c>
      <c r="AD75" s="21" t="s">
        <v>374</v>
      </c>
      <c r="AE75" s="21" t="s">
        <v>375</v>
      </c>
      <c r="AF75" s="19" t="s">
        <v>376</v>
      </c>
      <c r="AG75" s="14" t="s">
        <v>712</v>
      </c>
      <c r="AI75" s="9" t="s">
        <v>829</v>
      </c>
      <c r="AJ75" s="9" t="s">
        <v>331</v>
      </c>
      <c r="AK75">
        <v>12558</v>
      </c>
      <c r="AL75">
        <v>632</v>
      </c>
      <c r="AM75" s="34">
        <f t="shared" si="5"/>
        <v>19.870253164556964</v>
      </c>
    </row>
    <row r="76" spans="1:39" x14ac:dyDescent="0.2">
      <c r="A76">
        <v>80</v>
      </c>
      <c r="B76" t="s">
        <v>12</v>
      </c>
      <c r="C76" s="14" t="s">
        <v>671</v>
      </c>
      <c r="D76" s="24" t="s">
        <v>645</v>
      </c>
      <c r="E76" t="s">
        <v>11</v>
      </c>
      <c r="F76" s="8" t="s">
        <v>231</v>
      </c>
      <c r="G76" s="20" t="str">
        <f t="shared" si="6"/>
        <v>Black's Shilling Guide to the English Lakes</v>
      </c>
      <c r="H76" s="7">
        <v>1900</v>
      </c>
      <c r="I76" s="14" t="s">
        <v>163</v>
      </c>
      <c r="J76" s="2">
        <v>1900</v>
      </c>
      <c r="K76" s="2">
        <v>1900</v>
      </c>
      <c r="L76" s="14" t="s">
        <v>470</v>
      </c>
      <c r="M76" s="14" t="s">
        <v>361</v>
      </c>
      <c r="N76" s="14" t="s">
        <v>414</v>
      </c>
      <c r="O76" s="14" t="s">
        <v>588</v>
      </c>
      <c r="P76" s="14" t="s">
        <v>363</v>
      </c>
      <c r="Q76" s="14" t="s">
        <v>163</v>
      </c>
      <c r="R76" s="19" t="s">
        <v>163</v>
      </c>
      <c r="S76" s="14" t="s">
        <v>713</v>
      </c>
      <c r="T76" s="19" t="s">
        <v>163</v>
      </c>
      <c r="U76" s="19" t="s">
        <v>163</v>
      </c>
      <c r="V76" s="19" t="s">
        <v>163</v>
      </c>
      <c r="W76" s="14" t="s">
        <v>382</v>
      </c>
      <c r="X76" s="14" t="s">
        <v>407</v>
      </c>
      <c r="Y76" s="14" t="s">
        <v>714</v>
      </c>
      <c r="Z76" s="21" t="s">
        <v>163</v>
      </c>
      <c r="AA76" s="14" t="s">
        <v>371</v>
      </c>
      <c r="AB76" s="21" t="s">
        <v>372</v>
      </c>
      <c r="AC76" s="21" t="s">
        <v>715</v>
      </c>
      <c r="AD76" s="14" t="s">
        <v>374</v>
      </c>
      <c r="AE76" s="21" t="s">
        <v>375</v>
      </c>
      <c r="AF76" s="19">
        <v>123</v>
      </c>
      <c r="AG76" s="19" t="s">
        <v>163</v>
      </c>
      <c r="AI76" s="9" t="s">
        <v>830</v>
      </c>
      <c r="AJ76" s="9" t="s">
        <v>257</v>
      </c>
      <c r="AK76">
        <v>36686</v>
      </c>
      <c r="AL76">
        <v>1802</v>
      </c>
      <c r="AM76" s="34">
        <f t="shared" si="5"/>
        <v>20.358490566037737</v>
      </c>
    </row>
    <row r="77" spans="1:39" x14ac:dyDescent="0.2">
      <c r="A77">
        <v>2</v>
      </c>
      <c r="B77" t="s">
        <v>80</v>
      </c>
      <c r="C77" s="14" t="s">
        <v>357</v>
      </c>
      <c r="D77" s="14" t="s">
        <v>358</v>
      </c>
      <c r="E77" t="s">
        <v>79</v>
      </c>
      <c r="F77" s="8" t="s">
        <v>157</v>
      </c>
      <c r="G77" s="20" t="str">
        <f t="shared" si="6"/>
        <v xml:space="preserve">A Relation of a Short Survey of 26 Counties </v>
      </c>
      <c r="H77" s="7">
        <v>1904</v>
      </c>
      <c r="I77" s="19">
        <v>1634</v>
      </c>
      <c r="J77" s="2">
        <v>1904</v>
      </c>
      <c r="K77" s="2">
        <v>1630</v>
      </c>
      <c r="L77" s="14" t="s">
        <v>378</v>
      </c>
      <c r="M77" s="19" t="s">
        <v>379</v>
      </c>
      <c r="N77" s="19" t="s">
        <v>380</v>
      </c>
      <c r="O77" s="19" t="s">
        <v>362</v>
      </c>
      <c r="P77" s="14" t="s">
        <v>363</v>
      </c>
      <c r="Q77" s="19" t="s">
        <v>163</v>
      </c>
      <c r="R77" s="19" t="s">
        <v>163</v>
      </c>
      <c r="S77" s="14" t="s">
        <v>381</v>
      </c>
      <c r="T77" s="19" t="s">
        <v>163</v>
      </c>
      <c r="U77" s="19" t="s">
        <v>163</v>
      </c>
      <c r="V77" s="19" t="s">
        <v>163</v>
      </c>
      <c r="W77" s="14" t="s">
        <v>382</v>
      </c>
      <c r="X77" s="14" t="s">
        <v>383</v>
      </c>
      <c r="Y77" s="14" t="s">
        <v>384</v>
      </c>
      <c r="Z77" s="21" t="s">
        <v>163</v>
      </c>
      <c r="AA77" s="14" t="s">
        <v>371</v>
      </c>
      <c r="AB77" s="21" t="s">
        <v>372</v>
      </c>
      <c r="AC77" s="21" t="s">
        <v>163</v>
      </c>
      <c r="AD77" s="14" t="s">
        <v>374</v>
      </c>
      <c r="AE77" s="21" t="s">
        <v>375</v>
      </c>
      <c r="AF77" s="19" t="s">
        <v>376</v>
      </c>
      <c r="AG77" s="14" t="s">
        <v>385</v>
      </c>
      <c r="AI77" s="9" t="s">
        <v>831</v>
      </c>
      <c r="AJ77" s="9" t="s">
        <v>291</v>
      </c>
      <c r="AK77">
        <v>2492</v>
      </c>
      <c r="AL77">
        <v>109</v>
      </c>
      <c r="AM77" s="34">
        <f t="shared" si="5"/>
        <v>22.862385321100916</v>
      </c>
    </row>
    <row r="78" spans="1:39" x14ac:dyDescent="0.2">
      <c r="A78">
        <v>29</v>
      </c>
      <c r="B78" t="s">
        <v>58</v>
      </c>
      <c r="C78" s="14" t="s">
        <v>513</v>
      </c>
      <c r="D78" s="22" t="s">
        <v>386</v>
      </c>
      <c r="E78" t="s">
        <v>57</v>
      </c>
      <c r="F78" s="8" t="s">
        <v>188</v>
      </c>
      <c r="G78" s="20" t="str">
        <f t="shared" si="6"/>
        <v>A Tour in the Lakes, 1797</v>
      </c>
      <c r="H78" s="7">
        <v>1968</v>
      </c>
      <c r="I78" s="7" t="s">
        <v>189</v>
      </c>
      <c r="J78" s="2">
        <v>1968</v>
      </c>
      <c r="K78" s="2">
        <v>1790</v>
      </c>
      <c r="L78" s="19" t="s">
        <v>379</v>
      </c>
      <c r="M78" s="19" t="s">
        <v>361</v>
      </c>
      <c r="N78" s="19" t="s">
        <v>362</v>
      </c>
      <c r="O78" s="19" t="s">
        <v>163</v>
      </c>
      <c r="P78" s="14" t="s">
        <v>429</v>
      </c>
      <c r="Q78" s="19" t="s">
        <v>163</v>
      </c>
      <c r="R78" s="19" t="s">
        <v>163</v>
      </c>
      <c r="S78" s="14" t="s">
        <v>530</v>
      </c>
      <c r="T78" s="19" t="s">
        <v>163</v>
      </c>
      <c r="U78" s="19" t="s">
        <v>163</v>
      </c>
      <c r="V78" s="19" t="s">
        <v>163</v>
      </c>
      <c r="W78" s="14" t="s">
        <v>392</v>
      </c>
      <c r="X78" s="14" t="s">
        <v>163</v>
      </c>
      <c r="Y78" s="14" t="s">
        <v>384</v>
      </c>
      <c r="Z78" s="21" t="s">
        <v>163</v>
      </c>
      <c r="AA78" s="14" t="s">
        <v>371</v>
      </c>
      <c r="AB78" s="21" t="s">
        <v>372</v>
      </c>
      <c r="AC78" s="21" t="s">
        <v>531</v>
      </c>
      <c r="AD78" s="14" t="s">
        <v>374</v>
      </c>
      <c r="AE78" s="21" t="s">
        <v>375</v>
      </c>
      <c r="AF78" s="19">
        <v>166</v>
      </c>
      <c r="AG78" s="19" t="s">
        <v>163</v>
      </c>
      <c r="AI78" s="9" t="s">
        <v>832</v>
      </c>
      <c r="AJ78" s="9" t="s">
        <v>280</v>
      </c>
      <c r="AK78">
        <v>11220</v>
      </c>
      <c r="AL78">
        <v>333</v>
      </c>
      <c r="AM78" s="34">
        <f t="shared" si="5"/>
        <v>33.693693693693696</v>
      </c>
    </row>
    <row r="79" spans="1:39" x14ac:dyDescent="0.2">
      <c r="A79">
        <v>55</v>
      </c>
      <c r="B79" t="s">
        <v>111</v>
      </c>
      <c r="C79" s="14" t="s">
        <v>628</v>
      </c>
      <c r="D79" s="14" t="s">
        <v>535</v>
      </c>
      <c r="E79" t="s">
        <v>110</v>
      </c>
      <c r="F79" s="8" t="s">
        <v>220</v>
      </c>
      <c r="G79" s="20" t="str">
        <f t="shared" si="6"/>
        <v>The Iteriad; or, Three Weeks Among the Lakes</v>
      </c>
      <c r="H79" s="7">
        <v>1969</v>
      </c>
      <c r="I79" s="19">
        <v>1830</v>
      </c>
      <c r="J79" s="2">
        <v>1969</v>
      </c>
      <c r="K79" s="2">
        <v>1830</v>
      </c>
      <c r="L79" s="14" t="s">
        <v>359</v>
      </c>
      <c r="M79" s="19" t="s">
        <v>537</v>
      </c>
      <c r="N79" s="19" t="s">
        <v>360</v>
      </c>
      <c r="O79" s="19" t="s">
        <v>361</v>
      </c>
      <c r="P79" s="14" t="s">
        <v>429</v>
      </c>
      <c r="Q79" s="19" t="s">
        <v>163</v>
      </c>
      <c r="R79" s="19" t="s">
        <v>163</v>
      </c>
      <c r="S79" s="14" t="s">
        <v>530</v>
      </c>
      <c r="T79" s="19" t="s">
        <v>163</v>
      </c>
      <c r="U79" s="19" t="s">
        <v>163</v>
      </c>
      <c r="V79" s="19" t="s">
        <v>163</v>
      </c>
      <c r="W79" s="21" t="s">
        <v>392</v>
      </c>
      <c r="X79" s="21" t="s">
        <v>163</v>
      </c>
      <c r="Y79" s="21" t="s">
        <v>384</v>
      </c>
      <c r="Z79" s="21" t="s">
        <v>163</v>
      </c>
      <c r="AA79" s="21" t="s">
        <v>371</v>
      </c>
      <c r="AB79" s="21" t="s">
        <v>372</v>
      </c>
      <c r="AC79" s="21" t="s">
        <v>363</v>
      </c>
      <c r="AD79" s="21" t="s">
        <v>410</v>
      </c>
      <c r="AE79" s="21" t="s">
        <v>633</v>
      </c>
      <c r="AF79" s="19" t="s">
        <v>376</v>
      </c>
      <c r="AG79" s="14" t="s">
        <v>634</v>
      </c>
      <c r="AI79" s="9" t="s">
        <v>833</v>
      </c>
      <c r="AJ79" s="9" t="s">
        <v>308</v>
      </c>
      <c r="AK79">
        <v>21346</v>
      </c>
      <c r="AL79">
        <v>738</v>
      </c>
      <c r="AM79" s="34">
        <f t="shared" si="5"/>
        <v>28.924119241192411</v>
      </c>
    </row>
    <row r="80" spans="1:39" x14ac:dyDescent="0.2">
      <c r="A80">
        <v>18</v>
      </c>
      <c r="B80" t="s">
        <v>144</v>
      </c>
      <c r="C80" s="14" t="s">
        <v>436</v>
      </c>
      <c r="D80" s="22" t="s">
        <v>386</v>
      </c>
      <c r="E80" t="s">
        <v>143</v>
      </c>
      <c r="F80" s="20" t="s">
        <v>176</v>
      </c>
      <c r="G80" s="20" t="str">
        <f t="shared" si="6"/>
        <v>Journey to the Lake District from Cambridge</v>
      </c>
      <c r="H80" s="7">
        <v>1983</v>
      </c>
      <c r="I80" s="7" t="s">
        <v>177</v>
      </c>
      <c r="J80" s="2">
        <v>1983</v>
      </c>
      <c r="K80" s="2">
        <v>1790</v>
      </c>
      <c r="L80" s="19" t="s">
        <v>378</v>
      </c>
      <c r="M80" s="19" t="s">
        <v>379</v>
      </c>
      <c r="N80" s="19" t="s">
        <v>414</v>
      </c>
      <c r="O80" s="19" t="s">
        <v>361</v>
      </c>
      <c r="P80" s="19" t="s">
        <v>478</v>
      </c>
      <c r="Q80" s="19" t="s">
        <v>163</v>
      </c>
      <c r="R80" s="19" t="s">
        <v>163</v>
      </c>
      <c r="S80" s="19" t="s">
        <v>479</v>
      </c>
      <c r="T80" s="19" t="s">
        <v>163</v>
      </c>
      <c r="U80" s="19" t="s">
        <v>163</v>
      </c>
      <c r="V80" s="19" t="s">
        <v>163</v>
      </c>
      <c r="W80" s="21" t="s">
        <v>392</v>
      </c>
      <c r="X80" s="21" t="s">
        <v>163</v>
      </c>
      <c r="Y80" s="21" t="s">
        <v>384</v>
      </c>
      <c r="Z80" s="21" t="s">
        <v>163</v>
      </c>
      <c r="AA80" s="21" t="s">
        <v>371</v>
      </c>
      <c r="AB80" s="21" t="s">
        <v>372</v>
      </c>
      <c r="AC80" s="19" t="s">
        <v>480</v>
      </c>
      <c r="AD80" s="21" t="s">
        <v>374</v>
      </c>
      <c r="AE80" s="21" t="s">
        <v>375</v>
      </c>
      <c r="AF80" s="19">
        <v>164</v>
      </c>
      <c r="AG80" s="19" t="s">
        <v>163</v>
      </c>
      <c r="AI80" s="9" t="s">
        <v>834</v>
      </c>
      <c r="AJ80" s="9" t="s">
        <v>326</v>
      </c>
      <c r="AK80">
        <v>12337</v>
      </c>
      <c r="AL80">
        <v>611</v>
      </c>
      <c r="AM80" s="34">
        <f t="shared" si="5"/>
        <v>20.191489361702128</v>
      </c>
    </row>
    <row r="81" spans="1:39" x14ac:dyDescent="0.2">
      <c r="A81">
        <v>30</v>
      </c>
      <c r="B81" t="s">
        <v>68</v>
      </c>
      <c r="C81" s="14" t="s">
        <v>513</v>
      </c>
      <c r="D81" s="22" t="s">
        <v>386</v>
      </c>
      <c r="E81" t="s">
        <v>67</v>
      </c>
      <c r="F81" s="8" t="s">
        <v>190</v>
      </c>
      <c r="G81" s="20" t="str">
        <f t="shared" si="6"/>
        <v>The journeys of Sir Richard Colt Hoare through Wales and England</v>
      </c>
      <c r="H81" s="7">
        <v>1983</v>
      </c>
      <c r="I81" s="7" t="s">
        <v>191</v>
      </c>
      <c r="J81" s="2">
        <v>1983</v>
      </c>
      <c r="K81" s="2">
        <v>1790</v>
      </c>
      <c r="L81" s="14" t="s">
        <v>378</v>
      </c>
      <c r="M81" s="19" t="s">
        <v>379</v>
      </c>
      <c r="N81" s="19" t="s">
        <v>414</v>
      </c>
      <c r="O81" s="19" t="s">
        <v>361</v>
      </c>
      <c r="P81" s="14" t="s">
        <v>532</v>
      </c>
      <c r="Q81" s="19" t="s">
        <v>163</v>
      </c>
      <c r="R81" s="19" t="s">
        <v>163</v>
      </c>
      <c r="S81" s="14" t="s">
        <v>533</v>
      </c>
      <c r="T81" s="19" t="s">
        <v>163</v>
      </c>
      <c r="U81" s="19" t="s">
        <v>163</v>
      </c>
      <c r="V81" s="19" t="s">
        <v>163</v>
      </c>
      <c r="W81" s="21" t="s">
        <v>392</v>
      </c>
      <c r="X81" s="21" t="s">
        <v>163</v>
      </c>
      <c r="Y81" s="21" t="s">
        <v>384</v>
      </c>
      <c r="Z81" s="21" t="s">
        <v>163</v>
      </c>
      <c r="AA81" s="19" t="s">
        <v>371</v>
      </c>
      <c r="AB81" s="19" t="s">
        <v>372</v>
      </c>
      <c r="AC81" s="19" t="s">
        <v>534</v>
      </c>
      <c r="AD81" s="19" t="s">
        <v>374</v>
      </c>
      <c r="AE81" s="21" t="s">
        <v>375</v>
      </c>
      <c r="AF81" s="19">
        <v>169</v>
      </c>
      <c r="AG81" s="19" t="s">
        <v>163</v>
      </c>
      <c r="AI81" s="9" t="s">
        <v>835</v>
      </c>
      <c r="AJ81" s="9" t="s">
        <v>285</v>
      </c>
      <c r="AK81">
        <v>5799</v>
      </c>
      <c r="AL81">
        <v>266</v>
      </c>
      <c r="AM81" s="34">
        <f t="shared" si="5"/>
        <v>21.800751879699249</v>
      </c>
    </row>
    <row r="82" spans="1:39" x14ac:dyDescent="0.2">
      <c r="C82" s="12"/>
      <c r="D82" s="10"/>
      <c r="F82" s="5"/>
      <c r="G82" s="30"/>
      <c r="H82" s="5"/>
      <c r="I82" s="5"/>
      <c r="L82" s="10"/>
      <c r="M82" s="10"/>
      <c r="N82" s="10"/>
      <c r="O82" s="10"/>
      <c r="P82" s="10"/>
      <c r="Q82" s="10"/>
      <c r="R82" s="10"/>
      <c r="S82" s="10"/>
      <c r="T82" s="13"/>
      <c r="U82" s="13"/>
      <c r="V82" s="13"/>
      <c r="W82" s="10"/>
      <c r="X82" s="15"/>
      <c r="Y82" s="16"/>
      <c r="Z82" s="16"/>
      <c r="AA82" s="13"/>
      <c r="AB82" s="13"/>
      <c r="AC82" s="10"/>
      <c r="AD82" s="13"/>
      <c r="AE82" s="16"/>
      <c r="AF82" s="10"/>
      <c r="AG82" s="10"/>
    </row>
    <row r="83" spans="1:39" x14ac:dyDescent="0.2">
      <c r="C83" s="12"/>
      <c r="D83" s="10"/>
      <c r="F83" s="5"/>
      <c r="G83" s="30"/>
      <c r="H83" s="5"/>
      <c r="I83" s="5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1"/>
      <c r="Z83" s="11"/>
      <c r="AA83" s="10"/>
      <c r="AB83" s="10"/>
      <c r="AC83" s="10"/>
      <c r="AD83" s="10"/>
      <c r="AE83" s="10"/>
      <c r="AF83" s="10"/>
      <c r="AG83" s="10"/>
      <c r="AJ83" s="9" t="s">
        <v>741</v>
      </c>
      <c r="AK83" s="34">
        <f>AVERAGE(AK2:AK81)</f>
        <v>19037.5625</v>
      </c>
      <c r="AL83" s="34">
        <f>AVERAGE(AL2:AL81)</f>
        <v>703.08749999999998</v>
      </c>
      <c r="AM83" s="34">
        <f>AVERAGE(AM2:AM81)</f>
        <v>29.76909085476715</v>
      </c>
    </row>
    <row r="84" spans="1:39" x14ac:dyDescent="0.2">
      <c r="AJ84" s="9" t="s">
        <v>742</v>
      </c>
      <c r="AK84" s="34">
        <f>_xlfn.STDEV.P(AK2:AK81)</f>
        <v>19404.765385623548</v>
      </c>
      <c r="AL84" s="34">
        <f>_xlfn.STDEV.P(AL2:AL81)</f>
        <v>762.32531103443625</v>
      </c>
      <c r="AM84" s="34">
        <f>_xlfn.STDEV.P(AM2:AM81)</f>
        <v>9.6081523724151587</v>
      </c>
    </row>
    <row r="85" spans="1:39" x14ac:dyDescent="0.2">
      <c r="AJ85" s="9" t="s">
        <v>745</v>
      </c>
      <c r="AK85" s="34">
        <f>_xlfn.QUARTILE.INC(AK2:AK81,2)</f>
        <v>12314.5</v>
      </c>
      <c r="AL85" s="34">
        <f>_xlfn.QUARTILE.INC(AL2:AL81,2)</f>
        <v>426</v>
      </c>
      <c r="AM85" s="34">
        <f>_xlfn.QUARTILE.INC(AM2:AM81,2)</f>
        <v>28.538979271513281</v>
      </c>
    </row>
    <row r="86" spans="1:39" x14ac:dyDescent="0.2">
      <c r="AJ86" s="9" t="s">
        <v>746</v>
      </c>
      <c r="AK86" s="34">
        <f>_xlfn.QUARTILE.INC(AK2:AK81,1)</f>
        <v>5715.25</v>
      </c>
      <c r="AL86" s="34">
        <f>_xlfn.QUARTILE.INC(AL2:AL81,1)</f>
        <v>183.25</v>
      </c>
      <c r="AM86" s="34">
        <f>_xlfn.QUARTILE.INC(AM2:AM81,1)</f>
        <v>23.25299455956457</v>
      </c>
    </row>
    <row r="87" spans="1:39" x14ac:dyDescent="0.2">
      <c r="AJ87" s="9" t="s">
        <v>747</v>
      </c>
      <c r="AK87" s="34">
        <f>_xlfn.QUARTILE.INC(AK2:AK81,3)</f>
        <v>29774.75</v>
      </c>
      <c r="AL87" s="34">
        <f>_xlfn.QUARTILE.INC(AL2:AL81,3)</f>
        <v>982.25</v>
      </c>
      <c r="AM87" s="34">
        <f>_xlfn.QUARTILE.INC(AM2:AM81,3)</f>
        <v>33.485535893574294</v>
      </c>
    </row>
    <row r="88" spans="1:39" x14ac:dyDescent="0.2">
      <c r="AJ88" s="9" t="s">
        <v>743</v>
      </c>
      <c r="AK88" s="34">
        <f>MIN(AK2:AK81)</f>
        <v>1066</v>
      </c>
      <c r="AL88" s="34">
        <f>MIN(AL2:AL81)</f>
        <v>28</v>
      </c>
      <c r="AM88" s="34">
        <f>MIN(AM2:AM81)</f>
        <v>10.139911634756995</v>
      </c>
    </row>
    <row r="89" spans="1:39" x14ac:dyDescent="0.2">
      <c r="AJ89" s="9" t="s">
        <v>744</v>
      </c>
      <c r="AK89" s="34">
        <f>MAX(AK2:AK81)</f>
        <v>95529</v>
      </c>
      <c r="AL89" s="34">
        <f>MAX(AL2:AL81)</f>
        <v>3432</v>
      </c>
      <c r="AM89" s="34">
        <f>MAX(AM2:AM81)</f>
        <v>86.327102803738313</v>
      </c>
    </row>
    <row r="90" spans="1:39" x14ac:dyDescent="0.2">
      <c r="C90" s="12"/>
      <c r="D90" s="10"/>
      <c r="F90" s="5"/>
      <c r="G90" s="30"/>
      <c r="H90" s="5"/>
      <c r="I90" s="5"/>
      <c r="L90" s="10"/>
      <c r="M90" s="10" t="s">
        <v>716</v>
      </c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>
      <selection activeCell="F5" sqref="F5"/>
    </sheetView>
  </sheetViews>
  <sheetFormatPr baseColWidth="10" defaultColWidth="8.83203125" defaultRowHeight="15" x14ac:dyDescent="0.2"/>
  <sheetData>
    <row r="1" spans="1:7" x14ac:dyDescent="0.2">
      <c r="A1" t="s">
        <v>748</v>
      </c>
      <c r="B1" t="s">
        <v>749</v>
      </c>
      <c r="C1" t="s">
        <v>750</v>
      </c>
      <c r="D1" t="s">
        <v>751</v>
      </c>
    </row>
    <row r="2" spans="1:7" x14ac:dyDescent="0.2">
      <c r="A2">
        <v>6907</v>
      </c>
      <c r="B2" s="34">
        <v>44.850649350649348</v>
      </c>
      <c r="C2">
        <f>RANK(A2,A$2:A$81)</f>
        <v>54</v>
      </c>
      <c r="D2">
        <f>RANK(B2,B$2:B$81)</f>
        <v>3</v>
      </c>
      <c r="F2" t="s">
        <v>752</v>
      </c>
      <c r="G2">
        <f>PEARSON(A:A,B:B)</f>
        <v>-8.1341374968785435E-2</v>
      </c>
    </row>
    <row r="3" spans="1:7" x14ac:dyDescent="0.2">
      <c r="A3">
        <v>8513</v>
      </c>
      <c r="B3" s="34">
        <v>48.645714285714284</v>
      </c>
      <c r="C3">
        <f t="shared" ref="C3:C66" si="0">RANK(A3,A$2:A$81)</f>
        <v>48</v>
      </c>
      <c r="D3">
        <f t="shared" ref="D3:D66" si="1">RANK(B3,B$2:B$81)</f>
        <v>2</v>
      </c>
      <c r="G3">
        <f>CORREL(A:A,B:B)</f>
        <v>-8.1341374968785435E-2</v>
      </c>
    </row>
    <row r="4" spans="1:7" x14ac:dyDescent="0.2">
      <c r="A4">
        <v>3019</v>
      </c>
      <c r="B4" s="34">
        <v>38.705128205128204</v>
      </c>
      <c r="C4">
        <f t="shared" si="0"/>
        <v>68</v>
      </c>
      <c r="D4">
        <f t="shared" si="1"/>
        <v>11</v>
      </c>
      <c r="F4" t="s">
        <v>753</v>
      </c>
      <c r="G4">
        <f>CORREL(C:C,D:D)</f>
        <v>-4.0248476324425686E-2</v>
      </c>
    </row>
    <row r="5" spans="1:7" x14ac:dyDescent="0.2">
      <c r="A5">
        <v>1066</v>
      </c>
      <c r="B5" s="34">
        <v>34.387096774193552</v>
      </c>
      <c r="C5">
        <f t="shared" si="0"/>
        <v>80</v>
      </c>
      <c r="D5">
        <f t="shared" si="1"/>
        <v>16</v>
      </c>
    </row>
    <row r="6" spans="1:7" x14ac:dyDescent="0.2">
      <c r="A6">
        <v>2172</v>
      </c>
      <c r="B6" s="34">
        <v>41.769230769230766</v>
      </c>
      <c r="C6">
        <f t="shared" si="0"/>
        <v>73</v>
      </c>
      <c r="D6">
        <f t="shared" si="1"/>
        <v>7</v>
      </c>
    </row>
    <row r="7" spans="1:7" x14ac:dyDescent="0.2">
      <c r="A7">
        <v>2774</v>
      </c>
      <c r="B7" s="34">
        <v>33.421686746987952</v>
      </c>
      <c r="C7">
        <f t="shared" si="0"/>
        <v>71</v>
      </c>
      <c r="D7">
        <f t="shared" si="1"/>
        <v>21</v>
      </c>
    </row>
    <row r="8" spans="1:7" x14ac:dyDescent="0.2">
      <c r="A8">
        <v>6955</v>
      </c>
      <c r="B8" s="34">
        <v>28.504098360655739</v>
      </c>
      <c r="C8">
        <f t="shared" si="0"/>
        <v>53</v>
      </c>
      <c r="D8">
        <f t="shared" si="1"/>
        <v>41</v>
      </c>
    </row>
    <row r="9" spans="1:7" x14ac:dyDescent="0.2">
      <c r="A9">
        <v>1783</v>
      </c>
      <c r="B9" s="34">
        <v>15.640350877192983</v>
      </c>
      <c r="C9">
        <f t="shared" si="0"/>
        <v>75</v>
      </c>
      <c r="D9">
        <f t="shared" si="1"/>
        <v>79</v>
      </c>
    </row>
    <row r="10" spans="1:7" x14ac:dyDescent="0.2">
      <c r="A10">
        <v>1107</v>
      </c>
      <c r="B10" s="34">
        <v>39.535714285714285</v>
      </c>
      <c r="C10">
        <f t="shared" si="0"/>
        <v>78</v>
      </c>
      <c r="D10">
        <f t="shared" si="1"/>
        <v>9</v>
      </c>
    </row>
    <row r="11" spans="1:7" x14ac:dyDescent="0.2">
      <c r="A11">
        <v>13388</v>
      </c>
      <c r="B11" s="34">
        <v>21.733766233766232</v>
      </c>
      <c r="C11">
        <f t="shared" si="0"/>
        <v>36</v>
      </c>
      <c r="D11">
        <f t="shared" si="1"/>
        <v>68</v>
      </c>
    </row>
    <row r="12" spans="1:7" x14ac:dyDescent="0.2">
      <c r="A12">
        <v>1069</v>
      </c>
      <c r="B12" s="34">
        <v>21.816326530612244</v>
      </c>
      <c r="C12">
        <f t="shared" si="0"/>
        <v>79</v>
      </c>
      <c r="D12">
        <f t="shared" si="1"/>
        <v>65</v>
      </c>
    </row>
    <row r="13" spans="1:7" x14ac:dyDescent="0.2">
      <c r="A13">
        <v>6388</v>
      </c>
      <c r="B13" s="34">
        <v>30.71153846153846</v>
      </c>
      <c r="C13">
        <f t="shared" si="0"/>
        <v>58</v>
      </c>
      <c r="D13">
        <f t="shared" si="1"/>
        <v>32</v>
      </c>
    </row>
    <row r="14" spans="1:7" x14ac:dyDescent="0.2">
      <c r="A14">
        <v>16762</v>
      </c>
      <c r="B14" s="34">
        <v>34.278118609406953</v>
      </c>
      <c r="C14">
        <f t="shared" si="0"/>
        <v>29</v>
      </c>
      <c r="D14">
        <f t="shared" si="1"/>
        <v>18</v>
      </c>
    </row>
    <row r="15" spans="1:7" x14ac:dyDescent="0.2">
      <c r="A15">
        <v>13994</v>
      </c>
      <c r="B15" s="34">
        <v>32.84976525821596</v>
      </c>
      <c r="C15">
        <f t="shared" si="0"/>
        <v>34</v>
      </c>
      <c r="D15">
        <f t="shared" si="1"/>
        <v>25</v>
      </c>
    </row>
    <row r="16" spans="1:7" x14ac:dyDescent="0.2">
      <c r="A16">
        <v>3737</v>
      </c>
      <c r="B16" s="34">
        <v>40.182795698924728</v>
      </c>
      <c r="C16">
        <f t="shared" si="0"/>
        <v>66</v>
      </c>
      <c r="D16">
        <f t="shared" si="1"/>
        <v>8</v>
      </c>
    </row>
    <row r="17" spans="1:4" x14ac:dyDescent="0.2">
      <c r="A17">
        <v>36793</v>
      </c>
      <c r="B17" s="34">
        <v>28.767005473025801</v>
      </c>
      <c r="C17">
        <f t="shared" si="0"/>
        <v>14</v>
      </c>
      <c r="D17">
        <f t="shared" si="1"/>
        <v>39</v>
      </c>
    </row>
    <row r="18" spans="1:4" x14ac:dyDescent="0.2">
      <c r="A18">
        <v>4739</v>
      </c>
      <c r="B18" s="34">
        <v>21.738532110091743</v>
      </c>
      <c r="C18">
        <f t="shared" si="0"/>
        <v>64</v>
      </c>
      <c r="D18">
        <f t="shared" si="1"/>
        <v>67</v>
      </c>
    </row>
    <row r="19" spans="1:4" x14ac:dyDescent="0.2">
      <c r="A19">
        <v>2799</v>
      </c>
      <c r="B19" s="34">
        <v>29.15625</v>
      </c>
      <c r="C19">
        <f t="shared" si="0"/>
        <v>70</v>
      </c>
      <c r="D19">
        <f t="shared" si="1"/>
        <v>37</v>
      </c>
    </row>
    <row r="20" spans="1:4" x14ac:dyDescent="0.2">
      <c r="A20">
        <v>55353</v>
      </c>
      <c r="B20" s="34">
        <v>23.316343723673125</v>
      </c>
      <c r="C20">
        <f t="shared" si="0"/>
        <v>4</v>
      </c>
      <c r="D20">
        <f t="shared" si="1"/>
        <v>60</v>
      </c>
    </row>
    <row r="21" spans="1:4" x14ac:dyDescent="0.2">
      <c r="A21">
        <v>43458</v>
      </c>
      <c r="B21" s="34">
        <v>42.773622047244096</v>
      </c>
      <c r="C21">
        <f t="shared" si="0"/>
        <v>10</v>
      </c>
      <c r="D21">
        <f t="shared" si="1"/>
        <v>4</v>
      </c>
    </row>
    <row r="22" spans="1:4" x14ac:dyDescent="0.2">
      <c r="A22">
        <v>3567</v>
      </c>
      <c r="B22" s="34">
        <v>21.232142857142858</v>
      </c>
      <c r="C22">
        <f t="shared" si="0"/>
        <v>67</v>
      </c>
      <c r="D22">
        <f t="shared" si="1"/>
        <v>72</v>
      </c>
    </row>
    <row r="23" spans="1:4" x14ac:dyDescent="0.2">
      <c r="A23">
        <v>7073</v>
      </c>
      <c r="B23" s="34">
        <v>38.026881720430104</v>
      </c>
      <c r="C23">
        <f t="shared" si="0"/>
        <v>52</v>
      </c>
      <c r="D23">
        <f t="shared" si="1"/>
        <v>12</v>
      </c>
    </row>
    <row r="24" spans="1:4" x14ac:dyDescent="0.2">
      <c r="A24">
        <v>12270</v>
      </c>
      <c r="B24" s="34">
        <v>27.449664429530202</v>
      </c>
      <c r="C24">
        <f t="shared" si="0"/>
        <v>42</v>
      </c>
      <c r="D24">
        <f t="shared" si="1"/>
        <v>48</v>
      </c>
    </row>
    <row r="25" spans="1:4" x14ac:dyDescent="0.2">
      <c r="A25">
        <v>37841</v>
      </c>
      <c r="B25" s="34">
        <v>35.431647940074903</v>
      </c>
      <c r="C25">
        <f t="shared" si="0"/>
        <v>13</v>
      </c>
      <c r="D25">
        <f t="shared" si="1"/>
        <v>15</v>
      </c>
    </row>
    <row r="26" spans="1:4" x14ac:dyDescent="0.2">
      <c r="A26">
        <v>13986</v>
      </c>
      <c r="B26" s="34">
        <v>37.495978552278821</v>
      </c>
      <c r="C26">
        <f t="shared" si="0"/>
        <v>35</v>
      </c>
      <c r="D26">
        <f t="shared" si="1"/>
        <v>13</v>
      </c>
    </row>
    <row r="27" spans="1:4" x14ac:dyDescent="0.2">
      <c r="A27">
        <v>31712</v>
      </c>
      <c r="B27" s="34">
        <v>36.159635119726339</v>
      </c>
      <c r="C27">
        <f t="shared" si="0"/>
        <v>18</v>
      </c>
      <c r="D27">
        <f t="shared" si="1"/>
        <v>14</v>
      </c>
    </row>
    <row r="28" spans="1:4" x14ac:dyDescent="0.2">
      <c r="A28">
        <v>20655</v>
      </c>
      <c r="B28" s="34">
        <v>10.139911634756995</v>
      </c>
      <c r="C28">
        <f t="shared" si="0"/>
        <v>25</v>
      </c>
      <c r="D28">
        <f t="shared" si="1"/>
        <v>80</v>
      </c>
    </row>
    <row r="29" spans="1:4" x14ac:dyDescent="0.2">
      <c r="A29">
        <v>6598</v>
      </c>
      <c r="B29" s="34">
        <v>31.721153846153847</v>
      </c>
      <c r="C29">
        <f t="shared" si="0"/>
        <v>56</v>
      </c>
      <c r="D29">
        <f t="shared" si="1"/>
        <v>26</v>
      </c>
    </row>
    <row r="30" spans="1:4" x14ac:dyDescent="0.2">
      <c r="A30">
        <v>9237</v>
      </c>
      <c r="B30" s="34">
        <v>86.327102803738313</v>
      </c>
      <c r="C30">
        <f t="shared" si="0"/>
        <v>46</v>
      </c>
      <c r="D30">
        <f t="shared" si="1"/>
        <v>1</v>
      </c>
    </row>
    <row r="31" spans="1:4" x14ac:dyDescent="0.2">
      <c r="A31">
        <v>15058</v>
      </c>
      <c r="B31" s="34">
        <v>21.450142450142451</v>
      </c>
      <c r="C31">
        <f t="shared" si="0"/>
        <v>33</v>
      </c>
      <c r="D31">
        <f t="shared" si="1"/>
        <v>71</v>
      </c>
    </row>
    <row r="32" spans="1:4" x14ac:dyDescent="0.2">
      <c r="A32">
        <v>18311</v>
      </c>
      <c r="B32" s="34">
        <v>32.87432675044883</v>
      </c>
      <c r="C32">
        <f t="shared" si="0"/>
        <v>27</v>
      </c>
      <c r="D32">
        <f t="shared" si="1"/>
        <v>24</v>
      </c>
    </row>
    <row r="33" spans="1:4" x14ac:dyDescent="0.2">
      <c r="A33">
        <v>7782</v>
      </c>
      <c r="B33" s="34">
        <v>33.399141630901291</v>
      </c>
      <c r="C33">
        <f t="shared" si="0"/>
        <v>49</v>
      </c>
      <c r="D33">
        <f t="shared" si="1"/>
        <v>22</v>
      </c>
    </row>
    <row r="34" spans="1:4" x14ac:dyDescent="0.2">
      <c r="A34">
        <v>5459</v>
      </c>
      <c r="B34" s="34">
        <v>27.4321608040201</v>
      </c>
      <c r="C34">
        <f t="shared" si="0"/>
        <v>62</v>
      </c>
      <c r="D34">
        <f t="shared" si="1"/>
        <v>49</v>
      </c>
    </row>
    <row r="35" spans="1:4" x14ac:dyDescent="0.2">
      <c r="A35">
        <v>1802</v>
      </c>
      <c r="B35" s="34">
        <v>31.068965517241381</v>
      </c>
      <c r="C35">
        <f t="shared" si="0"/>
        <v>74</v>
      </c>
      <c r="D35">
        <f t="shared" si="1"/>
        <v>28</v>
      </c>
    </row>
    <row r="36" spans="1:4" x14ac:dyDescent="0.2">
      <c r="A36">
        <v>6842</v>
      </c>
      <c r="B36" s="34">
        <v>27.150793650793652</v>
      </c>
      <c r="C36">
        <f t="shared" si="0"/>
        <v>55</v>
      </c>
      <c r="D36">
        <f t="shared" si="1"/>
        <v>51</v>
      </c>
    </row>
    <row r="37" spans="1:4" x14ac:dyDescent="0.2">
      <c r="A37">
        <v>15261</v>
      </c>
      <c r="B37" s="34">
        <v>27.899451553930529</v>
      </c>
      <c r="C37">
        <f t="shared" si="0"/>
        <v>32</v>
      </c>
      <c r="D37">
        <f t="shared" si="1"/>
        <v>44</v>
      </c>
    </row>
    <row r="38" spans="1:4" x14ac:dyDescent="0.2">
      <c r="A38">
        <v>36093</v>
      </c>
      <c r="B38" s="34">
        <v>31.114655172413794</v>
      </c>
      <c r="C38">
        <f t="shared" si="0"/>
        <v>16</v>
      </c>
      <c r="D38">
        <f t="shared" si="1"/>
        <v>27</v>
      </c>
    </row>
    <row r="39" spans="1:4" x14ac:dyDescent="0.2">
      <c r="A39">
        <v>1311</v>
      </c>
      <c r="B39" s="34">
        <v>16.594936708860761</v>
      </c>
      <c r="C39">
        <f t="shared" si="0"/>
        <v>77</v>
      </c>
      <c r="D39">
        <f t="shared" si="1"/>
        <v>78</v>
      </c>
    </row>
    <row r="40" spans="1:4" x14ac:dyDescent="0.2">
      <c r="A40">
        <v>7086</v>
      </c>
      <c r="B40" s="34">
        <v>27.6796875</v>
      </c>
      <c r="C40">
        <f t="shared" si="0"/>
        <v>51</v>
      </c>
      <c r="D40">
        <f t="shared" si="1"/>
        <v>47</v>
      </c>
    </row>
    <row r="41" spans="1:4" x14ac:dyDescent="0.2">
      <c r="A41">
        <v>3794</v>
      </c>
      <c r="B41" s="34">
        <v>30.845528455284551</v>
      </c>
      <c r="C41">
        <f t="shared" si="0"/>
        <v>65</v>
      </c>
      <c r="D41">
        <f t="shared" si="1"/>
        <v>29</v>
      </c>
    </row>
    <row r="42" spans="1:4" x14ac:dyDescent="0.2">
      <c r="A42">
        <v>51356</v>
      </c>
      <c r="B42" s="34">
        <v>27.273499734466277</v>
      </c>
      <c r="C42">
        <f t="shared" si="0"/>
        <v>5</v>
      </c>
      <c r="D42">
        <f t="shared" si="1"/>
        <v>50</v>
      </c>
    </row>
    <row r="43" spans="1:4" x14ac:dyDescent="0.2">
      <c r="A43">
        <v>7388</v>
      </c>
      <c r="B43" s="34">
        <v>21.665689149560116</v>
      </c>
      <c r="C43">
        <f t="shared" si="0"/>
        <v>50</v>
      </c>
      <c r="D43">
        <f t="shared" si="1"/>
        <v>69</v>
      </c>
    </row>
    <row r="44" spans="1:4" x14ac:dyDescent="0.2">
      <c r="A44">
        <v>10938</v>
      </c>
      <c r="B44" s="34">
        <v>33.045317220543808</v>
      </c>
      <c r="C44">
        <f t="shared" si="0"/>
        <v>44</v>
      </c>
      <c r="D44">
        <f t="shared" si="1"/>
        <v>23</v>
      </c>
    </row>
    <row r="45" spans="1:4" x14ac:dyDescent="0.2">
      <c r="A45">
        <v>29987</v>
      </c>
      <c r="B45" s="34">
        <v>39.25</v>
      </c>
      <c r="C45">
        <f t="shared" si="0"/>
        <v>20</v>
      </c>
      <c r="D45">
        <f t="shared" si="1"/>
        <v>10</v>
      </c>
    </row>
    <row r="46" spans="1:4" x14ac:dyDescent="0.2">
      <c r="A46">
        <v>29704</v>
      </c>
      <c r="B46" s="34">
        <v>30.59114315139032</v>
      </c>
      <c r="C46">
        <f t="shared" si="0"/>
        <v>21</v>
      </c>
      <c r="D46">
        <f t="shared" si="1"/>
        <v>33</v>
      </c>
    </row>
    <row r="47" spans="1:4" x14ac:dyDescent="0.2">
      <c r="A47">
        <v>39091</v>
      </c>
      <c r="B47" s="34">
        <v>29.931852986217457</v>
      </c>
      <c r="C47">
        <f t="shared" si="0"/>
        <v>11</v>
      </c>
      <c r="D47">
        <f t="shared" si="1"/>
        <v>35</v>
      </c>
    </row>
    <row r="48" spans="1:4" x14ac:dyDescent="0.2">
      <c r="A48">
        <v>47004</v>
      </c>
      <c r="B48" s="34">
        <v>28.573860182370822</v>
      </c>
      <c r="C48">
        <f t="shared" si="0"/>
        <v>8</v>
      </c>
      <c r="D48">
        <f t="shared" si="1"/>
        <v>40</v>
      </c>
    </row>
    <row r="49" spans="1:4" x14ac:dyDescent="0.2">
      <c r="A49">
        <v>17391</v>
      </c>
      <c r="B49" s="34">
        <v>27.914927768860352</v>
      </c>
      <c r="C49">
        <f t="shared" si="0"/>
        <v>28</v>
      </c>
      <c r="D49">
        <f t="shared" si="1"/>
        <v>43</v>
      </c>
    </row>
    <row r="50" spans="1:4" x14ac:dyDescent="0.2">
      <c r="A50">
        <v>95529</v>
      </c>
      <c r="B50" s="34">
        <v>27.83479020979021</v>
      </c>
      <c r="C50">
        <f t="shared" si="0"/>
        <v>1</v>
      </c>
      <c r="D50">
        <f t="shared" si="1"/>
        <v>45</v>
      </c>
    </row>
    <row r="51" spans="1:4" x14ac:dyDescent="0.2">
      <c r="A51">
        <v>35685</v>
      </c>
      <c r="B51" s="34">
        <v>20.115558060879369</v>
      </c>
      <c r="C51">
        <f t="shared" si="0"/>
        <v>17</v>
      </c>
      <c r="D51">
        <f t="shared" si="1"/>
        <v>75</v>
      </c>
    </row>
    <row r="52" spans="1:4" x14ac:dyDescent="0.2">
      <c r="A52">
        <v>26346</v>
      </c>
      <c r="B52" s="34">
        <v>25.829411764705881</v>
      </c>
      <c r="C52">
        <f t="shared" si="0"/>
        <v>23</v>
      </c>
      <c r="D52">
        <f t="shared" si="1"/>
        <v>56</v>
      </c>
    </row>
    <row r="53" spans="1:4" x14ac:dyDescent="0.2">
      <c r="A53">
        <v>13355</v>
      </c>
      <c r="B53" s="34">
        <v>26.60358565737052</v>
      </c>
      <c r="C53">
        <f t="shared" si="0"/>
        <v>37</v>
      </c>
      <c r="D53">
        <f t="shared" si="1"/>
        <v>53</v>
      </c>
    </row>
    <row r="54" spans="1:4" x14ac:dyDescent="0.2">
      <c r="A54">
        <v>5464</v>
      </c>
      <c r="B54" s="34">
        <v>42.356589147286819</v>
      </c>
      <c r="C54">
        <f t="shared" si="0"/>
        <v>61</v>
      </c>
      <c r="D54">
        <f t="shared" si="1"/>
        <v>6</v>
      </c>
    </row>
    <row r="55" spans="1:4" x14ac:dyDescent="0.2">
      <c r="A55">
        <v>6466</v>
      </c>
      <c r="B55" s="34">
        <v>33.677083333333336</v>
      </c>
      <c r="C55">
        <f t="shared" si="0"/>
        <v>57</v>
      </c>
      <c r="D55">
        <f t="shared" si="1"/>
        <v>20</v>
      </c>
    </row>
    <row r="56" spans="1:4" x14ac:dyDescent="0.2">
      <c r="A56">
        <v>49411</v>
      </c>
      <c r="B56" s="34">
        <v>30.747355320472931</v>
      </c>
      <c r="C56">
        <f t="shared" si="0"/>
        <v>6</v>
      </c>
      <c r="D56">
        <f t="shared" si="1"/>
        <v>30</v>
      </c>
    </row>
    <row r="57" spans="1:4" x14ac:dyDescent="0.2">
      <c r="A57">
        <v>45923</v>
      </c>
      <c r="B57" s="34">
        <v>42.521296296296299</v>
      </c>
      <c r="C57">
        <f t="shared" si="0"/>
        <v>9</v>
      </c>
      <c r="D57">
        <f t="shared" si="1"/>
        <v>5</v>
      </c>
    </row>
    <row r="58" spans="1:4" x14ac:dyDescent="0.2">
      <c r="A58">
        <v>29494</v>
      </c>
      <c r="B58" s="34">
        <v>30.722916666666666</v>
      </c>
      <c r="C58">
        <f t="shared" si="0"/>
        <v>22</v>
      </c>
      <c r="D58">
        <f t="shared" si="1"/>
        <v>31</v>
      </c>
    </row>
    <row r="59" spans="1:4" x14ac:dyDescent="0.2">
      <c r="A59">
        <v>1606</v>
      </c>
      <c r="B59" s="34">
        <v>25.903225806451612</v>
      </c>
      <c r="C59">
        <f t="shared" si="0"/>
        <v>76</v>
      </c>
      <c r="D59">
        <f t="shared" si="1"/>
        <v>55</v>
      </c>
    </row>
    <row r="60" spans="1:4" x14ac:dyDescent="0.2">
      <c r="A60">
        <v>38747</v>
      </c>
      <c r="B60" s="34">
        <v>17.313226094727437</v>
      </c>
      <c r="C60">
        <f t="shared" si="0"/>
        <v>12</v>
      </c>
      <c r="D60">
        <f t="shared" si="1"/>
        <v>77</v>
      </c>
    </row>
    <row r="61" spans="1:4" x14ac:dyDescent="0.2">
      <c r="A61">
        <v>47751</v>
      </c>
      <c r="B61" s="34">
        <v>25.132105263157897</v>
      </c>
      <c r="C61">
        <f t="shared" si="0"/>
        <v>7</v>
      </c>
      <c r="D61">
        <f t="shared" si="1"/>
        <v>58</v>
      </c>
    </row>
    <row r="62" spans="1:4" x14ac:dyDescent="0.2">
      <c r="A62">
        <v>10126</v>
      </c>
      <c r="B62" s="34">
        <v>21.544680851063831</v>
      </c>
      <c r="C62">
        <f t="shared" si="0"/>
        <v>45</v>
      </c>
      <c r="D62">
        <f t="shared" si="1"/>
        <v>70</v>
      </c>
    </row>
    <row r="63" spans="1:4" x14ac:dyDescent="0.2">
      <c r="A63">
        <v>15835</v>
      </c>
      <c r="B63" s="34">
        <v>27.732049036777582</v>
      </c>
      <c r="C63">
        <f t="shared" si="0"/>
        <v>31</v>
      </c>
      <c r="D63">
        <f t="shared" si="1"/>
        <v>46</v>
      </c>
    </row>
    <row r="64" spans="1:4" x14ac:dyDescent="0.2">
      <c r="A64">
        <v>74237</v>
      </c>
      <c r="B64" s="34">
        <v>23.947419354838711</v>
      </c>
      <c r="C64">
        <f t="shared" si="0"/>
        <v>3</v>
      </c>
      <c r="D64">
        <f t="shared" si="1"/>
        <v>59</v>
      </c>
    </row>
    <row r="65" spans="1:4" x14ac:dyDescent="0.2">
      <c r="A65">
        <v>12630</v>
      </c>
      <c r="B65" s="34">
        <v>29.64788732394366</v>
      </c>
      <c r="C65">
        <f t="shared" si="0"/>
        <v>38</v>
      </c>
      <c r="D65">
        <f t="shared" si="1"/>
        <v>36</v>
      </c>
    </row>
    <row r="66" spans="1:4" x14ac:dyDescent="0.2">
      <c r="A66">
        <v>19591</v>
      </c>
      <c r="B66" s="34">
        <v>34.309982486865152</v>
      </c>
      <c r="C66">
        <f t="shared" si="0"/>
        <v>26</v>
      </c>
      <c r="D66">
        <f t="shared" si="1"/>
        <v>17</v>
      </c>
    </row>
    <row r="67" spans="1:4" x14ac:dyDescent="0.2">
      <c r="A67">
        <v>82256</v>
      </c>
      <c r="B67" s="34">
        <v>25.972844963688033</v>
      </c>
      <c r="C67">
        <f t="shared" ref="C67:C81" si="2">RANK(A67,A$2:A$81)</f>
        <v>2</v>
      </c>
      <c r="D67">
        <f t="shared" ref="D67:D81" si="3">RANK(B67,B$2:B$81)</f>
        <v>54</v>
      </c>
    </row>
    <row r="68" spans="1:4" x14ac:dyDescent="0.2">
      <c r="A68">
        <v>6108</v>
      </c>
      <c r="B68" s="34">
        <v>23.049056603773586</v>
      </c>
      <c r="C68">
        <f t="shared" si="2"/>
        <v>59</v>
      </c>
      <c r="D68">
        <f t="shared" si="3"/>
        <v>62</v>
      </c>
    </row>
    <row r="69" spans="1:4" x14ac:dyDescent="0.2">
      <c r="A69">
        <v>3015</v>
      </c>
      <c r="B69" s="34">
        <v>22.669172932330827</v>
      </c>
      <c r="C69">
        <f t="shared" si="2"/>
        <v>69</v>
      </c>
      <c r="D69">
        <f t="shared" si="3"/>
        <v>64</v>
      </c>
    </row>
    <row r="70" spans="1:4" x14ac:dyDescent="0.2">
      <c r="A70">
        <v>8557</v>
      </c>
      <c r="B70" s="34">
        <v>26.740625000000001</v>
      </c>
      <c r="C70">
        <f t="shared" si="2"/>
        <v>47</v>
      </c>
      <c r="D70">
        <f t="shared" si="3"/>
        <v>52</v>
      </c>
    </row>
    <row r="71" spans="1:4" x14ac:dyDescent="0.2">
      <c r="A71">
        <v>16121</v>
      </c>
      <c r="B71" s="34">
        <v>23.062947067238913</v>
      </c>
      <c r="C71">
        <f t="shared" si="2"/>
        <v>30</v>
      </c>
      <c r="D71">
        <f t="shared" si="3"/>
        <v>61</v>
      </c>
    </row>
    <row r="72" spans="1:4" x14ac:dyDescent="0.2">
      <c r="A72">
        <v>12292</v>
      </c>
      <c r="B72" s="34">
        <v>30.053789731051346</v>
      </c>
      <c r="C72">
        <f t="shared" si="2"/>
        <v>41</v>
      </c>
      <c r="D72">
        <f t="shared" si="3"/>
        <v>34</v>
      </c>
    </row>
    <row r="73" spans="1:4" x14ac:dyDescent="0.2">
      <c r="A73">
        <v>31237</v>
      </c>
      <c r="B73" s="34">
        <v>25.773102310231025</v>
      </c>
      <c r="C73">
        <f t="shared" si="2"/>
        <v>19</v>
      </c>
      <c r="D73">
        <f t="shared" si="3"/>
        <v>57</v>
      </c>
    </row>
    <row r="74" spans="1:4" x14ac:dyDescent="0.2">
      <c r="A74">
        <v>5412</v>
      </c>
      <c r="B74" s="34">
        <v>28.041450777202073</v>
      </c>
      <c r="C74">
        <f t="shared" si="2"/>
        <v>63</v>
      </c>
      <c r="D74">
        <f t="shared" si="3"/>
        <v>42</v>
      </c>
    </row>
    <row r="75" spans="1:4" x14ac:dyDescent="0.2">
      <c r="A75">
        <v>12558</v>
      </c>
      <c r="B75" s="34">
        <v>19.870253164556964</v>
      </c>
      <c r="C75">
        <f t="shared" si="2"/>
        <v>39</v>
      </c>
      <c r="D75">
        <f t="shared" si="3"/>
        <v>76</v>
      </c>
    </row>
    <row r="76" spans="1:4" x14ac:dyDescent="0.2">
      <c r="A76">
        <v>36686</v>
      </c>
      <c r="B76" s="34">
        <v>20.358490566037737</v>
      </c>
      <c r="C76">
        <f t="shared" si="2"/>
        <v>15</v>
      </c>
      <c r="D76">
        <f t="shared" si="3"/>
        <v>73</v>
      </c>
    </row>
    <row r="77" spans="1:4" x14ac:dyDescent="0.2">
      <c r="A77">
        <v>2492</v>
      </c>
      <c r="B77" s="34">
        <v>22.862385321100916</v>
      </c>
      <c r="C77">
        <f t="shared" si="2"/>
        <v>72</v>
      </c>
      <c r="D77">
        <f t="shared" si="3"/>
        <v>63</v>
      </c>
    </row>
    <row r="78" spans="1:4" x14ac:dyDescent="0.2">
      <c r="A78">
        <v>11220</v>
      </c>
      <c r="B78" s="34">
        <v>33.693693693693696</v>
      </c>
      <c r="C78">
        <f t="shared" si="2"/>
        <v>43</v>
      </c>
      <c r="D78">
        <f t="shared" si="3"/>
        <v>19</v>
      </c>
    </row>
    <row r="79" spans="1:4" x14ac:dyDescent="0.2">
      <c r="A79">
        <v>21346</v>
      </c>
      <c r="B79" s="34">
        <v>28.924119241192411</v>
      </c>
      <c r="C79">
        <f t="shared" si="2"/>
        <v>24</v>
      </c>
      <c r="D79">
        <f t="shared" si="3"/>
        <v>38</v>
      </c>
    </row>
    <row r="80" spans="1:4" x14ac:dyDescent="0.2">
      <c r="A80">
        <v>12337</v>
      </c>
      <c r="B80" s="34">
        <v>20.191489361702128</v>
      </c>
      <c r="C80">
        <f t="shared" si="2"/>
        <v>40</v>
      </c>
      <c r="D80">
        <f t="shared" si="3"/>
        <v>74</v>
      </c>
    </row>
    <row r="81" spans="1:4" x14ac:dyDescent="0.2">
      <c r="A81">
        <v>5799</v>
      </c>
      <c r="B81" s="34">
        <v>21.800751879699249</v>
      </c>
      <c r="C81">
        <f t="shared" si="2"/>
        <v>60</v>
      </c>
      <c r="D81">
        <f t="shared" si="3"/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metadata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Rayson, Paul</cp:lastModifiedBy>
  <dcterms:created xsi:type="dcterms:W3CDTF">2014-11-27T11:58:28Z</dcterms:created>
  <dcterms:modified xsi:type="dcterms:W3CDTF">2021-05-08T11:51:47Z</dcterms:modified>
</cp:coreProperties>
</file>