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6800" yWindow="0" windowWidth="16800" windowHeight="205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2" i="2" l="1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" i="2"/>
  <c r="T10" i="1"/>
  <c r="R10" i="1"/>
  <c r="P10" i="1"/>
  <c r="N10" i="1"/>
  <c r="L10" i="1"/>
  <c r="J10" i="1"/>
  <c r="H10" i="1"/>
  <c r="F10" i="1"/>
  <c r="D10" i="1"/>
  <c r="E10" i="1"/>
  <c r="B10" i="1"/>
  <c r="C10" i="1"/>
  <c r="T8" i="1"/>
  <c r="R8" i="1"/>
  <c r="P8" i="1"/>
  <c r="N8" i="1"/>
  <c r="L8" i="1"/>
  <c r="J8" i="1"/>
  <c r="H8" i="1"/>
  <c r="F8" i="1"/>
  <c r="D8" i="1"/>
  <c r="E8" i="1"/>
  <c r="B8" i="1"/>
  <c r="C8" i="1"/>
  <c r="T6" i="1"/>
  <c r="R6" i="1"/>
  <c r="P6" i="1"/>
  <c r="N6" i="1"/>
  <c r="L6" i="1"/>
  <c r="J6" i="1"/>
  <c r="H6" i="1"/>
  <c r="F6" i="1"/>
  <c r="D6" i="1"/>
  <c r="E6" i="1"/>
  <c r="B6" i="1"/>
  <c r="C6" i="1"/>
  <c r="E4" i="1"/>
  <c r="C4" i="1"/>
  <c r="T4" i="1"/>
  <c r="R4" i="1"/>
  <c r="P4" i="1"/>
  <c r="N4" i="1"/>
  <c r="L4" i="1"/>
  <c r="J4" i="1"/>
  <c r="H4" i="1"/>
  <c r="F4" i="1"/>
  <c r="D4" i="1"/>
  <c r="B4" i="1"/>
</calcChain>
</file>

<file path=xl/sharedStrings.xml><?xml version="1.0" encoding="utf-8"?>
<sst xmlns="http://schemas.openxmlformats.org/spreadsheetml/2006/main" count="99" uniqueCount="45">
  <si>
    <t>Sport</t>
  </si>
  <si>
    <t>White</t>
  </si>
  <si>
    <t>Black</t>
  </si>
  <si>
    <t>American Indian/Alaskan Native</t>
  </si>
  <si>
    <t>Asian</t>
  </si>
  <si>
    <t>Hispanic/Latino</t>
  </si>
  <si>
    <t>Native Hawaiian/Pacific Islander</t>
  </si>
  <si>
    <t>Two or More Races</t>
  </si>
  <si>
    <t>Nonresident Alien</t>
  </si>
  <si>
    <t>Other</t>
  </si>
  <si>
    <t>Total</t>
  </si>
  <si>
    <t>M</t>
  </si>
  <si>
    <t>W</t>
  </si>
  <si>
    <t>Volleyball</t>
  </si>
  <si>
    <t>Soccer</t>
  </si>
  <si>
    <t>Swimming</t>
  </si>
  <si>
    <t>Basketball</t>
  </si>
  <si>
    <t>Golf</t>
  </si>
  <si>
    <t>Baseball</t>
  </si>
  <si>
    <t>Beach Volleyball</t>
  </si>
  <si>
    <t>Bowling</t>
  </si>
  <si>
    <t>Cross Country</t>
  </si>
  <si>
    <t>Equestrian</t>
  </si>
  <si>
    <t>Fencing</t>
  </si>
  <si>
    <t>Field Hockey</t>
  </si>
  <si>
    <t>Football</t>
  </si>
  <si>
    <t>Gymnastics</t>
  </si>
  <si>
    <t>Ice Hockey</t>
  </si>
  <si>
    <t>Lacrosse</t>
  </si>
  <si>
    <t>Rifle</t>
  </si>
  <si>
    <t>Rowing</t>
  </si>
  <si>
    <t>Rugby</t>
  </si>
  <si>
    <t>Sailing</t>
  </si>
  <si>
    <t>Skiing</t>
  </si>
  <si>
    <t>Softball</t>
  </si>
  <si>
    <t>Squash</t>
  </si>
  <si>
    <t>Synchronized Swimming</t>
  </si>
  <si>
    <t>Tennis</t>
  </si>
  <si>
    <t>Track, Indoor</t>
  </si>
  <si>
    <t>Track, Outdoor</t>
  </si>
  <si>
    <t>Triathlon</t>
  </si>
  <si>
    <t>Water Polo</t>
  </si>
  <si>
    <t>Wrestling</t>
  </si>
  <si>
    <t>pwhite</t>
  </si>
  <si>
    <t>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</si>
</sst>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0" fillId="0" borderId="0" xfId="0" applyNumberFormat="1"/>
    <xf numFmtId="3" fontId="0" fillId="0" borderId="1" xfId="0" applyNumberForma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A11" sqref="A11:U11"/>
    </sheetView>
  </sheetViews>
  <sheetFormatPr baseColWidth="10" defaultRowHeight="15" x14ac:dyDescent="0"/>
  <sheetData>
    <row r="1" spans="1:21" ht="30" customHeight="1">
      <c r="A1" s="1" t="s">
        <v>0</v>
      </c>
      <c r="B1" s="6" t="s">
        <v>1</v>
      </c>
      <c r="C1" s="7"/>
      <c r="D1" s="6" t="s">
        <v>2</v>
      </c>
      <c r="E1" s="7"/>
      <c r="F1" s="6" t="s">
        <v>3</v>
      </c>
      <c r="G1" s="7"/>
      <c r="H1" s="6" t="s">
        <v>4</v>
      </c>
      <c r="I1" s="7"/>
      <c r="J1" s="6" t="s">
        <v>5</v>
      </c>
      <c r="K1" s="7"/>
      <c r="L1" s="6" t="s">
        <v>6</v>
      </c>
      <c r="M1" s="7"/>
      <c r="N1" s="6" t="s">
        <v>7</v>
      </c>
      <c r="O1" s="7"/>
      <c r="P1" s="6" t="s">
        <v>8</v>
      </c>
      <c r="Q1" s="7"/>
      <c r="R1" s="6" t="s">
        <v>9</v>
      </c>
      <c r="S1" s="7"/>
      <c r="T1" s="6" t="s">
        <v>10</v>
      </c>
      <c r="U1" s="7"/>
    </row>
    <row r="2" spans="1:21">
      <c r="A2" s="3"/>
      <c r="B2" s="3" t="s">
        <v>11</v>
      </c>
      <c r="C2" s="3" t="s">
        <v>12</v>
      </c>
      <c r="D2" s="3" t="s">
        <v>11</v>
      </c>
      <c r="E2" s="3" t="s">
        <v>12</v>
      </c>
      <c r="F2" s="3" t="s">
        <v>11</v>
      </c>
      <c r="G2" s="3" t="s">
        <v>12</v>
      </c>
      <c r="H2" s="3" t="s">
        <v>11</v>
      </c>
      <c r="I2" s="3" t="s">
        <v>12</v>
      </c>
      <c r="J2" s="3" t="s">
        <v>11</v>
      </c>
      <c r="K2" s="3" t="s">
        <v>12</v>
      </c>
      <c r="L2" s="3" t="s">
        <v>11</v>
      </c>
      <c r="M2" s="3" t="s">
        <v>12</v>
      </c>
      <c r="N2" s="3" t="s">
        <v>11</v>
      </c>
      <c r="O2" s="3" t="s">
        <v>12</v>
      </c>
      <c r="P2" s="3" t="s">
        <v>11</v>
      </c>
      <c r="Q2" s="3" t="s">
        <v>12</v>
      </c>
      <c r="R2" s="3" t="s">
        <v>11</v>
      </c>
      <c r="S2" s="3" t="s">
        <v>12</v>
      </c>
      <c r="T2" s="3" t="s">
        <v>11</v>
      </c>
      <c r="U2" s="3" t="s">
        <v>12</v>
      </c>
    </row>
    <row r="3" spans="1:21">
      <c r="A3" s="3" t="s">
        <v>13</v>
      </c>
      <c r="B3" s="5">
        <v>1324</v>
      </c>
      <c r="C3" s="5">
        <v>12695</v>
      </c>
      <c r="D3" s="3">
        <v>144</v>
      </c>
      <c r="E3" s="5">
        <v>1852</v>
      </c>
      <c r="F3" s="3">
        <v>3</v>
      </c>
      <c r="G3" s="3">
        <v>58</v>
      </c>
      <c r="H3" s="3">
        <v>81</v>
      </c>
      <c r="I3" s="3">
        <v>304</v>
      </c>
      <c r="J3" s="3">
        <v>201</v>
      </c>
      <c r="K3" s="3">
        <v>824</v>
      </c>
      <c r="L3" s="3">
        <v>27</v>
      </c>
      <c r="M3" s="3">
        <v>132</v>
      </c>
      <c r="N3" s="3">
        <v>77</v>
      </c>
      <c r="O3" s="3">
        <v>715</v>
      </c>
      <c r="P3" s="3">
        <v>66</v>
      </c>
      <c r="Q3" s="3">
        <v>385</v>
      </c>
      <c r="R3" s="3">
        <v>84</v>
      </c>
      <c r="S3" s="3">
        <v>421</v>
      </c>
      <c r="T3" s="5">
        <v>2007</v>
      </c>
      <c r="U3" s="5">
        <v>17386</v>
      </c>
    </row>
    <row r="4" spans="1:21">
      <c r="B4" s="4">
        <f>SUM(B3:C3)</f>
        <v>14019</v>
      </c>
      <c r="C4">
        <f>B4/$T4</f>
        <v>0.72288970246996342</v>
      </c>
      <c r="D4" s="4">
        <f>SUM(D3:E3)</f>
        <v>1996</v>
      </c>
      <c r="E4">
        <f>D4/$T4</f>
        <v>0.10292373536843191</v>
      </c>
      <c r="F4" s="4">
        <f>SUM(F3:G3)</f>
        <v>61</v>
      </c>
      <c r="H4" s="4">
        <f>SUM(H3:I3)</f>
        <v>385</v>
      </c>
      <c r="J4" s="4">
        <f>SUM(J3:K3)</f>
        <v>1025</v>
      </c>
      <c r="L4" s="4">
        <f>SUM(L3:M3)</f>
        <v>159</v>
      </c>
      <c r="N4" s="4">
        <f>SUM(N3:O3)</f>
        <v>792</v>
      </c>
      <c r="P4" s="4">
        <f>SUM(P3:Q3)</f>
        <v>451</v>
      </c>
      <c r="R4" s="4">
        <f>SUM(R3:S3)</f>
        <v>505</v>
      </c>
      <c r="T4" s="4">
        <f>SUM(T3:U3)</f>
        <v>19393</v>
      </c>
    </row>
    <row r="5" spans="1:21">
      <c r="A5" s="3" t="s">
        <v>14</v>
      </c>
      <c r="B5" s="5">
        <v>14760</v>
      </c>
      <c r="C5" s="5">
        <v>20934</v>
      </c>
      <c r="D5" s="5">
        <v>2067</v>
      </c>
      <c r="E5" s="5">
        <v>1226</v>
      </c>
      <c r="F5" s="3">
        <v>53</v>
      </c>
      <c r="G5" s="3">
        <v>76</v>
      </c>
      <c r="H5" s="3">
        <v>431</v>
      </c>
      <c r="I5" s="3">
        <v>408</v>
      </c>
      <c r="J5" s="5">
        <v>3258</v>
      </c>
      <c r="K5" s="5">
        <v>2107</v>
      </c>
      <c r="L5" s="3">
        <v>43</v>
      </c>
      <c r="M5" s="3">
        <v>80</v>
      </c>
      <c r="N5" s="3">
        <v>786</v>
      </c>
      <c r="O5" s="5">
        <v>1072</v>
      </c>
      <c r="P5" s="5">
        <v>2698</v>
      </c>
      <c r="Q5" s="3">
        <v>991</v>
      </c>
      <c r="R5" s="3">
        <v>888</v>
      </c>
      <c r="S5" s="3">
        <v>744</v>
      </c>
      <c r="T5" s="5">
        <v>24984</v>
      </c>
      <c r="U5" s="5">
        <v>27638</v>
      </c>
    </row>
    <row r="6" spans="1:21">
      <c r="B6" s="4">
        <f>SUM(B5:C5)</f>
        <v>35694</v>
      </c>
      <c r="C6">
        <f>B6/$T6</f>
        <v>0.67830945232032225</v>
      </c>
      <c r="D6" s="4">
        <f>SUM(D5:E5)</f>
        <v>3293</v>
      </c>
      <c r="E6">
        <f>D6/$T6</f>
        <v>6.2578389266846571E-2</v>
      </c>
      <c r="F6" s="4">
        <f>SUM(F5:G5)</f>
        <v>129</v>
      </c>
      <c r="H6" s="4">
        <f>SUM(H5:I5)</f>
        <v>839</v>
      </c>
      <c r="J6" s="4">
        <f>SUM(J5:K5)</f>
        <v>5365</v>
      </c>
      <c r="L6" s="4">
        <f>SUM(L5:M5)</f>
        <v>123</v>
      </c>
      <c r="N6" s="4">
        <f>SUM(N5:O5)</f>
        <v>1858</v>
      </c>
      <c r="P6" s="4">
        <f>SUM(P5:Q5)</f>
        <v>3689</v>
      </c>
      <c r="R6" s="4">
        <f>SUM(R5:S5)</f>
        <v>1632</v>
      </c>
      <c r="T6" s="4">
        <f>SUM(T5:U5)</f>
        <v>52622</v>
      </c>
    </row>
    <row r="7" spans="1:21">
      <c r="A7" s="3" t="s">
        <v>15</v>
      </c>
      <c r="B7" s="5">
        <v>7246</v>
      </c>
      <c r="C7" s="5">
        <v>9964</v>
      </c>
      <c r="D7" s="3">
        <v>217</v>
      </c>
      <c r="E7" s="3">
        <v>162</v>
      </c>
      <c r="F7" s="3">
        <v>18</v>
      </c>
      <c r="G7" s="3">
        <v>36</v>
      </c>
      <c r="H7" s="3">
        <v>443</v>
      </c>
      <c r="I7" s="3">
        <v>507</v>
      </c>
      <c r="J7" s="3">
        <v>470</v>
      </c>
      <c r="K7" s="3">
        <v>520</v>
      </c>
      <c r="L7" s="3">
        <v>17</v>
      </c>
      <c r="M7" s="3">
        <v>28</v>
      </c>
      <c r="N7" s="3">
        <v>327</v>
      </c>
      <c r="O7" s="3">
        <v>387</v>
      </c>
      <c r="P7" s="3">
        <v>580</v>
      </c>
      <c r="Q7" s="3">
        <v>603</v>
      </c>
      <c r="R7" s="3">
        <v>381</v>
      </c>
      <c r="S7" s="3">
        <v>477</v>
      </c>
      <c r="T7" s="5">
        <v>9699</v>
      </c>
      <c r="U7" s="5">
        <v>12684</v>
      </c>
    </row>
    <row r="8" spans="1:21">
      <c r="B8" s="4">
        <f>SUM(B7:C7)</f>
        <v>17210</v>
      </c>
      <c r="C8">
        <f>B8/$T8</f>
        <v>0.7688871018183443</v>
      </c>
      <c r="D8" s="4">
        <f>SUM(D7:E7)</f>
        <v>379</v>
      </c>
      <c r="E8">
        <f>D8/$T8</f>
        <v>1.6932493410177368E-2</v>
      </c>
      <c r="F8" s="4">
        <f>SUM(F7:G7)</f>
        <v>54</v>
      </c>
      <c r="H8" s="4">
        <f>SUM(H7:I7)</f>
        <v>950</v>
      </c>
      <c r="J8" s="4">
        <f>SUM(J7:K7)</f>
        <v>990</v>
      </c>
      <c r="L8" s="4">
        <f>SUM(L7:M7)</f>
        <v>45</v>
      </c>
      <c r="N8" s="4">
        <f>SUM(N7:O7)</f>
        <v>714</v>
      </c>
      <c r="P8" s="4">
        <f>SUM(P7:Q7)</f>
        <v>1183</v>
      </c>
      <c r="R8" s="4">
        <f>SUM(R7:S7)</f>
        <v>858</v>
      </c>
      <c r="T8" s="4">
        <f>SUM(T7:U7)</f>
        <v>22383</v>
      </c>
    </row>
    <row r="9" spans="1:21">
      <c r="A9" s="3" t="s">
        <v>16</v>
      </c>
      <c r="B9" s="5">
        <v>7544</v>
      </c>
      <c r="C9" s="5">
        <v>8593</v>
      </c>
      <c r="D9" s="5">
        <v>8331</v>
      </c>
      <c r="E9" s="5">
        <v>5202</v>
      </c>
      <c r="F9" s="3">
        <v>62</v>
      </c>
      <c r="G9" s="3">
        <v>75</v>
      </c>
      <c r="H9" s="3">
        <v>107</v>
      </c>
      <c r="I9" s="3">
        <v>215</v>
      </c>
      <c r="J9" s="3">
        <v>540</v>
      </c>
      <c r="K9" s="3">
        <v>579</v>
      </c>
      <c r="L9" s="3">
        <v>19</v>
      </c>
      <c r="M9" s="3">
        <v>57</v>
      </c>
      <c r="N9" s="3">
        <v>763</v>
      </c>
      <c r="O9" s="3">
        <v>828</v>
      </c>
      <c r="P9" s="3">
        <v>777</v>
      </c>
      <c r="Q9" s="3">
        <v>523</v>
      </c>
      <c r="R9" s="3">
        <v>569</v>
      </c>
      <c r="S9" s="3">
        <v>460</v>
      </c>
      <c r="T9" s="5">
        <v>18712</v>
      </c>
      <c r="U9" s="5">
        <v>16532</v>
      </c>
    </row>
    <row r="10" spans="1:21">
      <c r="B10" s="4">
        <f>SUM(B9:C9)</f>
        <v>16137</v>
      </c>
      <c r="C10">
        <f>B10/$T10</f>
        <v>0.45786516853932585</v>
      </c>
      <c r="D10" s="4">
        <f>SUM(D9:E9)</f>
        <v>13533</v>
      </c>
      <c r="E10">
        <f>D10/$T10</f>
        <v>0.38398025195778007</v>
      </c>
      <c r="F10" s="4">
        <f>SUM(F9:G9)</f>
        <v>137</v>
      </c>
      <c r="H10" s="4">
        <f>SUM(H9:I9)</f>
        <v>322</v>
      </c>
      <c r="J10" s="4">
        <f>SUM(J9:K9)</f>
        <v>1119</v>
      </c>
      <c r="L10" s="4">
        <f>SUM(L9:M9)</f>
        <v>76</v>
      </c>
      <c r="N10" s="4">
        <f>SUM(N9:O9)</f>
        <v>1591</v>
      </c>
      <c r="P10" s="4">
        <f>SUM(P9:Q9)</f>
        <v>1300</v>
      </c>
      <c r="R10" s="4">
        <f>SUM(R9:S9)</f>
        <v>1029</v>
      </c>
      <c r="T10" s="4">
        <f>SUM(T9:U9)</f>
        <v>35244</v>
      </c>
    </row>
    <row r="11" spans="1:21">
      <c r="A11" s="3" t="s">
        <v>17</v>
      </c>
      <c r="B11" s="5">
        <v>6639</v>
      </c>
      <c r="C11" s="5">
        <v>3643</v>
      </c>
      <c r="D11" s="3">
        <v>160</v>
      </c>
      <c r="E11" s="3">
        <v>96</v>
      </c>
      <c r="F11" s="3">
        <v>22</v>
      </c>
      <c r="G11" s="3">
        <v>25</v>
      </c>
      <c r="H11" s="3">
        <v>293</v>
      </c>
      <c r="I11" s="3">
        <v>431</v>
      </c>
      <c r="J11" s="3">
        <v>207</v>
      </c>
      <c r="K11" s="3">
        <v>216</v>
      </c>
      <c r="L11" s="3">
        <v>13</v>
      </c>
      <c r="M11" s="3">
        <v>8</v>
      </c>
      <c r="N11" s="3">
        <v>164</v>
      </c>
      <c r="O11" s="3">
        <v>145</v>
      </c>
      <c r="P11" s="3">
        <v>787</v>
      </c>
      <c r="Q11" s="3">
        <v>647</v>
      </c>
      <c r="R11" s="3">
        <v>242</v>
      </c>
      <c r="S11" s="3">
        <v>162</v>
      </c>
      <c r="T11" s="5">
        <v>8527</v>
      </c>
      <c r="U11" s="5">
        <v>5373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topLeftCell="L1" workbookViewId="0">
      <selection activeCell="W32" sqref="W3:W32"/>
    </sheetView>
  </sheetViews>
  <sheetFormatPr baseColWidth="10" defaultRowHeight="15" x14ac:dyDescent="0"/>
  <cols>
    <col min="1" max="1" width="19.83203125" customWidth="1"/>
  </cols>
  <sheetData>
    <row r="1" spans="1:23" ht="30" customHeight="1">
      <c r="A1" s="1" t="s">
        <v>0</v>
      </c>
      <c r="B1" s="2"/>
      <c r="C1" s="6" t="s">
        <v>1</v>
      </c>
      <c r="D1" s="7"/>
      <c r="E1" s="6" t="s">
        <v>2</v>
      </c>
      <c r="F1" s="7"/>
      <c r="G1" s="6" t="s">
        <v>3</v>
      </c>
      <c r="H1" s="7"/>
      <c r="I1" s="6" t="s">
        <v>4</v>
      </c>
      <c r="J1" s="7"/>
      <c r="K1" s="6" t="s">
        <v>5</v>
      </c>
      <c r="L1" s="7"/>
      <c r="M1" s="6" t="s">
        <v>6</v>
      </c>
      <c r="N1" s="7"/>
      <c r="O1" s="6" t="s">
        <v>7</v>
      </c>
      <c r="P1" s="7"/>
      <c r="Q1" s="6" t="s">
        <v>8</v>
      </c>
      <c r="R1" s="7"/>
      <c r="S1" s="6" t="s">
        <v>9</v>
      </c>
      <c r="T1" s="7"/>
      <c r="U1" s="6" t="s">
        <v>10</v>
      </c>
      <c r="V1" s="7"/>
    </row>
    <row r="2" spans="1:23">
      <c r="A2" s="3" t="s">
        <v>44</v>
      </c>
      <c r="B2" s="3" t="s">
        <v>43</v>
      </c>
      <c r="C2" s="3" t="s">
        <v>11</v>
      </c>
      <c r="D2" s="3" t="s">
        <v>12</v>
      </c>
      <c r="E2" s="3" t="s">
        <v>11</v>
      </c>
      <c r="F2" s="3" t="s">
        <v>12</v>
      </c>
      <c r="G2" s="3" t="s">
        <v>11</v>
      </c>
      <c r="H2" s="3" t="s">
        <v>12</v>
      </c>
      <c r="I2" s="3" t="s">
        <v>11</v>
      </c>
      <c r="J2" s="3" t="s">
        <v>12</v>
      </c>
      <c r="K2" s="3" t="s">
        <v>11</v>
      </c>
      <c r="L2" s="3" t="s">
        <v>12</v>
      </c>
      <c r="M2" s="3" t="s">
        <v>11</v>
      </c>
      <c r="N2" s="3" t="s">
        <v>12</v>
      </c>
      <c r="O2" s="3" t="s">
        <v>11</v>
      </c>
      <c r="P2" s="3" t="s">
        <v>12</v>
      </c>
      <c r="Q2" s="3" t="s">
        <v>11</v>
      </c>
      <c r="R2" s="3" t="s">
        <v>12</v>
      </c>
      <c r="S2" s="3" t="s">
        <v>11</v>
      </c>
      <c r="T2" s="3" t="s">
        <v>12</v>
      </c>
      <c r="U2" s="3" t="s">
        <v>11</v>
      </c>
      <c r="V2" s="3" t="s">
        <v>12</v>
      </c>
    </row>
    <row r="3" spans="1:23">
      <c r="A3" s="3" t="s">
        <v>18</v>
      </c>
      <c r="B3" s="3">
        <f>SUM(C3:D3)/SUM(U3:V3)</f>
        <v>0.81406518010291595</v>
      </c>
      <c r="C3" s="5">
        <v>28476</v>
      </c>
      <c r="D3" s="3">
        <v>0</v>
      </c>
      <c r="E3" s="5">
        <v>1481</v>
      </c>
      <c r="F3" s="3">
        <v>0</v>
      </c>
      <c r="G3" s="3">
        <v>159</v>
      </c>
      <c r="H3" s="3">
        <v>0</v>
      </c>
      <c r="I3" s="3">
        <v>318</v>
      </c>
      <c r="J3" s="3">
        <v>0</v>
      </c>
      <c r="K3" s="5">
        <v>2362</v>
      </c>
      <c r="L3" s="3">
        <v>0</v>
      </c>
      <c r="M3" s="3">
        <v>77</v>
      </c>
      <c r="N3" s="3">
        <v>0</v>
      </c>
      <c r="O3" s="3">
        <v>956</v>
      </c>
      <c r="P3" s="3">
        <v>0</v>
      </c>
      <c r="Q3" s="3">
        <v>274</v>
      </c>
      <c r="R3" s="3">
        <v>0</v>
      </c>
      <c r="S3" s="3">
        <v>877</v>
      </c>
      <c r="T3" s="3">
        <v>0</v>
      </c>
      <c r="U3" s="5">
        <v>34980</v>
      </c>
      <c r="V3" s="3">
        <v>0</v>
      </c>
      <c r="W3" s="4">
        <f>SUM(U3:V3)</f>
        <v>34980</v>
      </c>
    </row>
    <row r="4" spans="1:23">
      <c r="A4" s="3" t="s">
        <v>16</v>
      </c>
      <c r="B4" s="3">
        <f>SUM(C4:D4)/SUM(U4:V4)</f>
        <v>0.45786516853932585</v>
      </c>
      <c r="C4" s="5">
        <v>7544</v>
      </c>
      <c r="D4" s="5">
        <v>8593</v>
      </c>
      <c r="E4" s="5">
        <v>8331</v>
      </c>
      <c r="F4" s="5">
        <v>5202</v>
      </c>
      <c r="G4" s="3">
        <v>62</v>
      </c>
      <c r="H4" s="3">
        <v>75</v>
      </c>
      <c r="I4" s="3">
        <v>107</v>
      </c>
      <c r="J4" s="3">
        <v>215</v>
      </c>
      <c r="K4" s="3">
        <v>540</v>
      </c>
      <c r="L4" s="3">
        <v>579</v>
      </c>
      <c r="M4" s="3">
        <v>19</v>
      </c>
      <c r="N4" s="3">
        <v>57</v>
      </c>
      <c r="O4" s="3">
        <v>763</v>
      </c>
      <c r="P4" s="3">
        <v>828</v>
      </c>
      <c r="Q4" s="3">
        <v>777</v>
      </c>
      <c r="R4" s="3">
        <v>523</v>
      </c>
      <c r="S4" s="3">
        <v>569</v>
      </c>
      <c r="T4" s="3">
        <v>460</v>
      </c>
      <c r="U4" s="5">
        <v>18712</v>
      </c>
      <c r="V4" s="5">
        <v>16532</v>
      </c>
      <c r="W4" s="4">
        <f t="shared" ref="W4:W32" si="0">SUM(U4:V4)</f>
        <v>35244</v>
      </c>
    </row>
    <row r="5" spans="1:23">
      <c r="A5" s="3" t="s">
        <v>19</v>
      </c>
      <c r="B5" s="3">
        <f>SUM(C5:D5)/SUM(U5:V5)</f>
        <v>0.70186915887850465</v>
      </c>
      <c r="C5" s="3">
        <v>0</v>
      </c>
      <c r="D5" s="3">
        <v>751</v>
      </c>
      <c r="E5" s="3">
        <v>0</v>
      </c>
      <c r="F5" s="3">
        <v>60</v>
      </c>
      <c r="G5" s="3">
        <v>0</v>
      </c>
      <c r="H5" s="3">
        <v>10</v>
      </c>
      <c r="I5" s="3">
        <v>0</v>
      </c>
      <c r="J5" s="3">
        <v>15</v>
      </c>
      <c r="K5" s="3">
        <v>0</v>
      </c>
      <c r="L5" s="3">
        <v>58</v>
      </c>
      <c r="M5" s="3">
        <v>0</v>
      </c>
      <c r="N5" s="3">
        <v>10</v>
      </c>
      <c r="O5" s="3">
        <v>0</v>
      </c>
      <c r="P5" s="3">
        <v>56</v>
      </c>
      <c r="Q5" s="3">
        <v>0</v>
      </c>
      <c r="R5" s="3">
        <v>75</v>
      </c>
      <c r="S5" s="3">
        <v>0</v>
      </c>
      <c r="T5" s="3">
        <v>35</v>
      </c>
      <c r="U5" s="3">
        <v>0</v>
      </c>
      <c r="V5" s="5">
        <v>1070</v>
      </c>
      <c r="W5" s="4">
        <f t="shared" si="0"/>
        <v>1070</v>
      </c>
    </row>
    <row r="6" spans="1:23">
      <c r="A6" s="3" t="s">
        <v>20</v>
      </c>
      <c r="B6" s="3">
        <f>SUM(C6:D6)/SUM(U6:V6)</f>
        <v>0.6681034482758621</v>
      </c>
      <c r="C6" s="3">
        <v>13</v>
      </c>
      <c r="D6" s="3">
        <v>452</v>
      </c>
      <c r="E6" s="3">
        <v>3</v>
      </c>
      <c r="F6" s="3">
        <v>153</v>
      </c>
      <c r="G6" s="3">
        <v>0</v>
      </c>
      <c r="H6" s="3">
        <v>1</v>
      </c>
      <c r="I6" s="3">
        <v>1</v>
      </c>
      <c r="J6" s="3">
        <v>9</v>
      </c>
      <c r="K6" s="3">
        <v>0</v>
      </c>
      <c r="L6" s="3">
        <v>29</v>
      </c>
      <c r="M6" s="3">
        <v>0</v>
      </c>
      <c r="N6" s="3">
        <v>0</v>
      </c>
      <c r="O6" s="3">
        <v>0</v>
      </c>
      <c r="P6" s="3">
        <v>15</v>
      </c>
      <c r="Q6" s="3">
        <v>0</v>
      </c>
      <c r="R6" s="3">
        <v>13</v>
      </c>
      <c r="S6" s="3">
        <v>0</v>
      </c>
      <c r="T6" s="3">
        <v>7</v>
      </c>
      <c r="U6" s="3">
        <v>17</v>
      </c>
      <c r="V6" s="3">
        <v>679</v>
      </c>
      <c r="W6" s="4">
        <f t="shared" si="0"/>
        <v>696</v>
      </c>
    </row>
    <row r="7" spans="1:23">
      <c r="A7" s="3" t="s">
        <v>21</v>
      </c>
      <c r="B7" s="3">
        <f>SUM(C7:D7)/SUM(U7:V7)</f>
        <v>0.73540471007322383</v>
      </c>
      <c r="C7" s="5">
        <v>10399</v>
      </c>
      <c r="D7" s="5">
        <v>11897</v>
      </c>
      <c r="E7" s="5">
        <v>1265</v>
      </c>
      <c r="F7" s="5">
        <v>1208</v>
      </c>
      <c r="G7" s="3">
        <v>66</v>
      </c>
      <c r="H7" s="3">
        <v>58</v>
      </c>
      <c r="I7" s="3">
        <v>207</v>
      </c>
      <c r="J7" s="3">
        <v>295</v>
      </c>
      <c r="K7" s="5">
        <v>1142</v>
      </c>
      <c r="L7" s="5">
        <v>1097</v>
      </c>
      <c r="M7" s="3">
        <v>7</v>
      </c>
      <c r="N7" s="3">
        <v>18</v>
      </c>
      <c r="O7" s="3">
        <v>376</v>
      </c>
      <c r="P7" s="3">
        <v>463</v>
      </c>
      <c r="Q7" s="3">
        <v>454</v>
      </c>
      <c r="R7" s="3">
        <v>454</v>
      </c>
      <c r="S7" s="3">
        <v>434</v>
      </c>
      <c r="T7" s="3">
        <v>478</v>
      </c>
      <c r="U7" s="5">
        <v>14350</v>
      </c>
      <c r="V7" s="5">
        <v>15968</v>
      </c>
      <c r="W7" s="4">
        <f t="shared" si="0"/>
        <v>30318</v>
      </c>
    </row>
    <row r="8" spans="1:23" ht="30">
      <c r="A8" s="3" t="s">
        <v>22</v>
      </c>
      <c r="B8" s="3">
        <f>SUM(C8:D8)/SUM(U8:V8)</f>
        <v>0.87091988130563802</v>
      </c>
      <c r="C8" s="3">
        <v>12</v>
      </c>
      <c r="D8" s="5">
        <v>1162</v>
      </c>
      <c r="E8" s="3">
        <v>0</v>
      </c>
      <c r="F8" s="3">
        <v>10</v>
      </c>
      <c r="G8" s="3">
        <v>0</v>
      </c>
      <c r="H8" s="3">
        <v>6</v>
      </c>
      <c r="I8" s="3">
        <v>0</v>
      </c>
      <c r="J8" s="3">
        <v>20</v>
      </c>
      <c r="K8" s="3">
        <v>1</v>
      </c>
      <c r="L8" s="3">
        <v>37</v>
      </c>
      <c r="M8" s="3">
        <v>0</v>
      </c>
      <c r="N8" s="3">
        <v>1</v>
      </c>
      <c r="O8" s="3">
        <v>1</v>
      </c>
      <c r="P8" s="3">
        <v>36</v>
      </c>
      <c r="Q8" s="3">
        <v>0</v>
      </c>
      <c r="R8" s="3">
        <v>22</v>
      </c>
      <c r="S8" s="3">
        <v>0</v>
      </c>
      <c r="T8" s="3">
        <v>40</v>
      </c>
      <c r="U8" s="3">
        <v>14</v>
      </c>
      <c r="V8" s="5">
        <v>1334</v>
      </c>
      <c r="W8" s="4">
        <f t="shared" si="0"/>
        <v>1348</v>
      </c>
    </row>
    <row r="9" spans="1:23">
      <c r="A9" s="3" t="s">
        <v>23</v>
      </c>
      <c r="B9" s="3">
        <f>SUM(C9:D9)/SUM(U9:V9)</f>
        <v>0.54268745360059389</v>
      </c>
      <c r="C9" s="3">
        <v>360</v>
      </c>
      <c r="D9" s="3">
        <v>371</v>
      </c>
      <c r="E9" s="3">
        <v>26</v>
      </c>
      <c r="F9" s="3">
        <v>33</v>
      </c>
      <c r="G9" s="3">
        <v>0</v>
      </c>
      <c r="H9" s="3">
        <v>1</v>
      </c>
      <c r="I9" s="3">
        <v>120</v>
      </c>
      <c r="J9" s="3">
        <v>119</v>
      </c>
      <c r="K9" s="3">
        <v>32</v>
      </c>
      <c r="L9" s="3">
        <v>43</v>
      </c>
      <c r="M9" s="3">
        <v>1</v>
      </c>
      <c r="N9" s="3">
        <v>1</v>
      </c>
      <c r="O9" s="3">
        <v>33</v>
      </c>
      <c r="P9" s="3">
        <v>50</v>
      </c>
      <c r="Q9" s="3">
        <v>33</v>
      </c>
      <c r="R9" s="3">
        <v>41</v>
      </c>
      <c r="S9" s="3">
        <v>34</v>
      </c>
      <c r="T9" s="3">
        <v>49</v>
      </c>
      <c r="U9" s="3">
        <v>639</v>
      </c>
      <c r="V9" s="3">
        <v>708</v>
      </c>
      <c r="W9" s="4">
        <f t="shared" si="0"/>
        <v>1347</v>
      </c>
    </row>
    <row r="10" spans="1:23">
      <c r="A10" s="3" t="s">
        <v>24</v>
      </c>
      <c r="B10" s="3">
        <f>SUM(C10:D10)/SUM(U10:V10)</f>
        <v>0.845367622815694</v>
      </c>
      <c r="C10" s="3">
        <v>0</v>
      </c>
      <c r="D10" s="5">
        <v>5128</v>
      </c>
      <c r="E10" s="3">
        <v>0</v>
      </c>
      <c r="F10" s="3">
        <v>115</v>
      </c>
      <c r="G10" s="3">
        <v>0</v>
      </c>
      <c r="H10" s="3">
        <v>12</v>
      </c>
      <c r="I10" s="3">
        <v>0</v>
      </c>
      <c r="J10" s="3">
        <v>91</v>
      </c>
      <c r="K10" s="3">
        <v>0</v>
      </c>
      <c r="L10" s="3">
        <v>112</v>
      </c>
      <c r="M10" s="3">
        <v>0</v>
      </c>
      <c r="N10" s="3">
        <v>2</v>
      </c>
      <c r="O10" s="3">
        <v>0</v>
      </c>
      <c r="P10" s="3">
        <v>126</v>
      </c>
      <c r="Q10" s="3">
        <v>0</v>
      </c>
      <c r="R10" s="3">
        <v>246</v>
      </c>
      <c r="S10" s="3">
        <v>0</v>
      </c>
      <c r="T10" s="3">
        <v>234</v>
      </c>
      <c r="U10" s="3">
        <v>0</v>
      </c>
      <c r="V10" s="5">
        <v>6066</v>
      </c>
      <c r="W10" s="4">
        <f t="shared" si="0"/>
        <v>6066</v>
      </c>
    </row>
    <row r="11" spans="1:23">
      <c r="A11" s="3" t="s">
        <v>25</v>
      </c>
      <c r="B11" s="3">
        <f>SUM(C11:D11)/SUM(U11:V11)</f>
        <v>0.48073422122452331</v>
      </c>
      <c r="C11" s="5">
        <v>35121</v>
      </c>
      <c r="D11" s="3">
        <v>0</v>
      </c>
      <c r="E11" s="5">
        <v>28279</v>
      </c>
      <c r="F11" s="3">
        <v>0</v>
      </c>
      <c r="G11" s="3">
        <v>302</v>
      </c>
      <c r="H11" s="3">
        <v>0</v>
      </c>
      <c r="I11" s="3">
        <v>386</v>
      </c>
      <c r="J11" s="3">
        <v>0</v>
      </c>
      <c r="K11" s="5">
        <v>2734</v>
      </c>
      <c r="L11" s="3">
        <v>0</v>
      </c>
      <c r="M11" s="3">
        <v>581</v>
      </c>
      <c r="N11" s="3">
        <v>0</v>
      </c>
      <c r="O11" s="5">
        <v>3234</v>
      </c>
      <c r="P11" s="3">
        <v>0</v>
      </c>
      <c r="Q11" s="3">
        <v>283</v>
      </c>
      <c r="R11" s="3">
        <v>0</v>
      </c>
      <c r="S11" s="5">
        <v>2137</v>
      </c>
      <c r="T11" s="3">
        <v>0</v>
      </c>
      <c r="U11" s="5">
        <v>73057</v>
      </c>
      <c r="V11" s="3">
        <v>0</v>
      </c>
      <c r="W11" s="4">
        <f t="shared" si="0"/>
        <v>73057</v>
      </c>
    </row>
    <row r="12" spans="1:23">
      <c r="A12" s="3" t="s">
        <v>17</v>
      </c>
      <c r="B12" s="3">
        <f>SUM(C12:D12)/SUM(U12:V12)</f>
        <v>0.73971223021582733</v>
      </c>
      <c r="C12" s="5">
        <v>6639</v>
      </c>
      <c r="D12" s="5">
        <v>3643</v>
      </c>
      <c r="E12" s="3">
        <v>160</v>
      </c>
      <c r="F12" s="3">
        <v>96</v>
      </c>
      <c r="G12" s="3">
        <v>22</v>
      </c>
      <c r="H12" s="3">
        <v>25</v>
      </c>
      <c r="I12" s="3">
        <v>293</v>
      </c>
      <c r="J12" s="3">
        <v>431</v>
      </c>
      <c r="K12" s="3">
        <v>207</v>
      </c>
      <c r="L12" s="3">
        <v>216</v>
      </c>
      <c r="M12" s="3">
        <v>13</v>
      </c>
      <c r="N12" s="3">
        <v>8</v>
      </c>
      <c r="O12" s="3">
        <v>164</v>
      </c>
      <c r="P12" s="3">
        <v>145</v>
      </c>
      <c r="Q12" s="3">
        <v>787</v>
      </c>
      <c r="R12" s="3">
        <v>647</v>
      </c>
      <c r="S12" s="3">
        <v>242</v>
      </c>
      <c r="T12" s="3">
        <v>162</v>
      </c>
      <c r="U12" s="5">
        <v>8527</v>
      </c>
      <c r="V12" s="5">
        <v>5373</v>
      </c>
      <c r="W12" s="4">
        <f t="shared" si="0"/>
        <v>13900</v>
      </c>
    </row>
    <row r="13" spans="1:23">
      <c r="A13" s="3" t="s">
        <v>26</v>
      </c>
      <c r="B13" s="3">
        <f>SUM(C13:D13)/SUM(U13:V13)</f>
        <v>0.69636067354698539</v>
      </c>
      <c r="C13" s="3">
        <v>215</v>
      </c>
      <c r="D13" s="5">
        <v>1067</v>
      </c>
      <c r="E13" s="3">
        <v>18</v>
      </c>
      <c r="F13" s="3">
        <v>117</v>
      </c>
      <c r="G13" s="3">
        <v>1</v>
      </c>
      <c r="H13" s="3">
        <v>5</v>
      </c>
      <c r="I13" s="3">
        <v>30</v>
      </c>
      <c r="J13" s="3">
        <v>77</v>
      </c>
      <c r="K13" s="3">
        <v>17</v>
      </c>
      <c r="L13" s="3">
        <v>66</v>
      </c>
      <c r="M13" s="3">
        <v>2</v>
      </c>
      <c r="N13" s="3">
        <v>4</v>
      </c>
      <c r="O13" s="3">
        <v>22</v>
      </c>
      <c r="P13" s="3">
        <v>85</v>
      </c>
      <c r="Q13" s="3">
        <v>3</v>
      </c>
      <c r="R13" s="3">
        <v>58</v>
      </c>
      <c r="S13" s="3">
        <v>10</v>
      </c>
      <c r="T13" s="3">
        <v>44</v>
      </c>
      <c r="U13" s="3">
        <v>318</v>
      </c>
      <c r="V13" s="5">
        <v>1523</v>
      </c>
      <c r="W13" s="4">
        <f t="shared" si="0"/>
        <v>1841</v>
      </c>
    </row>
    <row r="14" spans="1:23">
      <c r="A14" s="3" t="s">
        <v>27</v>
      </c>
      <c r="B14" s="3">
        <f>SUM(C14:D14)/SUM(U14:V14)</f>
        <v>0.7678571428571429</v>
      </c>
      <c r="C14" s="5">
        <v>3212</v>
      </c>
      <c r="D14" s="5">
        <v>1819</v>
      </c>
      <c r="E14" s="3">
        <v>34</v>
      </c>
      <c r="F14" s="3">
        <v>4</v>
      </c>
      <c r="G14" s="3">
        <v>9</v>
      </c>
      <c r="H14" s="3">
        <v>13</v>
      </c>
      <c r="I14" s="3">
        <v>28</v>
      </c>
      <c r="J14" s="3">
        <v>19</v>
      </c>
      <c r="K14" s="3">
        <v>44</v>
      </c>
      <c r="L14" s="3">
        <v>24</v>
      </c>
      <c r="M14" s="3">
        <v>2</v>
      </c>
      <c r="N14" s="3">
        <v>2</v>
      </c>
      <c r="O14" s="3">
        <v>44</v>
      </c>
      <c r="P14" s="3">
        <v>45</v>
      </c>
      <c r="Q14" s="3">
        <v>656</v>
      </c>
      <c r="R14" s="3">
        <v>350</v>
      </c>
      <c r="S14" s="3">
        <v>168</v>
      </c>
      <c r="T14" s="3">
        <v>79</v>
      </c>
      <c r="U14" s="5">
        <v>4197</v>
      </c>
      <c r="V14" s="5">
        <v>2355</v>
      </c>
      <c r="W14" s="4">
        <f t="shared" si="0"/>
        <v>6552</v>
      </c>
    </row>
    <row r="15" spans="1:23">
      <c r="A15" s="3" t="s">
        <v>28</v>
      </c>
      <c r="B15" s="3">
        <f>SUM(C15:D15)/SUM(U15:V15)</f>
        <v>0.85079859758472931</v>
      </c>
      <c r="C15" s="5">
        <v>11847</v>
      </c>
      <c r="D15" s="5">
        <v>9993</v>
      </c>
      <c r="E15" s="3">
        <v>459</v>
      </c>
      <c r="F15" s="3">
        <v>371</v>
      </c>
      <c r="G15" s="3">
        <v>59</v>
      </c>
      <c r="H15" s="3">
        <v>49</v>
      </c>
      <c r="I15" s="3">
        <v>110</v>
      </c>
      <c r="J15" s="3">
        <v>175</v>
      </c>
      <c r="K15" s="3">
        <v>322</v>
      </c>
      <c r="L15" s="3">
        <v>348</v>
      </c>
      <c r="M15" s="3">
        <v>11</v>
      </c>
      <c r="N15" s="3">
        <v>11</v>
      </c>
      <c r="O15" s="3">
        <v>271</v>
      </c>
      <c r="P15" s="3">
        <v>282</v>
      </c>
      <c r="Q15" s="3">
        <v>264</v>
      </c>
      <c r="R15" s="3">
        <v>107</v>
      </c>
      <c r="S15" s="3">
        <v>556</v>
      </c>
      <c r="T15" s="3">
        <v>435</v>
      </c>
      <c r="U15" s="5">
        <v>13899</v>
      </c>
      <c r="V15" s="5">
        <v>11771</v>
      </c>
      <c r="W15" s="4">
        <f t="shared" si="0"/>
        <v>25670</v>
      </c>
    </row>
    <row r="16" spans="1:23">
      <c r="A16" s="3" t="s">
        <v>29</v>
      </c>
      <c r="B16" s="3">
        <f>SUM(C16:D16)/SUM(U16:V16)</f>
        <v>0.80055401662049863</v>
      </c>
      <c r="C16" s="3">
        <v>144</v>
      </c>
      <c r="D16" s="3">
        <v>145</v>
      </c>
      <c r="E16" s="3">
        <v>4</v>
      </c>
      <c r="F16" s="3">
        <v>6</v>
      </c>
      <c r="G16" s="3">
        <v>0</v>
      </c>
      <c r="H16" s="3">
        <v>2</v>
      </c>
      <c r="I16" s="3">
        <v>7</v>
      </c>
      <c r="J16" s="3">
        <v>6</v>
      </c>
      <c r="K16" s="3">
        <v>7</v>
      </c>
      <c r="L16" s="3">
        <v>5</v>
      </c>
      <c r="M16" s="3">
        <v>0</v>
      </c>
      <c r="N16" s="3">
        <v>0</v>
      </c>
      <c r="O16" s="3">
        <v>0</v>
      </c>
      <c r="P16" s="3">
        <v>7</v>
      </c>
      <c r="Q16" s="3">
        <v>2</v>
      </c>
      <c r="R16" s="3">
        <v>6</v>
      </c>
      <c r="S16" s="3">
        <v>8</v>
      </c>
      <c r="T16" s="3">
        <v>12</v>
      </c>
      <c r="U16" s="3">
        <v>172</v>
      </c>
      <c r="V16" s="3">
        <v>189</v>
      </c>
      <c r="W16" s="4">
        <f t="shared" si="0"/>
        <v>361</v>
      </c>
    </row>
    <row r="17" spans="1:23">
      <c r="A17" s="3" t="s">
        <v>30</v>
      </c>
      <c r="B17" s="3">
        <f>SUM(C17:D17)/SUM(U17:V17)</f>
        <v>0.74104767751176592</v>
      </c>
      <c r="C17" s="5">
        <v>1738</v>
      </c>
      <c r="D17" s="5">
        <v>5505</v>
      </c>
      <c r="E17" s="3">
        <v>40</v>
      </c>
      <c r="F17" s="3">
        <v>172</v>
      </c>
      <c r="G17" s="3">
        <v>7</v>
      </c>
      <c r="H17" s="3">
        <v>29</v>
      </c>
      <c r="I17" s="3">
        <v>88</v>
      </c>
      <c r="J17" s="3">
        <v>291</v>
      </c>
      <c r="K17" s="3">
        <v>80</v>
      </c>
      <c r="L17" s="3">
        <v>366</v>
      </c>
      <c r="M17" s="3">
        <v>2</v>
      </c>
      <c r="N17" s="3">
        <v>16</v>
      </c>
      <c r="O17" s="3">
        <v>71</v>
      </c>
      <c r="P17" s="3">
        <v>328</v>
      </c>
      <c r="Q17" s="3">
        <v>118</v>
      </c>
      <c r="R17" s="3">
        <v>266</v>
      </c>
      <c r="S17" s="3">
        <v>185</v>
      </c>
      <c r="T17" s="3">
        <v>472</v>
      </c>
      <c r="U17" s="5">
        <v>2329</v>
      </c>
      <c r="V17" s="5">
        <v>7445</v>
      </c>
      <c r="W17" s="4">
        <f t="shared" si="0"/>
        <v>9774</v>
      </c>
    </row>
    <row r="18" spans="1:23">
      <c r="A18" s="3" t="s">
        <v>31</v>
      </c>
      <c r="B18" s="3">
        <f>SUM(C18:D18)/SUM(U18:V18)</f>
        <v>0.62328767123287676</v>
      </c>
      <c r="C18" s="3">
        <v>99</v>
      </c>
      <c r="D18" s="3">
        <v>265</v>
      </c>
      <c r="E18" s="3">
        <v>18</v>
      </c>
      <c r="F18" s="3">
        <v>42</v>
      </c>
      <c r="G18" s="3">
        <v>0</v>
      </c>
      <c r="H18" s="3">
        <v>7</v>
      </c>
      <c r="I18" s="3">
        <v>3</v>
      </c>
      <c r="J18" s="3">
        <v>9</v>
      </c>
      <c r="K18" s="3">
        <v>4</v>
      </c>
      <c r="L18" s="3">
        <v>39</v>
      </c>
      <c r="M18" s="3">
        <v>5</v>
      </c>
      <c r="N18" s="3">
        <v>10</v>
      </c>
      <c r="O18" s="3">
        <v>5</v>
      </c>
      <c r="P18" s="3">
        <v>19</v>
      </c>
      <c r="Q18" s="3">
        <v>6</v>
      </c>
      <c r="R18" s="3">
        <v>13</v>
      </c>
      <c r="S18" s="3">
        <v>14</v>
      </c>
      <c r="T18" s="3">
        <v>26</v>
      </c>
      <c r="U18" s="3">
        <v>154</v>
      </c>
      <c r="V18" s="3">
        <v>430</v>
      </c>
      <c r="W18" s="4">
        <f t="shared" si="0"/>
        <v>584</v>
      </c>
    </row>
    <row r="19" spans="1:23">
      <c r="A19" s="3" t="s">
        <v>32</v>
      </c>
      <c r="B19" s="3">
        <f>SUM(C19:D19)/SUM(U19:V19)</f>
        <v>0.81840193704600483</v>
      </c>
      <c r="C19" s="3">
        <v>338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13</v>
      </c>
      <c r="J19" s="3">
        <v>0</v>
      </c>
      <c r="K19" s="3">
        <v>17</v>
      </c>
      <c r="L19" s="3">
        <v>0</v>
      </c>
      <c r="M19" s="3">
        <v>2</v>
      </c>
      <c r="N19" s="3">
        <v>0</v>
      </c>
      <c r="O19" s="3">
        <v>9</v>
      </c>
      <c r="P19" s="3">
        <v>0</v>
      </c>
      <c r="Q19" s="3">
        <v>7</v>
      </c>
      <c r="R19" s="3">
        <v>0</v>
      </c>
      <c r="S19" s="3">
        <v>26</v>
      </c>
      <c r="T19" s="3">
        <v>0</v>
      </c>
      <c r="U19" s="3">
        <v>413</v>
      </c>
      <c r="V19" s="3">
        <v>0</v>
      </c>
      <c r="W19" s="4">
        <f t="shared" si="0"/>
        <v>413</v>
      </c>
    </row>
    <row r="20" spans="1:23">
      <c r="A20" s="3" t="s">
        <v>33</v>
      </c>
      <c r="B20" s="3">
        <f>SUM(C20:D20)/SUM(U20:V20)</f>
        <v>0.82435597189695553</v>
      </c>
      <c r="C20" s="3">
        <v>360</v>
      </c>
      <c r="D20" s="3">
        <v>344</v>
      </c>
      <c r="E20" s="3">
        <v>1</v>
      </c>
      <c r="F20" s="3">
        <v>1</v>
      </c>
      <c r="G20" s="3">
        <v>0</v>
      </c>
      <c r="H20" s="3">
        <v>2</v>
      </c>
      <c r="I20" s="3">
        <v>4</v>
      </c>
      <c r="J20" s="3">
        <v>3</v>
      </c>
      <c r="K20" s="3">
        <v>4</v>
      </c>
      <c r="L20" s="3">
        <v>2</v>
      </c>
      <c r="M20" s="3">
        <v>0</v>
      </c>
      <c r="N20" s="3">
        <v>0</v>
      </c>
      <c r="O20" s="3">
        <v>2</v>
      </c>
      <c r="P20" s="3">
        <v>3</v>
      </c>
      <c r="Q20" s="3">
        <v>57</v>
      </c>
      <c r="R20" s="3">
        <v>53</v>
      </c>
      <c r="S20" s="3">
        <v>12</v>
      </c>
      <c r="T20" s="3">
        <v>6</v>
      </c>
      <c r="U20" s="3">
        <v>440</v>
      </c>
      <c r="V20" s="3">
        <v>414</v>
      </c>
      <c r="W20" s="4">
        <f t="shared" si="0"/>
        <v>854</v>
      </c>
    </row>
    <row r="21" spans="1:23">
      <c r="A21" s="3" t="s">
        <v>14</v>
      </c>
      <c r="B21" s="3">
        <f>SUM(C21:D21)/SUM(U21:V21)</f>
        <v>0.67830945232032225</v>
      </c>
      <c r="C21" s="5">
        <v>14760</v>
      </c>
      <c r="D21" s="5">
        <v>20934</v>
      </c>
      <c r="E21" s="5">
        <v>2067</v>
      </c>
      <c r="F21" s="5">
        <v>1226</v>
      </c>
      <c r="G21" s="3">
        <v>53</v>
      </c>
      <c r="H21" s="3">
        <v>76</v>
      </c>
      <c r="I21" s="3">
        <v>431</v>
      </c>
      <c r="J21" s="3">
        <v>408</v>
      </c>
      <c r="K21" s="5">
        <v>3258</v>
      </c>
      <c r="L21" s="5">
        <v>2107</v>
      </c>
      <c r="M21" s="3">
        <v>43</v>
      </c>
      <c r="N21" s="3">
        <v>80</v>
      </c>
      <c r="O21" s="3">
        <v>786</v>
      </c>
      <c r="P21" s="5">
        <v>1072</v>
      </c>
      <c r="Q21" s="5">
        <v>2698</v>
      </c>
      <c r="R21" s="3">
        <v>991</v>
      </c>
      <c r="S21" s="3">
        <v>888</v>
      </c>
      <c r="T21" s="3">
        <v>744</v>
      </c>
      <c r="U21" s="5">
        <v>24984</v>
      </c>
      <c r="V21" s="5">
        <v>27638</v>
      </c>
      <c r="W21" s="4">
        <f t="shared" si="0"/>
        <v>52622</v>
      </c>
    </row>
    <row r="22" spans="1:23">
      <c r="A22" s="3" t="s">
        <v>34</v>
      </c>
      <c r="B22" s="3">
        <f>SUM(C22:D22)/SUM(U22:V22)</f>
        <v>0.78018900945047254</v>
      </c>
      <c r="C22" s="3">
        <v>0</v>
      </c>
      <c r="D22" s="5">
        <v>15603</v>
      </c>
      <c r="E22" s="3">
        <v>0</v>
      </c>
      <c r="F22" s="3">
        <v>952</v>
      </c>
      <c r="G22" s="3">
        <v>0</v>
      </c>
      <c r="H22" s="3">
        <v>136</v>
      </c>
      <c r="I22" s="3">
        <v>0</v>
      </c>
      <c r="J22" s="3">
        <v>260</v>
      </c>
      <c r="K22" s="3">
        <v>0</v>
      </c>
      <c r="L22" s="5">
        <v>1511</v>
      </c>
      <c r="M22" s="3">
        <v>0</v>
      </c>
      <c r="N22" s="3">
        <v>95</v>
      </c>
      <c r="O22" s="3">
        <v>0</v>
      </c>
      <c r="P22" s="3">
        <v>817</v>
      </c>
      <c r="Q22" s="3">
        <v>0</v>
      </c>
      <c r="R22" s="3">
        <v>114</v>
      </c>
      <c r="S22" s="3">
        <v>0</v>
      </c>
      <c r="T22" s="3">
        <v>511</v>
      </c>
      <c r="U22" s="3">
        <v>0</v>
      </c>
      <c r="V22" s="5">
        <v>19999</v>
      </c>
      <c r="W22" s="4">
        <f t="shared" si="0"/>
        <v>19999</v>
      </c>
    </row>
    <row r="23" spans="1:23">
      <c r="A23" s="3" t="s">
        <v>35</v>
      </c>
      <c r="B23" s="3">
        <f>SUM(C23:D23)/SUM(U23:V23)</f>
        <v>0.5778032036613272</v>
      </c>
      <c r="C23" s="3">
        <v>274</v>
      </c>
      <c r="D23" s="3">
        <v>231</v>
      </c>
      <c r="E23" s="3">
        <v>17</v>
      </c>
      <c r="F23" s="3">
        <v>11</v>
      </c>
      <c r="G23" s="3">
        <v>1</v>
      </c>
      <c r="H23" s="3">
        <v>0</v>
      </c>
      <c r="I23" s="3">
        <v>44</v>
      </c>
      <c r="J23" s="3">
        <v>42</v>
      </c>
      <c r="K23" s="3">
        <v>21</v>
      </c>
      <c r="L23" s="3">
        <v>19</v>
      </c>
      <c r="M23" s="3">
        <v>0</v>
      </c>
      <c r="N23" s="3">
        <v>0</v>
      </c>
      <c r="O23" s="3">
        <v>14</v>
      </c>
      <c r="P23" s="3">
        <v>12</v>
      </c>
      <c r="Q23" s="3">
        <v>73</v>
      </c>
      <c r="R23" s="3">
        <v>52</v>
      </c>
      <c r="S23" s="3">
        <v>32</v>
      </c>
      <c r="T23" s="3">
        <v>31</v>
      </c>
      <c r="U23" s="3">
        <v>476</v>
      </c>
      <c r="V23" s="3">
        <v>398</v>
      </c>
      <c r="W23" s="4">
        <f t="shared" si="0"/>
        <v>874</v>
      </c>
    </row>
    <row r="24" spans="1:23">
      <c r="A24" s="3" t="s">
        <v>15</v>
      </c>
      <c r="B24" s="3">
        <f>SUM(C24:D24)/SUM(U24:V24)</f>
        <v>0.7688871018183443</v>
      </c>
      <c r="C24" s="5">
        <v>7246</v>
      </c>
      <c r="D24" s="5">
        <v>9964</v>
      </c>
      <c r="E24" s="3">
        <v>217</v>
      </c>
      <c r="F24" s="3">
        <v>162</v>
      </c>
      <c r="G24" s="3">
        <v>18</v>
      </c>
      <c r="H24" s="3">
        <v>36</v>
      </c>
      <c r="I24" s="3">
        <v>443</v>
      </c>
      <c r="J24" s="3">
        <v>507</v>
      </c>
      <c r="K24" s="3">
        <v>470</v>
      </c>
      <c r="L24" s="3">
        <v>520</v>
      </c>
      <c r="M24" s="3">
        <v>17</v>
      </c>
      <c r="N24" s="3">
        <v>28</v>
      </c>
      <c r="O24" s="3">
        <v>327</v>
      </c>
      <c r="P24" s="3">
        <v>387</v>
      </c>
      <c r="Q24" s="3">
        <v>580</v>
      </c>
      <c r="R24" s="3">
        <v>603</v>
      </c>
      <c r="S24" s="3">
        <v>381</v>
      </c>
      <c r="T24" s="3">
        <v>477</v>
      </c>
      <c r="U24" s="5">
        <v>9699</v>
      </c>
      <c r="V24" s="5">
        <v>12684</v>
      </c>
      <c r="W24" s="4">
        <f t="shared" si="0"/>
        <v>22383</v>
      </c>
    </row>
    <row r="25" spans="1:23">
      <c r="A25" s="3" t="s">
        <v>36</v>
      </c>
      <c r="B25" s="3">
        <f>SUM(C25:D25)/SUM(U25:V25)</f>
        <v>0.58181818181818179</v>
      </c>
      <c r="C25" s="3">
        <v>0</v>
      </c>
      <c r="D25" s="3">
        <v>32</v>
      </c>
      <c r="E25" s="3">
        <v>0</v>
      </c>
      <c r="F25" s="3">
        <v>1</v>
      </c>
      <c r="G25" s="3">
        <v>0</v>
      </c>
      <c r="H25" s="3">
        <v>0</v>
      </c>
      <c r="I25" s="3">
        <v>0</v>
      </c>
      <c r="J25" s="3">
        <v>8</v>
      </c>
      <c r="K25" s="3">
        <v>0</v>
      </c>
      <c r="L25" s="3">
        <v>7</v>
      </c>
      <c r="M25" s="3">
        <v>0</v>
      </c>
      <c r="N25" s="3">
        <v>0</v>
      </c>
      <c r="O25" s="3">
        <v>0</v>
      </c>
      <c r="P25" s="3">
        <v>3</v>
      </c>
      <c r="Q25" s="3">
        <v>0</v>
      </c>
      <c r="R25" s="3">
        <v>4</v>
      </c>
      <c r="S25" s="3">
        <v>0</v>
      </c>
      <c r="T25" s="3">
        <v>0</v>
      </c>
      <c r="U25" s="3">
        <v>0</v>
      </c>
      <c r="V25" s="3">
        <v>55</v>
      </c>
      <c r="W25" s="4">
        <f t="shared" si="0"/>
        <v>55</v>
      </c>
    </row>
    <row r="26" spans="1:23">
      <c r="A26" s="3" t="s">
        <v>37</v>
      </c>
      <c r="B26" s="3">
        <f>SUM(C26:D26)/SUM(U26:V26)</f>
        <v>0.56427458967293642</v>
      </c>
      <c r="C26" s="5">
        <v>4408</v>
      </c>
      <c r="D26" s="5">
        <v>5012</v>
      </c>
      <c r="E26" s="3">
        <v>329</v>
      </c>
      <c r="F26" s="3">
        <v>536</v>
      </c>
      <c r="G26" s="3">
        <v>11</v>
      </c>
      <c r="H26" s="3">
        <v>27</v>
      </c>
      <c r="I26" s="3">
        <v>470</v>
      </c>
      <c r="J26" s="3">
        <v>498</v>
      </c>
      <c r="K26" s="3">
        <v>480</v>
      </c>
      <c r="L26" s="3">
        <v>432</v>
      </c>
      <c r="M26" s="3">
        <v>14</v>
      </c>
      <c r="N26" s="3">
        <v>15</v>
      </c>
      <c r="O26" s="3">
        <v>207</v>
      </c>
      <c r="P26" s="3">
        <v>250</v>
      </c>
      <c r="Q26" s="5">
        <v>1703</v>
      </c>
      <c r="R26" s="5">
        <v>1648</v>
      </c>
      <c r="S26" s="3">
        <v>335</v>
      </c>
      <c r="T26" s="3">
        <v>319</v>
      </c>
      <c r="U26" s="5">
        <v>7957</v>
      </c>
      <c r="V26" s="5">
        <v>8737</v>
      </c>
      <c r="W26" s="4">
        <f t="shared" si="0"/>
        <v>16694</v>
      </c>
    </row>
    <row r="27" spans="1:23">
      <c r="A27" s="3" t="s">
        <v>38</v>
      </c>
      <c r="B27" s="3">
        <f>SUM(C27:D27)/SUM(U27:V27)</f>
        <v>0.6157474736174815</v>
      </c>
      <c r="C27" s="5">
        <v>15606</v>
      </c>
      <c r="D27" s="5">
        <v>17419</v>
      </c>
      <c r="E27" s="5">
        <v>5805</v>
      </c>
      <c r="F27" s="5">
        <v>5741</v>
      </c>
      <c r="G27" s="3">
        <v>83</v>
      </c>
      <c r="H27" s="3">
        <v>91</v>
      </c>
      <c r="I27" s="3">
        <v>344</v>
      </c>
      <c r="J27" s="3">
        <v>413</v>
      </c>
      <c r="K27" s="5">
        <v>1318</v>
      </c>
      <c r="L27" s="5">
        <v>1207</v>
      </c>
      <c r="M27" s="3">
        <v>26</v>
      </c>
      <c r="N27" s="3">
        <v>43</v>
      </c>
      <c r="O27" s="3">
        <v>992</v>
      </c>
      <c r="P27" s="5">
        <v>1129</v>
      </c>
      <c r="Q27" s="3">
        <v>799</v>
      </c>
      <c r="R27" s="3">
        <v>819</v>
      </c>
      <c r="S27" s="3">
        <v>918</v>
      </c>
      <c r="T27" s="3">
        <v>881</v>
      </c>
      <c r="U27" s="5">
        <v>25891</v>
      </c>
      <c r="V27" s="5">
        <v>27743</v>
      </c>
      <c r="W27" s="4">
        <f t="shared" si="0"/>
        <v>53634</v>
      </c>
    </row>
    <row r="28" spans="1:23">
      <c r="A28" s="3" t="s">
        <v>39</v>
      </c>
      <c r="B28" s="3">
        <f>SUM(C28:D28)/SUM(U28:V28)</f>
        <v>0.60464202088567576</v>
      </c>
      <c r="C28" s="5">
        <v>16905</v>
      </c>
      <c r="D28" s="5">
        <v>18472</v>
      </c>
      <c r="E28" s="5">
        <v>6371</v>
      </c>
      <c r="F28" s="5">
        <v>6183</v>
      </c>
      <c r="G28" s="3">
        <v>99</v>
      </c>
      <c r="H28" s="3">
        <v>93</v>
      </c>
      <c r="I28" s="3">
        <v>428</v>
      </c>
      <c r="J28" s="3">
        <v>469</v>
      </c>
      <c r="K28" s="5">
        <v>1762</v>
      </c>
      <c r="L28" s="5">
        <v>1541</v>
      </c>
      <c r="M28" s="3">
        <v>40</v>
      </c>
      <c r="N28" s="3">
        <v>51</v>
      </c>
      <c r="O28" s="5">
        <v>1130</v>
      </c>
      <c r="P28" s="5">
        <v>1242</v>
      </c>
      <c r="Q28" s="3">
        <v>875</v>
      </c>
      <c r="R28" s="3">
        <v>872</v>
      </c>
      <c r="S28" s="3">
        <v>985</v>
      </c>
      <c r="T28" s="3">
        <v>991</v>
      </c>
      <c r="U28" s="5">
        <v>28595</v>
      </c>
      <c r="V28" s="5">
        <v>29914</v>
      </c>
      <c r="W28" s="4">
        <f t="shared" si="0"/>
        <v>58509</v>
      </c>
    </row>
    <row r="29" spans="1:23">
      <c r="A29" s="3" t="s">
        <v>40</v>
      </c>
      <c r="B29" s="3">
        <f>SUM(C29:D29)/SUM(U29:V29)</f>
        <v>0.88461538461538458</v>
      </c>
      <c r="C29" s="3">
        <v>1</v>
      </c>
      <c r="D29" s="3">
        <v>45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2</v>
      </c>
      <c r="M29" s="3">
        <v>0</v>
      </c>
      <c r="N29" s="3">
        <v>0</v>
      </c>
      <c r="O29" s="3">
        <v>0</v>
      </c>
      <c r="P29" s="3">
        <v>1</v>
      </c>
      <c r="Q29" s="3">
        <v>0</v>
      </c>
      <c r="R29" s="3">
        <v>2</v>
      </c>
      <c r="S29" s="3">
        <v>0</v>
      </c>
      <c r="T29" s="3">
        <v>1</v>
      </c>
      <c r="U29" s="3">
        <v>1</v>
      </c>
      <c r="V29" s="3">
        <v>51</v>
      </c>
      <c r="W29" s="4">
        <f t="shared" si="0"/>
        <v>52</v>
      </c>
    </row>
    <row r="30" spans="1:23">
      <c r="A30" s="3" t="s">
        <v>13</v>
      </c>
      <c r="B30" s="3">
        <f>SUM(C30:D30)/SUM(U30:V30)</f>
        <v>0.72288970246996342</v>
      </c>
      <c r="C30" s="5">
        <v>1324</v>
      </c>
      <c r="D30" s="5">
        <v>12695</v>
      </c>
      <c r="E30" s="3">
        <v>144</v>
      </c>
      <c r="F30" s="5">
        <v>1852</v>
      </c>
      <c r="G30" s="3">
        <v>3</v>
      </c>
      <c r="H30" s="3">
        <v>58</v>
      </c>
      <c r="I30" s="3">
        <v>81</v>
      </c>
      <c r="J30" s="3">
        <v>304</v>
      </c>
      <c r="K30" s="3">
        <v>201</v>
      </c>
      <c r="L30" s="3">
        <v>824</v>
      </c>
      <c r="M30" s="3">
        <v>27</v>
      </c>
      <c r="N30" s="3">
        <v>132</v>
      </c>
      <c r="O30" s="3">
        <v>77</v>
      </c>
      <c r="P30" s="3">
        <v>715</v>
      </c>
      <c r="Q30" s="3">
        <v>66</v>
      </c>
      <c r="R30" s="3">
        <v>385</v>
      </c>
      <c r="S30" s="3">
        <v>84</v>
      </c>
      <c r="T30" s="3">
        <v>421</v>
      </c>
      <c r="U30" s="5">
        <v>2007</v>
      </c>
      <c r="V30" s="5">
        <v>17386</v>
      </c>
      <c r="W30" s="4">
        <f t="shared" si="0"/>
        <v>19393</v>
      </c>
    </row>
    <row r="31" spans="1:23">
      <c r="A31" s="3" t="s">
        <v>41</v>
      </c>
      <c r="B31" s="3">
        <f>SUM(C31:D31)/SUM(U31:V31)</f>
        <v>0.67771639042357279</v>
      </c>
      <c r="C31" s="3">
        <v>698</v>
      </c>
      <c r="D31" s="3">
        <v>774</v>
      </c>
      <c r="E31" s="3">
        <v>10</v>
      </c>
      <c r="F31" s="3">
        <v>11</v>
      </c>
      <c r="G31" s="3">
        <v>3</v>
      </c>
      <c r="H31" s="3">
        <v>7</v>
      </c>
      <c r="I31" s="3">
        <v>39</v>
      </c>
      <c r="J31" s="3">
        <v>37</v>
      </c>
      <c r="K31" s="3">
        <v>89</v>
      </c>
      <c r="L31" s="3">
        <v>112</v>
      </c>
      <c r="M31" s="3">
        <v>3</v>
      </c>
      <c r="N31" s="3">
        <v>13</v>
      </c>
      <c r="O31" s="3">
        <v>51</v>
      </c>
      <c r="P31" s="3">
        <v>79</v>
      </c>
      <c r="Q31" s="3">
        <v>68</v>
      </c>
      <c r="R31" s="3">
        <v>75</v>
      </c>
      <c r="S31" s="3">
        <v>52</v>
      </c>
      <c r="T31" s="3">
        <v>51</v>
      </c>
      <c r="U31" s="5">
        <v>1013</v>
      </c>
      <c r="V31" s="5">
        <v>1159</v>
      </c>
      <c r="W31" s="4">
        <f t="shared" si="0"/>
        <v>2172</v>
      </c>
    </row>
    <row r="32" spans="1:23">
      <c r="A32" s="3" t="s">
        <v>42</v>
      </c>
      <c r="B32" s="3">
        <f>SUM(C32:D32)/SUM(U32:V32)</f>
        <v>0.73797909407665507</v>
      </c>
      <c r="C32" s="5">
        <v>5295</v>
      </c>
      <c r="D32" s="3">
        <v>0</v>
      </c>
      <c r="E32" s="3">
        <v>566</v>
      </c>
      <c r="F32" s="3">
        <v>0</v>
      </c>
      <c r="G32" s="3">
        <v>63</v>
      </c>
      <c r="H32" s="3">
        <v>0</v>
      </c>
      <c r="I32" s="3">
        <v>76</v>
      </c>
      <c r="J32" s="3">
        <v>0</v>
      </c>
      <c r="K32" s="3">
        <v>518</v>
      </c>
      <c r="L32" s="3">
        <v>0</v>
      </c>
      <c r="M32" s="3">
        <v>16</v>
      </c>
      <c r="N32" s="3">
        <v>0</v>
      </c>
      <c r="O32" s="3">
        <v>339</v>
      </c>
      <c r="P32" s="3">
        <v>0</v>
      </c>
      <c r="Q32" s="3">
        <v>23</v>
      </c>
      <c r="R32" s="3">
        <v>0</v>
      </c>
      <c r="S32" s="3">
        <v>279</v>
      </c>
      <c r="T32" s="3">
        <v>0</v>
      </c>
      <c r="U32" s="5">
        <v>7175</v>
      </c>
      <c r="V32" s="3">
        <v>0</v>
      </c>
      <c r="W32" s="4">
        <f t="shared" si="0"/>
        <v>7175</v>
      </c>
    </row>
  </sheetData>
  <sortState ref="A3:V32">
    <sortCondition ref="A3"/>
  </sortState>
  <mergeCells count="10"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M1:N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Vul</dc:creator>
  <cp:lastModifiedBy>Ed Vul</cp:lastModifiedBy>
  <dcterms:created xsi:type="dcterms:W3CDTF">2018-03-28T23:12:26Z</dcterms:created>
  <dcterms:modified xsi:type="dcterms:W3CDTF">2018-03-28T23:36:48Z</dcterms:modified>
</cp:coreProperties>
</file>