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Z:\Rodrigo\LID_Project\Paper\DataForPaper\Cfos\"/>
    </mc:Choice>
  </mc:AlternateContent>
  <xr:revisionPtr revIDLastSave="0" documentId="13_ncr:1_{6FD18102-C8EB-45E5-887B-0363C95A16F2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Day 1" sheetId="1" r:id="rId1"/>
    <sheet name="Day 4" sheetId="3" r:id="rId2"/>
    <sheet name="Week 4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4" i="2"/>
  <c r="G13" i="2"/>
  <c r="G64" i="2"/>
  <c r="G63" i="2"/>
  <c r="H63" i="2"/>
  <c r="I63" i="2"/>
  <c r="H64" i="2"/>
  <c r="I64" i="2"/>
  <c r="G65" i="2"/>
  <c r="H65" i="2"/>
  <c r="I65" i="2"/>
  <c r="F64" i="2"/>
  <c r="F65" i="2"/>
  <c r="F63" i="2"/>
  <c r="F53" i="2"/>
  <c r="F51" i="2"/>
  <c r="F41" i="2"/>
  <c r="F27" i="2"/>
  <c r="F40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0" i="2"/>
  <c r="H50" i="2"/>
  <c r="G50" i="2"/>
  <c r="I49" i="2"/>
  <c r="H49" i="2"/>
  <c r="G49" i="2"/>
  <c r="I48" i="2"/>
  <c r="H48" i="2"/>
  <c r="G48" i="2"/>
  <c r="I47" i="2"/>
  <c r="H47" i="2"/>
  <c r="G47" i="2"/>
  <c r="G53" i="2" s="1"/>
  <c r="I46" i="2"/>
  <c r="H46" i="2"/>
  <c r="G46" i="2"/>
  <c r="I45" i="2"/>
  <c r="H45" i="2"/>
  <c r="G45" i="2"/>
  <c r="F52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F42" i="2"/>
  <c r="I65" i="3"/>
  <c r="G63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H65" i="3"/>
  <c r="G65" i="3"/>
  <c r="I64" i="3"/>
  <c r="H64" i="3"/>
  <c r="H73" i="3" s="1"/>
  <c r="G64" i="3"/>
  <c r="I63" i="3"/>
  <c r="H63" i="3"/>
  <c r="I62" i="3"/>
  <c r="H62" i="3"/>
  <c r="G62" i="3"/>
  <c r="F73" i="3"/>
  <c r="F72" i="3"/>
  <c r="F71" i="3"/>
  <c r="F59" i="3"/>
  <c r="F58" i="3"/>
  <c r="F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F44" i="3"/>
  <c r="F43" i="3"/>
  <c r="F42" i="3"/>
  <c r="F59" i="1"/>
  <c r="F58" i="1"/>
  <c r="F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H42" i="1" s="1"/>
  <c r="G36" i="1"/>
  <c r="I35" i="1"/>
  <c r="H35" i="1"/>
  <c r="G35" i="1"/>
  <c r="I34" i="1"/>
  <c r="H34" i="1"/>
  <c r="G34" i="1"/>
  <c r="I33" i="1"/>
  <c r="H33" i="1"/>
  <c r="G33" i="1"/>
  <c r="F44" i="1"/>
  <c r="F43" i="1"/>
  <c r="F42" i="1"/>
  <c r="F12" i="1"/>
  <c r="F13" i="1"/>
  <c r="F14" i="1"/>
  <c r="F27" i="1"/>
  <c r="F28" i="1"/>
  <c r="F29" i="1"/>
  <c r="I3" i="2"/>
  <c r="I4" i="2"/>
  <c r="I5" i="2"/>
  <c r="I6" i="2"/>
  <c r="I7" i="2"/>
  <c r="I8" i="2"/>
  <c r="I9" i="2"/>
  <c r="I10" i="2"/>
  <c r="I11" i="2"/>
  <c r="I17" i="2"/>
  <c r="I18" i="2"/>
  <c r="I19" i="2"/>
  <c r="I20" i="2"/>
  <c r="I21" i="2"/>
  <c r="I22" i="2"/>
  <c r="I23" i="2"/>
  <c r="I24" i="2"/>
  <c r="I25" i="2"/>
  <c r="I19" i="3"/>
  <c r="I20" i="3"/>
  <c r="I21" i="3"/>
  <c r="I22" i="3"/>
  <c r="I23" i="3"/>
  <c r="I24" i="3"/>
  <c r="I25" i="3"/>
  <c r="I26" i="3"/>
  <c r="I27" i="3"/>
  <c r="I3" i="3"/>
  <c r="I4" i="3"/>
  <c r="I5" i="3"/>
  <c r="I6" i="3"/>
  <c r="I7" i="3"/>
  <c r="I8" i="3"/>
  <c r="I9" i="3"/>
  <c r="I10" i="3"/>
  <c r="I11" i="3"/>
  <c r="I18" i="1"/>
  <c r="I19" i="1"/>
  <c r="I20" i="1"/>
  <c r="I21" i="1"/>
  <c r="I22" i="1"/>
  <c r="I23" i="1"/>
  <c r="I24" i="1"/>
  <c r="I25" i="1"/>
  <c r="I26" i="1"/>
  <c r="I3" i="1"/>
  <c r="I4" i="1"/>
  <c r="I5" i="1"/>
  <c r="I6" i="1"/>
  <c r="I7" i="1"/>
  <c r="I8" i="1"/>
  <c r="I9" i="1"/>
  <c r="I10" i="1"/>
  <c r="I11" i="1"/>
  <c r="F14" i="3"/>
  <c r="F13" i="3"/>
  <c r="F12" i="3"/>
  <c r="F30" i="3"/>
  <c r="F29" i="3"/>
  <c r="F28" i="3"/>
  <c r="F14" i="2"/>
  <c r="F13" i="2"/>
  <c r="F12" i="2"/>
  <c r="F28" i="2"/>
  <c r="F2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H18" i="1"/>
  <c r="H19" i="1"/>
  <c r="H20" i="1"/>
  <c r="H21" i="1"/>
  <c r="H22" i="1"/>
  <c r="H23" i="1"/>
  <c r="H24" i="1"/>
  <c r="H25" i="1"/>
  <c r="H26" i="1"/>
  <c r="G18" i="1"/>
  <c r="G19" i="1"/>
  <c r="G20" i="1"/>
  <c r="G21" i="1"/>
  <c r="G22" i="1"/>
  <c r="G23" i="1"/>
  <c r="G24" i="1"/>
  <c r="G25" i="1"/>
  <c r="G26" i="1"/>
  <c r="H19" i="3"/>
  <c r="H20" i="3"/>
  <c r="H21" i="3"/>
  <c r="H22" i="3"/>
  <c r="H23" i="3"/>
  <c r="H24" i="3"/>
  <c r="H25" i="3"/>
  <c r="H26" i="3"/>
  <c r="H27" i="3"/>
  <c r="G19" i="3"/>
  <c r="G20" i="3"/>
  <c r="G21" i="3"/>
  <c r="G22" i="3"/>
  <c r="G23" i="3"/>
  <c r="G24" i="3"/>
  <c r="G25" i="3"/>
  <c r="G26" i="3"/>
  <c r="G27" i="3"/>
  <c r="H3" i="2"/>
  <c r="H4" i="2"/>
  <c r="H5" i="2"/>
  <c r="H6" i="2"/>
  <c r="H7" i="2"/>
  <c r="H8" i="2"/>
  <c r="H9" i="2"/>
  <c r="H10" i="2"/>
  <c r="H11" i="2"/>
  <c r="G3" i="2"/>
  <c r="G5" i="2"/>
  <c r="G6" i="2"/>
  <c r="G7" i="2"/>
  <c r="G8" i="2"/>
  <c r="G9" i="2"/>
  <c r="G10" i="2"/>
  <c r="G11" i="2"/>
  <c r="H3" i="3"/>
  <c r="H4" i="3"/>
  <c r="H5" i="3"/>
  <c r="H6" i="3"/>
  <c r="H7" i="3"/>
  <c r="H8" i="3"/>
  <c r="H9" i="3"/>
  <c r="H10" i="3"/>
  <c r="H11" i="3"/>
  <c r="G3" i="3"/>
  <c r="G4" i="3"/>
  <c r="G5" i="3"/>
  <c r="G6" i="3"/>
  <c r="G7" i="3"/>
  <c r="G8" i="3"/>
  <c r="G9" i="3"/>
  <c r="G10" i="3"/>
  <c r="G11" i="3"/>
  <c r="H3" i="1"/>
  <c r="H12" i="1" s="1"/>
  <c r="H4" i="1"/>
  <c r="H5" i="1"/>
  <c r="H6" i="1"/>
  <c r="H7" i="1"/>
  <c r="H8" i="1"/>
  <c r="H9" i="1"/>
  <c r="H10" i="1"/>
  <c r="H11" i="1"/>
  <c r="G3" i="1"/>
  <c r="G5" i="1"/>
  <c r="G6" i="1"/>
  <c r="G7" i="1"/>
  <c r="G8" i="1"/>
  <c r="G9" i="1"/>
  <c r="G10" i="1"/>
  <c r="G11" i="1"/>
  <c r="I53" i="2" l="1"/>
  <c r="I52" i="2"/>
  <c r="G27" i="2"/>
  <c r="H14" i="2"/>
  <c r="I42" i="2"/>
  <c r="G52" i="2"/>
  <c r="G40" i="2"/>
  <c r="G51" i="2"/>
  <c r="G14" i="2"/>
  <c r="H40" i="2"/>
  <c r="H42" i="2"/>
  <c r="H51" i="2"/>
  <c r="G41" i="2"/>
  <c r="H41" i="2"/>
  <c r="H52" i="2"/>
  <c r="I41" i="2"/>
  <c r="H53" i="2"/>
  <c r="H12" i="2"/>
  <c r="I40" i="2"/>
  <c r="I51" i="2"/>
  <c r="H13" i="2"/>
  <c r="G12" i="2"/>
  <c r="I14" i="2"/>
  <c r="G42" i="2"/>
  <c r="I27" i="2"/>
  <c r="I26" i="2"/>
  <c r="G72" i="3"/>
  <c r="I12" i="3"/>
  <c r="H14" i="3"/>
  <c r="H58" i="3"/>
  <c r="G44" i="3"/>
  <c r="I30" i="3"/>
  <c r="I29" i="3"/>
  <c r="G57" i="3"/>
  <c r="I13" i="3"/>
  <c r="G43" i="3"/>
  <c r="G12" i="3"/>
  <c r="G59" i="3"/>
  <c r="I57" i="3"/>
  <c r="G42" i="3"/>
  <c r="I14" i="3"/>
  <c r="I42" i="3"/>
  <c r="I44" i="3"/>
  <c r="I71" i="3"/>
  <c r="H13" i="3"/>
  <c r="H12" i="3"/>
  <c r="G14" i="3"/>
  <c r="G73" i="3"/>
  <c r="G13" i="3"/>
  <c r="H57" i="3"/>
  <c r="H59" i="3"/>
  <c r="I28" i="3"/>
  <c r="I43" i="3"/>
  <c r="I58" i="3"/>
  <c r="I72" i="3"/>
  <c r="I59" i="3"/>
  <c r="H42" i="3"/>
  <c r="H44" i="3"/>
  <c r="G58" i="3"/>
  <c r="H43" i="3"/>
  <c r="G71" i="3"/>
  <c r="H71" i="3"/>
  <c r="I73" i="3"/>
  <c r="H72" i="3"/>
  <c r="H14" i="1"/>
  <c r="I58" i="1"/>
  <c r="G12" i="1"/>
  <c r="G42" i="1"/>
  <c r="G14" i="1"/>
  <c r="I13" i="1"/>
  <c r="H44" i="1"/>
  <c r="G57" i="1"/>
  <c r="G43" i="1"/>
  <c r="H59" i="1"/>
  <c r="I59" i="1"/>
  <c r="G29" i="1"/>
  <c r="I12" i="1"/>
  <c r="I44" i="1"/>
  <c r="I27" i="1"/>
  <c r="H28" i="1"/>
  <c r="H57" i="1"/>
  <c r="G13" i="1"/>
  <c r="G44" i="1"/>
  <c r="H13" i="1"/>
  <c r="I14" i="1"/>
  <c r="G59" i="1"/>
  <c r="I57" i="1"/>
  <c r="G58" i="1"/>
  <c r="H29" i="1"/>
  <c r="I42" i="1"/>
  <c r="H58" i="1"/>
  <c r="H43" i="1"/>
  <c r="I43" i="1"/>
  <c r="I28" i="2"/>
  <c r="I13" i="2"/>
  <c r="I12" i="2"/>
  <c r="I29" i="1"/>
  <c r="I28" i="1"/>
  <c r="G28" i="1"/>
  <c r="G27" i="1"/>
  <c r="H27" i="1"/>
  <c r="H29" i="3"/>
  <c r="H28" i="3"/>
  <c r="G30" i="3"/>
  <c r="G29" i="3"/>
  <c r="G28" i="3"/>
  <c r="H30" i="3"/>
  <c r="H28" i="2"/>
  <c r="G28" i="2"/>
  <c r="H27" i="2"/>
  <c r="H26" i="2"/>
  <c r="G26" i="2"/>
</calcChain>
</file>

<file path=xl/sharedStrings.xml><?xml version="1.0" encoding="utf-8"?>
<sst xmlns="http://schemas.openxmlformats.org/spreadsheetml/2006/main" count="337" uniqueCount="67">
  <si>
    <t>Image Name</t>
  </si>
  <si>
    <t>vd230405d_cFos_Section_2_Th_647_0001.nd2 - vd230405d_cFos_Section_2_Th_647_0001.nd2 (series 1)</t>
  </si>
  <si>
    <t>DMS</t>
  </si>
  <si>
    <t>DLS</t>
  </si>
  <si>
    <t>VS</t>
  </si>
  <si>
    <t>vd230405d_cFos_Section_3_Th_647_0001.nd2 - vd230405d_cFos_Section_3_Th_647_0001.nd2 (series 1)</t>
  </si>
  <si>
    <t>vd230405d_cFos_Section_6_Th_647_0001.nd2 - vd230405d_cFos_Section_6_Th_647_0001.nd2 (series 1)</t>
  </si>
  <si>
    <t xml:space="preserve"> Area (sq microns scaled down by 10^4)</t>
  </si>
  <si>
    <t>Proportion of tmt+</t>
  </si>
  <si>
    <t>Number of Cfos+/sq mm</t>
  </si>
  <si>
    <t xml:space="preserve"> Number of c-fos+</t>
  </si>
  <si>
    <t>Region</t>
  </si>
  <si>
    <t>tmt+ coloc</t>
  </si>
  <si>
    <t>Threshold</t>
  </si>
  <si>
    <t>rp230620j_cFOS_Th_647_Section_1_0001.nd2 - rp230620j_cFOS_Th_647_Section_1_0001.nd2 (series 1)</t>
  </si>
  <si>
    <t>rp230620j_cFOS_Th_647_Section_4_0001.nd2 - rp230620j_cFOS_Th_647_Section_4_0001.nd2 (series 1)</t>
  </si>
  <si>
    <t>rp230620j_cFOS_Th_647_Section_9_0001.nd2 - rp230620j_cFOS_Th_647_Section_9_0001.nd2 (series 1)</t>
  </si>
  <si>
    <t>rp230621b_cFOS_Th_647_Section_8_0001.nd2 - rp230621b_cFOS_Th_647_Section_8_0001.nd2 (series 1)</t>
  </si>
  <si>
    <t>rp230621b_cFOS_Th_647_Section_7_0001.nd2 - rp230621b_cFOS_Th_647_Section_7_0001.nd2 (series 1)</t>
  </si>
  <si>
    <t>rp230621b_cFOS_Th_647_Section_11_0001.nd2 - rp230621b_cFOS_Th_647_Section_11_0001.nd2 (series 1)</t>
  </si>
  <si>
    <t>rp230621c_cFOS_Th_647_Section_2_0001.nd2 - rp230621c_cFOS_Th_647_Section_2_0001.nd2 (series 1)</t>
  </si>
  <si>
    <t>rp230621c_cFOS_Th_647_Section_3_0001.nd2 - rp230621c_cFOS_Th_647_Section_3_0001.nd2 (series 1)</t>
  </si>
  <si>
    <t>rp230621c_cFOS_Th_647_Section_9_redo_0001.nd2 - rp230621c_cFOS_Th_647_Section_9_redo_0001.nd2 (series 1)</t>
  </si>
  <si>
    <t>rp230621e_cFOS_Th_647_Section_5_0001.nd2 - rp230621e_cFOS_Th_647_Section_5_0001.nd2 (series 1)</t>
  </si>
  <si>
    <t>rp230621e_cFOS_Th_647_Section_7_0001.nd2 - rp230621e_cFOS_Th_647_Section_7_0001.nd2 (series 1)</t>
  </si>
  <si>
    <t>rp230621e_cFOS_Th_647_Section_10_0001.nd2 - rp230621e_cFOS_Th_647_Section_10_0001.nd2 (series 1)</t>
  </si>
  <si>
    <t>rp230821e_cFOS_Th_647_Section_5_0001.nd2 - rp230821e_cFOS_Th_647_Section_5_0001.nd2 (series 1)</t>
  </si>
  <si>
    <t>rp230821e_cFOS_Th_647_Section_6_0001.nd2 - rp230821e_cFOS_Th_647_Section_6_0001.nd2 (series 1)</t>
  </si>
  <si>
    <t>rp230821e_cFOS_Th_647_Section_8_0001.nd2 - rp230821e_cFOS_Th_647_Section_8_0001.nd2 (series 1)</t>
  </si>
  <si>
    <t>Number of Cfos+/tmt+/sq mm</t>
  </si>
  <si>
    <t>Rodrigo_cFos_rp240405c_Th_647_Section_3_0001.nd2 - Rodrigo_cFos_rp240405c_Th_647_Section_3_0001.nd2 (series 1)</t>
  </si>
  <si>
    <t>Rodrigo_cFos_rp240405c_Th_647_Section_2_0001.nd2 - Rodrigo_cFos_rp240405c_Th_647_Section_2_0001.nd2 (series 1)</t>
  </si>
  <si>
    <t>Rodrigo_cFos_rp240405c_Th_647_Section_4_0001.nd2 - Rodrigo_cFos_rp240405c_Th_647_Section_4_0001.nd2 (series 1)</t>
  </si>
  <si>
    <t>Rodrigo_cFos_rp240405d_Th_647_Section_2_0001.nd2 - Rodrigo_cFos_rp240405d_Th_647_Section_2_0001.nd2 (series 1)</t>
  </si>
  <si>
    <t>Rodrigo_cFos_rp240405d_Th_647_Section_8_0001.nd2 - Rodrigo_cFos_rp240405d_Th_647_Section_8_0001.nd2 (series 1)</t>
  </si>
  <si>
    <t>Rodrigo_cFos_rp240405d_Th_647_Sections_1_0001.nd2 - Rodrigo_cFos_rp240405d_Th_647_Sections_1_0001.nd2 (series 1)</t>
  </si>
  <si>
    <t>Rodrigo_cFos_rp240408e_Th_647_Section_1_0001.nd2 - Rodrigo_cFos_rp240408e_Th_647_Section_1_0001.nd2 (series 1)</t>
  </si>
  <si>
    <t>Rodrigo_cFos_rp240408e_Th_647_Section_2_0001.nd2 - Rodrigo_cFos_rp240408e_Th_647_Section_2_0001.nd2 (series 1)</t>
  </si>
  <si>
    <t>Rodrigo_cFos_rp240408e_Th_647_Section_4_0001.nd2 - Rodrigo_cFos_rp240408e_Th_647_Section_4_0001.nd2 (series 1)</t>
  </si>
  <si>
    <t>Rodrigo_cFos_rp240405f_Th_647_Section_1_0001.nd2 - Rodrigo_cFos_rp240405f_Th_647_Section_1_0001.nd2 (series 1)</t>
  </si>
  <si>
    <t>Rodrigo_cFos_rp240405f_Th_647_Section_4_0001.nd2 - Rodrigo_cFos_rp240405f_Th_647_Section_4_0001.nd2 (series 1)</t>
  </si>
  <si>
    <t>Rodrigo_cFos_rp240405g_Th_647_Section_1_0001.nd2 - Rodrigo_cFos_rp240405g_Th_647_Section_1_0001.nd2 (series 1)</t>
  </si>
  <si>
    <t>Rodrigo_cFos_rp240405g_Th_647_Section_2_0001.nd2 - Rodrigo_cFos_rp240405g_Th_647_Section_2_0001.nd2 (series 1)</t>
  </si>
  <si>
    <t>Rodrigo_cFos_rp240405g_Th_647_Section_3_0001.nd2 - Rodrigo_cFos_rp240405g_Th_647_Section_3_0001.nd2 (series 1)</t>
  </si>
  <si>
    <t>Rodrigo_cFos_rp240430b_Th_647_Section_1_0001.nd2 - Rodrigo_cFos_rp240430b_Th_647_Section_1_0001.nd2 (series 1)</t>
  </si>
  <si>
    <t>Rodrigo_cFos_rp240430b_Th_647_Section_4_0001.nd2 - Rodrigo_cFos_rp240430b_Th_647_Section_4_0001.nd2 (series 1)</t>
  </si>
  <si>
    <t>Rodrigo_cFos_rp240430d_Th_647_Section_1_0001.nd2 - Rodrigo_cFos_rp240430d_Th_647_Section_1_0001.nd2 (series 1)</t>
  </si>
  <si>
    <t>Rodrigo_cFos_rp240430d_Th_647_Section_2_0001.nd2 - Rodrigo_cFos_rp240430d_Th_647_Section_2_0001.nd2 (series 1)</t>
  </si>
  <si>
    <t>Rodrigo_cFos_rp240430d_Th_647_Sections_7_0001.nd2 - Rodrigo_cFos_rp240430d_Th_647_Sections_7_0001.nd2 (series 1)</t>
  </si>
  <si>
    <t>Rodrigo_cFos_rp240430e_Th_647_Section_3_0001.nd2 - Rodrigo_cFos_rp240430e_Th_647_Section_3_0001.nd2 (series 1)</t>
  </si>
  <si>
    <t>Rodrigo_cFos_rp240430e_Th_647_Section_6_0001.nd2 - Rodrigo_cFos_rp240430e_Th_647_Section_6_0001.nd2 (series 1)</t>
  </si>
  <si>
    <t>Rodrigo_cFos_rp240430e_Th_647_Section_1_0001.nd2 - Rodrigo_cFos_rp240430e_Th_647_Section_1_0001.nd2 (series 1)</t>
  </si>
  <si>
    <t>Mouse average</t>
  </si>
  <si>
    <t>rp230621e</t>
  </si>
  <si>
    <t>vd230405d</t>
  </si>
  <si>
    <t>rp240405g</t>
  </si>
  <si>
    <t>rp240430e</t>
  </si>
  <si>
    <t>rp230620j</t>
  </si>
  <si>
    <t>rp230621c</t>
  </si>
  <si>
    <t>rp240405c</t>
  </si>
  <si>
    <t>rp240405d</t>
  </si>
  <si>
    <t>rp240430d</t>
  </si>
  <si>
    <t>rp230621b</t>
  </si>
  <si>
    <t>rp230821e</t>
  </si>
  <si>
    <t>rp240408e</t>
  </si>
  <si>
    <t>rp240405f</t>
  </si>
  <si>
    <t>rp240430b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</si>
</sst>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workbookViewId="0">
      <pane ySplit="1" topLeftCell="A2" activePane="bottomLeft" state="frozen"/>
      <selection pane="bottomLeft" activeCell="O24" sqref="O24"/>
    </sheetView>
  </sheetViews>
  <sheetFormatPr defaultRowHeight="14.4" x14ac:dyDescent="0.3"/>
  <cols>
    <col min="1" max="1" width="62.6640625" customWidth="1"/>
    <col min="2" max="2" width="7.33203125" customWidth="1"/>
    <col min="3" max="3" width="12.88671875" customWidth="1"/>
    <col min="4" max="4" width="8.21875" customWidth="1"/>
    <col min="6" max="6" width="19.6640625" customWidth="1"/>
    <col min="7" max="7" width="17.44140625" customWidth="1"/>
    <col min="8" max="8" width="21.21875" customWidth="1"/>
    <col min="9" max="9" width="29.33203125" customWidth="1"/>
  </cols>
  <sheetData>
    <row r="1" spans="1:9" s="1" customFormat="1" x14ac:dyDescent="0.3">
      <c r="A1" s="1" t="s">
        <v>0</v>
      </c>
      <c r="B1" s="1" t="s">
        <v>11</v>
      </c>
      <c r="C1" s="1" t="s">
        <v>10</v>
      </c>
      <c r="D1" s="1" t="s">
        <v>12</v>
      </c>
      <c r="E1" s="1" t="s">
        <v>13</v>
      </c>
      <c r="F1" s="1" t="s">
        <v>7</v>
      </c>
      <c r="G1" s="1" t="s">
        <v>8</v>
      </c>
      <c r="H1" s="1" t="s">
        <v>9</v>
      </c>
      <c r="I1" s="1" t="s">
        <v>29</v>
      </c>
    </row>
    <row r="2" spans="1:9" s="1" customFormat="1" x14ac:dyDescent="0.3">
      <c r="A2" s="1" t="s">
        <v>54</v>
      </c>
    </row>
    <row r="3" spans="1:9" x14ac:dyDescent="0.3">
      <c r="A3" t="s">
        <v>1</v>
      </c>
      <c r="B3" t="s">
        <v>2</v>
      </c>
      <c r="C3">
        <v>1030</v>
      </c>
      <c r="D3">
        <v>909</v>
      </c>
      <c r="E3">
        <v>0.5</v>
      </c>
      <c r="F3">
        <v>110.8995212</v>
      </c>
      <c r="G3">
        <f t="shared" ref="G3:G26" si="0">D3/C3</f>
        <v>0.8825242718446602</v>
      </c>
      <c r="H3">
        <f t="shared" ref="H3:H26" si="1">C3/(F3)*100</f>
        <v>928.76866270906862</v>
      </c>
      <c r="I3">
        <f t="shared" ref="I3:I11" si="2">D3/F3*100</f>
        <v>819.66088776945958</v>
      </c>
    </row>
    <row r="4" spans="1:9" x14ac:dyDescent="0.3">
      <c r="A4" t="s">
        <v>1</v>
      </c>
      <c r="B4" t="s">
        <v>3</v>
      </c>
      <c r="C4">
        <v>1682</v>
      </c>
      <c r="D4">
        <v>1435</v>
      </c>
      <c r="E4">
        <v>0.5</v>
      </c>
      <c r="F4">
        <v>96.545086870000006</v>
      </c>
      <c r="G4">
        <f>D4/C4</f>
        <v>0.85315101070154575</v>
      </c>
      <c r="H4">
        <f t="shared" si="1"/>
        <v>1742.1911922507754</v>
      </c>
      <c r="I4">
        <f t="shared" si="2"/>
        <v>1486.35217650408</v>
      </c>
    </row>
    <row r="5" spans="1:9" x14ac:dyDescent="0.3">
      <c r="A5" t="s">
        <v>1</v>
      </c>
      <c r="B5" t="s">
        <v>4</v>
      </c>
      <c r="C5">
        <v>1769</v>
      </c>
      <c r="D5">
        <v>1414</v>
      </c>
      <c r="E5">
        <v>0.5</v>
      </c>
      <c r="F5">
        <v>130.54151920000001</v>
      </c>
      <c r="G5">
        <f t="shared" si="0"/>
        <v>0.79932165065008476</v>
      </c>
      <c r="H5">
        <f t="shared" si="1"/>
        <v>1355.1244162324715</v>
      </c>
      <c r="I5">
        <f t="shared" si="2"/>
        <v>1083.1802852191718</v>
      </c>
    </row>
    <row r="6" spans="1:9" x14ac:dyDescent="0.3">
      <c r="A6" t="s">
        <v>5</v>
      </c>
      <c r="B6" t="s">
        <v>2</v>
      </c>
      <c r="C6">
        <v>633</v>
      </c>
      <c r="D6">
        <v>521</v>
      </c>
      <c r="E6">
        <v>0.5</v>
      </c>
      <c r="F6">
        <v>124.57428489999999</v>
      </c>
      <c r="G6">
        <f t="shared" si="0"/>
        <v>0.82306477093206953</v>
      </c>
      <c r="H6">
        <f t="shared" si="1"/>
        <v>508.13055078592714</v>
      </c>
      <c r="I6">
        <f t="shared" si="2"/>
        <v>418.22435538620539</v>
      </c>
    </row>
    <row r="7" spans="1:9" x14ac:dyDescent="0.3">
      <c r="A7" t="s">
        <v>5</v>
      </c>
      <c r="B7" t="s">
        <v>3</v>
      </c>
      <c r="C7">
        <v>1002</v>
      </c>
      <c r="D7">
        <v>803</v>
      </c>
      <c r="E7">
        <v>0.5</v>
      </c>
      <c r="F7">
        <v>89.928531219999996</v>
      </c>
      <c r="G7">
        <f t="shared" si="0"/>
        <v>0.80139720558882233</v>
      </c>
      <c r="H7">
        <f t="shared" si="1"/>
        <v>1114.2181312276969</v>
      </c>
      <c r="I7">
        <f t="shared" si="2"/>
        <v>892.93129678227615</v>
      </c>
    </row>
    <row r="8" spans="1:9" x14ac:dyDescent="0.3">
      <c r="A8" t="s">
        <v>5</v>
      </c>
      <c r="B8" t="s">
        <v>4</v>
      </c>
      <c r="C8">
        <v>1693</v>
      </c>
      <c r="D8">
        <v>1289</v>
      </c>
      <c r="E8">
        <v>0.5</v>
      </c>
      <c r="F8">
        <v>144.4220487</v>
      </c>
      <c r="G8">
        <f t="shared" si="0"/>
        <v>0.76137034849379803</v>
      </c>
      <c r="H8">
        <f t="shared" si="1"/>
        <v>1172.258678809339</v>
      </c>
      <c r="I8">
        <f t="shared" si="2"/>
        <v>892.52299880994542</v>
      </c>
    </row>
    <row r="9" spans="1:9" x14ac:dyDescent="0.3">
      <c r="A9" t="s">
        <v>6</v>
      </c>
      <c r="B9" t="s">
        <v>2</v>
      </c>
      <c r="C9">
        <v>718</v>
      </c>
      <c r="D9">
        <v>618</v>
      </c>
      <c r="E9">
        <v>0.5</v>
      </c>
      <c r="F9">
        <v>100.1328408</v>
      </c>
      <c r="G9">
        <f t="shared" si="0"/>
        <v>0.8607242339832869</v>
      </c>
      <c r="H9">
        <f t="shared" si="1"/>
        <v>717.04746840658902</v>
      </c>
      <c r="I9">
        <f t="shared" si="2"/>
        <v>617.18013297391644</v>
      </c>
    </row>
    <row r="10" spans="1:9" x14ac:dyDescent="0.3">
      <c r="A10" t="s">
        <v>6</v>
      </c>
      <c r="B10" t="s">
        <v>3</v>
      </c>
      <c r="C10">
        <v>1046</v>
      </c>
      <c r="D10">
        <v>846</v>
      </c>
      <c r="E10">
        <v>0.5</v>
      </c>
      <c r="F10">
        <v>91.866911799999997</v>
      </c>
      <c r="G10">
        <f t="shared" si="0"/>
        <v>0.80879541108986619</v>
      </c>
      <c r="H10">
        <f t="shared" si="1"/>
        <v>1138.6036381381875</v>
      </c>
      <c r="I10">
        <f t="shared" si="2"/>
        <v>920.89739757639268</v>
      </c>
    </row>
    <row r="11" spans="1:9" x14ac:dyDescent="0.3">
      <c r="A11" t="s">
        <v>6</v>
      </c>
      <c r="B11" t="s">
        <v>4</v>
      </c>
      <c r="C11">
        <v>1126</v>
      </c>
      <c r="D11">
        <v>867</v>
      </c>
      <c r="E11">
        <v>0.5</v>
      </c>
      <c r="F11">
        <v>103.98605120000001</v>
      </c>
      <c r="G11">
        <f t="shared" si="0"/>
        <v>0.76998223801065724</v>
      </c>
      <c r="H11">
        <f t="shared" si="1"/>
        <v>1082.8375411951406</v>
      </c>
      <c r="I11">
        <f t="shared" si="2"/>
        <v>833.76567337139159</v>
      </c>
    </row>
    <row r="12" spans="1:9" x14ac:dyDescent="0.3">
      <c r="A12" s="5" t="s">
        <v>52</v>
      </c>
      <c r="B12" t="s">
        <v>2</v>
      </c>
      <c r="E12">
        <v>0.5</v>
      </c>
      <c r="F12">
        <f t="shared" ref="F12:I14" si="3">AVERAGE(F3,F6,F9)</f>
        <v>111.8688823</v>
      </c>
      <c r="G12">
        <f t="shared" si="3"/>
        <v>0.85543775892000562</v>
      </c>
      <c r="H12">
        <f t="shared" si="3"/>
        <v>717.98222730052828</v>
      </c>
      <c r="I12">
        <f t="shared" si="3"/>
        <v>618.3551253765271</v>
      </c>
    </row>
    <row r="13" spans="1:9" x14ac:dyDescent="0.3">
      <c r="A13" s="5"/>
      <c r="B13" s="1" t="s">
        <v>3</v>
      </c>
      <c r="C13" s="1"/>
      <c r="D13" s="1"/>
      <c r="E13" s="1">
        <v>0.5</v>
      </c>
      <c r="F13" s="1">
        <f t="shared" si="3"/>
        <v>92.780176629999985</v>
      </c>
      <c r="G13" s="1">
        <f t="shared" si="3"/>
        <v>0.82111454246007798</v>
      </c>
      <c r="H13" s="1">
        <f t="shared" si="3"/>
        <v>1331.6709872055533</v>
      </c>
      <c r="I13" s="1">
        <f t="shared" si="3"/>
        <v>1100.0602902875828</v>
      </c>
    </row>
    <row r="14" spans="1:9" x14ac:dyDescent="0.3">
      <c r="A14" s="5"/>
      <c r="B14" t="s">
        <v>4</v>
      </c>
      <c r="E14">
        <v>0.5</v>
      </c>
      <c r="F14">
        <f t="shared" si="3"/>
        <v>126.31653970000002</v>
      </c>
      <c r="G14">
        <f t="shared" si="3"/>
        <v>0.77689141238484671</v>
      </c>
      <c r="H14">
        <f t="shared" si="3"/>
        <v>1203.4068787456504</v>
      </c>
      <c r="I14">
        <f t="shared" si="3"/>
        <v>936.48965246683622</v>
      </c>
    </row>
    <row r="17" spans="1:9" x14ac:dyDescent="0.3">
      <c r="A17" s="1" t="s">
        <v>53</v>
      </c>
    </row>
    <row r="18" spans="1:9" x14ac:dyDescent="0.3">
      <c r="A18" t="s">
        <v>23</v>
      </c>
      <c r="B18" t="s">
        <v>2</v>
      </c>
      <c r="C18">
        <v>1359</v>
      </c>
      <c r="D18">
        <v>1195</v>
      </c>
      <c r="E18">
        <v>0.5</v>
      </c>
      <c r="F18">
        <v>77.586122883944597</v>
      </c>
      <c r="G18">
        <f t="shared" si="0"/>
        <v>0.87932303164091241</v>
      </c>
      <c r="H18">
        <f t="shared" si="1"/>
        <v>1751.6018966856077</v>
      </c>
      <c r="I18">
        <f t="shared" ref="I18:I26" si="4">D18/F18*100</f>
        <v>1540.2238900215609</v>
      </c>
    </row>
    <row r="19" spans="1:9" x14ac:dyDescent="0.3">
      <c r="A19" t="s">
        <v>23</v>
      </c>
      <c r="B19" t="s">
        <v>3</v>
      </c>
      <c r="C19">
        <v>1317</v>
      </c>
      <c r="D19">
        <v>1173</v>
      </c>
      <c r="E19">
        <v>0.5</v>
      </c>
      <c r="F19">
        <v>80.350032304998805</v>
      </c>
      <c r="G19">
        <f t="shared" si="0"/>
        <v>0.89066059225512528</v>
      </c>
      <c r="H19">
        <f t="shared" si="1"/>
        <v>1639.078370249847</v>
      </c>
      <c r="I19">
        <f t="shared" si="4"/>
        <v>1459.8625119992942</v>
      </c>
    </row>
    <row r="20" spans="1:9" x14ac:dyDescent="0.3">
      <c r="A20" t="s">
        <v>23</v>
      </c>
      <c r="B20" t="s">
        <v>4</v>
      </c>
      <c r="C20">
        <v>1985</v>
      </c>
      <c r="D20">
        <v>1646</v>
      </c>
      <c r="E20">
        <v>0.5</v>
      </c>
      <c r="F20">
        <v>103.88882383030599</v>
      </c>
      <c r="G20">
        <f t="shared" si="0"/>
        <v>0.82921914357682625</v>
      </c>
      <c r="H20">
        <f t="shared" si="1"/>
        <v>1910.6963837056594</v>
      </c>
      <c r="I20">
        <f t="shared" si="4"/>
        <v>1584.3860189317459</v>
      </c>
    </row>
    <row r="21" spans="1:9" x14ac:dyDescent="0.3">
      <c r="A21" t="s">
        <v>24</v>
      </c>
      <c r="B21" t="s">
        <v>2</v>
      </c>
      <c r="C21">
        <v>2008</v>
      </c>
      <c r="D21">
        <v>1772</v>
      </c>
      <c r="E21">
        <v>0.5</v>
      </c>
      <c r="F21">
        <v>112.09786384850101</v>
      </c>
      <c r="G21">
        <f t="shared" si="0"/>
        <v>0.88247011952191234</v>
      </c>
      <c r="H21">
        <f t="shared" si="1"/>
        <v>1791.2919399729055</v>
      </c>
      <c r="I21">
        <f t="shared" si="4"/>
        <v>1580.7616123665282</v>
      </c>
    </row>
    <row r="22" spans="1:9" x14ac:dyDescent="0.3">
      <c r="A22" t="s">
        <v>24</v>
      </c>
      <c r="B22" t="s">
        <v>3</v>
      </c>
      <c r="C22">
        <v>1868</v>
      </c>
      <c r="D22">
        <v>1598</v>
      </c>
      <c r="E22">
        <v>0.5</v>
      </c>
      <c r="F22">
        <v>98.875677280955003</v>
      </c>
      <c r="G22">
        <f t="shared" si="0"/>
        <v>0.85546038543897218</v>
      </c>
      <c r="H22">
        <f t="shared" si="1"/>
        <v>1889.2411676656156</v>
      </c>
      <c r="I22">
        <f t="shared" si="4"/>
        <v>1616.170977478401</v>
      </c>
    </row>
    <row r="23" spans="1:9" x14ac:dyDescent="0.3">
      <c r="A23" t="s">
        <v>24</v>
      </c>
      <c r="B23" t="s">
        <v>4</v>
      </c>
      <c r="C23">
        <v>1815</v>
      </c>
      <c r="D23">
        <v>1471</v>
      </c>
      <c r="E23">
        <v>0.5</v>
      </c>
      <c r="F23">
        <v>128.23377626735899</v>
      </c>
      <c r="G23">
        <f t="shared" si="0"/>
        <v>0.8104683195592286</v>
      </c>
      <c r="H23">
        <f t="shared" si="1"/>
        <v>1415.3837255918006</v>
      </c>
      <c r="I23">
        <f t="shared" si="4"/>
        <v>1147.1236696118672</v>
      </c>
    </row>
    <row r="24" spans="1:9" x14ac:dyDescent="0.3">
      <c r="A24" t="s">
        <v>25</v>
      </c>
      <c r="B24" t="s">
        <v>2</v>
      </c>
      <c r="C24">
        <v>2075</v>
      </c>
      <c r="D24">
        <v>1854</v>
      </c>
      <c r="E24">
        <v>0.5</v>
      </c>
      <c r="F24">
        <v>123.22196298333</v>
      </c>
      <c r="G24">
        <f t="shared" si="0"/>
        <v>0.89349397590361446</v>
      </c>
      <c r="H24">
        <f t="shared" si="1"/>
        <v>1683.9530468125354</v>
      </c>
      <c r="I24">
        <f t="shared" si="4"/>
        <v>1504.6019030315376</v>
      </c>
    </row>
    <row r="25" spans="1:9" x14ac:dyDescent="0.3">
      <c r="A25" t="s">
        <v>25</v>
      </c>
      <c r="B25" t="s">
        <v>3</v>
      </c>
      <c r="C25">
        <v>1954</v>
      </c>
      <c r="D25">
        <v>1665</v>
      </c>
      <c r="E25">
        <v>0.5</v>
      </c>
      <c r="F25">
        <v>99.890069692636402</v>
      </c>
      <c r="G25">
        <f t="shared" si="0"/>
        <v>0.85209825997952915</v>
      </c>
      <c r="H25">
        <f t="shared" si="1"/>
        <v>1956.1504021495771</v>
      </c>
      <c r="I25">
        <f t="shared" si="4"/>
        <v>1666.8323539299108</v>
      </c>
    </row>
    <row r="26" spans="1:9" x14ac:dyDescent="0.3">
      <c r="A26" t="s">
        <v>25</v>
      </c>
      <c r="B26" t="s">
        <v>4</v>
      </c>
      <c r="C26">
        <v>2027</v>
      </c>
      <c r="D26">
        <v>1583</v>
      </c>
      <c r="E26">
        <v>0.5</v>
      </c>
      <c r="F26">
        <v>183.988216541535</v>
      </c>
      <c r="G26">
        <f t="shared" si="0"/>
        <v>0.78095707942772574</v>
      </c>
      <c r="H26">
        <f t="shared" si="1"/>
        <v>1101.7009883034596</v>
      </c>
      <c r="I26">
        <f t="shared" si="4"/>
        <v>860.38118622810862</v>
      </c>
    </row>
    <row r="27" spans="1:9" x14ac:dyDescent="0.3">
      <c r="A27" s="5" t="s">
        <v>52</v>
      </c>
      <c r="B27" t="s">
        <v>2</v>
      </c>
      <c r="E27">
        <v>0.5</v>
      </c>
      <c r="F27">
        <f t="shared" ref="F27:I29" si="5">AVERAGE(F18,F21,F24)</f>
        <v>104.30198323859186</v>
      </c>
      <c r="G27">
        <f t="shared" si="5"/>
        <v>0.88509570902214652</v>
      </c>
      <c r="H27">
        <f t="shared" si="5"/>
        <v>1742.2822944903498</v>
      </c>
      <c r="I27">
        <f t="shared" si="5"/>
        <v>1541.8624684732088</v>
      </c>
    </row>
    <row r="28" spans="1:9" x14ac:dyDescent="0.3">
      <c r="A28" s="5"/>
      <c r="B28" s="1" t="s">
        <v>3</v>
      </c>
      <c r="C28" s="1"/>
      <c r="D28" s="1"/>
      <c r="E28" s="1">
        <v>0.5</v>
      </c>
      <c r="F28" s="1">
        <f t="shared" si="5"/>
        <v>93.038593092863394</v>
      </c>
      <c r="G28" s="1">
        <f t="shared" si="5"/>
        <v>0.86607307922454224</v>
      </c>
      <c r="H28" s="1">
        <f t="shared" si="5"/>
        <v>1828.1566466883467</v>
      </c>
      <c r="I28" s="1">
        <f t="shared" si="5"/>
        <v>1580.9552811358687</v>
      </c>
    </row>
    <row r="29" spans="1:9" x14ac:dyDescent="0.3">
      <c r="A29" s="5"/>
      <c r="B29" t="s">
        <v>4</v>
      </c>
      <c r="E29">
        <v>0.5</v>
      </c>
      <c r="F29">
        <f t="shared" si="5"/>
        <v>138.70360554639998</v>
      </c>
      <c r="G29">
        <f t="shared" si="5"/>
        <v>0.80688151418792675</v>
      </c>
      <c r="H29">
        <f t="shared" si="5"/>
        <v>1475.9270325336399</v>
      </c>
      <c r="I29">
        <f t="shared" si="5"/>
        <v>1197.2969582572407</v>
      </c>
    </row>
    <row r="32" spans="1:9" x14ac:dyDescent="0.3">
      <c r="A32" s="1" t="s">
        <v>55</v>
      </c>
    </row>
    <row r="33" spans="1:9" x14ac:dyDescent="0.3">
      <c r="A33" t="s">
        <v>41</v>
      </c>
      <c r="B33" t="s">
        <v>2</v>
      </c>
      <c r="C33">
        <v>167</v>
      </c>
      <c r="D33">
        <v>120</v>
      </c>
      <c r="E33">
        <v>0.5</v>
      </c>
      <c r="F33" s="2">
        <v>70.344229156722093</v>
      </c>
      <c r="G33">
        <f t="shared" ref="G33:G41" si="6">D33/C33</f>
        <v>0.71856287425149701</v>
      </c>
      <c r="H33">
        <f t="shared" ref="H33:H41" si="7">C33/(F33)*100</f>
        <v>237.40398040034742</v>
      </c>
      <c r="I33">
        <f t="shared" ref="I33:I41" si="8">D33/F33*100</f>
        <v>170.58968651521971</v>
      </c>
    </row>
    <row r="34" spans="1:9" x14ac:dyDescent="0.3">
      <c r="A34" t="s">
        <v>41</v>
      </c>
      <c r="B34" t="s">
        <v>3</v>
      </c>
      <c r="C34">
        <v>417</v>
      </c>
      <c r="D34">
        <v>333</v>
      </c>
      <c r="E34">
        <v>0.5</v>
      </c>
      <c r="F34" s="2">
        <v>77.948684830126894</v>
      </c>
      <c r="G34">
        <f t="shared" si="6"/>
        <v>0.79856115107913672</v>
      </c>
      <c r="H34">
        <f t="shared" si="7"/>
        <v>534.96733255829213</v>
      </c>
      <c r="I34">
        <f t="shared" si="8"/>
        <v>427.20412887748518</v>
      </c>
    </row>
    <row r="35" spans="1:9" x14ac:dyDescent="0.3">
      <c r="A35" t="s">
        <v>41</v>
      </c>
      <c r="B35" t="s">
        <v>4</v>
      </c>
      <c r="C35">
        <v>322</v>
      </c>
      <c r="D35">
        <v>148</v>
      </c>
      <c r="E35">
        <v>0.5</v>
      </c>
      <c r="F35" s="2">
        <v>141.03104003164299</v>
      </c>
      <c r="G35">
        <f t="shared" si="6"/>
        <v>0.45962732919254656</v>
      </c>
      <c r="H35">
        <f t="shared" si="7"/>
        <v>228.31853181239617</v>
      </c>
      <c r="I35">
        <f t="shared" si="8"/>
        <v>104.94143698209515</v>
      </c>
    </row>
    <row r="36" spans="1:9" x14ac:dyDescent="0.3">
      <c r="A36" t="s">
        <v>42</v>
      </c>
      <c r="B36" t="s">
        <v>2</v>
      </c>
      <c r="C36">
        <v>665</v>
      </c>
      <c r="D36">
        <v>516</v>
      </c>
      <c r="E36">
        <v>0.5</v>
      </c>
      <c r="F36" s="2">
        <v>102.587172935811</v>
      </c>
      <c r="G36">
        <f t="shared" si="6"/>
        <v>0.77593984962406015</v>
      </c>
      <c r="H36">
        <f t="shared" si="7"/>
        <v>648.22918983847217</v>
      </c>
      <c r="I36">
        <f t="shared" si="8"/>
        <v>502.98686008519047</v>
      </c>
    </row>
    <row r="37" spans="1:9" x14ac:dyDescent="0.3">
      <c r="A37" t="s">
        <v>42</v>
      </c>
      <c r="B37" t="s">
        <v>3</v>
      </c>
      <c r="C37">
        <v>696</v>
      </c>
      <c r="D37">
        <v>563</v>
      </c>
      <c r="E37">
        <v>0.5</v>
      </c>
      <c r="F37" s="2">
        <v>75.009721797307094</v>
      </c>
      <c r="G37">
        <f t="shared" si="6"/>
        <v>0.80890804597701149</v>
      </c>
      <c r="H37">
        <f t="shared" si="7"/>
        <v>927.87972455190049</v>
      </c>
      <c r="I37">
        <f t="shared" si="8"/>
        <v>750.56937488896563</v>
      </c>
    </row>
    <row r="38" spans="1:9" x14ac:dyDescent="0.3">
      <c r="A38" t="s">
        <v>42</v>
      </c>
      <c r="B38" t="s">
        <v>4</v>
      </c>
      <c r="C38">
        <v>341</v>
      </c>
      <c r="D38">
        <v>182</v>
      </c>
      <c r="E38">
        <v>0.5</v>
      </c>
      <c r="F38" s="2">
        <v>137.57318208294001</v>
      </c>
      <c r="G38">
        <f t="shared" si="6"/>
        <v>0.53372434017595305</v>
      </c>
      <c r="H38">
        <f t="shared" si="7"/>
        <v>247.8680763482073</v>
      </c>
      <c r="I38">
        <f t="shared" si="8"/>
        <v>132.29322549962973</v>
      </c>
    </row>
    <row r="39" spans="1:9" x14ac:dyDescent="0.3">
      <c r="A39" t="s">
        <v>43</v>
      </c>
      <c r="B39" t="s">
        <v>2</v>
      </c>
      <c r="C39">
        <v>426</v>
      </c>
      <c r="D39">
        <v>324</v>
      </c>
      <c r="E39">
        <v>0.5</v>
      </c>
      <c r="F39" s="2">
        <v>93.532338440093</v>
      </c>
      <c r="G39">
        <f t="shared" si="6"/>
        <v>0.76056338028169013</v>
      </c>
      <c r="H39">
        <f t="shared" si="7"/>
        <v>455.45744616751011</v>
      </c>
      <c r="I39">
        <f t="shared" si="8"/>
        <v>346.40425483162744</v>
      </c>
    </row>
    <row r="40" spans="1:9" x14ac:dyDescent="0.3">
      <c r="A40" t="s">
        <v>43</v>
      </c>
      <c r="B40" t="s">
        <v>3</v>
      </c>
      <c r="C40">
        <v>659</v>
      </c>
      <c r="D40">
        <v>493</v>
      </c>
      <c r="E40">
        <v>0.5</v>
      </c>
      <c r="F40" s="2">
        <v>75.204794553403502</v>
      </c>
      <c r="G40">
        <f t="shared" si="6"/>
        <v>0.74810318664643394</v>
      </c>
      <c r="H40">
        <f t="shared" si="7"/>
        <v>876.27391832317153</v>
      </c>
      <c r="I40">
        <f t="shared" si="8"/>
        <v>655.54331067272176</v>
      </c>
    </row>
    <row r="41" spans="1:9" x14ac:dyDescent="0.3">
      <c r="A41" t="s">
        <v>43</v>
      </c>
      <c r="B41" t="s">
        <v>4</v>
      </c>
      <c r="C41">
        <v>217</v>
      </c>
      <c r="D41">
        <v>100</v>
      </c>
      <c r="E41">
        <v>0.5</v>
      </c>
      <c r="F41" s="2">
        <v>180.08304592761499</v>
      </c>
      <c r="G41">
        <f t="shared" si="6"/>
        <v>0.46082949308755761</v>
      </c>
      <c r="H41">
        <f t="shared" si="7"/>
        <v>120.49996093870152</v>
      </c>
      <c r="I41">
        <f t="shared" si="8"/>
        <v>55.529935916452324</v>
      </c>
    </row>
    <row r="42" spans="1:9" x14ac:dyDescent="0.3">
      <c r="A42" s="5" t="s">
        <v>52</v>
      </c>
      <c r="B42" t="s">
        <v>2</v>
      </c>
      <c r="E42">
        <v>0.5</v>
      </c>
      <c r="F42">
        <f t="shared" ref="F42:I44" si="9">AVERAGE(F33,F36,F39)</f>
        <v>88.821246844208702</v>
      </c>
      <c r="G42">
        <f t="shared" si="9"/>
        <v>0.75168870138574906</v>
      </c>
      <c r="H42">
        <f t="shared" si="9"/>
        <v>447.03020546877656</v>
      </c>
      <c r="I42">
        <f t="shared" si="9"/>
        <v>339.99360047734586</v>
      </c>
    </row>
    <row r="43" spans="1:9" x14ac:dyDescent="0.3">
      <c r="A43" s="5"/>
      <c r="B43" s="1" t="s">
        <v>3</v>
      </c>
      <c r="C43" s="1"/>
      <c r="D43" s="1"/>
      <c r="E43" s="1">
        <v>0.5</v>
      </c>
      <c r="F43" s="1">
        <f t="shared" si="9"/>
        <v>76.054400393612497</v>
      </c>
      <c r="G43" s="1">
        <f t="shared" si="9"/>
        <v>0.78519079456752738</v>
      </c>
      <c r="H43" s="1">
        <f t="shared" si="9"/>
        <v>779.70699181112138</v>
      </c>
      <c r="I43" s="1">
        <f t="shared" si="9"/>
        <v>611.10560481305754</v>
      </c>
    </row>
    <row r="44" spans="1:9" x14ac:dyDescent="0.3">
      <c r="A44" s="5"/>
      <c r="B44" t="s">
        <v>4</v>
      </c>
      <c r="E44">
        <v>0.5</v>
      </c>
      <c r="F44">
        <f t="shared" si="9"/>
        <v>152.895756014066</v>
      </c>
      <c r="G44">
        <f t="shared" si="9"/>
        <v>0.48472705415201905</v>
      </c>
      <c r="H44">
        <f t="shared" si="9"/>
        <v>198.89552303310165</v>
      </c>
      <c r="I44">
        <f t="shared" si="9"/>
        <v>97.588199466059066</v>
      </c>
    </row>
    <row r="47" spans="1:9" x14ac:dyDescent="0.3">
      <c r="A47" s="1" t="s">
        <v>56</v>
      </c>
    </row>
    <row r="48" spans="1:9" x14ac:dyDescent="0.3">
      <c r="A48" t="s">
        <v>49</v>
      </c>
      <c r="B48" t="s">
        <v>2</v>
      </c>
      <c r="C48">
        <v>1009</v>
      </c>
      <c r="D48">
        <v>722</v>
      </c>
      <c r="E48">
        <v>0.5</v>
      </c>
      <c r="F48" s="3">
        <v>122.771866043163</v>
      </c>
      <c r="G48">
        <f t="shared" ref="G48:G56" si="10">D48/C48</f>
        <v>0.71555996035678893</v>
      </c>
      <c r="H48">
        <f t="shared" ref="H48:H56" si="11">C48/(F48)*100</f>
        <v>821.84952670285634</v>
      </c>
      <c r="I48">
        <f t="shared" ref="I48:I56" si="12">D48/F48*100</f>
        <v>588.08261474674168</v>
      </c>
    </row>
    <row r="49" spans="1:9" x14ac:dyDescent="0.3">
      <c r="A49" t="s">
        <v>49</v>
      </c>
      <c r="B49" t="s">
        <v>3</v>
      </c>
      <c r="C49">
        <v>1689</v>
      </c>
      <c r="D49">
        <v>1316</v>
      </c>
      <c r="E49">
        <v>0.5</v>
      </c>
      <c r="F49" s="2">
        <v>103.185526801854</v>
      </c>
      <c r="G49">
        <f t="shared" si="10"/>
        <v>0.77915926583777384</v>
      </c>
      <c r="H49">
        <f t="shared" si="11"/>
        <v>1636.8574666904281</v>
      </c>
      <c r="I49">
        <f t="shared" si="12"/>
        <v>1275.3726620275922</v>
      </c>
    </row>
    <row r="50" spans="1:9" x14ac:dyDescent="0.3">
      <c r="A50" t="s">
        <v>49</v>
      </c>
      <c r="B50" t="s">
        <v>4</v>
      </c>
      <c r="C50">
        <v>910</v>
      </c>
      <c r="D50">
        <v>561</v>
      </c>
      <c r="E50">
        <v>0.5</v>
      </c>
      <c r="F50" s="2">
        <v>165.488178445882</v>
      </c>
      <c r="G50">
        <f t="shared" si="10"/>
        <v>0.61648351648351651</v>
      </c>
      <c r="H50">
        <f t="shared" si="11"/>
        <v>549.88822074537995</v>
      </c>
      <c r="I50">
        <f t="shared" si="12"/>
        <v>338.99702399797604</v>
      </c>
    </row>
    <row r="51" spans="1:9" x14ac:dyDescent="0.3">
      <c r="A51" t="s">
        <v>50</v>
      </c>
      <c r="B51" t="s">
        <v>2</v>
      </c>
      <c r="C51">
        <v>508</v>
      </c>
      <c r="D51">
        <v>394</v>
      </c>
      <c r="E51">
        <v>0.5</v>
      </c>
      <c r="F51" s="2">
        <v>83.377143694196405</v>
      </c>
      <c r="G51">
        <f t="shared" si="10"/>
        <v>0.77559055118110232</v>
      </c>
      <c r="H51">
        <f t="shared" si="11"/>
        <v>609.2796868446336</v>
      </c>
      <c r="I51">
        <f t="shared" si="12"/>
        <v>472.55156814327881</v>
      </c>
    </row>
    <row r="52" spans="1:9" x14ac:dyDescent="0.3">
      <c r="A52" t="s">
        <v>50</v>
      </c>
      <c r="B52" t="s">
        <v>3</v>
      </c>
      <c r="C52">
        <v>743</v>
      </c>
      <c r="D52">
        <v>575</v>
      </c>
      <c r="E52">
        <v>0.5</v>
      </c>
      <c r="F52" s="3">
        <v>77.409250228049601</v>
      </c>
      <c r="G52">
        <f t="shared" si="10"/>
        <v>0.77388963660834453</v>
      </c>
      <c r="H52">
        <f t="shared" si="11"/>
        <v>959.83360878848885</v>
      </c>
      <c r="I52">
        <f t="shared" si="12"/>
        <v>742.8052827097996</v>
      </c>
    </row>
    <row r="53" spans="1:9" x14ac:dyDescent="0.3">
      <c r="A53" t="s">
        <v>50</v>
      </c>
      <c r="B53" t="s">
        <v>4</v>
      </c>
      <c r="C53">
        <v>748</v>
      </c>
      <c r="D53">
        <v>534</v>
      </c>
      <c r="E53">
        <v>0.5</v>
      </c>
      <c r="F53" s="2">
        <v>124.488129213287</v>
      </c>
      <c r="G53">
        <f t="shared" si="10"/>
        <v>0.71390374331550799</v>
      </c>
      <c r="H53">
        <f t="shared" si="11"/>
        <v>600.86050350908772</v>
      </c>
      <c r="I53">
        <f t="shared" si="12"/>
        <v>428.95656266557864</v>
      </c>
    </row>
    <row r="54" spans="1:9" x14ac:dyDescent="0.3">
      <c r="A54" t="s">
        <v>51</v>
      </c>
      <c r="B54" t="s">
        <v>2</v>
      </c>
      <c r="C54">
        <v>1160</v>
      </c>
      <c r="D54">
        <v>862</v>
      </c>
      <c r="E54">
        <v>0.5</v>
      </c>
      <c r="F54" s="2">
        <v>134.596838579885</v>
      </c>
      <c r="G54">
        <f t="shared" si="10"/>
        <v>0.74310344827586206</v>
      </c>
      <c r="H54">
        <f t="shared" si="11"/>
        <v>861.83302092309157</v>
      </c>
      <c r="I54">
        <f t="shared" si="12"/>
        <v>640.43108968595254</v>
      </c>
    </row>
    <row r="55" spans="1:9" x14ac:dyDescent="0.3">
      <c r="A55" t="s">
        <v>51</v>
      </c>
      <c r="B55" t="s">
        <v>3</v>
      </c>
      <c r="C55">
        <v>1179</v>
      </c>
      <c r="D55">
        <v>904</v>
      </c>
      <c r="E55">
        <v>0.5</v>
      </c>
      <c r="F55" s="2">
        <v>103.524828799459</v>
      </c>
      <c r="G55">
        <f t="shared" si="10"/>
        <v>0.76675148430873619</v>
      </c>
      <c r="H55">
        <f t="shared" si="11"/>
        <v>1138.8572322914688</v>
      </c>
      <c r="I55">
        <f t="shared" si="12"/>
        <v>873.22047327522284</v>
      </c>
    </row>
    <row r="56" spans="1:9" x14ac:dyDescent="0.3">
      <c r="A56" t="s">
        <v>51</v>
      </c>
      <c r="B56" t="s">
        <v>4</v>
      </c>
      <c r="C56">
        <v>747</v>
      </c>
      <c r="D56">
        <v>398</v>
      </c>
      <c r="E56">
        <v>0.5</v>
      </c>
      <c r="F56" s="2">
        <v>195.10185214706499</v>
      </c>
      <c r="G56">
        <f t="shared" si="10"/>
        <v>0.53279785809906288</v>
      </c>
      <c r="H56">
        <f t="shared" si="11"/>
        <v>382.87693929062351</v>
      </c>
      <c r="I56">
        <f t="shared" si="12"/>
        <v>203.99601316956915</v>
      </c>
    </row>
    <row r="57" spans="1:9" x14ac:dyDescent="0.3">
      <c r="A57" s="5" t="s">
        <v>52</v>
      </c>
      <c r="B57" t="s">
        <v>2</v>
      </c>
      <c r="E57">
        <v>0.5</v>
      </c>
      <c r="F57">
        <f t="shared" ref="F57:I59" si="13">AVERAGE(F48,F51,F54)</f>
        <v>113.58194943908147</v>
      </c>
      <c r="G57">
        <f t="shared" si="13"/>
        <v>0.74475131993791788</v>
      </c>
      <c r="H57">
        <f t="shared" si="13"/>
        <v>764.32074482352721</v>
      </c>
      <c r="I57">
        <f t="shared" si="13"/>
        <v>567.02175752532423</v>
      </c>
    </row>
    <row r="58" spans="1:9" x14ac:dyDescent="0.3">
      <c r="A58" s="5"/>
      <c r="B58" s="1" t="s">
        <v>3</v>
      </c>
      <c r="C58" s="1"/>
      <c r="D58" s="1"/>
      <c r="E58" s="1">
        <v>0.5</v>
      </c>
      <c r="F58" s="1">
        <f t="shared" si="13"/>
        <v>94.70653527645419</v>
      </c>
      <c r="G58" s="1">
        <f t="shared" si="13"/>
        <v>0.77326679558495159</v>
      </c>
      <c r="H58" s="1">
        <f t="shared" si="13"/>
        <v>1245.1827692567952</v>
      </c>
      <c r="I58" s="1">
        <f t="shared" si="13"/>
        <v>963.79947267087164</v>
      </c>
    </row>
    <row r="59" spans="1:9" x14ac:dyDescent="0.3">
      <c r="A59" s="5"/>
      <c r="B59" t="s">
        <v>4</v>
      </c>
      <c r="E59">
        <v>0.5</v>
      </c>
      <c r="F59">
        <f t="shared" si="13"/>
        <v>161.69271993541133</v>
      </c>
      <c r="G59">
        <f t="shared" si="13"/>
        <v>0.62106170596602917</v>
      </c>
      <c r="H59">
        <f t="shared" si="13"/>
        <v>511.20855451503036</v>
      </c>
      <c r="I59">
        <f t="shared" si="13"/>
        <v>323.98319994437458</v>
      </c>
    </row>
  </sheetData>
  <mergeCells count="4">
    <mergeCell ref="A12:A14"/>
    <mergeCell ref="A27:A29"/>
    <mergeCell ref="A42:A44"/>
    <mergeCell ref="A57:A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5BC64-2319-4446-A202-5E5A4C12AD34}">
  <dimension ref="A1:I73"/>
  <sheetViews>
    <sheetView workbookViewId="0">
      <selection activeCell="G1" sqref="G1:G1048576"/>
    </sheetView>
  </sheetViews>
  <sheetFormatPr defaultRowHeight="14.4" x14ac:dyDescent="0.3"/>
  <cols>
    <col min="1" max="1" width="70.6640625" customWidth="1"/>
    <col min="2" max="2" width="7.77734375" customWidth="1"/>
    <col min="3" max="3" width="8.5546875" customWidth="1"/>
    <col min="4" max="4" width="10.44140625" customWidth="1"/>
    <col min="5" max="5" width="10.33203125" customWidth="1"/>
    <col min="6" max="10" width="19.5546875" customWidth="1"/>
  </cols>
  <sheetData>
    <row r="1" spans="1:9" s="1" customFormat="1" x14ac:dyDescent="0.3">
      <c r="A1" s="1" t="s">
        <v>0</v>
      </c>
      <c r="B1" s="1" t="s">
        <v>11</v>
      </c>
      <c r="C1" s="1" t="s">
        <v>10</v>
      </c>
      <c r="D1" s="1" t="s">
        <v>12</v>
      </c>
      <c r="E1" s="1" t="s">
        <v>13</v>
      </c>
      <c r="F1" s="1" t="s">
        <v>7</v>
      </c>
      <c r="G1" s="1" t="s">
        <v>8</v>
      </c>
      <c r="H1" s="1" t="s">
        <v>9</v>
      </c>
      <c r="I1" s="1" t="s">
        <v>29</v>
      </c>
    </row>
    <row r="2" spans="1:9" s="1" customFormat="1" x14ac:dyDescent="0.3">
      <c r="A2" s="1" t="s">
        <v>57</v>
      </c>
    </row>
    <row r="3" spans="1:9" x14ac:dyDescent="0.3">
      <c r="A3" t="s">
        <v>14</v>
      </c>
      <c r="B3" t="s">
        <v>2</v>
      </c>
      <c r="C3">
        <v>1604</v>
      </c>
      <c r="D3">
        <v>1430</v>
      </c>
      <c r="E3">
        <v>0.5</v>
      </c>
      <c r="F3">
        <v>115.567726389331</v>
      </c>
      <c r="G3">
        <f t="shared" ref="G3:G11" si="0">D3/C3</f>
        <v>0.89152119700748134</v>
      </c>
      <c r="H3">
        <f t="shared" ref="H3:H11" si="1">C3/F3*100</f>
        <v>1387.9307399337038</v>
      </c>
      <c r="I3">
        <f t="shared" ref="I3:I11" si="2">D3/F3*100</f>
        <v>1237.3696746291748</v>
      </c>
    </row>
    <row r="4" spans="1:9" x14ac:dyDescent="0.3">
      <c r="A4" t="s">
        <v>14</v>
      </c>
      <c r="B4" t="s">
        <v>3</v>
      </c>
      <c r="C4">
        <v>1578</v>
      </c>
      <c r="D4">
        <v>1288</v>
      </c>
      <c r="E4">
        <v>0.5</v>
      </c>
      <c r="F4">
        <v>123.81891170482901</v>
      </c>
      <c r="G4">
        <f t="shared" si="0"/>
        <v>0.81622306717363746</v>
      </c>
      <c r="H4">
        <f t="shared" si="1"/>
        <v>1274.4418265941335</v>
      </c>
      <c r="I4">
        <f t="shared" si="2"/>
        <v>1040.2288166370367</v>
      </c>
    </row>
    <row r="5" spans="1:9" x14ac:dyDescent="0.3">
      <c r="A5" t="s">
        <v>14</v>
      </c>
      <c r="B5" t="s">
        <v>4</v>
      </c>
      <c r="C5">
        <v>475</v>
      </c>
      <c r="D5">
        <v>253</v>
      </c>
      <c r="E5">
        <v>0.5</v>
      </c>
      <c r="F5">
        <v>183.07334717673601</v>
      </c>
      <c r="G5">
        <f t="shared" si="0"/>
        <v>0.53263157894736846</v>
      </c>
      <c r="H5">
        <f t="shared" si="1"/>
        <v>259.45884932198396</v>
      </c>
      <c r="I5">
        <f t="shared" si="2"/>
        <v>138.19597658623564</v>
      </c>
    </row>
    <row r="6" spans="1:9" x14ac:dyDescent="0.3">
      <c r="A6" t="s">
        <v>15</v>
      </c>
      <c r="B6" t="s">
        <v>2</v>
      </c>
      <c r="C6">
        <v>1508</v>
      </c>
      <c r="D6">
        <v>1312</v>
      </c>
      <c r="E6">
        <v>0.5</v>
      </c>
      <c r="F6">
        <v>118.82335458001199</v>
      </c>
      <c r="G6">
        <f t="shared" si="0"/>
        <v>0.87002652519893897</v>
      </c>
      <c r="H6">
        <f t="shared" si="1"/>
        <v>1269.110778205272</v>
      </c>
      <c r="I6">
        <f t="shared" si="2"/>
        <v>1104.1600404544542</v>
      </c>
    </row>
    <row r="7" spans="1:9" x14ac:dyDescent="0.3">
      <c r="A7" t="s">
        <v>15</v>
      </c>
      <c r="B7" t="s">
        <v>3</v>
      </c>
      <c r="C7">
        <v>1365</v>
      </c>
      <c r="D7">
        <v>1115</v>
      </c>
      <c r="E7">
        <v>0.5</v>
      </c>
      <c r="F7">
        <v>97.403007856944001</v>
      </c>
      <c r="G7">
        <f t="shared" si="0"/>
        <v>0.81684981684981683</v>
      </c>
      <c r="H7">
        <f t="shared" si="1"/>
        <v>1401.3940945281468</v>
      </c>
      <c r="I7">
        <f t="shared" si="2"/>
        <v>1144.7285094497315</v>
      </c>
    </row>
    <row r="8" spans="1:9" x14ac:dyDescent="0.3">
      <c r="A8" t="s">
        <v>15</v>
      </c>
      <c r="B8" t="s">
        <v>4</v>
      </c>
      <c r="C8">
        <v>521</v>
      </c>
      <c r="D8">
        <v>294</v>
      </c>
      <c r="E8">
        <v>0.5</v>
      </c>
      <c r="F8">
        <v>161.78326131479099</v>
      </c>
      <c r="G8">
        <f t="shared" si="0"/>
        <v>0.56429942418426104</v>
      </c>
      <c r="H8">
        <f t="shared" si="1"/>
        <v>322.03578773595149</v>
      </c>
      <c r="I8">
        <f t="shared" si="2"/>
        <v>181.72460958612234</v>
      </c>
    </row>
    <row r="9" spans="1:9" x14ac:dyDescent="0.3">
      <c r="A9" t="s">
        <v>16</v>
      </c>
      <c r="B9" t="s">
        <v>2</v>
      </c>
      <c r="C9">
        <v>981</v>
      </c>
      <c r="D9">
        <v>874</v>
      </c>
      <c r="E9">
        <v>0.5</v>
      </c>
      <c r="F9">
        <v>94.408924474618303</v>
      </c>
      <c r="G9">
        <f t="shared" si="0"/>
        <v>0.89092762487257904</v>
      </c>
      <c r="H9">
        <f t="shared" si="1"/>
        <v>1039.0966801700411</v>
      </c>
      <c r="I9">
        <f t="shared" si="2"/>
        <v>925.75993727687637</v>
      </c>
    </row>
    <row r="10" spans="1:9" x14ac:dyDescent="0.3">
      <c r="A10" t="s">
        <v>16</v>
      </c>
      <c r="B10" t="s">
        <v>3</v>
      </c>
      <c r="C10">
        <v>1253</v>
      </c>
      <c r="D10">
        <v>1022</v>
      </c>
      <c r="E10">
        <v>0.5</v>
      </c>
      <c r="F10">
        <v>94.877550719608195</v>
      </c>
      <c r="G10">
        <f t="shared" si="0"/>
        <v>0.81564245810055869</v>
      </c>
      <c r="H10">
        <f t="shared" si="1"/>
        <v>1320.6496062519502</v>
      </c>
      <c r="I10">
        <f t="shared" si="2"/>
        <v>1077.1778911328756</v>
      </c>
    </row>
    <row r="11" spans="1:9" ht="13.8" customHeight="1" x14ac:dyDescent="0.3">
      <c r="A11" t="s">
        <v>16</v>
      </c>
      <c r="B11" t="s">
        <v>4</v>
      </c>
      <c r="C11">
        <v>599</v>
      </c>
      <c r="D11">
        <v>321</v>
      </c>
      <c r="E11">
        <v>0.5</v>
      </c>
      <c r="F11">
        <v>145.906709972709</v>
      </c>
      <c r="G11">
        <f t="shared" si="0"/>
        <v>0.53589315525876458</v>
      </c>
      <c r="H11">
        <f t="shared" si="1"/>
        <v>410.53629412385453</v>
      </c>
      <c r="I11">
        <f t="shared" si="2"/>
        <v>220.00359000627265</v>
      </c>
    </row>
    <row r="12" spans="1:9" x14ac:dyDescent="0.3">
      <c r="A12" s="5" t="s">
        <v>52</v>
      </c>
      <c r="B12" t="s">
        <v>2</v>
      </c>
      <c r="E12">
        <v>0.5</v>
      </c>
      <c r="F12">
        <f t="shared" ref="F12:I14" si="3">AVERAGE(F3,F6,F9)</f>
        <v>109.60000181465377</v>
      </c>
      <c r="G12">
        <f t="shared" si="3"/>
        <v>0.88415844902633312</v>
      </c>
      <c r="H12">
        <f t="shared" si="3"/>
        <v>1232.0460661030056</v>
      </c>
      <c r="I12">
        <f t="shared" si="3"/>
        <v>1089.0965507868352</v>
      </c>
    </row>
    <row r="13" spans="1:9" x14ac:dyDescent="0.3">
      <c r="A13" s="5"/>
      <c r="B13" s="1" t="s">
        <v>3</v>
      </c>
      <c r="C13" s="1"/>
      <c r="D13" s="1"/>
      <c r="E13" s="1">
        <v>0.5</v>
      </c>
      <c r="F13" s="1">
        <f t="shared" si="3"/>
        <v>105.36649009379373</v>
      </c>
      <c r="G13" s="1">
        <f t="shared" si="3"/>
        <v>0.81623844737467099</v>
      </c>
      <c r="H13" s="1">
        <f t="shared" si="3"/>
        <v>1332.1618424580768</v>
      </c>
      <c r="I13" s="1">
        <f t="shared" si="3"/>
        <v>1087.3784057398814</v>
      </c>
    </row>
    <row r="14" spans="1:9" x14ac:dyDescent="0.3">
      <c r="A14" s="5"/>
      <c r="B14" t="s">
        <v>4</v>
      </c>
      <c r="E14">
        <v>0.5</v>
      </c>
      <c r="F14">
        <f t="shared" si="3"/>
        <v>163.58777282141202</v>
      </c>
      <c r="G14">
        <f t="shared" si="3"/>
        <v>0.54427471946346462</v>
      </c>
      <c r="H14">
        <f t="shared" si="3"/>
        <v>330.6769770605967</v>
      </c>
      <c r="I14">
        <f t="shared" si="3"/>
        <v>179.97472539287688</v>
      </c>
    </row>
    <row r="18" spans="1:9" x14ac:dyDescent="0.3">
      <c r="A18" s="1" t="s">
        <v>58</v>
      </c>
    </row>
    <row r="19" spans="1:9" x14ac:dyDescent="0.3">
      <c r="A19" t="s">
        <v>20</v>
      </c>
      <c r="B19" t="s">
        <v>2</v>
      </c>
      <c r="C19">
        <v>994</v>
      </c>
      <c r="D19">
        <v>889</v>
      </c>
      <c r="E19">
        <v>0.5</v>
      </c>
      <c r="F19">
        <v>58.906107607444</v>
      </c>
      <c r="G19">
        <f t="shared" ref="G19:G27" si="4">D19/C19</f>
        <v>0.89436619718309862</v>
      </c>
      <c r="H19">
        <f t="shared" ref="H19:H27" si="5">C19/F19*100</f>
        <v>1687.431134686597</v>
      </c>
      <c r="I19">
        <f t="shared" ref="I19:I27" si="6">D19/F19*100</f>
        <v>1509.1813669380126</v>
      </c>
    </row>
    <row r="20" spans="1:9" x14ac:dyDescent="0.3">
      <c r="A20" t="s">
        <v>20</v>
      </c>
      <c r="B20" t="s">
        <v>3</v>
      </c>
      <c r="C20">
        <v>1218</v>
      </c>
      <c r="D20">
        <v>1033</v>
      </c>
      <c r="E20">
        <v>0.5</v>
      </c>
      <c r="F20">
        <v>61.883553701778801</v>
      </c>
      <c r="G20">
        <f t="shared" si="4"/>
        <v>0.84811165845648606</v>
      </c>
      <c r="H20">
        <f t="shared" si="5"/>
        <v>1968.2127595154404</v>
      </c>
      <c r="I20">
        <f t="shared" si="6"/>
        <v>1669.2641876678572</v>
      </c>
    </row>
    <row r="21" spans="1:9" x14ac:dyDescent="0.3">
      <c r="A21" t="s">
        <v>20</v>
      </c>
      <c r="B21" t="s">
        <v>4</v>
      </c>
      <c r="C21">
        <v>1235</v>
      </c>
      <c r="D21">
        <v>945</v>
      </c>
      <c r="E21">
        <v>0.5</v>
      </c>
      <c r="F21">
        <v>90.884350562443998</v>
      </c>
      <c r="G21">
        <f t="shared" si="4"/>
        <v>0.76518218623481782</v>
      </c>
      <c r="H21">
        <f t="shared" si="5"/>
        <v>1358.8698080110805</v>
      </c>
      <c r="I21">
        <f t="shared" si="6"/>
        <v>1039.7829705024058</v>
      </c>
    </row>
    <row r="22" spans="1:9" x14ac:dyDescent="0.3">
      <c r="A22" t="s">
        <v>21</v>
      </c>
      <c r="B22" t="s">
        <v>2</v>
      </c>
      <c r="C22">
        <v>1273</v>
      </c>
      <c r="D22">
        <v>1161</v>
      </c>
      <c r="E22">
        <v>0.5</v>
      </c>
      <c r="F22">
        <v>95.307670716668696</v>
      </c>
      <c r="G22">
        <f t="shared" si="4"/>
        <v>0.91201885310290653</v>
      </c>
      <c r="H22">
        <f t="shared" si="5"/>
        <v>1335.6742331730918</v>
      </c>
      <c r="I22">
        <f t="shared" si="6"/>
        <v>1218.1600822576274</v>
      </c>
    </row>
    <row r="23" spans="1:9" x14ac:dyDescent="0.3">
      <c r="A23" t="s">
        <v>21</v>
      </c>
      <c r="B23" t="s">
        <v>3</v>
      </c>
      <c r="C23">
        <v>1659</v>
      </c>
      <c r="D23">
        <v>1395</v>
      </c>
      <c r="E23">
        <v>0.5</v>
      </c>
      <c r="F23">
        <v>87.602696142836393</v>
      </c>
      <c r="G23">
        <f t="shared" si="4"/>
        <v>0.84086799276672697</v>
      </c>
      <c r="H23">
        <f t="shared" si="5"/>
        <v>1893.777329975092</v>
      </c>
      <c r="I23">
        <f t="shared" si="6"/>
        <v>1592.4167422032872</v>
      </c>
    </row>
    <row r="24" spans="1:9" x14ac:dyDescent="0.3">
      <c r="A24" t="s">
        <v>21</v>
      </c>
      <c r="B24" t="s">
        <v>4</v>
      </c>
      <c r="C24">
        <v>1633</v>
      </c>
      <c r="D24">
        <v>1226</v>
      </c>
      <c r="E24">
        <v>0.5</v>
      </c>
      <c r="F24">
        <v>146.08382400323501</v>
      </c>
      <c r="G24">
        <f t="shared" si="4"/>
        <v>0.7507654623392529</v>
      </c>
      <c r="H24">
        <f t="shared" si="5"/>
        <v>1117.8513508544502</v>
      </c>
      <c r="I24">
        <f t="shared" si="6"/>
        <v>839.24418625079977</v>
      </c>
    </row>
    <row r="25" spans="1:9" x14ac:dyDescent="0.3">
      <c r="A25" t="s">
        <v>22</v>
      </c>
      <c r="B25" t="s">
        <v>2</v>
      </c>
      <c r="C25">
        <v>1523</v>
      </c>
      <c r="D25">
        <v>1346</v>
      </c>
      <c r="E25">
        <v>0.5</v>
      </c>
      <c r="F25">
        <v>133.71328476429201</v>
      </c>
      <c r="G25">
        <f t="shared" si="4"/>
        <v>0.88378200919238348</v>
      </c>
      <c r="H25">
        <f t="shared" si="5"/>
        <v>1139.0042527821554</v>
      </c>
      <c r="I25">
        <f t="shared" si="6"/>
        <v>1006.6314670024829</v>
      </c>
    </row>
    <row r="26" spans="1:9" x14ac:dyDescent="0.3">
      <c r="A26" t="s">
        <v>22</v>
      </c>
      <c r="B26" t="s">
        <v>3</v>
      </c>
      <c r="C26">
        <v>1764</v>
      </c>
      <c r="D26">
        <v>1432</v>
      </c>
      <c r="E26">
        <v>0.5</v>
      </c>
      <c r="F26">
        <v>114.277934542037</v>
      </c>
      <c r="G26">
        <f t="shared" si="4"/>
        <v>0.8117913832199547</v>
      </c>
      <c r="H26">
        <f t="shared" si="5"/>
        <v>1543.6050774536134</v>
      </c>
      <c r="I26">
        <f t="shared" si="6"/>
        <v>1253.0853009714142</v>
      </c>
    </row>
    <row r="27" spans="1:9" x14ac:dyDescent="0.3">
      <c r="A27" t="s">
        <v>22</v>
      </c>
      <c r="B27" t="s">
        <v>4</v>
      </c>
      <c r="C27">
        <v>1538</v>
      </c>
      <c r="D27">
        <v>1125</v>
      </c>
      <c r="E27">
        <v>0.5</v>
      </c>
      <c r="F27">
        <v>187.92247518900399</v>
      </c>
      <c r="G27">
        <f t="shared" si="4"/>
        <v>0.73146944083224963</v>
      </c>
      <c r="H27">
        <f t="shared" si="5"/>
        <v>818.42259604826336</v>
      </c>
      <c r="I27">
        <f t="shared" si="6"/>
        <v>598.65111869590123</v>
      </c>
    </row>
    <row r="28" spans="1:9" x14ac:dyDescent="0.3">
      <c r="A28" s="5" t="s">
        <v>52</v>
      </c>
      <c r="B28" t="s">
        <v>2</v>
      </c>
      <c r="E28">
        <v>0.5</v>
      </c>
      <c r="F28">
        <f t="shared" ref="F28:I30" si="7">AVERAGE(F19,F22,F25)</f>
        <v>95.975687696134898</v>
      </c>
      <c r="G28">
        <f t="shared" si="7"/>
        <v>0.89672235315946291</v>
      </c>
      <c r="H28">
        <f t="shared" si="7"/>
        <v>1387.3698735472815</v>
      </c>
      <c r="I28">
        <f t="shared" si="7"/>
        <v>1244.6576387327077</v>
      </c>
    </row>
    <row r="29" spans="1:9" x14ac:dyDescent="0.3">
      <c r="A29" s="5"/>
      <c r="B29" s="1" t="s">
        <v>3</v>
      </c>
      <c r="C29" s="1"/>
      <c r="D29" s="1"/>
      <c r="E29" s="1">
        <v>0.5</v>
      </c>
      <c r="F29" s="1">
        <f t="shared" si="7"/>
        <v>87.921394795550739</v>
      </c>
      <c r="G29" s="1">
        <f t="shared" si="7"/>
        <v>0.83359034481438921</v>
      </c>
      <c r="H29" s="1">
        <f t="shared" si="7"/>
        <v>1801.8650556480486</v>
      </c>
      <c r="I29" s="1">
        <f t="shared" si="7"/>
        <v>1504.9220769475196</v>
      </c>
    </row>
    <row r="30" spans="1:9" x14ac:dyDescent="0.3">
      <c r="A30" s="5"/>
      <c r="B30" t="s">
        <v>4</v>
      </c>
      <c r="E30">
        <v>0.5</v>
      </c>
      <c r="F30">
        <f t="shared" si="7"/>
        <v>141.63021658489433</v>
      </c>
      <c r="G30">
        <f t="shared" si="7"/>
        <v>0.74913902980210667</v>
      </c>
      <c r="H30">
        <f t="shared" si="7"/>
        <v>1098.3812516379314</v>
      </c>
      <c r="I30">
        <f t="shared" si="7"/>
        <v>825.89275848303566</v>
      </c>
    </row>
    <row r="32" spans="1:9" x14ac:dyDescent="0.3">
      <c r="A32" s="1" t="s">
        <v>59</v>
      </c>
    </row>
    <row r="33" spans="1:9" x14ac:dyDescent="0.3">
      <c r="A33" t="s">
        <v>30</v>
      </c>
      <c r="B33" t="s">
        <v>2</v>
      </c>
      <c r="C33">
        <v>638</v>
      </c>
      <c r="D33">
        <v>435</v>
      </c>
      <c r="E33">
        <v>0.5</v>
      </c>
      <c r="F33" s="2">
        <v>115.31128639804299</v>
      </c>
      <c r="G33">
        <f t="shared" ref="G33:G41" si="8">D33/C33</f>
        <v>0.68181818181818177</v>
      </c>
      <c r="H33">
        <f t="shared" ref="H33:H41" si="9">C33/F33*100</f>
        <v>553.28495581749735</v>
      </c>
      <c r="I33">
        <f t="shared" ref="I33:I41" si="10">D33/F33*100</f>
        <v>377.2397426028391</v>
      </c>
    </row>
    <row r="34" spans="1:9" x14ac:dyDescent="0.3">
      <c r="A34" t="s">
        <v>30</v>
      </c>
      <c r="B34" t="s">
        <v>3</v>
      </c>
      <c r="C34">
        <v>1692</v>
      </c>
      <c r="D34">
        <v>1337</v>
      </c>
      <c r="E34">
        <v>0.5</v>
      </c>
      <c r="F34" s="2">
        <v>105.515916205088</v>
      </c>
      <c r="G34">
        <f t="shared" si="8"/>
        <v>0.79018912529550822</v>
      </c>
      <c r="H34">
        <f t="shared" si="9"/>
        <v>1603.5495504880157</v>
      </c>
      <c r="I34">
        <f t="shared" si="10"/>
        <v>1267.1074166681306</v>
      </c>
    </row>
    <row r="35" spans="1:9" x14ac:dyDescent="0.3">
      <c r="A35" t="s">
        <v>30</v>
      </c>
      <c r="B35" t="s">
        <v>4</v>
      </c>
      <c r="C35">
        <v>795</v>
      </c>
      <c r="D35">
        <v>498</v>
      </c>
      <c r="E35">
        <v>0.5</v>
      </c>
      <c r="F35" s="2">
        <v>144.450724530983</v>
      </c>
      <c r="G35">
        <f t="shared" si="8"/>
        <v>0.62641509433962261</v>
      </c>
      <c r="H35">
        <f t="shared" si="9"/>
        <v>550.36068706563105</v>
      </c>
      <c r="I35">
        <f t="shared" si="10"/>
        <v>344.75424170903682</v>
      </c>
    </row>
    <row r="36" spans="1:9" x14ac:dyDescent="0.3">
      <c r="A36" t="s">
        <v>31</v>
      </c>
      <c r="B36" t="s">
        <v>2</v>
      </c>
      <c r="C36">
        <v>301</v>
      </c>
      <c r="D36">
        <v>221</v>
      </c>
      <c r="E36">
        <v>0.5</v>
      </c>
      <c r="F36">
        <v>99.282237959933298</v>
      </c>
      <c r="G36">
        <f t="shared" si="8"/>
        <v>0.73421926910299007</v>
      </c>
      <c r="H36">
        <f t="shared" si="9"/>
        <v>303.17608283716635</v>
      </c>
      <c r="I36">
        <f t="shared" si="10"/>
        <v>222.59772195021185</v>
      </c>
    </row>
    <row r="37" spans="1:9" x14ac:dyDescent="0.3">
      <c r="A37" t="s">
        <v>31</v>
      </c>
      <c r="B37" t="s">
        <v>3</v>
      </c>
      <c r="C37">
        <v>860</v>
      </c>
      <c r="D37">
        <v>701</v>
      </c>
      <c r="E37">
        <v>0.5</v>
      </c>
      <c r="F37">
        <v>81.729323600455601</v>
      </c>
      <c r="G37">
        <f t="shared" si="8"/>
        <v>0.81511627906976747</v>
      </c>
      <c r="H37">
        <f t="shared" si="9"/>
        <v>1052.2539060817651</v>
      </c>
      <c r="I37">
        <f t="shared" si="10"/>
        <v>857.70928856199691</v>
      </c>
    </row>
    <row r="38" spans="1:9" x14ac:dyDescent="0.3">
      <c r="A38" t="s">
        <v>31</v>
      </c>
      <c r="B38" t="s">
        <v>4</v>
      </c>
      <c r="C38">
        <v>571</v>
      </c>
      <c r="D38">
        <v>332</v>
      </c>
      <c r="E38">
        <v>0.5</v>
      </c>
      <c r="F38" s="2">
        <v>113.175670123229</v>
      </c>
      <c r="G38">
        <f t="shared" si="8"/>
        <v>0.58143607705779332</v>
      </c>
      <c r="H38">
        <f t="shared" si="9"/>
        <v>504.52539788655849</v>
      </c>
      <c r="I38">
        <f t="shared" si="10"/>
        <v>293.34926812318287</v>
      </c>
    </row>
    <row r="39" spans="1:9" x14ac:dyDescent="0.3">
      <c r="A39" t="s">
        <v>32</v>
      </c>
      <c r="B39" t="s">
        <v>2</v>
      </c>
      <c r="C39">
        <v>612</v>
      </c>
      <c r="D39">
        <v>424</v>
      </c>
      <c r="E39">
        <v>0.5</v>
      </c>
      <c r="F39" s="2">
        <v>97.341604150314893</v>
      </c>
      <c r="G39">
        <f t="shared" si="8"/>
        <v>0.69281045751633985</v>
      </c>
      <c r="H39">
        <f t="shared" si="9"/>
        <v>628.71369887735739</v>
      </c>
      <c r="I39">
        <f t="shared" si="10"/>
        <v>435.57942536601234</v>
      </c>
    </row>
    <row r="40" spans="1:9" x14ac:dyDescent="0.3">
      <c r="A40" t="s">
        <v>32</v>
      </c>
      <c r="B40" t="s">
        <v>3</v>
      </c>
      <c r="C40">
        <v>1601</v>
      </c>
      <c r="D40">
        <v>1314</v>
      </c>
      <c r="E40">
        <v>0.5</v>
      </c>
      <c r="F40" s="2">
        <v>88.317011330794102</v>
      </c>
      <c r="G40">
        <f t="shared" si="8"/>
        <v>0.82073703935040598</v>
      </c>
      <c r="H40">
        <f t="shared" si="9"/>
        <v>1812.78779238057</v>
      </c>
      <c r="I40">
        <f t="shared" si="10"/>
        <v>1487.8220856889873</v>
      </c>
    </row>
    <row r="41" spans="1:9" x14ac:dyDescent="0.3">
      <c r="A41" t="s">
        <v>32</v>
      </c>
      <c r="B41" t="s">
        <v>4</v>
      </c>
      <c r="C41">
        <v>1650</v>
      </c>
      <c r="D41">
        <v>1185</v>
      </c>
      <c r="E41">
        <v>0.5</v>
      </c>
      <c r="F41" s="2">
        <v>142.75603814817501</v>
      </c>
      <c r="G41">
        <f t="shared" si="8"/>
        <v>0.71818181818181814</v>
      </c>
      <c r="H41">
        <f t="shared" si="9"/>
        <v>1155.8180105050033</v>
      </c>
      <c r="I41">
        <f t="shared" si="10"/>
        <v>830.08748027177523</v>
      </c>
    </row>
    <row r="42" spans="1:9" x14ac:dyDescent="0.3">
      <c r="A42" s="5" t="s">
        <v>52</v>
      </c>
      <c r="B42" t="s">
        <v>2</v>
      </c>
      <c r="E42">
        <v>0.5</v>
      </c>
      <c r="F42">
        <f t="shared" ref="F42:I44" si="11">AVERAGE(F33,F36,F39)</f>
        <v>103.9783761694304</v>
      </c>
      <c r="G42">
        <f t="shared" si="11"/>
        <v>0.7029493028125039</v>
      </c>
      <c r="H42">
        <f t="shared" si="11"/>
        <v>495.05824584400699</v>
      </c>
      <c r="I42">
        <f t="shared" si="11"/>
        <v>345.13896330635447</v>
      </c>
    </row>
    <row r="43" spans="1:9" x14ac:dyDescent="0.3">
      <c r="A43" s="5"/>
      <c r="B43" s="1" t="s">
        <v>3</v>
      </c>
      <c r="C43" s="1"/>
      <c r="D43" s="1"/>
      <c r="E43" s="1">
        <v>0.5</v>
      </c>
      <c r="F43" s="1">
        <f t="shared" si="11"/>
        <v>91.854083712112569</v>
      </c>
      <c r="G43" s="1">
        <f t="shared" si="11"/>
        <v>0.80868081457189389</v>
      </c>
      <c r="H43" s="1">
        <f t="shared" si="11"/>
        <v>1489.5304163167837</v>
      </c>
      <c r="I43" s="1">
        <f t="shared" si="11"/>
        <v>1204.2129303063714</v>
      </c>
    </row>
    <row r="44" spans="1:9" x14ac:dyDescent="0.3">
      <c r="A44" s="5"/>
      <c r="B44" t="s">
        <v>4</v>
      </c>
      <c r="E44">
        <v>0.5</v>
      </c>
      <c r="F44">
        <f t="shared" si="11"/>
        <v>133.460810934129</v>
      </c>
      <c r="G44">
        <f t="shared" si="11"/>
        <v>0.64201099652641147</v>
      </c>
      <c r="H44">
        <f t="shared" si="11"/>
        <v>736.90136515239772</v>
      </c>
      <c r="I44">
        <f t="shared" si="11"/>
        <v>489.3969967013316</v>
      </c>
    </row>
    <row r="47" spans="1:9" x14ac:dyDescent="0.3">
      <c r="A47" s="1" t="s">
        <v>60</v>
      </c>
    </row>
    <row r="48" spans="1:9" x14ac:dyDescent="0.3">
      <c r="A48" t="s">
        <v>33</v>
      </c>
      <c r="B48" t="s">
        <v>2</v>
      </c>
      <c r="C48">
        <v>375</v>
      </c>
      <c r="D48">
        <v>313</v>
      </c>
      <c r="E48">
        <v>0.5</v>
      </c>
      <c r="F48" s="2">
        <v>89.371276907221301</v>
      </c>
      <c r="G48">
        <f t="shared" ref="G48:G56" si="12">D48/C48</f>
        <v>0.83466666666666667</v>
      </c>
      <c r="H48">
        <f t="shared" ref="H48:H56" si="13">C48/F48*100</f>
        <v>419.59789876259401</v>
      </c>
      <c r="I48">
        <f t="shared" ref="I48:I56" si="14">D48/F48*100</f>
        <v>350.22437950051182</v>
      </c>
    </row>
    <row r="49" spans="1:9" x14ac:dyDescent="0.3">
      <c r="A49" t="s">
        <v>33</v>
      </c>
      <c r="B49" t="s">
        <v>3</v>
      </c>
      <c r="C49">
        <v>661</v>
      </c>
      <c r="D49">
        <v>556</v>
      </c>
      <c r="E49">
        <v>0.5</v>
      </c>
      <c r="F49" s="2">
        <v>82.675699249224195</v>
      </c>
      <c r="G49">
        <f t="shared" si="12"/>
        <v>0.84114977307110439</v>
      </c>
      <c r="H49">
        <f t="shared" si="13"/>
        <v>799.50941570802934</v>
      </c>
      <c r="I49">
        <f t="shared" si="14"/>
        <v>672.50716359102012</v>
      </c>
    </row>
    <row r="50" spans="1:9" x14ac:dyDescent="0.3">
      <c r="A50" t="s">
        <v>33</v>
      </c>
      <c r="B50" t="s">
        <v>4</v>
      </c>
      <c r="C50">
        <v>675</v>
      </c>
      <c r="D50">
        <v>435</v>
      </c>
      <c r="E50">
        <v>0.5</v>
      </c>
      <c r="F50" s="2">
        <v>139.872560864354</v>
      </c>
      <c r="G50">
        <f t="shared" si="12"/>
        <v>0.64444444444444449</v>
      </c>
      <c r="H50">
        <f t="shared" si="13"/>
        <v>482.58214179305929</v>
      </c>
      <c r="I50">
        <f t="shared" si="14"/>
        <v>310.99738026663823</v>
      </c>
    </row>
    <row r="51" spans="1:9" x14ac:dyDescent="0.3">
      <c r="A51" t="s">
        <v>34</v>
      </c>
      <c r="B51" t="s">
        <v>2</v>
      </c>
      <c r="C51">
        <v>574</v>
      </c>
      <c r="D51">
        <v>396</v>
      </c>
      <c r="E51">
        <v>0.5</v>
      </c>
      <c r="F51" s="2">
        <v>99.143680871140404</v>
      </c>
      <c r="G51">
        <f t="shared" si="12"/>
        <v>0.68989547038327526</v>
      </c>
      <c r="H51">
        <f t="shared" si="13"/>
        <v>578.9577257536389</v>
      </c>
      <c r="I51">
        <f t="shared" si="14"/>
        <v>399.42031254083798</v>
      </c>
    </row>
    <row r="52" spans="1:9" x14ac:dyDescent="0.3">
      <c r="A52" t="s">
        <v>34</v>
      </c>
      <c r="B52" t="s">
        <v>3</v>
      </c>
      <c r="C52">
        <v>1319</v>
      </c>
      <c r="D52">
        <v>944</v>
      </c>
      <c r="E52">
        <v>0.5</v>
      </c>
      <c r="F52" s="2">
        <v>94.584849239897096</v>
      </c>
      <c r="G52">
        <f t="shared" si="12"/>
        <v>0.71569370735405613</v>
      </c>
      <c r="H52">
        <f t="shared" si="13"/>
        <v>1394.515094753282</v>
      </c>
      <c r="I52">
        <f t="shared" si="14"/>
        <v>998.04567812516927</v>
      </c>
    </row>
    <row r="53" spans="1:9" x14ac:dyDescent="0.3">
      <c r="A53" t="s">
        <v>34</v>
      </c>
      <c r="B53" t="s">
        <v>4</v>
      </c>
      <c r="C53">
        <v>710</v>
      </c>
      <c r="D53">
        <v>344</v>
      </c>
      <c r="E53">
        <v>0.5</v>
      </c>
      <c r="F53" s="2">
        <v>134.08307042339499</v>
      </c>
      <c r="G53">
        <f t="shared" si="12"/>
        <v>0.48450704225352115</v>
      </c>
      <c r="H53">
        <f t="shared" si="13"/>
        <v>529.52248017443844</v>
      </c>
      <c r="I53">
        <f t="shared" si="14"/>
        <v>256.55737067606594</v>
      </c>
    </row>
    <row r="54" spans="1:9" x14ac:dyDescent="0.3">
      <c r="A54" t="s">
        <v>35</v>
      </c>
      <c r="B54" t="s">
        <v>2</v>
      </c>
      <c r="C54">
        <v>645</v>
      </c>
      <c r="D54">
        <v>524</v>
      </c>
      <c r="E54">
        <v>0.5</v>
      </c>
      <c r="F54" s="2">
        <v>105.194473237262</v>
      </c>
      <c r="G54">
        <f t="shared" si="12"/>
        <v>0.81240310077519384</v>
      </c>
      <c r="H54">
        <f t="shared" si="13"/>
        <v>613.15008303262073</v>
      </c>
      <c r="I54">
        <f t="shared" si="14"/>
        <v>498.12502869626866</v>
      </c>
    </row>
    <row r="55" spans="1:9" x14ac:dyDescent="0.3">
      <c r="A55" t="s">
        <v>35</v>
      </c>
      <c r="B55" t="s">
        <v>3</v>
      </c>
      <c r="C55">
        <v>898</v>
      </c>
      <c r="D55">
        <v>756</v>
      </c>
      <c r="E55">
        <v>0.5</v>
      </c>
      <c r="F55" s="2">
        <v>95.365030181389898</v>
      </c>
      <c r="G55">
        <f t="shared" si="12"/>
        <v>0.84187082405345215</v>
      </c>
      <c r="H55">
        <f t="shared" si="13"/>
        <v>941.64495967961329</v>
      </c>
      <c r="I55">
        <f t="shared" si="14"/>
        <v>792.74341817125583</v>
      </c>
    </row>
    <row r="56" spans="1:9" x14ac:dyDescent="0.3">
      <c r="A56" t="s">
        <v>35</v>
      </c>
      <c r="B56" t="s">
        <v>4</v>
      </c>
      <c r="C56">
        <v>361</v>
      </c>
      <c r="D56">
        <v>213</v>
      </c>
      <c r="E56">
        <v>0.5</v>
      </c>
      <c r="F56" s="2">
        <v>112.677351297466</v>
      </c>
      <c r="G56">
        <f t="shared" si="12"/>
        <v>0.59002770083102496</v>
      </c>
      <c r="H56">
        <f t="shared" si="13"/>
        <v>320.3838179040676</v>
      </c>
      <c r="I56">
        <f t="shared" si="14"/>
        <v>189.03532746140274</v>
      </c>
    </row>
    <row r="57" spans="1:9" x14ac:dyDescent="0.3">
      <c r="A57" s="5" t="s">
        <v>52</v>
      </c>
      <c r="B57" t="s">
        <v>2</v>
      </c>
      <c r="E57">
        <v>0.5</v>
      </c>
      <c r="F57">
        <f t="shared" ref="F57:I59" si="15">AVERAGE(F48,F51,F54)</f>
        <v>97.90314367187456</v>
      </c>
      <c r="G57">
        <f t="shared" si="15"/>
        <v>0.77898841260837859</v>
      </c>
      <c r="H57">
        <f t="shared" si="15"/>
        <v>537.23523584961788</v>
      </c>
      <c r="I57">
        <f t="shared" si="15"/>
        <v>415.92324024587282</v>
      </c>
    </row>
    <row r="58" spans="1:9" x14ac:dyDescent="0.3">
      <c r="A58" s="5"/>
      <c r="B58" s="1" t="s">
        <v>3</v>
      </c>
      <c r="C58" s="1"/>
      <c r="D58" s="1"/>
      <c r="E58" s="1">
        <v>0.5</v>
      </c>
      <c r="F58" s="1">
        <f t="shared" si="15"/>
        <v>90.875192890170396</v>
      </c>
      <c r="G58" s="1">
        <f t="shared" si="15"/>
        <v>0.79957143482620419</v>
      </c>
      <c r="H58" s="1">
        <f t="shared" si="15"/>
        <v>1045.2231567136416</v>
      </c>
      <c r="I58" s="1">
        <f t="shared" si="15"/>
        <v>821.09875329581519</v>
      </c>
    </row>
    <row r="59" spans="1:9" x14ac:dyDescent="0.3">
      <c r="A59" s="5"/>
      <c r="B59" t="s">
        <v>4</v>
      </c>
      <c r="E59">
        <v>0.5</v>
      </c>
      <c r="F59">
        <f t="shared" si="15"/>
        <v>128.87766086173835</v>
      </c>
      <c r="G59">
        <f t="shared" si="15"/>
        <v>0.57299306250966353</v>
      </c>
      <c r="H59">
        <f t="shared" si="15"/>
        <v>444.1628132905218</v>
      </c>
      <c r="I59">
        <f t="shared" si="15"/>
        <v>252.19669280136898</v>
      </c>
    </row>
    <row r="61" spans="1:9" x14ac:dyDescent="0.3">
      <c r="A61" s="1" t="s">
        <v>61</v>
      </c>
    </row>
    <row r="62" spans="1:9" x14ac:dyDescent="0.3">
      <c r="A62" t="s">
        <v>46</v>
      </c>
      <c r="B62" t="s">
        <v>2</v>
      </c>
      <c r="C62">
        <v>431</v>
      </c>
      <c r="D62">
        <v>315</v>
      </c>
      <c r="E62">
        <v>0.5</v>
      </c>
      <c r="F62" s="2">
        <v>61.339554559414097</v>
      </c>
      <c r="G62">
        <f t="shared" ref="G62:G70" si="16">D62/C62</f>
        <v>0.73085846867749416</v>
      </c>
      <c r="H62">
        <f t="shared" ref="H62:H70" si="17">C62/F62*100</f>
        <v>702.64611977664288</v>
      </c>
      <c r="I62">
        <f t="shared" ref="I62:I70" si="18">D62/F62*100</f>
        <v>513.53486712214044</v>
      </c>
    </row>
    <row r="63" spans="1:9" x14ac:dyDescent="0.3">
      <c r="A63" t="s">
        <v>46</v>
      </c>
      <c r="B63" t="s">
        <v>3</v>
      </c>
      <c r="C63">
        <v>620</v>
      </c>
      <c r="D63">
        <v>455</v>
      </c>
      <c r="E63">
        <v>0.5</v>
      </c>
      <c r="F63" s="2">
        <v>55.788919592733201</v>
      </c>
      <c r="G63">
        <f>D63/C63</f>
        <v>0.7338709677419355</v>
      </c>
      <c r="H63">
        <f t="shared" si="17"/>
        <v>1111.331792273601</v>
      </c>
      <c r="I63">
        <f t="shared" si="18"/>
        <v>815.57413787820713</v>
      </c>
    </row>
    <row r="64" spans="1:9" x14ac:dyDescent="0.3">
      <c r="A64" t="s">
        <v>46</v>
      </c>
      <c r="B64" t="s">
        <v>4</v>
      </c>
      <c r="C64">
        <v>715</v>
      </c>
      <c r="D64">
        <v>468</v>
      </c>
      <c r="E64">
        <v>0.5</v>
      </c>
      <c r="F64">
        <v>87.5713865076237</v>
      </c>
      <c r="G64">
        <f t="shared" si="16"/>
        <v>0.65454545454545454</v>
      </c>
      <c r="H64">
        <f t="shared" si="17"/>
        <v>816.47673802418819</v>
      </c>
      <c r="I64">
        <f t="shared" si="18"/>
        <v>534.42113761583232</v>
      </c>
    </row>
    <row r="65" spans="1:9" x14ac:dyDescent="0.3">
      <c r="A65" t="s">
        <v>47</v>
      </c>
      <c r="B65" t="s">
        <v>2</v>
      </c>
      <c r="C65">
        <v>1046</v>
      </c>
      <c r="D65">
        <v>822</v>
      </c>
      <c r="E65">
        <v>0.5</v>
      </c>
      <c r="F65" s="2">
        <v>103.726363839482</v>
      </c>
      <c r="G65">
        <f t="shared" si="16"/>
        <v>0.78585086042065011</v>
      </c>
      <c r="H65">
        <f t="shared" si="17"/>
        <v>1008.4225083014571</v>
      </c>
      <c r="I65">
        <f>D65/F65*100</f>
        <v>792.46969581625024</v>
      </c>
    </row>
    <row r="66" spans="1:9" x14ac:dyDescent="0.3">
      <c r="A66" t="s">
        <v>47</v>
      </c>
      <c r="B66" t="s">
        <v>3</v>
      </c>
      <c r="C66">
        <v>1231</v>
      </c>
      <c r="D66">
        <v>931</v>
      </c>
      <c r="E66">
        <v>0.5</v>
      </c>
      <c r="F66" s="2">
        <v>86.955712327554807</v>
      </c>
      <c r="G66">
        <f t="shared" si="16"/>
        <v>0.75629569455727053</v>
      </c>
      <c r="H66">
        <f t="shared" si="17"/>
        <v>1415.6631773228735</v>
      </c>
      <c r="I66">
        <f t="shared" si="18"/>
        <v>1070.659965952555</v>
      </c>
    </row>
    <row r="67" spans="1:9" x14ac:dyDescent="0.3">
      <c r="A67" t="s">
        <v>47</v>
      </c>
      <c r="B67" t="s">
        <v>4</v>
      </c>
      <c r="C67">
        <v>930</v>
      </c>
      <c r="D67">
        <v>653</v>
      </c>
      <c r="E67">
        <v>0.5</v>
      </c>
      <c r="F67" s="2">
        <v>127.37855397535</v>
      </c>
      <c r="G67">
        <f t="shared" si="16"/>
        <v>0.7021505376344086</v>
      </c>
      <c r="H67">
        <f t="shared" si="17"/>
        <v>730.10720484389503</v>
      </c>
      <c r="I67">
        <f t="shared" si="18"/>
        <v>512.64516641189618</v>
      </c>
    </row>
    <row r="68" spans="1:9" x14ac:dyDescent="0.3">
      <c r="A68" t="s">
        <v>48</v>
      </c>
      <c r="B68" t="s">
        <v>2</v>
      </c>
      <c r="C68">
        <v>518</v>
      </c>
      <c r="D68">
        <v>398</v>
      </c>
      <c r="E68">
        <v>0.5</v>
      </c>
      <c r="F68" s="2">
        <v>111.45027864132599</v>
      </c>
      <c r="G68">
        <f t="shared" si="16"/>
        <v>0.76833976833976836</v>
      </c>
      <c r="H68">
        <f t="shared" si="17"/>
        <v>464.78125161718935</v>
      </c>
      <c r="I68">
        <f t="shared" si="18"/>
        <v>357.10991919621881</v>
      </c>
    </row>
    <row r="69" spans="1:9" x14ac:dyDescent="0.3">
      <c r="A69" t="s">
        <v>48</v>
      </c>
      <c r="B69" t="s">
        <v>3</v>
      </c>
      <c r="C69">
        <v>924</v>
      </c>
      <c r="D69">
        <v>668</v>
      </c>
      <c r="E69">
        <v>0.5</v>
      </c>
      <c r="F69">
        <v>93.035449930269607</v>
      </c>
      <c r="G69">
        <f t="shared" si="16"/>
        <v>0.72294372294372289</v>
      </c>
      <c r="H69">
        <f t="shared" si="17"/>
        <v>993.16980859719729</v>
      </c>
      <c r="I69">
        <f t="shared" si="18"/>
        <v>718.00587894256262</v>
      </c>
    </row>
    <row r="70" spans="1:9" x14ac:dyDescent="0.3">
      <c r="A70" t="s">
        <v>48</v>
      </c>
      <c r="B70" t="s">
        <v>4</v>
      </c>
      <c r="C70">
        <v>379</v>
      </c>
      <c r="D70">
        <v>219</v>
      </c>
      <c r="E70">
        <v>0.5</v>
      </c>
      <c r="F70" s="2">
        <v>140.86391006906501</v>
      </c>
      <c r="G70">
        <f t="shared" si="16"/>
        <v>0.57783641160949872</v>
      </c>
      <c r="H70">
        <f t="shared" si="17"/>
        <v>269.05401093450962</v>
      </c>
      <c r="I70">
        <f t="shared" si="18"/>
        <v>155.46920420753986</v>
      </c>
    </row>
    <row r="71" spans="1:9" x14ac:dyDescent="0.3">
      <c r="A71" s="5" t="s">
        <v>52</v>
      </c>
      <c r="B71" t="s">
        <v>2</v>
      </c>
      <c r="E71">
        <v>0.5</v>
      </c>
      <c r="F71">
        <f t="shared" ref="F71:I73" si="19">AVERAGE(F62,F65,F68)</f>
        <v>92.172065680074027</v>
      </c>
      <c r="G71">
        <f t="shared" si="19"/>
        <v>0.76168303247930425</v>
      </c>
      <c r="H71">
        <f t="shared" si="19"/>
        <v>725.2832932317632</v>
      </c>
      <c r="I71">
        <f t="shared" si="19"/>
        <v>554.37149404486991</v>
      </c>
    </row>
    <row r="72" spans="1:9" x14ac:dyDescent="0.3">
      <c r="A72" s="5"/>
      <c r="B72" s="1" t="s">
        <v>3</v>
      </c>
      <c r="C72" s="1"/>
      <c r="D72" s="1"/>
      <c r="E72" s="1">
        <v>0.5</v>
      </c>
      <c r="F72" s="1">
        <f t="shared" si="19"/>
        <v>78.593360616852536</v>
      </c>
      <c r="G72" s="1">
        <f t="shared" si="19"/>
        <v>0.73770346174764301</v>
      </c>
      <c r="H72" s="1">
        <f t="shared" si="19"/>
        <v>1173.3882593978906</v>
      </c>
      <c r="I72" s="1">
        <f t="shared" si="19"/>
        <v>868.07999425777496</v>
      </c>
    </row>
    <row r="73" spans="1:9" x14ac:dyDescent="0.3">
      <c r="A73" s="5"/>
      <c r="B73" t="s">
        <v>4</v>
      </c>
      <c r="E73">
        <v>0.5</v>
      </c>
      <c r="F73">
        <f t="shared" si="19"/>
        <v>118.60461685067958</v>
      </c>
      <c r="G73">
        <f t="shared" si="19"/>
        <v>0.64484413459645396</v>
      </c>
      <c r="H73">
        <f t="shared" si="19"/>
        <v>605.21265126753099</v>
      </c>
      <c r="I73">
        <f t="shared" si="19"/>
        <v>400.84516941175616</v>
      </c>
    </row>
  </sheetData>
  <mergeCells count="5">
    <mergeCell ref="A12:A14"/>
    <mergeCell ref="A28:A30"/>
    <mergeCell ref="A42:A44"/>
    <mergeCell ref="A57:A59"/>
    <mergeCell ref="A71:A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504B-FF8D-4284-92E7-5E418C12E0A8}">
  <dimension ref="A1:I65"/>
  <sheetViews>
    <sheetView workbookViewId="0">
      <pane ySplit="1" topLeftCell="A14" activePane="bottomLeft" state="frozen"/>
      <selection pane="bottomLeft" activeCell="G65" sqref="G1:G65"/>
    </sheetView>
  </sheetViews>
  <sheetFormatPr defaultRowHeight="14.4" x14ac:dyDescent="0.3"/>
  <cols>
    <col min="1" max="1" width="64.21875" customWidth="1"/>
    <col min="2" max="2" width="9.88671875" customWidth="1"/>
    <col min="3" max="3" width="14.21875" customWidth="1"/>
    <col min="4" max="5" width="10.6640625" customWidth="1"/>
    <col min="6" max="6" width="22.109375" customWidth="1"/>
    <col min="7" max="7" width="23.5546875" customWidth="1"/>
    <col min="8" max="8" width="30.44140625" customWidth="1"/>
    <col min="9" max="9" width="27.5546875" customWidth="1"/>
    <col min="10" max="10" width="22.109375" customWidth="1"/>
  </cols>
  <sheetData>
    <row r="1" spans="1:9" s="1" customFormat="1" x14ac:dyDescent="0.3">
      <c r="A1" s="1" t="s">
        <v>0</v>
      </c>
      <c r="B1" s="1" t="s">
        <v>11</v>
      </c>
      <c r="C1" s="1" t="s">
        <v>10</v>
      </c>
      <c r="D1" s="1" t="s">
        <v>12</v>
      </c>
      <c r="E1" s="1" t="s">
        <v>13</v>
      </c>
      <c r="F1" s="1" t="s">
        <v>7</v>
      </c>
      <c r="G1" s="1" t="s">
        <v>8</v>
      </c>
      <c r="H1" s="1" t="s">
        <v>9</v>
      </c>
      <c r="I1" s="1" t="s">
        <v>29</v>
      </c>
    </row>
    <row r="2" spans="1:9" s="1" customFormat="1" x14ac:dyDescent="0.3">
      <c r="A2" s="1" t="s">
        <v>62</v>
      </c>
    </row>
    <row r="3" spans="1:9" x14ac:dyDescent="0.3">
      <c r="A3" t="s">
        <v>17</v>
      </c>
      <c r="B3" t="s">
        <v>2</v>
      </c>
      <c r="C3">
        <v>1368</v>
      </c>
      <c r="D3">
        <v>1010</v>
      </c>
      <c r="E3">
        <v>0.5</v>
      </c>
      <c r="F3">
        <v>129.73384109059899</v>
      </c>
      <c r="G3">
        <f t="shared" ref="G3:G11" si="0">D3/C3</f>
        <v>0.73830409356725146</v>
      </c>
      <c r="H3">
        <f t="shared" ref="H3:H11" si="1">C3/F3*100</f>
        <v>1054.4665821192052</v>
      </c>
      <c r="I3">
        <f t="shared" ref="I3:I11" si="2">D3/F3*100</f>
        <v>778.51699410847743</v>
      </c>
    </row>
    <row r="4" spans="1:9" x14ac:dyDescent="0.3">
      <c r="A4" t="s">
        <v>17</v>
      </c>
      <c r="B4" t="s">
        <v>3</v>
      </c>
      <c r="C4">
        <v>1376</v>
      </c>
      <c r="D4">
        <v>820</v>
      </c>
      <c r="E4">
        <v>0.5</v>
      </c>
      <c r="F4">
        <v>101.53440947106201</v>
      </c>
      <c r="G4">
        <f>D4/C4</f>
        <v>0.59593023255813948</v>
      </c>
      <c r="H4">
        <f t="shared" si="1"/>
        <v>1355.2055969677642</v>
      </c>
      <c r="I4">
        <f t="shared" si="2"/>
        <v>807.60798656509201</v>
      </c>
    </row>
    <row r="5" spans="1:9" x14ac:dyDescent="0.3">
      <c r="A5" t="s">
        <v>17</v>
      </c>
      <c r="B5" t="s">
        <v>4</v>
      </c>
      <c r="C5">
        <v>1036</v>
      </c>
      <c r="D5">
        <v>524</v>
      </c>
      <c r="E5">
        <v>0.5</v>
      </c>
      <c r="F5">
        <v>195.79892454490599</v>
      </c>
      <c r="G5">
        <f t="shared" si="0"/>
        <v>0.50579150579150578</v>
      </c>
      <c r="H5">
        <f t="shared" si="1"/>
        <v>529.11424432384763</v>
      </c>
      <c r="I5">
        <f t="shared" si="2"/>
        <v>267.62149037229358</v>
      </c>
    </row>
    <row r="6" spans="1:9" x14ac:dyDescent="0.3">
      <c r="A6" t="s">
        <v>18</v>
      </c>
      <c r="B6" t="s">
        <v>2</v>
      </c>
      <c r="C6">
        <v>696</v>
      </c>
      <c r="D6">
        <v>482</v>
      </c>
      <c r="E6">
        <v>0.5</v>
      </c>
      <c r="F6">
        <v>97.908769811104193</v>
      </c>
      <c r="G6">
        <f t="shared" si="0"/>
        <v>0.69252873563218387</v>
      </c>
      <c r="H6">
        <f t="shared" si="1"/>
        <v>710.86584107102533</v>
      </c>
      <c r="I6">
        <f t="shared" si="2"/>
        <v>492.29502212102619</v>
      </c>
    </row>
    <row r="7" spans="1:9" x14ac:dyDescent="0.3">
      <c r="A7" t="s">
        <v>18</v>
      </c>
      <c r="B7" t="s">
        <v>3</v>
      </c>
      <c r="C7">
        <v>1065</v>
      </c>
      <c r="D7">
        <v>668</v>
      </c>
      <c r="E7">
        <v>0.5</v>
      </c>
      <c r="F7">
        <v>86.515827646034296</v>
      </c>
      <c r="G7">
        <f t="shared" si="0"/>
        <v>0.62723004694835682</v>
      </c>
      <c r="H7">
        <f t="shared" si="1"/>
        <v>1230.9886282973303</v>
      </c>
      <c r="I7">
        <f t="shared" si="2"/>
        <v>772.11305511982778</v>
      </c>
    </row>
    <row r="8" spans="1:9" x14ac:dyDescent="0.3">
      <c r="A8" t="s">
        <v>18</v>
      </c>
      <c r="B8" t="s">
        <v>4</v>
      </c>
      <c r="C8">
        <v>908</v>
      </c>
      <c r="D8">
        <v>487</v>
      </c>
      <c r="E8">
        <v>0.5</v>
      </c>
      <c r="F8">
        <v>136.796360524204</v>
      </c>
      <c r="G8">
        <f t="shared" si="0"/>
        <v>0.53634361233480177</v>
      </c>
      <c r="H8">
        <f t="shared" si="1"/>
        <v>663.76034897459385</v>
      </c>
      <c r="I8">
        <f t="shared" si="2"/>
        <v>356.00362329364231</v>
      </c>
    </row>
    <row r="9" spans="1:9" x14ac:dyDescent="0.3">
      <c r="A9" t="s">
        <v>19</v>
      </c>
      <c r="B9" t="s">
        <v>2</v>
      </c>
      <c r="C9">
        <v>1312</v>
      </c>
      <c r="D9">
        <v>1004</v>
      </c>
      <c r="E9">
        <v>0.5</v>
      </c>
      <c r="F9">
        <v>154.10284874446</v>
      </c>
      <c r="G9">
        <f t="shared" si="0"/>
        <v>0.7652439024390244</v>
      </c>
      <c r="H9">
        <f t="shared" si="1"/>
        <v>851.3794590362279</v>
      </c>
      <c r="I9">
        <f t="shared" si="2"/>
        <v>651.5129396893085</v>
      </c>
    </row>
    <row r="10" spans="1:9" x14ac:dyDescent="0.3">
      <c r="A10" t="s">
        <v>19</v>
      </c>
      <c r="B10" t="s">
        <v>3</v>
      </c>
      <c r="C10">
        <v>1764</v>
      </c>
      <c r="D10">
        <v>1124</v>
      </c>
      <c r="E10">
        <v>0.5</v>
      </c>
      <c r="F10">
        <v>124.73113028718301</v>
      </c>
      <c r="G10">
        <f t="shared" si="0"/>
        <v>0.63718820861678005</v>
      </c>
      <c r="H10">
        <f t="shared" si="1"/>
        <v>1414.2419746686633</v>
      </c>
      <c r="I10">
        <f t="shared" si="2"/>
        <v>901.1383103897831</v>
      </c>
    </row>
    <row r="11" spans="1:9" x14ac:dyDescent="0.3">
      <c r="A11" t="s">
        <v>19</v>
      </c>
      <c r="B11" t="s">
        <v>4</v>
      </c>
      <c r="C11">
        <v>925</v>
      </c>
      <c r="D11">
        <v>496</v>
      </c>
      <c r="E11">
        <v>0.5</v>
      </c>
      <c r="F11">
        <v>195.460347125228</v>
      </c>
      <c r="G11">
        <f t="shared" si="0"/>
        <v>0.53621621621621618</v>
      </c>
      <c r="H11">
        <f t="shared" si="1"/>
        <v>473.24176673408277</v>
      </c>
      <c r="I11">
        <f t="shared" si="2"/>
        <v>253.75990951362709</v>
      </c>
    </row>
    <row r="12" spans="1:9" x14ac:dyDescent="0.3">
      <c r="A12" s="5" t="s">
        <v>52</v>
      </c>
      <c r="B12" t="s">
        <v>2</v>
      </c>
      <c r="E12">
        <v>0.5</v>
      </c>
      <c r="F12">
        <f t="shared" ref="F12:I14" si="3">AVERAGE(F3,F6,F9)</f>
        <v>127.24848654872106</v>
      </c>
      <c r="G12">
        <f t="shared" si="3"/>
        <v>0.73202557721281991</v>
      </c>
      <c r="H12">
        <f t="shared" si="3"/>
        <v>872.23729407548615</v>
      </c>
      <c r="I12">
        <f t="shared" si="3"/>
        <v>640.77498530627065</v>
      </c>
    </row>
    <row r="13" spans="1:9" x14ac:dyDescent="0.3">
      <c r="A13" s="5"/>
      <c r="B13" s="1" t="s">
        <v>3</v>
      </c>
      <c r="C13" s="1"/>
      <c r="D13" s="1"/>
      <c r="E13" s="1">
        <v>0.5</v>
      </c>
      <c r="F13" s="1">
        <f t="shared" si="3"/>
        <v>104.26045580142643</v>
      </c>
      <c r="G13" s="1">
        <f>AVERAGE(G4,G7,G10)</f>
        <v>0.62011616270775871</v>
      </c>
      <c r="H13" s="1">
        <f t="shared" si="3"/>
        <v>1333.4787333112524</v>
      </c>
      <c r="I13" s="1">
        <f t="shared" si="3"/>
        <v>826.95311735823418</v>
      </c>
    </row>
    <row r="14" spans="1:9" x14ac:dyDescent="0.3">
      <c r="A14" s="5"/>
      <c r="B14" t="s">
        <v>4</v>
      </c>
      <c r="E14">
        <v>0.5</v>
      </c>
      <c r="F14">
        <f t="shared" si="3"/>
        <v>176.01854406477932</v>
      </c>
      <c r="G14">
        <f t="shared" si="3"/>
        <v>0.52611711144750783</v>
      </c>
      <c r="H14">
        <f t="shared" si="3"/>
        <v>555.37212001084151</v>
      </c>
      <c r="I14">
        <f t="shared" si="3"/>
        <v>292.46167439318771</v>
      </c>
    </row>
    <row r="16" spans="1:9" x14ac:dyDescent="0.3">
      <c r="A16" s="1" t="s">
        <v>63</v>
      </c>
    </row>
    <row r="17" spans="1:9" x14ac:dyDescent="0.3">
      <c r="A17" t="s">
        <v>26</v>
      </c>
      <c r="B17" t="s">
        <v>2</v>
      </c>
      <c r="C17">
        <v>911</v>
      </c>
      <c r="D17">
        <v>690</v>
      </c>
      <c r="E17">
        <v>0.5</v>
      </c>
      <c r="F17">
        <v>77.998841253180203</v>
      </c>
      <c r="G17">
        <f t="shared" ref="G17:G25" si="4">D17/C17</f>
        <v>0.75740944017563117</v>
      </c>
      <c r="H17">
        <f t="shared" ref="H17:H25" si="5">C17/F17*100</f>
        <v>1167.9660689354873</v>
      </c>
      <c r="I17">
        <f t="shared" ref="I17:I25" si="6">D17/F17*100</f>
        <v>884.62852641656013</v>
      </c>
    </row>
    <row r="18" spans="1:9" x14ac:dyDescent="0.3">
      <c r="A18" t="s">
        <v>26</v>
      </c>
      <c r="B18" t="s">
        <v>3</v>
      </c>
      <c r="C18">
        <v>969</v>
      </c>
      <c r="D18">
        <v>640</v>
      </c>
      <c r="E18">
        <v>0.5</v>
      </c>
      <c r="F18">
        <v>78.443228891465097</v>
      </c>
      <c r="G18">
        <f t="shared" si="4"/>
        <v>0.66047471620227038</v>
      </c>
      <c r="H18">
        <f t="shared" si="5"/>
        <v>1235.2882634914467</v>
      </c>
      <c r="I18">
        <f t="shared" si="6"/>
        <v>815.87666525750876</v>
      </c>
    </row>
    <row r="19" spans="1:9" x14ac:dyDescent="0.3">
      <c r="A19" t="s">
        <v>26</v>
      </c>
      <c r="B19" t="s">
        <v>4</v>
      </c>
      <c r="C19">
        <v>706</v>
      </c>
      <c r="D19">
        <v>410</v>
      </c>
      <c r="E19">
        <v>0.5</v>
      </c>
      <c r="F19">
        <v>124.42062631878601</v>
      </c>
      <c r="G19">
        <f t="shared" si="4"/>
        <v>0.58073654390934848</v>
      </c>
      <c r="H19">
        <f t="shared" si="5"/>
        <v>567.4300322127558</v>
      </c>
      <c r="I19">
        <f t="shared" si="6"/>
        <v>329.52735581760606</v>
      </c>
    </row>
    <row r="20" spans="1:9" x14ac:dyDescent="0.3">
      <c r="A20" t="s">
        <v>27</v>
      </c>
      <c r="B20" t="s">
        <v>2</v>
      </c>
      <c r="C20">
        <v>1214</v>
      </c>
      <c r="D20">
        <v>921</v>
      </c>
      <c r="E20">
        <v>0.5</v>
      </c>
      <c r="F20">
        <v>102.49752597282099</v>
      </c>
      <c r="G20">
        <f t="shared" si="4"/>
        <v>0.75864909390444812</v>
      </c>
      <c r="H20">
        <f t="shared" si="5"/>
        <v>1184.4188320427493</v>
      </c>
      <c r="I20">
        <f t="shared" si="6"/>
        <v>898.55827373259649</v>
      </c>
    </row>
    <row r="21" spans="1:9" x14ac:dyDescent="0.3">
      <c r="A21" t="s">
        <v>27</v>
      </c>
      <c r="B21" t="s">
        <v>3</v>
      </c>
      <c r="C21">
        <v>1052</v>
      </c>
      <c r="D21">
        <v>664</v>
      </c>
      <c r="E21">
        <v>0.5</v>
      </c>
      <c r="F21">
        <v>84.949533348106499</v>
      </c>
      <c r="G21">
        <f t="shared" si="4"/>
        <v>0.63117870722433456</v>
      </c>
      <c r="H21">
        <f t="shared" si="5"/>
        <v>1238.3823177569566</v>
      </c>
      <c r="I21">
        <f t="shared" si="6"/>
        <v>781.64055037131095</v>
      </c>
    </row>
    <row r="22" spans="1:9" x14ac:dyDescent="0.3">
      <c r="A22" t="s">
        <v>27</v>
      </c>
      <c r="B22" t="s">
        <v>4</v>
      </c>
      <c r="C22">
        <v>854</v>
      </c>
      <c r="D22">
        <v>465</v>
      </c>
      <c r="E22">
        <v>0.5</v>
      </c>
      <c r="F22">
        <v>144.98301675748701</v>
      </c>
      <c r="G22">
        <f t="shared" si="4"/>
        <v>0.54449648711943799</v>
      </c>
      <c r="H22">
        <f t="shared" si="5"/>
        <v>589.03450838554784</v>
      </c>
      <c r="I22">
        <f t="shared" si="6"/>
        <v>320.72722060805592</v>
      </c>
    </row>
    <row r="23" spans="1:9" x14ac:dyDescent="0.3">
      <c r="A23" t="s">
        <v>28</v>
      </c>
      <c r="B23" t="s">
        <v>2</v>
      </c>
      <c r="C23">
        <v>1226</v>
      </c>
      <c r="D23">
        <v>974</v>
      </c>
      <c r="E23">
        <v>0.5</v>
      </c>
      <c r="F23">
        <v>118.80375183346</v>
      </c>
      <c r="G23">
        <f t="shared" si="4"/>
        <v>0.79445350734094622</v>
      </c>
      <c r="H23">
        <f t="shared" si="5"/>
        <v>1031.9539417564995</v>
      </c>
      <c r="I23">
        <f t="shared" si="6"/>
        <v>819.83942844276555</v>
      </c>
    </row>
    <row r="24" spans="1:9" x14ac:dyDescent="0.3">
      <c r="A24" t="s">
        <v>28</v>
      </c>
      <c r="B24" t="s">
        <v>3</v>
      </c>
      <c r="C24">
        <v>1478</v>
      </c>
      <c r="D24">
        <v>967</v>
      </c>
      <c r="E24">
        <v>0.5</v>
      </c>
      <c r="F24">
        <v>93.967215373612405</v>
      </c>
      <c r="G24">
        <f t="shared" si="4"/>
        <v>0.65426251691474968</v>
      </c>
      <c r="H24">
        <f t="shared" si="5"/>
        <v>1572.8890061533607</v>
      </c>
      <c r="I24">
        <f t="shared" si="6"/>
        <v>1029.0823199934368</v>
      </c>
    </row>
    <row r="25" spans="1:9" x14ac:dyDescent="0.3">
      <c r="A25" t="s">
        <v>28</v>
      </c>
      <c r="B25" t="s">
        <v>4</v>
      </c>
      <c r="C25">
        <v>1021</v>
      </c>
      <c r="D25">
        <v>462</v>
      </c>
      <c r="E25">
        <v>0.5</v>
      </c>
      <c r="F25">
        <v>225.79994067876501</v>
      </c>
      <c r="G25">
        <f t="shared" si="4"/>
        <v>0.45249755142017628</v>
      </c>
      <c r="H25">
        <f t="shared" si="5"/>
        <v>452.17018079403698</v>
      </c>
      <c r="I25">
        <f t="shared" si="6"/>
        <v>204.60589963452014</v>
      </c>
    </row>
    <row r="26" spans="1:9" x14ac:dyDescent="0.3">
      <c r="A26" s="5" t="s">
        <v>52</v>
      </c>
      <c r="B26" t="s">
        <v>2</v>
      </c>
      <c r="E26">
        <v>0.5</v>
      </c>
      <c r="F26">
        <f t="shared" ref="F26:I28" si="7">AVERAGE(F17,F20,F23)</f>
        <v>99.766706353153737</v>
      </c>
      <c r="G26">
        <f t="shared" si="7"/>
        <v>0.77017068047367532</v>
      </c>
      <c r="H26">
        <f t="shared" si="7"/>
        <v>1128.1129475782454</v>
      </c>
      <c r="I26">
        <f t="shared" si="7"/>
        <v>867.67540953064065</v>
      </c>
    </row>
    <row r="27" spans="1:9" x14ac:dyDescent="0.3">
      <c r="A27" s="5"/>
      <c r="B27" s="1" t="s">
        <v>3</v>
      </c>
      <c r="C27" s="1"/>
      <c r="D27" s="1"/>
      <c r="E27" s="1">
        <v>0.5</v>
      </c>
      <c r="F27" s="1">
        <f t="shared" si="7"/>
        <v>85.786659204394667</v>
      </c>
      <c r="G27" s="1">
        <f t="shared" si="7"/>
        <v>0.64863864678045158</v>
      </c>
      <c r="H27" s="1">
        <f t="shared" si="7"/>
        <v>1348.8531958005881</v>
      </c>
      <c r="I27" s="1">
        <f t="shared" si="7"/>
        <v>875.53317854075215</v>
      </c>
    </row>
    <row r="28" spans="1:9" x14ac:dyDescent="0.3">
      <c r="A28" s="5"/>
      <c r="B28" t="s">
        <v>4</v>
      </c>
      <c r="E28">
        <v>0.5</v>
      </c>
      <c r="F28">
        <f t="shared" si="7"/>
        <v>165.06786125167935</v>
      </c>
      <c r="G28">
        <f t="shared" si="7"/>
        <v>0.52591019414965423</v>
      </c>
      <c r="H28">
        <f t="shared" si="7"/>
        <v>536.21157379744693</v>
      </c>
      <c r="I28">
        <f t="shared" si="7"/>
        <v>284.95349202006071</v>
      </c>
    </row>
    <row r="30" spans="1:9" x14ac:dyDescent="0.3">
      <c r="A30" s="1" t="s">
        <v>64</v>
      </c>
    </row>
    <row r="31" spans="1:9" x14ac:dyDescent="0.3">
      <c r="A31" t="s">
        <v>36</v>
      </c>
      <c r="B31" t="s">
        <v>2</v>
      </c>
      <c r="C31">
        <v>306</v>
      </c>
      <c r="D31">
        <v>222</v>
      </c>
      <c r="E31">
        <v>0.5</v>
      </c>
      <c r="F31" s="2">
        <v>111.27421529378999</v>
      </c>
      <c r="G31">
        <f t="shared" ref="G31:G39" si="8">D31/C31</f>
        <v>0.72549019607843135</v>
      </c>
      <c r="H31">
        <f t="shared" ref="H31:H39" si="9">C31/F31*100</f>
        <v>274.99632254614272</v>
      </c>
      <c r="I31">
        <f t="shared" ref="I31:I39" si="10">D31/F31*100</f>
        <v>199.50713596484863</v>
      </c>
    </row>
    <row r="32" spans="1:9" x14ac:dyDescent="0.3">
      <c r="A32" t="s">
        <v>36</v>
      </c>
      <c r="B32" t="s">
        <v>3</v>
      </c>
      <c r="C32">
        <v>764</v>
      </c>
      <c r="D32">
        <v>472</v>
      </c>
      <c r="E32">
        <v>0.5</v>
      </c>
      <c r="F32" s="2">
        <v>90.084644361769705</v>
      </c>
      <c r="G32">
        <f t="shared" si="8"/>
        <v>0.61780104712041883</v>
      </c>
      <c r="H32">
        <f t="shared" si="9"/>
        <v>848.09126506828716</v>
      </c>
      <c r="I32">
        <f t="shared" si="10"/>
        <v>523.95167161286849</v>
      </c>
    </row>
    <row r="33" spans="1:9" x14ac:dyDescent="0.3">
      <c r="A33" t="s">
        <v>36</v>
      </c>
      <c r="B33" t="s">
        <v>4</v>
      </c>
      <c r="C33">
        <v>265</v>
      </c>
      <c r="D33">
        <v>104</v>
      </c>
      <c r="E33">
        <v>0.5</v>
      </c>
      <c r="F33" s="2">
        <v>196.28653201033001</v>
      </c>
      <c r="G33">
        <f t="shared" si="8"/>
        <v>0.39245283018867927</v>
      </c>
      <c r="H33">
        <f t="shared" si="9"/>
        <v>135.00671558354998</v>
      </c>
      <c r="I33">
        <f t="shared" si="10"/>
        <v>52.983767625242251</v>
      </c>
    </row>
    <row r="34" spans="1:9" x14ac:dyDescent="0.3">
      <c r="A34" t="s">
        <v>37</v>
      </c>
      <c r="B34" t="s">
        <v>2</v>
      </c>
      <c r="C34">
        <v>208</v>
      </c>
      <c r="D34">
        <v>139</v>
      </c>
      <c r="E34">
        <v>0.5</v>
      </c>
      <c r="F34" s="2">
        <v>69.152934287531906</v>
      </c>
      <c r="G34">
        <f t="shared" si="8"/>
        <v>0.66826923076923073</v>
      </c>
      <c r="H34">
        <f t="shared" si="9"/>
        <v>300.78260907216759</v>
      </c>
      <c r="I34">
        <f t="shared" si="10"/>
        <v>201.00376279341967</v>
      </c>
    </row>
    <row r="35" spans="1:9" x14ac:dyDescent="0.3">
      <c r="A35" t="s">
        <v>37</v>
      </c>
      <c r="B35" t="s">
        <v>3</v>
      </c>
      <c r="C35">
        <v>681</v>
      </c>
      <c r="D35">
        <v>450</v>
      </c>
      <c r="E35">
        <v>0.5</v>
      </c>
      <c r="F35">
        <v>70.809682935695804</v>
      </c>
      <c r="G35">
        <f t="shared" si="8"/>
        <v>0.66079295154185025</v>
      </c>
      <c r="H35">
        <f t="shared" si="9"/>
        <v>961.73287574022129</v>
      </c>
      <c r="I35">
        <f t="shared" si="10"/>
        <v>635.50630555521229</v>
      </c>
    </row>
    <row r="36" spans="1:9" x14ac:dyDescent="0.3">
      <c r="A36" t="s">
        <v>37</v>
      </c>
      <c r="B36" t="s">
        <v>4</v>
      </c>
      <c r="C36">
        <v>225</v>
      </c>
      <c r="D36">
        <v>78</v>
      </c>
      <c r="E36">
        <v>0.5</v>
      </c>
      <c r="F36" s="2">
        <v>76.312435335663494</v>
      </c>
      <c r="G36">
        <f t="shared" si="8"/>
        <v>0.34666666666666668</v>
      </c>
      <c r="H36">
        <f t="shared" si="9"/>
        <v>294.84054467706073</v>
      </c>
      <c r="I36">
        <f t="shared" si="10"/>
        <v>102.21138882138105</v>
      </c>
    </row>
    <row r="37" spans="1:9" x14ac:dyDescent="0.3">
      <c r="A37" t="s">
        <v>38</v>
      </c>
      <c r="B37" t="s">
        <v>2</v>
      </c>
      <c r="C37">
        <v>295</v>
      </c>
      <c r="D37">
        <v>209</v>
      </c>
      <c r="E37">
        <v>0.5</v>
      </c>
      <c r="F37" s="2">
        <v>85.645283564344197</v>
      </c>
      <c r="G37">
        <f t="shared" si="8"/>
        <v>0.70847457627118648</v>
      </c>
      <c r="H37">
        <f t="shared" si="9"/>
        <v>344.44395268814804</v>
      </c>
      <c r="I37">
        <f t="shared" si="10"/>
        <v>244.02978342990829</v>
      </c>
    </row>
    <row r="38" spans="1:9" x14ac:dyDescent="0.3">
      <c r="A38" t="s">
        <v>38</v>
      </c>
      <c r="B38" t="s">
        <v>3</v>
      </c>
      <c r="C38">
        <v>828</v>
      </c>
      <c r="D38">
        <v>610</v>
      </c>
      <c r="E38">
        <v>0.5</v>
      </c>
      <c r="F38" s="2">
        <v>74.625767643536406</v>
      </c>
      <c r="G38">
        <f t="shared" si="8"/>
        <v>0.73671497584541068</v>
      </c>
      <c r="H38">
        <f t="shared" si="9"/>
        <v>1109.5363252477255</v>
      </c>
      <c r="I38">
        <f t="shared" si="10"/>
        <v>817.41202705448381</v>
      </c>
    </row>
    <row r="39" spans="1:9" x14ac:dyDescent="0.3">
      <c r="A39" t="s">
        <v>38</v>
      </c>
      <c r="B39" t="s">
        <v>4</v>
      </c>
      <c r="C39">
        <v>341</v>
      </c>
      <c r="D39">
        <v>194</v>
      </c>
      <c r="E39">
        <v>0.5</v>
      </c>
      <c r="F39" s="2">
        <v>110.313406077209</v>
      </c>
      <c r="G39">
        <f t="shared" si="8"/>
        <v>0.56891495601173026</v>
      </c>
      <c r="H39">
        <f t="shared" si="9"/>
        <v>309.11927400857525</v>
      </c>
      <c r="I39">
        <f t="shared" si="10"/>
        <v>175.86257817496659</v>
      </c>
    </row>
    <row r="40" spans="1:9" x14ac:dyDescent="0.3">
      <c r="A40" s="5" t="s">
        <v>52</v>
      </c>
      <c r="B40" t="s">
        <v>2</v>
      </c>
      <c r="E40">
        <v>0.5</v>
      </c>
      <c r="F40">
        <f t="shared" ref="F40:I42" si="11">AVERAGE(F31,F34,F37)</f>
        <v>88.690811048555361</v>
      </c>
      <c r="G40">
        <f t="shared" si="11"/>
        <v>0.70074466770628285</v>
      </c>
      <c r="H40">
        <f t="shared" si="11"/>
        <v>306.7409614354861</v>
      </c>
      <c r="I40">
        <f t="shared" si="11"/>
        <v>214.84689406272551</v>
      </c>
    </row>
    <row r="41" spans="1:9" x14ac:dyDescent="0.3">
      <c r="A41" s="5"/>
      <c r="B41" s="1" t="s">
        <v>3</v>
      </c>
      <c r="C41" s="1"/>
      <c r="D41" s="1"/>
      <c r="E41" s="1">
        <v>0.5</v>
      </c>
      <c r="F41" s="1">
        <f t="shared" si="11"/>
        <v>78.5066983136673</v>
      </c>
      <c r="G41" s="1">
        <f t="shared" si="11"/>
        <v>0.67176965816922662</v>
      </c>
      <c r="H41" s="1">
        <f t="shared" si="11"/>
        <v>973.12015535207809</v>
      </c>
      <c r="I41" s="1">
        <f t="shared" si="11"/>
        <v>658.9566680741882</v>
      </c>
    </row>
    <row r="42" spans="1:9" x14ac:dyDescent="0.3">
      <c r="A42" s="5"/>
      <c r="B42" t="s">
        <v>4</v>
      </c>
      <c r="E42">
        <v>0.5</v>
      </c>
      <c r="F42">
        <f t="shared" si="11"/>
        <v>127.63745780773417</v>
      </c>
      <c r="G42">
        <f t="shared" si="11"/>
        <v>0.43601148428902542</v>
      </c>
      <c r="H42">
        <f t="shared" si="11"/>
        <v>246.32217808972868</v>
      </c>
      <c r="I42">
        <f t="shared" si="11"/>
        <v>110.35257820719663</v>
      </c>
    </row>
    <row r="44" spans="1:9" x14ac:dyDescent="0.3">
      <c r="A44" s="4" t="s">
        <v>65</v>
      </c>
    </row>
    <row r="45" spans="1:9" x14ac:dyDescent="0.3">
      <c r="A45" t="s">
        <v>39</v>
      </c>
      <c r="B45" t="s">
        <v>2</v>
      </c>
      <c r="C45">
        <v>280</v>
      </c>
      <c r="D45">
        <v>204</v>
      </c>
      <c r="E45">
        <v>0.5</v>
      </c>
      <c r="F45" s="2">
        <v>114.41814591758801</v>
      </c>
      <c r="G45">
        <f t="shared" ref="G45:G50" si="12">D45/C45</f>
        <v>0.72857142857142854</v>
      </c>
      <c r="H45">
        <f t="shared" ref="H45:H50" si="13">C45/F45*100</f>
        <v>244.71642828548866</v>
      </c>
      <c r="I45">
        <f t="shared" ref="I45:I50" si="14">D45/F45*100</f>
        <v>178.293397750856</v>
      </c>
    </row>
    <row r="46" spans="1:9" x14ac:dyDescent="0.3">
      <c r="A46" t="s">
        <v>39</v>
      </c>
      <c r="B46" t="s">
        <v>3</v>
      </c>
      <c r="C46">
        <v>821</v>
      </c>
      <c r="D46">
        <v>582</v>
      </c>
      <c r="E46">
        <v>0.5</v>
      </c>
      <c r="F46" s="2">
        <v>94.169017128506297</v>
      </c>
      <c r="G46">
        <f t="shared" si="12"/>
        <v>0.70889159561510351</v>
      </c>
      <c r="H46">
        <f t="shared" si="13"/>
        <v>871.83664546443663</v>
      </c>
      <c r="I46">
        <f t="shared" si="14"/>
        <v>618.03767071900381</v>
      </c>
    </row>
    <row r="47" spans="1:9" x14ac:dyDescent="0.3">
      <c r="A47" t="s">
        <v>39</v>
      </c>
      <c r="B47" t="s">
        <v>4</v>
      </c>
      <c r="C47">
        <v>306</v>
      </c>
      <c r="D47">
        <v>148</v>
      </c>
      <c r="E47">
        <v>0.5</v>
      </c>
      <c r="F47" s="2">
        <v>153.81698088143</v>
      </c>
      <c r="G47">
        <f t="shared" si="12"/>
        <v>0.48366013071895425</v>
      </c>
      <c r="H47">
        <f t="shared" si="13"/>
        <v>198.93772342071935</v>
      </c>
      <c r="I47">
        <f t="shared" si="14"/>
        <v>96.218245314596302</v>
      </c>
    </row>
    <row r="48" spans="1:9" x14ac:dyDescent="0.3">
      <c r="A48" t="s">
        <v>40</v>
      </c>
      <c r="B48" t="s">
        <v>2</v>
      </c>
      <c r="C48">
        <v>245</v>
      </c>
      <c r="D48">
        <v>160</v>
      </c>
      <c r="E48">
        <v>0.5</v>
      </c>
      <c r="F48" s="2">
        <v>121.922533781544</v>
      </c>
      <c r="G48">
        <f t="shared" si="12"/>
        <v>0.65306122448979587</v>
      </c>
      <c r="H48">
        <f t="shared" si="13"/>
        <v>200.94726741734331</v>
      </c>
      <c r="I48">
        <f t="shared" si="14"/>
        <v>131.23086851744873</v>
      </c>
    </row>
    <row r="49" spans="1:9" x14ac:dyDescent="0.3">
      <c r="A49" t="s">
        <v>40</v>
      </c>
      <c r="B49" t="s">
        <v>3</v>
      </c>
      <c r="C49">
        <v>1005</v>
      </c>
      <c r="D49">
        <v>740</v>
      </c>
      <c r="E49">
        <v>0.5</v>
      </c>
      <c r="F49" s="2">
        <v>113.326318626716</v>
      </c>
      <c r="G49">
        <f t="shared" si="12"/>
        <v>0.73631840796019898</v>
      </c>
      <c r="H49">
        <f t="shared" si="13"/>
        <v>886.81959511131345</v>
      </c>
      <c r="I49">
        <f t="shared" si="14"/>
        <v>652.98159242027077</v>
      </c>
    </row>
    <row r="50" spans="1:9" x14ac:dyDescent="0.3">
      <c r="A50" t="s">
        <v>40</v>
      </c>
      <c r="B50" t="s">
        <v>4</v>
      </c>
      <c r="C50">
        <v>181</v>
      </c>
      <c r="D50">
        <v>92</v>
      </c>
      <c r="E50">
        <v>0.5</v>
      </c>
      <c r="F50" s="2">
        <v>130.413027172889</v>
      </c>
      <c r="G50">
        <f t="shared" si="12"/>
        <v>0.50828729281767959</v>
      </c>
      <c r="H50">
        <f t="shared" si="13"/>
        <v>138.78981565242535</v>
      </c>
      <c r="I50">
        <f t="shared" si="14"/>
        <v>70.545099668636084</v>
      </c>
    </row>
    <row r="51" spans="1:9" x14ac:dyDescent="0.3">
      <c r="A51" s="5" t="s">
        <v>52</v>
      </c>
      <c r="B51" t="s">
        <v>2</v>
      </c>
      <c r="E51">
        <v>0.5</v>
      </c>
      <c r="F51">
        <f t="shared" ref="F51:I53" si="15">AVERAGE(F45,F48)</f>
        <v>118.17033984956601</v>
      </c>
      <c r="G51">
        <f t="shared" si="15"/>
        <v>0.6908163265306122</v>
      </c>
      <c r="H51">
        <f t="shared" si="15"/>
        <v>222.831847851416</v>
      </c>
      <c r="I51">
        <f t="shared" si="15"/>
        <v>154.76213313415235</v>
      </c>
    </row>
    <row r="52" spans="1:9" x14ac:dyDescent="0.3">
      <c r="A52" s="5"/>
      <c r="B52" s="1" t="s">
        <v>3</v>
      </c>
      <c r="C52" s="1"/>
      <c r="D52" s="1"/>
      <c r="E52" s="1">
        <v>0.5</v>
      </c>
      <c r="F52" s="1">
        <f t="shared" si="15"/>
        <v>103.74766787761115</v>
      </c>
      <c r="G52" s="1">
        <f t="shared" si="15"/>
        <v>0.7226050017876513</v>
      </c>
      <c r="H52" s="1">
        <f t="shared" si="15"/>
        <v>879.32812028787498</v>
      </c>
      <c r="I52" s="1">
        <f t="shared" si="15"/>
        <v>635.50963156963735</v>
      </c>
    </row>
    <row r="53" spans="1:9" x14ac:dyDescent="0.3">
      <c r="A53" s="5"/>
      <c r="B53" t="s">
        <v>4</v>
      </c>
      <c r="E53">
        <v>0.5</v>
      </c>
      <c r="F53">
        <f t="shared" si="15"/>
        <v>142.1150040271595</v>
      </c>
      <c r="G53">
        <f t="shared" si="15"/>
        <v>0.49597371176831695</v>
      </c>
      <c r="H53">
        <f t="shared" si="15"/>
        <v>168.86376953657236</v>
      </c>
      <c r="I53">
        <f t="shared" si="15"/>
        <v>83.3816724916162</v>
      </c>
    </row>
    <row r="56" spans="1:9" x14ac:dyDescent="0.3">
      <c r="A56" s="4" t="s">
        <v>66</v>
      </c>
    </row>
    <row r="57" spans="1:9" x14ac:dyDescent="0.3">
      <c r="A57" t="s">
        <v>44</v>
      </c>
      <c r="B57" t="s">
        <v>2</v>
      </c>
      <c r="C57">
        <v>858</v>
      </c>
      <c r="D57">
        <v>685</v>
      </c>
      <c r="E57">
        <v>0.5</v>
      </c>
      <c r="F57" s="2">
        <v>78.416181386191894</v>
      </c>
      <c r="G57">
        <f t="shared" ref="G57:G62" si="16">D57/C57</f>
        <v>0.79836829836829837</v>
      </c>
      <c r="H57">
        <f t="shared" ref="H57:H62" si="17">C57/F57*100</f>
        <v>1094.1619252975804</v>
      </c>
      <c r="I57">
        <f t="shared" ref="I57:I62" si="18">D57/F57*100</f>
        <v>873.5441944392104</v>
      </c>
    </row>
    <row r="58" spans="1:9" x14ac:dyDescent="0.3">
      <c r="A58" t="s">
        <v>44</v>
      </c>
      <c r="B58" t="s">
        <v>3</v>
      </c>
      <c r="C58">
        <v>1034</v>
      </c>
      <c r="D58">
        <v>802</v>
      </c>
      <c r="E58">
        <v>0.5</v>
      </c>
      <c r="F58" s="2">
        <v>70.066935666072297</v>
      </c>
      <c r="G58">
        <f t="shared" si="16"/>
        <v>0.77562862669245647</v>
      </c>
      <c r="H58">
        <f t="shared" si="17"/>
        <v>1475.7317273412343</v>
      </c>
      <c r="I58">
        <f t="shared" si="18"/>
        <v>1144.6197730441679</v>
      </c>
    </row>
    <row r="59" spans="1:9" x14ac:dyDescent="0.3">
      <c r="A59" t="s">
        <v>44</v>
      </c>
      <c r="B59" t="s">
        <v>4</v>
      </c>
      <c r="C59">
        <v>833</v>
      </c>
      <c r="D59">
        <v>543</v>
      </c>
      <c r="E59">
        <v>0.5</v>
      </c>
      <c r="F59" s="2">
        <v>128.03768706592399</v>
      </c>
      <c r="G59">
        <f t="shared" si="16"/>
        <v>0.65186074429771912</v>
      </c>
      <c r="H59">
        <f t="shared" si="17"/>
        <v>650.58969674382297</v>
      </c>
      <c r="I59">
        <f t="shared" si="18"/>
        <v>424.09388395185584</v>
      </c>
    </row>
    <row r="60" spans="1:9" x14ac:dyDescent="0.3">
      <c r="A60" t="s">
        <v>45</v>
      </c>
      <c r="B60" t="s">
        <v>2</v>
      </c>
      <c r="C60">
        <v>461</v>
      </c>
      <c r="D60">
        <v>339</v>
      </c>
      <c r="E60">
        <v>0.5</v>
      </c>
      <c r="F60" s="2">
        <v>92.090273096466902</v>
      </c>
      <c r="G60">
        <f t="shared" si="16"/>
        <v>0.73535791757049895</v>
      </c>
      <c r="H60">
        <f t="shared" si="17"/>
        <v>500.59575729251094</v>
      </c>
      <c r="I60">
        <f t="shared" si="18"/>
        <v>368.1170536272478</v>
      </c>
    </row>
    <row r="61" spans="1:9" x14ac:dyDescent="0.3">
      <c r="A61" t="s">
        <v>45</v>
      </c>
      <c r="B61" t="s">
        <v>3</v>
      </c>
      <c r="C61">
        <v>793</v>
      </c>
      <c r="D61">
        <v>488</v>
      </c>
      <c r="E61">
        <v>0.5</v>
      </c>
      <c r="F61" s="2">
        <v>66.212411661062703</v>
      </c>
      <c r="G61">
        <f t="shared" si="16"/>
        <v>0.61538461538461542</v>
      </c>
      <c r="H61">
        <f t="shared" si="17"/>
        <v>1197.6606501803901</v>
      </c>
      <c r="I61">
        <f t="shared" si="18"/>
        <v>737.02193857254781</v>
      </c>
    </row>
    <row r="62" spans="1:9" x14ac:dyDescent="0.3">
      <c r="A62" t="s">
        <v>45</v>
      </c>
      <c r="B62" t="s">
        <v>4</v>
      </c>
      <c r="C62">
        <v>644</v>
      </c>
      <c r="D62">
        <v>287</v>
      </c>
      <c r="E62">
        <v>0.5</v>
      </c>
      <c r="F62" s="2">
        <v>154.73686755875499</v>
      </c>
      <c r="G62">
        <f t="shared" si="16"/>
        <v>0.44565217391304346</v>
      </c>
      <c r="H62">
        <f t="shared" si="17"/>
        <v>416.19040772908716</v>
      </c>
      <c r="I62">
        <f t="shared" si="18"/>
        <v>185.47615996622363</v>
      </c>
    </row>
    <row r="63" spans="1:9" x14ac:dyDescent="0.3">
      <c r="A63" s="5" t="s">
        <v>52</v>
      </c>
      <c r="B63" t="s">
        <v>2</v>
      </c>
      <c r="E63">
        <v>0.5</v>
      </c>
      <c r="F63">
        <f>AVERAGE(F57,F60)</f>
        <v>85.253227241329398</v>
      </c>
      <c r="G63">
        <f t="shared" ref="G63:I63" si="19">AVERAGE(G57,G60)</f>
        <v>0.76686310796939861</v>
      </c>
      <c r="H63">
        <f t="shared" si="19"/>
        <v>797.37884129504573</v>
      </c>
      <c r="I63">
        <f t="shared" si="19"/>
        <v>620.83062403322913</v>
      </c>
    </row>
    <row r="64" spans="1:9" x14ac:dyDescent="0.3">
      <c r="A64" s="5"/>
      <c r="B64" s="1" t="s">
        <v>3</v>
      </c>
      <c r="C64" s="1"/>
      <c r="D64" s="1"/>
      <c r="E64" s="1">
        <v>0.5</v>
      </c>
      <c r="F64" s="1">
        <f>AVERAGE(F58,F61)</f>
        <v>68.139673663567493</v>
      </c>
      <c r="G64" s="1">
        <f>AVERAGE(G58,G61)</f>
        <v>0.69550662103853589</v>
      </c>
      <c r="H64" s="1">
        <f t="shared" ref="H64:I64" si="20">AVERAGE(H58,H61)</f>
        <v>1336.6961887608122</v>
      </c>
      <c r="I64" s="1">
        <f t="shared" si="20"/>
        <v>940.82085580835792</v>
      </c>
    </row>
    <row r="65" spans="1:9" x14ac:dyDescent="0.3">
      <c r="A65" s="5"/>
      <c r="B65" t="s">
        <v>4</v>
      </c>
      <c r="E65">
        <v>0.5</v>
      </c>
      <c r="F65">
        <f t="shared" ref="F65:I65" si="21">AVERAGE(F59,F62)</f>
        <v>141.38727731233951</v>
      </c>
      <c r="G65">
        <f t="shared" si="21"/>
        <v>0.54875645910538129</v>
      </c>
      <c r="H65">
        <f t="shared" si="21"/>
        <v>533.39005223645506</v>
      </c>
      <c r="I65">
        <f t="shared" si="21"/>
        <v>304.78502195903974</v>
      </c>
    </row>
  </sheetData>
  <mergeCells count="5">
    <mergeCell ref="A12:A14"/>
    <mergeCell ref="A26:A28"/>
    <mergeCell ref="A40:A42"/>
    <mergeCell ref="A51:A53"/>
    <mergeCell ref="A63:A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1</vt:lpstr>
      <vt:lpstr>Day 4</vt:lpstr>
      <vt:lpstr>Week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Paz, Rodrigo</cp:lastModifiedBy>
  <dcterms:created xsi:type="dcterms:W3CDTF">2015-06-05T18:17:20Z</dcterms:created>
  <dcterms:modified xsi:type="dcterms:W3CDTF">2025-03-14T23:27:25Z</dcterms:modified>
</cp:coreProperties>
</file>