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2"/>
  </bookViews>
  <sheets>
    <sheet name="Assembly_Detection" sheetId="1" state="hidden" r:id="rId2"/>
    <sheet name="Analysis of Outputs" sheetId="2" state="visible" r:id="rId3"/>
    <sheet name="C vs Assembly cross-check" sheetId="3" state="visible" r:id="rId4"/>
    <sheet name="ARM &gt; op_0 &gt; manual" sheetId="4" state="visible" r:id="rId5"/>
    <sheet name="ARM &gt; op_0 &gt; ai" sheetId="5" state="visible" r:id="rId6"/>
    <sheet name="ARM &gt; op_1 &gt; manual" sheetId="6" state="visible" r:id="rId7"/>
    <sheet name="ARM &gt; op_2 &gt; manual" sheetId="7" state="visible" r:id="rId8"/>
    <sheet name="ARM &gt; op_1 &gt; ai" sheetId="8" state="visible" r:id="rId9"/>
    <sheet name="ARM &gt; op_2 &gt; ai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<sst xmlns="http://schemas.openxmlformats.org/spreadsheetml/2006/main" count="1850" uniqueCount="581">
  <si>
    <t xml:space="preserve">Assembly Vulnerability Detection</t>
  </si>
  <si>
    <t xml:space="preserve">Guillermo Examples</t>
  </si>
  <si>
    <t xml:space="preserve">Harris Examples</t>
  </si>
  <si>
    <t xml:space="preserve">Filename</t>
  </si>
  <si>
    <t xml:space="preserve">Assembly Lines</t>
  </si>
  <si>
    <t xml:space="preserve">Branch-V1</t>
  </si>
  <si>
    <t xml:space="preserve">Vulnerable Lines</t>
  </si>
  <si>
    <t xml:space="preserve">Detected Lines</t>
  </si>
  <si>
    <t xml:space="preserve">Branch-V2</t>
  </si>
  <si>
    <t xml:space="preserve">False Negative</t>
  </si>
  <si>
    <t xml:space="preserve">False Positives</t>
  </si>
  <si>
    <t xml:space="preserve">insecure.s</t>
  </si>
  <si>
    <t xml:space="preserve">simple_insecure.s</t>
  </si>
  <si>
    <t xml:space="preserve">secure.s</t>
  </si>
  <si>
    <t xml:space="preserve">simple_secure.s</t>
  </si>
  <si>
    <t xml:space="preserve">complex_insecure.s</t>
  </si>
  <si>
    <t xml:space="preserve">complex_secure.s</t>
  </si>
  <si>
    <t xml:space="preserve">insecure_struct_example.s</t>
  </si>
  <si>
    <t xml:space="preserve">secure_struct_example.s</t>
  </si>
  <si>
    <t xml:space="preserve">insecure_pointer_example.s</t>
  </si>
  <si>
    <t xml:space="preserve">secure_pointer_example.s</t>
  </si>
  <si>
    <t xml:space="preserve">Branch-V1 Total Lines</t>
  </si>
  <si>
    <t xml:space="preserve">Branch-V2 Total Lines</t>
  </si>
  <si>
    <t xml:space="preserve">C Lines</t>
  </si>
  <si>
    <t xml:space="preserve">Fault Hunter Detected</t>
  </si>
  <si>
    <t xml:space="preserve">Assembly Vulnerability</t>
  </si>
  <si>
    <t xml:space="preserve">Conversion to C</t>
  </si>
  <si>
    <t xml:space="preserve">simple_insecure_branch.c</t>
  </si>
  <si>
    <t xml:space="preserve">simple_insecure.c</t>
  </si>
  <si>
    <t xml:space="preserve">simple_secure_branch.c</t>
  </si>
  <si>
    <t xml:space="preserve">simple_secure.c</t>
  </si>
  <si>
    <t xml:space="preserve">complex_insecure.c</t>
  </si>
  <si>
    <t xml:space="preserve">complex_secure.c</t>
  </si>
  <si>
    <t xml:space="preserve">insecure_struct_example.c</t>
  </si>
  <si>
    <t xml:space="preserve">secure_struct_example.c</t>
  </si>
  <si>
    <t xml:space="preserve">insecure_pointer_example.c</t>
  </si>
  <si>
    <t xml:space="preserve">secure_pointer_example.c</t>
  </si>
  <si>
    <t xml:space="preserve">Fault Hunter Total Lines</t>
  </si>
  <si>
    <t xml:space="preserve">True Pos</t>
  </si>
  <si>
    <t xml:space="preserve">False Pos</t>
  </si>
  <si>
    <t xml:space="preserve">False Neg</t>
  </si>
  <si>
    <t xml:space="preserve">Assembly</t>
  </si>
  <si>
    <t xml:space="preserve">C</t>
  </si>
  <si>
    <t xml:space="preserve">Precision</t>
  </si>
  <si>
    <t xml:space="preserve">C_Precision</t>
  </si>
  <si>
    <t xml:space="preserve">Recall</t>
  </si>
  <si>
    <t xml:space="preserve">C_Recall</t>
  </si>
  <si>
    <t xml:space="preserve">OP-0 ARM</t>
  </si>
  <si>
    <t xml:space="preserve">OP-1 ARM</t>
  </si>
  <si>
    <t xml:space="preserve">Line </t>
  </si>
  <si>
    <t xml:space="preserve">Vulnerability</t>
  </si>
  <si>
    <t xml:space="preserve">File Name</t>
  </si>
  <si>
    <t xml:space="preserve">Line No.</t>
  </si>
  <si>
    <t xml:space="preserve">Vulnerable Line</t>
  </si>
  <si>
    <t xml:space="preserve">Branch</t>
  </si>
  <si>
    <t xml:space="preserve">Constant Coding</t>
  </si>
  <si>
    <t xml:space="preserve">Loop Check</t>
  </si>
  <si>
    <t xml:space="preserve">caesarCipher</t>
  </si>
  <si>
    <t xml:space="preserve">25-26</t>
  </si>
  <si>
    <t xml:space="preserve">cmp r3, #0    bxeq lr</t>
  </si>
  <si>
    <t xml:space="preserve">30-31</t>
  </si>
  <si>
    <t xml:space="preserve">mov r3, #0       str r3, [fp, #-8]</t>
  </si>
  <si>
    <t xml:space="preserve">9-13</t>
  </si>
  <si>
    <t xml:space="preserve">for (i = 0; text[i] != '\0'; i++) { ...     ... }</t>
  </si>
  <si>
    <t xml:space="preserve">80-82</t>
  </si>
  <si>
    <t xml:space="preserve">ldrb r3, [r3]   cmp r3, #0     bne .L4</t>
  </si>
  <si>
    <t xml:space="preserve">81-82</t>
  </si>
  <si>
    <t xml:space="preserve">cmp r3, #0      bne .L4</t>
  </si>
  <si>
    <t xml:space="preserve">32-33</t>
  </si>
  <si>
    <t xml:space="preserve">cmp r3, #0      beq .L10</t>
  </si>
  <si>
    <t xml:space="preserve">136-137</t>
  </si>
  <si>
    <t xml:space="preserve">cmp r3, #0      bne .L8</t>
  </si>
  <si>
    <t xml:space="preserve">151-152</t>
  </si>
  <si>
    <t xml:space="preserve">cmp r3, #0      bne .L10</t>
  </si>
  <si>
    <t xml:space="preserve">101-102</t>
  </si>
  <si>
    <t xml:space="preserve">cmp r0, #0      beq .L19</t>
  </si>
  <si>
    <t xml:space="preserve">Total No.</t>
  </si>
  <si>
    <t xml:space="preserve">calibration</t>
  </si>
  <si>
    <t xml:space="preserve">178-179</t>
  </si>
  <si>
    <t xml:space="preserve">cmp r3, #0     bne .L4</t>
  </si>
  <si>
    <t xml:space="preserve">130-131</t>
  </si>
  <si>
    <t xml:space="preserve">subs r4, r0, #0 beq .L9</t>
  </si>
  <si>
    <t xml:space="preserve">249-250</t>
  </si>
  <si>
    <t xml:space="preserve">cmp r3, #0      bne .L9</t>
  </si>
  <si>
    <t xml:space="preserve">224-225</t>
  </si>
  <si>
    <t xml:space="preserve">subs r4, r0, #0 beq .L10</t>
  </si>
  <si>
    <t xml:space="preserve">data_encryption_xor</t>
  </si>
  <si>
    <t xml:space="preserve">26-27</t>
  </si>
  <si>
    <t xml:space="preserve">45-47</t>
  </si>
  <si>
    <t xml:space="preserve">ldrb r3, [r3]   cmp r3, #0      bne .L3</t>
  </si>
  <si>
    <t xml:space="preserve">31-33</t>
  </si>
  <si>
    <t xml:space="preserve">ldrb r3, [r0, #1]!    cmp r3,  #0     bne .L3</t>
  </si>
  <si>
    <t xml:space="preserve">46-47</t>
  </si>
  <si>
    <t xml:space="preserve">cmp r3, #0      bne .L3</t>
  </si>
  <si>
    <t xml:space="preserve">cmp r3,  #0     bne .L3</t>
  </si>
  <si>
    <t xml:space="preserve">data_integrity_checksum</t>
  </si>
  <si>
    <t xml:space="preserve">27-28</t>
  </si>
  <si>
    <t xml:space="preserve">cmp r3, #0      beq .L4</t>
  </si>
  <si>
    <t xml:space="preserve">29-30</t>
  </si>
  <si>
    <t xml:space="preserve">mov r3, #0     strb r3, [fp, #-5]</t>
  </si>
  <si>
    <t xml:space="preserve">43-45</t>
  </si>
  <si>
    <t xml:space="preserve">33-35</t>
  </si>
  <si>
    <t xml:space="preserve">ldrb r3, [r2, #1]! cmp r3, #0      bne .L3</t>
  </si>
  <si>
    <t xml:space="preserve">44-45</t>
  </si>
  <si>
    <t xml:space="preserve">34-35</t>
  </si>
  <si>
    <t xml:space="preserve">rate_limiting_brute_force</t>
  </si>
  <si>
    <t xml:space="preserve">return strcmp(password, correct_password) == 0;</t>
  </si>
  <si>
    <t xml:space="preserve">39-41</t>
  </si>
  <si>
    <t xml:space="preserve">cmp r3, #0 moveq r3, #1 movne r3, #0</t>
  </si>
  <si>
    <t xml:space="preserve">rsbs r0, r0, #1 movcc r0, #0</t>
  </si>
  <si>
    <t xml:space="preserve">mov r4, #3</t>
  </si>
  <si>
    <t xml:space="preserve">int attempts = 0;</t>
  </si>
  <si>
    <t xml:space="preserve">83-84</t>
  </si>
  <si>
    <t xml:space="preserve">mov r3, #0        str r3, [fp, #-8]</t>
  </si>
  <si>
    <t xml:space="preserve">while (attempt &lt; 3) {</t>
  </si>
  <si>
    <t xml:space="preserve">113-114</t>
  </si>
  <si>
    <t xml:space="preserve">cmp r3, #2       ble .L9</t>
  </si>
  <si>
    <t xml:space="preserve">88-89</t>
  </si>
  <si>
    <t xml:space="preserve">subs r4, r4, #1 bne .L8</t>
  </si>
  <si>
    <t xml:space="preserve">if (check_password(input_password)) {</t>
  </si>
  <si>
    <t xml:space="preserve">97-98</t>
  </si>
  <si>
    <t xml:space="preserve">cmp r3, #0       beq .L7</t>
  </si>
  <si>
    <t xml:space="preserve">82-83</t>
  </si>
  <si>
    <t xml:space="preserve">cmp r0, #0      bne .L11</t>
  </si>
  <si>
    <t xml:space="preserve">rpm_plot</t>
  </si>
  <si>
    <t xml:space="preserve">50-51</t>
  </si>
  <si>
    <t xml:space="preserve">cmp r3, #0      bne .L2</t>
  </si>
  <si>
    <t xml:space="preserve">47-48</t>
  </si>
  <si>
    <t xml:space="preserve">subs r8, r0, #0 beq .L4</t>
  </si>
  <si>
    <t xml:space="preserve">124-125</t>
  </si>
  <si>
    <t xml:space="preserve">cmp r3, #0      bne .L6</t>
  </si>
  <si>
    <t xml:space="preserve">115-116</t>
  </si>
  <si>
    <t xml:space="preserve">cmp r0, #0      beq .L16</t>
  </si>
  <si>
    <t xml:space="preserve">if (scanf("%lf", &amp;value) != 1) {</t>
  </si>
  <si>
    <t xml:space="preserve">143-144</t>
  </si>
  <si>
    <t xml:space="preserve">cmp r3, #1      beq .L8</t>
  </si>
  <si>
    <t xml:space="preserve">129-130</t>
  </si>
  <si>
    <t xml:space="preserve">cmp r0, #1      beq .L11</t>
  </si>
  <si>
    <t xml:space="preserve">if (startTime == 0) {</t>
  </si>
  <si>
    <t xml:space="preserve">secure_data_wipe</t>
  </si>
  <si>
    <t xml:space="preserve">cmp r1, #0    bxeq lr</t>
  </si>
  <si>
    <t xml:space="preserve">37-38</t>
  </si>
  <si>
    <t xml:space="preserve">mov r2, #0     strb r2, [r3]</t>
  </si>
  <si>
    <t xml:space="preserve">30,32</t>
  </si>
  <si>
    <t xml:space="preserve">mov r1, #0 ;    strb r1 [r3, #1]!</t>
  </si>
  <si>
    <t xml:space="preserve">for (size_t i = 0; i &lt; size; ++i) {</t>
  </si>
  <si>
    <t xml:space="preserve">43-46</t>
  </si>
  <si>
    <t xml:space="preserve">ldr r2, [fp, #-8] ldr r3, [fp, #-20] cmp r2, r3       bcc .L3</t>
  </si>
  <si>
    <t xml:space="preserve">33-34</t>
  </si>
  <si>
    <t xml:space="preserve">cmp r3, r2       bne .L3</t>
  </si>
  <si>
    <t xml:space="preserve">simple_password_check</t>
  </si>
  <si>
    <t xml:space="preserve">90-91</t>
  </si>
  <si>
    <t xml:space="preserve">cmp r3, #0      beq .L6</t>
  </si>
  <si>
    <t xml:space="preserve">74-76</t>
  </si>
  <si>
    <t xml:space="preserve">cmp r0, #0   ldrne r0, .L9+8  ldreq r0, .L9+12</t>
  </si>
  <si>
    <t xml:space="preserve">guillermo_branch_complex_insecure</t>
  </si>
  <si>
    <t xml:space="preserve">int condition = 1;</t>
  </si>
  <si>
    <t xml:space="preserve">41-42</t>
  </si>
  <si>
    <t xml:space="preserve">mov r3, #1        str r3, [fp, #-8]</t>
  </si>
  <si>
    <t xml:space="preserve">6-8</t>
  </si>
  <si>
    <t xml:space="preserve">if (condition == 1) { ... }</t>
  </si>
  <si>
    <t xml:space="preserve">cmp r3, #1      bne .L2</t>
  </si>
  <si>
    <t xml:space="preserve">int anotherCondition = 0;</t>
  </si>
  <si>
    <t xml:space="preserve">53-54</t>
  </si>
  <si>
    <t xml:space="preserve">mov r3, #0       str r3, [fp, #-12]</t>
  </si>
  <si>
    <t xml:space="preserve">14-16</t>
  </si>
  <si>
    <t xml:space="preserve">if (anotherCondition) { ... }</t>
  </si>
  <si>
    <t xml:space="preserve">56-57</t>
  </si>
  <si>
    <t xml:space="preserve">112-113</t>
  </si>
  <si>
    <t xml:space="preserve">int x = 5;</t>
  </si>
  <si>
    <t xml:space="preserve">114-115</t>
  </si>
  <si>
    <t xml:space="preserve">mov r3, #5        str r3, [fp, #-12]</t>
  </si>
  <si>
    <t xml:space="preserve">int y = 10;</t>
  </si>
  <si>
    <t xml:space="preserve">116-117</t>
  </si>
  <si>
    <t xml:space="preserve">mov r3, #10        str r3, [fp, #-16]</t>
  </si>
  <si>
    <t xml:space="preserve">119-120</t>
  </si>
  <si>
    <t xml:space="preserve">132-133</t>
  </si>
  <si>
    <t xml:space="preserve">mov r3, #0       str r3, [fp, #-20]</t>
  </si>
  <si>
    <t xml:space="preserve">int z = 15;</t>
  </si>
  <si>
    <t xml:space="preserve">134-135</t>
  </si>
  <si>
    <t xml:space="preserve">mov r3, #15       str r3, [fp, #-24]</t>
  </si>
  <si>
    <t xml:space="preserve">int thirdCondition = (x == y) ? 1 : 0;</t>
  </si>
  <si>
    <t xml:space="preserve">154-155, 157</t>
  </si>
  <si>
    <t xml:space="preserve">moveq r3, #1 movne r3, #0   str r3, [fp, #-28]</t>
  </si>
  <si>
    <t xml:space="preserve">46-48</t>
  </si>
  <si>
    <t xml:space="preserve">if (thirdCondition) { ... }</t>
  </si>
  <si>
    <t xml:space="preserve">137-138</t>
  </si>
  <si>
    <t xml:space="preserve">cmp r3, #0      beq .L12</t>
  </si>
  <si>
    <t xml:space="preserve">guillermo_branch_complex_secure</t>
  </si>
  <si>
    <t xml:space="preserve">guillermo_branch_simple_insecure</t>
  </si>
  <si>
    <t xml:space="preserve">int result = 1;</t>
  </si>
  <si>
    <t xml:space="preserve">35-36</t>
  </si>
  <si>
    <t xml:space="preserve">6 - 9</t>
  </si>
  <si>
    <t xml:space="preserve">if (result == 1) ... }</t>
  </si>
  <si>
    <t xml:space="preserve">38-39</t>
  </si>
  <si>
    <t xml:space="preserve">guillermo_branch_simple_secure</t>
  </si>
  <si>
    <t xml:space="preserve">guillermo_compiler_complex_insecure</t>
  </si>
  <si>
    <t xml:space="preserve">if (*password == 1) { ... }</t>
  </si>
  <si>
    <t xml:space="preserve">28-29</t>
  </si>
  <si>
    <t xml:space="preserve">subs r0, r3, #1 movne r0, #1</t>
  </si>
  <si>
    <t xml:space="preserve">17-19</t>
  </si>
  <si>
    <t xml:space="preserve">if (foo(&amp;password) == 1) { ... }</t>
  </si>
  <si>
    <t xml:space="preserve">78-79</t>
  </si>
  <si>
    <t xml:space="preserve">cmp r3, #1      bne .L5</t>
  </si>
  <si>
    <t xml:space="preserve">cmp r0, #1      bne .L3</t>
  </si>
  <si>
    <t xml:space="preserve">guillermo_compiler_simple_insecure</t>
  </si>
  <si>
    <t xml:space="preserve">int secret = 1;</t>
  </si>
  <si>
    <t xml:space="preserve">mov r3, #1       str r3, [r0]</t>
  </si>
  <si>
    <t xml:space="preserve">int result = 0;</t>
  </si>
  <si>
    <t xml:space="preserve">61-62</t>
  </si>
  <si>
    <t xml:space="preserve">if (result == 1)</t>
  </si>
  <si>
    <t xml:space="preserve">67-68</t>
  </si>
  <si>
    <t xml:space="preserve">cmp r3, #1     bne .L3</t>
  </si>
  <si>
    <t xml:space="preserve">guillermo_compiler_simple_secure</t>
  </si>
  <si>
    <t xml:space="preserve">66-67</t>
  </si>
  <si>
    <t xml:space="preserve">guillermo_constant_simple_insecure</t>
  </si>
  <si>
    <t xml:space="preserve">static short trivial_1 = 0xFF;</t>
  </si>
  <si>
    <t xml:space="preserve">17-18</t>
  </si>
  <si>
    <t xml:space="preserve">trivial_1:       .short 255</t>
  </si>
  <si>
    <t xml:space="preserve">static short trivial_2 = 1;</t>
  </si>
  <si>
    <t xml:space="preserve">22-23</t>
  </si>
  <si>
    <t xml:space="preserve">trivial_2:       .short 1</t>
  </si>
  <si>
    <t xml:space="preserve">int a = 1;</t>
  </si>
  <si>
    <t xml:space="preserve">45-46</t>
  </si>
  <si>
    <t xml:space="preserve">int b = 0;</t>
  </si>
  <si>
    <t xml:space="preserve">int c = 3;</t>
  </si>
  <si>
    <t xml:space="preserve">49-50</t>
  </si>
  <si>
    <t xml:space="preserve">mov r3, #3        str r3, [fp, #-16]</t>
  </si>
  <si>
    <t xml:space="preserve">guillermo_constant_simple_secure</t>
  </si>
  <si>
    <t xml:space="preserve">guillermo_loop_simple_insecure</t>
  </si>
  <si>
    <t xml:space="preserve">51-52</t>
  </si>
  <si>
    <t xml:space="preserve">9-11</t>
  </si>
  <si>
    <t xml:space="preserve">for(int i = 0; i &lt; 10; i++){ ... }</t>
  </si>
  <si>
    <t xml:space="preserve">62-64</t>
  </si>
  <si>
    <t xml:space="preserve">ldr r3, [fp, #-8] cmp r3, #9       ble .L4</t>
  </si>
  <si>
    <t xml:space="preserve">43, 50-51</t>
  </si>
  <si>
    <t xml:space="preserve">mov r4, #0       cmp r4, #10     bne .L3</t>
  </si>
  <si>
    <t xml:space="preserve">63-64</t>
  </si>
  <si>
    <t xml:space="preserve">cmp r3, #9       ble .L4</t>
  </si>
  <si>
    <t xml:space="preserve">cmp r4, #10     bne .L3</t>
  </si>
  <si>
    <t xml:space="preserve">guillermo_loop_simple_secure</t>
  </si>
  <si>
    <t xml:space="preserve">13-15</t>
  </si>
  <si>
    <t xml:space="preserve">if(i &lt; 10){ ... }</t>
  </si>
  <si>
    <t xml:space="preserve">cmp r3, #9      bgt .L5</t>
  </si>
  <si>
    <t xml:space="preserve">guillermo_practical_pin_check</t>
  </si>
  <si>
    <t xml:space="preserve">3</t>
  </si>
  <si>
    <t xml:space="preserve">#define SIZE 6</t>
  </si>
  <si>
    <t xml:space="preserve">14</t>
  </si>
  <si>
    <t xml:space="preserve">if (import_data(existing_pin) == 1)</t>
  </si>
  <si>
    <t xml:space="preserve">cmp r3, #1     bne .L2</t>
  </si>
  <si>
    <t xml:space="preserve">122-123</t>
  </si>
  <si>
    <t xml:space="preserve">cmp r0, #1       beq .L23</t>
  </si>
  <si>
    <t xml:space="preserve">59-60</t>
  </si>
  <si>
    <t xml:space="preserve">cmp r3, #4       bgt .L4</t>
  </si>
  <si>
    <t xml:space="preserve">127-128</t>
  </si>
  <si>
    <t xml:space="preserve">cmp r0, #4      ble .L24</t>
  </si>
  <si>
    <t xml:space="preserve">28</t>
  </si>
  <si>
    <t xml:space="preserve">if (verify_pin(buf, existing_pin) == 1)</t>
  </si>
  <si>
    <t xml:space="preserve">72-73</t>
  </si>
  <si>
    <t xml:space="preserve">cmp r3, #1     bne .L5</t>
  </si>
  <si>
    <t xml:space="preserve">132-134</t>
  </si>
  <si>
    <t xml:space="preserve">cmp r0, #1   movne r0, #0   bne .L16</t>
  </si>
  <si>
    <t xml:space="preserve">121-122</t>
  </si>
  <si>
    <t xml:space="preserve">cmp r3, #0     bne .L10</t>
  </si>
  <si>
    <t xml:space="preserve">40-42</t>
  </si>
  <si>
    <t xml:space="preserve">cmp r0, #0    moveq r0, #1   beq .L1</t>
  </si>
  <si>
    <t xml:space="preserve">131-132</t>
  </si>
  <si>
    <t xml:space="preserve">cmp r3, #3      bgt .L12</t>
  </si>
  <si>
    <t xml:space="preserve">cmp r0, #3      movgt r0, #0    movle r0, #1</t>
  </si>
  <si>
    <t xml:space="preserve">186-187</t>
  </si>
  <si>
    <t xml:space="preserve">cmp r3, #0       beq .L19</t>
  </si>
  <si>
    <t xml:space="preserve">71-72</t>
  </si>
  <si>
    <t xml:space="preserve">cmp r3, #0       beq .L8</t>
  </si>
  <si>
    <t xml:space="preserve">190-191</t>
  </si>
  <si>
    <t xml:space="preserve">cmp r3, #0       bne .L20</t>
  </si>
  <si>
    <t xml:space="preserve">ldrb r3 [r0, #1]!  cmp r3, #0       bne .L9</t>
  </si>
  <si>
    <t xml:space="preserve">195-196</t>
  </si>
  <si>
    <t xml:space="preserve">cmp r3. #0           bne .L21</t>
  </si>
  <si>
    <t xml:space="preserve">93-94</t>
  </si>
  <si>
    <t xml:space="preserve">rsbs r0, r3 #1 movcc r0, #0</t>
  </si>
  <si>
    <t xml:space="preserve">199-200</t>
  </si>
  <si>
    <t xml:space="preserve">cmp r3, #0      bne .L21</t>
  </si>
  <si>
    <t xml:space="preserve">harris_branch_complex_insecure</t>
  </si>
  <si>
    <t xml:space="preserve">6</t>
  </si>
  <si>
    <t xml:space="preserve">12</t>
  </si>
  <si>
    <t xml:space="preserve">if (x == 1)</t>
  </si>
  <si>
    <t xml:space="preserve">55-57</t>
  </si>
  <si>
    <t xml:space="preserve">cmp r0, #1   ldreq r0, .L9 ldrne r0, .L9+4</t>
  </si>
  <si>
    <t xml:space="preserve">24</t>
  </si>
  <si>
    <t xml:space="preserve">25</t>
  </si>
  <si>
    <t xml:space="preserve">int x = 8;</t>
  </si>
  <si>
    <t xml:space="preserve">mov r3, #8        str r3, [fp, #-12]</t>
  </si>
  <si>
    <t xml:space="preserve">26</t>
  </si>
  <si>
    <t xml:space="preserve">118-119</t>
  </si>
  <si>
    <t xml:space="preserve">cmp r3, #0      beq .L9</t>
  </si>
  <si>
    <t xml:space="preserve">37</t>
  </si>
  <si>
    <t xml:space="preserve">int anothercondition = 0;</t>
  </si>
  <si>
    <t xml:space="preserve">mov r3, #0        str r3, [fp, #-20]</t>
  </si>
  <si>
    <t xml:space="preserve">38</t>
  </si>
  <si>
    <t xml:space="preserve">int z = 12;</t>
  </si>
  <si>
    <t xml:space="preserve">138-139</t>
  </si>
  <si>
    <t xml:space="preserve">mov r3, #12        str r3, [fp, #-24]</t>
  </si>
  <si>
    <t xml:space="preserve">harris_branch_complex_secure</t>
  </si>
  <si>
    <t xml:space="preserve">31-32</t>
  </si>
  <si>
    <t xml:space="preserve">mov r3, #13      str r3, [sp, #4]</t>
  </si>
  <si>
    <t xml:space="preserve">mov r3, #192       str r3, [sp]</t>
  </si>
  <si>
    <t xml:space="preserve">harris_branch_insecure_pointer_example</t>
  </si>
  <si>
    <t xml:space="preserve">5</t>
  </si>
  <si>
    <t xml:space="preserve">int x = 1;</t>
  </si>
  <si>
    <t xml:space="preserve">mov r3, #1       str r3, [fp, #-24]</t>
  </si>
  <si>
    <t xml:space="preserve">int condition = (x * z &gt; *p) ? 1 : 0;</t>
  </si>
  <si>
    <t xml:space="preserve">118-121</t>
  </si>
  <si>
    <t xml:space="preserve">movgt re, #1 movle r3, #0   and r3, r3, #255 str r3, [fp, #-16]</t>
  </si>
  <si>
    <t xml:space="preserve">if(condition){</t>
  </si>
  <si>
    <t xml:space="preserve">123-124</t>
  </si>
  <si>
    <t xml:space="preserve">cmp r3, #0       beq .L9</t>
  </si>
  <si>
    <t xml:space="preserve">harris_branch_insecure_struct_example</t>
  </si>
  <si>
    <t xml:space="preserve">13</t>
  </si>
  <si>
    <t xml:space="preserve">x.val1 = 0;</t>
  </si>
  <si>
    <t xml:space="preserve">mov r3, #0        str r3, [fp, #-12]</t>
  </si>
  <si>
    <t xml:space="preserve">x.val2 = 1;</t>
  </si>
  <si>
    <t xml:space="preserve">43-44</t>
  </si>
  <si>
    <t xml:space="preserve">cmp r3, #0      beq .L2</t>
  </si>
  <si>
    <t xml:space="preserve">cmp r3, #1        bne .L2</t>
  </si>
  <si>
    <t xml:space="preserve">y.val2 = 15;</t>
  </si>
  <si>
    <t xml:space="preserve">60-61</t>
  </si>
  <si>
    <t xml:space="preserve">mov r3, #15        str r3, [fp, #-16]</t>
  </si>
  <si>
    <t xml:space="preserve">harris_branch_secure_pointer_example</t>
  </si>
  <si>
    <t xml:space="preserve">86-87</t>
  </si>
  <si>
    <t xml:space="preserve">harris_branch_secure_struct_example</t>
  </si>
  <si>
    <t xml:space="preserve">harris_branch_simple_insecure</t>
  </si>
  <si>
    <t xml:space="preserve">int x, y = 1;</t>
  </si>
  <si>
    <t xml:space="preserve">8</t>
  </si>
  <si>
    <t xml:space="preserve">if (x==1)</t>
  </si>
  <si>
    <t xml:space="preserve">cmp r3, #1       bne .L2</t>
  </si>
  <si>
    <t xml:space="preserve">10</t>
  </si>
  <si>
    <t xml:space="preserve">if (y==1)</t>
  </si>
  <si>
    <t xml:space="preserve">harris_branch_simple_secure</t>
  </si>
  <si>
    <t xml:space="preserve">harris_constant_simple_insecure</t>
  </si>
  <si>
    <t xml:space="preserve">static short num1 = 0xff;</t>
  </si>
  <si>
    <t xml:space="preserve">num1:         .short 255</t>
  </si>
  <si>
    <t xml:space="preserve">7</t>
  </si>
  <si>
    <t xml:space="preserve">int a = 0;</t>
  </si>
  <si>
    <t xml:space="preserve">int b = 1;</t>
  </si>
  <si>
    <t xml:space="preserve">mov r3, #1       str r3, [fp, #-12]</t>
  </si>
  <si>
    <t xml:space="preserve">9</t>
  </si>
  <si>
    <t xml:space="preserve">int c = 4;</t>
  </si>
  <si>
    <t xml:space="preserve">mov r3, #4       str r3, [fp, #-16]</t>
  </si>
  <si>
    <t xml:space="preserve">harris_constant_simple_secure</t>
  </si>
  <si>
    <t xml:space="preserve">prateek_constant_global_local_secure_insecure</t>
  </si>
  <si>
    <t xml:space="preserve">int global_secure = 255;</t>
  </si>
  <si>
    <t xml:space="preserve">18-19</t>
  </si>
  <si>
    <t xml:space="preserve">global_secure:         .word 255</t>
  </si>
  <si>
    <t xml:space="preserve">75-76</t>
  </si>
  <si>
    <t xml:space="preserve">4</t>
  </si>
  <si>
    <t xml:space="preserve">int global_insecure = 1;</t>
  </si>
  <si>
    <t xml:space="preserve">24-25</t>
  </si>
  <si>
    <t xml:space="preserve">global_insecure: .word 1</t>
  </si>
  <si>
    <t xml:space="preserve">#define VAR 128</t>
  </si>
  <si>
    <t xml:space="preserve">int local_secure = 16;</t>
  </si>
  <si>
    <t xml:space="preserve">mov r3, #16       str r3, [fp, #-8]</t>
  </si>
  <si>
    <t xml:space="preserve">mov	r0, #16</t>
  </si>
  <si>
    <t xml:space="preserve">11</t>
  </si>
  <si>
    <t xml:space="preserve">short local_insecure = -1;</t>
  </si>
  <si>
    <t xml:space="preserve">mvn r3, #0      strh r3, [fp, #-10]</t>
  </si>
  <si>
    <t xml:space="preserve">int local_arr[] = {1, 2, 4, 8, 16};</t>
  </si>
  <si>
    <t xml:space="preserve">28-33</t>
  </si>
  <si>
    <t xml:space="preserve">.LC0:            .word 1       .word 2       .word 4       .word 8       .word 16</t>
  </si>
  <si>
    <t xml:space="preserve">prateek_constant_global_variables</t>
  </si>
  <si>
    <t xml:space="preserve">int global_var = 255;</t>
  </si>
  <si>
    <t xml:space="preserve">global_var:         .word 255</t>
  </si>
  <si>
    <t xml:space="preserve">int local_var = 15;</t>
  </si>
  <si>
    <t xml:space="preserve">local_var:         .word 15</t>
  </si>
  <si>
    <t xml:space="preserve">30-35</t>
  </si>
  <si>
    <t xml:space="preserve">.local_arr:            .word 1       .word 2       .word 4       .word 8       .word 16</t>
  </si>
  <si>
    <t xml:space="preserve">35-40</t>
  </si>
  <si>
    <t xml:space="preserve">Line Number</t>
  </si>
  <si>
    <t xml:space="preserve">Instructions</t>
  </si>
  <si>
    <t xml:space="preserve">DETECTED</t>
  </si>
  <si>
    <t xml:space="preserve">O0_manual STATS</t>
  </si>
  <si>
    <t xml:space="preserve">guillermo_branch_complex_insecure.s</t>
  </si>
  <si>
    <t xml:space="preserve">mov r3, #1
str r3, [fp, #-8]</t>
  </si>
  <si>
    <t xml:space="preserve">guillermo_branch_complex_secure.s</t>
  </si>
  <si>
    <t xml:space="preserve">73-74</t>
  </si>
  <si>
    <t xml:space="preserve">cmp r3, #13
bne .L6</t>
  </si>
  <si>
    <t xml:space="preserve">guillermo_branch_simple_insecure.s</t>
  </si>
  <si>
    <t xml:space="preserve">guillermo_branch_simple_secure.s</t>
  </si>
  <si>
    <t xml:space="preserve">guillermo_compiler_complex_insecure.s</t>
  </si>
  <si>
    <t xml:space="preserve">36-37</t>
  </si>
  <si>
    <t xml:space="preserve">cmp r3, #1
bne	.L2</t>
  </si>
  <si>
    <t xml:space="preserve">guillermo_compiler_simple_insecure.s</t>
  </si>
  <si>
    <t xml:space="preserve">guillermo_compiler_simple_secure.c</t>
  </si>
  <si>
    <t xml:space="preserve">mov r3, #0
str r3, [fp, #-8]</t>
  </si>
  <si>
    <t xml:space="preserve">guillermo_constant_simple_insecure.c</t>
  </si>
  <si>
    <t xml:space="preserve">trivial_1:
.short 255</t>
  </si>
  <si>
    <t xml:space="preserve">guillermo_constant_simple_secure.s</t>
  </si>
  <si>
    <t xml:space="preserve">guillermo_loop_simple_insecure.s</t>
  </si>
  <si>
    <t xml:space="preserve">guillermo_loop_simple_secure.s</t>
  </si>
  <si>
    <t xml:space="preserve">guillermo_practical_pin_check.s</t>
  </si>
  <si>
    <t xml:space="preserve">cmp r3, #1           bne .L2</t>
  </si>
  <si>
    <t xml:space="preserve">harris_branch_complex_insecure.s</t>
  </si>
  <si>
    <t xml:space="preserve">mov r3, #1      str r3, [fp, #-8]</t>
  </si>
  <si>
    <t xml:space="preserve">harris_branch_complex_secure.s</t>
  </si>
  <si>
    <t xml:space="preserve">harris_branch_insecure_pointer_example.s</t>
  </si>
  <si>
    <t xml:space="preserve">mov r3, #1         str r3, [fp, #-24]</t>
  </si>
  <si>
    <t xml:space="preserve">harris_branch_insecure_struct_example.s</t>
  </si>
  <si>
    <t xml:space="preserve">mov r3, #0          str r3, [fp, #-12]</t>
  </si>
  <si>
    <t xml:space="preserve">harris_branch_secure_pointer_example.s</t>
  </si>
  <si>
    <t xml:space="preserve">cmp r3, #0
beq .L4</t>
  </si>
  <si>
    <t xml:space="preserve">harris_branch_secure_struct_example.s</t>
  </si>
  <si>
    <t xml:space="preserve">harris_branch_simple_insecure.s</t>
  </si>
  <si>
    <t xml:space="preserve">mov r3, #1          str r3, [fp, #-8]</t>
  </si>
  <si>
    <t xml:space="preserve">harris_branch_simple_secure.s</t>
  </si>
  <si>
    <t xml:space="preserve">harris_constant_simple_insecure.c</t>
  </si>
  <si>
    <t xml:space="preserve">num1:                  .short 255</t>
  </si>
  <si>
    <t xml:space="preserve">harris_constant_simple_secure.c</t>
  </si>
  <si>
    <t xml:space="preserve">prateek_constant_global_local_secure_insecure.c</t>
  </si>
  <si>
    <t xml:space="preserve">global_secure:   .word 255</t>
  </si>
  <si>
    <t xml:space="preserve">prateek_constant_global_variables.s</t>
  </si>
  <si>
    <t xml:space="preserve">global_var:    .word 255</t>
  </si>
  <si>
    <t xml:space="preserve">PRECISION</t>
  </si>
  <si>
    <t xml:space="preserve">cmp r3, #1
bne .L2</t>
  </si>
  <si>
    <t xml:space="preserve">mov r3, r0
str r3, [fp, #-8]</t>
  </si>
  <si>
    <t xml:space="preserve">trivial_2:
.short 1</t>
  </si>
  <si>
    <t xml:space="preserve">cmp r3, #9          ble .L4</t>
  </si>
  <si>
    <t xml:space="preserve">cmp r3, #4            bgt .L4</t>
  </si>
  <si>
    <t xml:space="preserve">cmp r3, #1         bne .L3</t>
  </si>
  <si>
    <t xml:space="preserve">Total Lines</t>
  </si>
  <si>
    <t xml:space="preserve">cmp r3, #0         beq .L4</t>
  </si>
  <si>
    <t xml:space="preserve">mov r3, #1           str r3, [fp, #-8]</t>
  </si>
  <si>
    <t xml:space="preserve">mov r3, #0          str r3, [fp, #-8]</t>
  </si>
  <si>
    <t xml:space="preserve">mov r3, #1
str r3, [fp, #-12]</t>
  </si>
  <si>
    <t xml:space="preserve">local_var:      .word 15</t>
  </si>
  <si>
    <t xml:space="preserve">RECALL</t>
  </si>
  <si>
    <t xml:space="preserve">mov r3, #0 
str r3, [fp, #-12]</t>
  </si>
  <si>
    <t xml:space="preserve">77-78</t>
  </si>
  <si>
    <t xml:space="preserve">cmp r3, #1
bne	.L5</t>
  </si>
  <si>
    <t xml:space="preserve">cmp r3, #1
bne	.L3</t>
  </si>
  <si>
    <t xml:space="preserve">cmp r3, #1           bne .L5</t>
  </si>
  <si>
    <t xml:space="preserve">Vulnerable_ASM</t>
  </si>
  <si>
    <t xml:space="preserve">cmp r3, #0           beq .L9</t>
  </si>
  <si>
    <t xml:space="preserve">cmp r3, #0          beq .L2</t>
  </si>
  <si>
    <t xml:space="preserve">cmp r3, #1           bne .L3</t>
  </si>
  <si>
    <t xml:space="preserve">mov r3, #1           str r3, [fp, #-12]</t>
  </si>
  <si>
    <t xml:space="preserve">mov r3, #4
str r3, [fp, #-16]</t>
  </si>
  <si>
    <t xml:space="preserve">29-33</t>
  </si>
  <si>
    <t xml:space="preserve">.LC0                       .word 1          .word 2          .word 4          .word 8          .word 16</t>
  </si>
  <si>
    <t xml:space="preserve">local_arr:       .word 1          .word 2          .word 4          .word 8          .word 16</t>
  </si>
  <si>
    <t xml:space="preserve">mov r3, #0
str r3, [fp, #-12]</t>
  </si>
  <si>
    <t xml:space="preserve">cmp r3, #0           bne .L10</t>
  </si>
  <si>
    <t xml:space="preserve">mov r3, #8          str r3, [fp, #-12]</t>
  </si>
  <si>
    <t xml:space="preserve">mov r3, #4          str r3, [fp, #-16]</t>
  </si>
  <si>
    <t xml:space="preserve">mov r3, #1 
str r3, [fp, #-8]</t>
  </si>
  <si>
    <t xml:space="preserve">mov r3, #3
str r3, [fp, #-16]</t>
  </si>
  <si>
    <t xml:space="preserve">cmp r3, #3            bgt .L12</t>
  </si>
  <si>
    <t xml:space="preserve">mov r3, #10          str r3, [fp, #-16]</t>
  </si>
  <si>
    <t xml:space="preserve">precision</t>
  </si>
  <si>
    <t xml:space="preserve">true?</t>
  </si>
  <si>
    <t xml:space="preserve">mvn r3, #0        strh r3, pfp, #-10]</t>
  </si>
  <si>
    <t xml:space="preserve">mov r3, #5 
str r3, [fp, #-12]</t>
  </si>
  <si>
    <t xml:space="preserve">cmp r3, #0           beq .L19</t>
  </si>
  <si>
    <t xml:space="preserve">cmp r3, #0         beq .L9</t>
  </si>
  <si>
    <t xml:space="preserve">recall</t>
  </si>
  <si>
    <t xml:space="preserve">141 mov r3, 1073741824</t>
  </si>
  <si>
    <t xml:space="preserve">mov r3, #10 
str r3, [fp, #-16]</t>
  </si>
  <si>
    <t xml:space="preserve">cmp r3, #0          bne .L20</t>
  </si>
  <si>
    <t xml:space="preserve">mov r3, #0            str r3, [fp, #-20]</t>
  </si>
  <si>
    <t xml:space="preserve">cmp r3, #0
beq .L10</t>
  </si>
  <si>
    <t xml:space="preserve">cmp r3, #0          bne .L21</t>
  </si>
  <si>
    <t xml:space="preserve">mov r3, #0 
str r3, [fp, #-20]</t>
  </si>
  <si>
    <t xml:space="preserve">cmp r3, #0         bne .L11</t>
  </si>
  <si>
    <t xml:space="preserve">mov r3, #15 
str r3, [fp, #-24]</t>
  </si>
  <si>
    <t xml:space="preserve">152-153</t>
  </si>
  <si>
    <t xml:space="preserve">cmp r3, #0         beq .L13</t>
  </si>
  <si>
    <t xml:space="preserve">cmp r3, #0
bne .L12</t>
  </si>
  <si>
    <t xml:space="preserve">153-155</t>
  </si>
  <si>
    <t xml:space="preserve">cmp r2, r3
moveq	r3, #1
movne	r3, #0</t>
  </si>
  <si>
    <t xml:space="preserve">154-157</t>
  </si>
  <si>
    <t xml:space="preserve">moveq	r3, #1
movne	r3, #0
and	r3, r3, #255
str	r3, [fp, #-28]</t>
  </si>
  <si>
    <t xml:space="preserve">159-160</t>
  </si>
  <si>
    <t xml:space="preserve">cmp r3, #0
beq	.L15</t>
  </si>
  <si>
    <t xml:space="preserve">O0_ai STATS</t>
  </si>
  <si>
    <t xml:space="preserve">caesarCipher.s</t>
  </si>
  <si>
    <t xml:space="preserve">calibration.s</t>
  </si>
  <si>
    <t xml:space="preserve">data_encryption_xor.s</t>
  </si>
  <si>
    <t xml:space="preserve">data_integrity_checksum.s</t>
  </si>
  <si>
    <t xml:space="preserve">rate_limiting_brute_force.s</t>
  </si>
  <si>
    <t xml:space="preserve">rpm_plot.s</t>
  </si>
  <si>
    <t xml:space="preserve">secure_data_wipe.s</t>
  </si>
  <si>
    <t xml:space="preserve">simple_password_check.c</t>
  </si>
  <si>
    <t xml:space="preserve">ldrb r3, [r3]   cmp r3, #0      bne .L4</t>
  </si>
  <si>
    <t xml:space="preserve">mov r3, #1        str r3, [r0]</t>
  </si>
  <si>
    <t xml:space="preserve">guillermo_constant_simple_insecure.s</t>
  </si>
  <si>
    <t xml:space="preserve">mov r4, #0</t>
  </si>
  <si>
    <t xml:space="preserve">cmp r0, #0 moveq r0, #1 beq .L1</t>
  </si>
  <si>
    <t xml:space="preserve">cmp r0, #1    ldreq r0, .L9   ldrne r0, .L9+4</t>
  </si>
  <si>
    <t xml:space="preserve">harris_constant_simple_insecure.s</t>
  </si>
  <si>
    <t xml:space="preserve">prateek_constant_global_local_secure_insecure.s</t>
  </si>
  <si>
    <t xml:space="preserve">mov r0, #16</t>
  </si>
  <si>
    <t xml:space="preserve">local_arr: .word 1 .word 2 .word 4 .word 8 .word 16</t>
  </si>
  <si>
    <t xml:space="preserve">cmp r4, #10    bne .L3</t>
  </si>
  <si>
    <t xml:space="preserve">cmp r0, #3 movgt r0, #0 movle r0, #1</t>
  </si>
  <si>
    <t xml:space="preserve">local_var:    .word 15</t>
  </si>
  <si>
    <t xml:space="preserve">cmp r3, #0      beq .L8</t>
  </si>
  <si>
    <t xml:space="preserve">global_secure: .word 255</t>
  </si>
  <si>
    <t xml:space="preserve">global_var: .word 255</t>
  </si>
  <si>
    <t xml:space="preserve">76-77</t>
  </si>
  <si>
    <t xml:space="preserve">cmp r1, #0      beq .L15</t>
  </si>
  <si>
    <t xml:space="preserve">cmp r3, #0     bne .L9</t>
  </si>
  <si>
    <t xml:space="preserve">rsbs r0, r3, #1 movcc r0, #0</t>
  </si>
  <si>
    <t xml:space="preserve">cmp r0, #1      beq .L23</t>
  </si>
  <si>
    <t xml:space="preserve">cmp r0, #4       ble .L24</t>
  </si>
  <si>
    <t xml:space="preserve">cmp r0, #1 movne r0, #0 bne .L16</t>
  </si>
  <si>
    <t xml:space="preserve">cmp r0, #1    ldreq r0, .L10   ldrne r0, .L10+4</t>
  </si>
  <si>
    <t xml:space="preserve">31</t>
  </si>
  <si>
    <t xml:space="preserve">mov r1, #16</t>
  </si>
  <si>
    <t xml:space="preserve">36-41</t>
  </si>
  <si>
    <t xml:space="preserve">52-53</t>
  </si>
  <si>
    <t xml:space="preserve">cmp r0, #0      beq .L7</t>
  </si>
  <si>
    <t xml:space="preserve">cmp r4, #10    bne .L4</t>
  </si>
  <si>
    <t xml:space="preserve">84-85</t>
  </si>
  <si>
    <t xml:space="preserve">cmp r0, #1      beq .L24</t>
  </si>
  <si>
    <t xml:space="preserve">80-81</t>
  </si>
  <si>
    <t xml:space="preserve">48-49</t>
  </si>
  <si>
    <t xml:space="preserve">89-90</t>
  </si>
  <si>
    <t xml:space="preserve">cmp r0, #4       ble .L11</t>
  </si>
  <si>
    <t xml:space="preserve">92-93</t>
  </si>
  <si>
    <t xml:space="preserve">cmp r3, #0     beq .L18</t>
  </si>
  <si>
    <t xml:space="preserve">99, 101</t>
  </si>
  <si>
    <t xml:space="preserve">cmp r3, #0 ;    beq .L12</t>
  </si>
  <si>
    <t xml:space="preserve">104-105</t>
  </si>
  <si>
    <t xml:space="preserve">subs r3, r1, r3 movne r3, #1</t>
  </si>
  <si>
    <t xml:space="preserve">106-107</t>
  </si>
  <si>
    <t xml:space="preserve">cmp r1, #0 moveq r3, #1</t>
  </si>
  <si>
    <t xml:space="preserve">108-109</t>
  </si>
  <si>
    <t xml:space="preserve">cmp r3, #0      beq .L22</t>
  </si>
  <si>
    <t xml:space="preserve">cmp r3, #0      bne .L14</t>
  </si>
  <si>
    <t xml:space="preserve">157-158</t>
  </si>
  <si>
    <t xml:space="preserve">cmp r3, #0      beq .L28</t>
  </si>
  <si>
    <t xml:space="preserve">163, 165</t>
  </si>
  <si>
    <t xml:space="preserve">cmp r3, #0 ;    beq .L28</t>
  </si>
  <si>
    <t xml:space="preserve">168-169</t>
  </si>
  <si>
    <t xml:space="preserve">170-171</t>
  </si>
  <si>
    <t xml:space="preserve">172-173</t>
  </si>
  <si>
    <t xml:space="preserve">cmp r3, #0      beq .L30</t>
  </si>
  <si>
    <t xml:space="preserve">simple_password_check.s</t>
  </si>
  <si>
    <t xml:space="preserve">TRUE?</t>
  </si>
  <si>
    <t xml:space="preserve">mov r1, #0     strb r1, [r3, #1]</t>
  </si>
  <si>
    <t xml:space="preserve">26, 28</t>
  </si>
  <si>
    <t xml:space="preserve">cmp r3, #0   ;   beq .L4</t>
  </si>
  <si>
    <t xml:space="preserve">subs r4, r0, #0 beq .L5</t>
  </si>
  <si>
    <t xml:space="preserve">cmp r3, #25      bhi .L3</t>
  </si>
  <si>
    <t xml:space="preserve">231-232</t>
  </si>
  <si>
    <t xml:space="preserve">subs r4, r0, #0 beq .L11</t>
  </si>
  <si>
    <t xml:space="preserve">33, 35</t>
  </si>
  <si>
    <t xml:space="preserve">cmp r3, #0   ;   bne .L3</t>
  </si>
  <si>
    <t xml:space="preserve">cmp r0, #0      beq .L17</t>
  </si>
  <si>
    <t xml:space="preserve">27, 32</t>
  </si>
  <si>
    <t xml:space="preserve">mov r2, #0  ;   strb r2, [r0, #1]</t>
  </si>
  <si>
    <t xml:space="preserve">subs r4, r4, #1 bne .L11</t>
  </si>
  <si>
    <t xml:space="preserve">128-129</t>
  </si>
  <si>
    <t xml:space="preserve">cmp r0, #1      beq .L12</t>
  </si>
  <si>
    <t xml:space="preserve">cmp r0, #0      beq .L10</t>
  </si>
  <si>
    <t xml:space="preserve">subs r4, r0, #0    beq .L28</t>
  </si>
  <si>
    <t xml:space="preserve">79-80</t>
  </si>
  <si>
    <t xml:space="preserve">cmp r3, #0      bne .L11</t>
  </si>
  <si>
    <t xml:space="preserve">94</t>
  </si>
  <si>
    <t xml:space="preserve">mov r4, #1</t>
  </si>
  <si>
    <t xml:space="preserve">74, 78</t>
  </si>
  <si>
    <t xml:space="preserve">mov r2, #0 ;   strb r2, [r3], #1</t>
  </si>
  <si>
    <t xml:space="preserve">99-100</t>
  </si>
  <si>
    <t xml:space="preserve">cmp r0, #0       beq .L29</t>
  </si>
  <si>
    <t xml:space="preserve">cmp r3, #0       bne .L12</t>
  </si>
  <si>
    <t xml:space="preserve">109, 111</t>
  </si>
  <si>
    <t xml:space="preserve">cmp r3, #0 ;    beq .L20</t>
  </si>
  <si>
    <t xml:space="preserve">94-95</t>
  </si>
  <si>
    <t xml:space="preserve">cmp r3, #0      bne .L13</t>
  </si>
  <si>
    <t xml:space="preserve">117-118</t>
  </si>
  <si>
    <t xml:space="preserve">cmp r2, #25     bhi .L21</t>
  </si>
  <si>
    <t xml:space="preserve">cmp r3, #0      bne .L22</t>
  </si>
  <si>
    <t xml:space="preserve">`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</si>
</sst>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0%"/>
    <numFmt numFmtId="167" formatCode="@"/>
    <numFmt numFmtId="168" formatCode="&quot;TRUE&quot;;&quot;TRUE&quot;;&quot;FALSE&quot;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404040"/>
      <name val="Calibri"/>
      <family val="2"/>
    </font>
    <font>
      <sz val="9"/>
      <color rgb="FF595959"/>
      <name val="Calibri"/>
      <family val="2"/>
    </font>
    <font>
      <sz val="10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4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3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4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38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44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3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4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3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3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3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Branch Vulnerability Present vs Detected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Assembly_Detection!$I$5</c:f>
              <c:strCache>
                <c:ptCount val="1"/>
                <c:pt idx="0">
                  <c:v>Vulnerable Lines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Assembly_Detection!$C$6:$C$9,Assembly_Detection!$O$6:$O$13</c:f>
              <c:strCache>
                <c:ptCount val="12"/>
                <c:pt idx="0">
                  <c:v>insecure.s</c:v>
                </c:pt>
                <c:pt idx="1">
                  <c:v>secure.s</c:v>
                </c:pt>
                <c:pt idx="2">
                  <c:v>complex_insecure.s</c:v>
                </c:pt>
                <c:pt idx="3">
                  <c:v>complex_secure.s</c:v>
                </c:pt>
                <c:pt idx="4">
                  <c:v>simple_insecure.s</c:v>
                </c:pt>
                <c:pt idx="5">
                  <c:v>simple_secure.s</c:v>
                </c:pt>
                <c:pt idx="6">
                  <c:v>complex_insecure.s</c:v>
                </c:pt>
                <c:pt idx="7">
                  <c:v>complex_secure.s</c:v>
                </c:pt>
                <c:pt idx="8">
                  <c:v>insecure_struct_example.s</c:v>
                </c:pt>
                <c:pt idx="9">
                  <c:v>secure_struct_example.s</c:v>
                </c:pt>
                <c:pt idx="10">
                  <c:v>insecure_pointer_example.s</c:v>
                </c:pt>
                <c:pt idx="11">
                  <c:v>secure_pointer_example.s</c:v>
                </c:pt>
              </c:strCache>
            </c:strRef>
          </c:cat>
          <c:val>
            <c:numRef>
              <c:f>Assembly_Detection!$I$6:$I$9,Assembly_Detection!$U$6:$U$13</c:f>
              <c:numCache>
                <c:formatCode>General</c:formatCode>
                <c:ptCount val="12"/>
                <c:pt idx="0">
                  <c:v>2</c:v>
                </c:pt>
                <c:pt idx="1">
                  <c:v>0</c:v>
                </c:pt>
                <c:pt idx="2">
                  <c:v>10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4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Assembly_Detection!$G$5</c:f>
              <c:strCache>
                <c:ptCount val="1"/>
                <c:pt idx="0">
                  <c:v>Detected Lines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Assembly_Detection!$C$6:$C$9,Assembly_Detection!$O$6:$O$13</c:f>
              <c:strCache>
                <c:ptCount val="12"/>
                <c:pt idx="0">
                  <c:v>insecure.s</c:v>
                </c:pt>
                <c:pt idx="1">
                  <c:v>secure.s</c:v>
                </c:pt>
                <c:pt idx="2">
                  <c:v>complex_insecure.s</c:v>
                </c:pt>
                <c:pt idx="3">
                  <c:v>complex_secure.s</c:v>
                </c:pt>
                <c:pt idx="4">
                  <c:v>simple_insecure.s</c:v>
                </c:pt>
                <c:pt idx="5">
                  <c:v>simple_secure.s</c:v>
                </c:pt>
                <c:pt idx="6">
                  <c:v>complex_insecure.s</c:v>
                </c:pt>
                <c:pt idx="7">
                  <c:v>complex_secure.s</c:v>
                </c:pt>
                <c:pt idx="8">
                  <c:v>insecure_struct_example.s</c:v>
                </c:pt>
                <c:pt idx="9">
                  <c:v>secure_struct_example.s</c:v>
                </c:pt>
                <c:pt idx="10">
                  <c:v>insecure_pointer_example.s</c:v>
                </c:pt>
                <c:pt idx="11">
                  <c:v>secure_pointer_example.s</c:v>
                </c:pt>
              </c:strCache>
            </c:strRef>
          </c:cat>
          <c:val>
            <c:numRef>
              <c:f>Assembly_Detection!$J$6:$J$9,Assembly_Detection!$V$6:$V$13</c:f>
              <c:numCache>
                <c:formatCode>General</c:formatCode>
                <c:ptCount val="12"/>
                <c:pt idx="0">
                  <c:v>2</c:v>
                </c:pt>
                <c:pt idx="1">
                  <c:v>0</c:v>
                </c:pt>
                <c:pt idx="2">
                  <c:v>10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</c:ser>
        <c:gapWidth val="150"/>
        <c:overlap val="-25"/>
        <c:axId val="10650695"/>
        <c:axId val="15232467"/>
      </c:barChart>
      <c:catAx>
        <c:axId val="1065069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5232467"/>
        <c:crosses val="autoZero"/>
        <c:auto val="1"/>
        <c:lblAlgn val="ctr"/>
        <c:lblOffset val="100"/>
        <c:noMultiLvlLbl val="0"/>
      </c:catAx>
      <c:valAx>
        <c:axId val="1523246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0650695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ASM Precision and Recall vs C Precision and Recall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Assembly_Detection!$N$33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numFmt formatCode="0%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Assembly_Detection!$O$32,Assembly_Detection!$S$32</c:f>
              <c:strCache>
                <c:ptCount val="2"/>
                <c:pt idx="0">
                  <c:v>Assembly</c:v>
                </c:pt>
                <c:pt idx="1">
                  <c:v>C</c:v>
                </c:pt>
              </c:strCache>
            </c:strRef>
          </c:cat>
          <c:val>
            <c:numRef>
              <c:f>Assembly_Detection!$O$33,Assembly_Detection!$S$33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ser>
          <c:idx val="1"/>
          <c:order val="1"/>
          <c:tx>
            <c:strRef>
              <c:f>Assembly_Detection!$N$34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numFmt formatCode="0%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Assembly_Detection!$O$32,Assembly_Detection!$S$32</c:f>
              <c:strCache>
                <c:ptCount val="2"/>
                <c:pt idx="0">
                  <c:v>Assembly</c:v>
                </c:pt>
                <c:pt idx="1">
                  <c:v>C</c:v>
                </c:pt>
              </c:strCache>
            </c:strRef>
          </c:cat>
          <c:val>
            <c:numRef>
              <c:f>Assembly_Detection!$O$34,Assembly_Detection!$S$34</c:f>
              <c:numCache>
                <c:formatCode>General</c:formatCode>
                <c:ptCount val="2"/>
                <c:pt idx="0">
                  <c:v>0.916666666666667</c:v>
                </c:pt>
                <c:pt idx="1">
                  <c:v>0.454545454545455</c:v>
                </c:pt>
              </c:numCache>
            </c:numRef>
          </c:val>
        </c:ser>
        <c:gapWidth val="150"/>
        <c:overlap val="-25"/>
        <c:axId val="46727519"/>
        <c:axId val="66588479"/>
      </c:barChart>
      <c:catAx>
        <c:axId val="4672751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6588479"/>
        <c:crosses val="autoZero"/>
        <c:auto val="1"/>
        <c:lblAlgn val="ctr"/>
        <c:lblOffset val="100"/>
        <c:noMultiLvlLbl val="0"/>
      </c:catAx>
      <c:valAx>
        <c:axId val="66588479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6727519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361800</xdr:colOff>
      <xdr:row>21</xdr:row>
      <xdr:rowOff>157320</xdr:rowOff>
    </xdr:from>
    <xdr:to>
      <xdr:col>10</xdr:col>
      <xdr:colOff>933120</xdr:colOff>
      <xdr:row>36</xdr:row>
      <xdr:rowOff>23760</xdr:rowOff>
    </xdr:to>
    <xdr:graphicFrame>
      <xdr:nvGraphicFramePr>
        <xdr:cNvPr id="0" name="Chart 2"/>
        <xdr:cNvGraphicFramePr/>
      </xdr:nvGraphicFramePr>
      <xdr:xfrm>
        <a:off x="10807560" y="4357800"/>
        <a:ext cx="5905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57240</xdr:colOff>
      <xdr:row>36</xdr:row>
      <xdr:rowOff>173160</xdr:rowOff>
    </xdr:from>
    <xdr:to>
      <xdr:col>10</xdr:col>
      <xdr:colOff>933120</xdr:colOff>
      <xdr:row>51</xdr:row>
      <xdr:rowOff>139320</xdr:rowOff>
    </xdr:to>
    <xdr:graphicFrame>
      <xdr:nvGraphicFramePr>
        <xdr:cNvPr id="1" name="Chart 4"/>
        <xdr:cNvGraphicFramePr/>
      </xdr:nvGraphicFramePr>
      <xdr:xfrm>
        <a:off x="10503000" y="7250400"/>
        <a:ext cx="6210360" cy="2823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X35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H18" activeCellId="0" sqref="H18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4.43"/>
    <col collapsed="false" customWidth="true" hidden="false" outlineLevel="0" max="4" min="4" style="0" width="14.71"/>
    <col collapsed="false" customWidth="true" hidden="false" outlineLevel="0" max="7" min="5" style="0" width="20.43"/>
    <col collapsed="false" customWidth="true" hidden="false" outlineLevel="0" max="8" min="8" style="0" width="19.14"/>
    <col collapsed="false" customWidth="true" hidden="false" outlineLevel="0" max="9" min="9" style="0" width="22"/>
    <col collapsed="false" customWidth="true" hidden="false" outlineLevel="0" max="10" min="10" style="0" width="18.85"/>
    <col collapsed="false" customWidth="true" hidden="false" outlineLevel="0" max="11" min="11" style="0" width="14.28"/>
    <col collapsed="false" customWidth="true" hidden="false" outlineLevel="0" max="12" min="12" style="0" width="18.85"/>
    <col collapsed="false" customWidth="true" hidden="false" outlineLevel="0" max="14" min="13" style="0" width="14.28"/>
    <col collapsed="false" customWidth="true" hidden="false" outlineLevel="0" max="15" min="15" style="0" width="24.28"/>
    <col collapsed="false" customWidth="true" hidden="false" outlineLevel="0" max="16" min="16" style="0" width="14.71"/>
    <col collapsed="false" customWidth="true" hidden="false" outlineLevel="0" max="17" min="17" style="0" width="22.28"/>
    <col collapsed="false" customWidth="true" hidden="false" outlineLevel="0" max="18" min="18" style="0" width="16"/>
    <col collapsed="false" customWidth="true" hidden="false" outlineLevel="0" max="19" min="19" style="0" width="18.85"/>
    <col collapsed="false" customWidth="true" hidden="false" outlineLevel="0" max="20" min="20" style="0" width="20.14"/>
    <col collapsed="false" customWidth="true" hidden="false" outlineLevel="0" max="21" min="21" style="0" width="22"/>
    <col collapsed="false" customWidth="true" hidden="false" outlineLevel="0" max="23" min="22" style="0" width="16"/>
    <col collapsed="false" customWidth="true" hidden="false" outlineLevel="0" max="24" min="24" style="0" width="14.28"/>
  </cols>
  <sheetData>
    <row r="1" customFormat="false" ht="15.75" hidden="false" customHeight="false" outlineLevel="0" collapsed="false"/>
    <row r="2" customFormat="false" ht="24" hidden="false" customHeight="false" outlineLevel="0" collapsed="false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Format="false" ht="15.75" hidden="false" customHeight="false" outlineLevel="0" collapsed="false"/>
    <row r="4" customFormat="false" ht="15.75" hidden="false" customHeight="false" outlineLevel="0" collapsed="false">
      <c r="C4" s="2" t="s">
        <v>1</v>
      </c>
      <c r="D4" s="2"/>
      <c r="E4" s="2"/>
      <c r="F4" s="2"/>
      <c r="G4" s="2"/>
      <c r="H4" s="2"/>
      <c r="I4" s="2"/>
      <c r="J4" s="2"/>
      <c r="O4" s="3" t="s">
        <v>2</v>
      </c>
      <c r="P4" s="3"/>
      <c r="Q4" s="3"/>
      <c r="R4" s="3"/>
      <c r="S4" s="3"/>
      <c r="T4" s="3"/>
      <c r="U4" s="3"/>
      <c r="V4" s="3"/>
      <c r="W4" s="3"/>
      <c r="X4" s="3"/>
    </row>
    <row r="5" customFormat="false" ht="15.75" hidden="false" customHeight="false" outlineLevel="0" collapsed="false">
      <c r="C5" s="4" t="s">
        <v>3</v>
      </c>
      <c r="D5" s="5" t="s">
        <v>4</v>
      </c>
      <c r="E5" s="6" t="s">
        <v>5</v>
      </c>
      <c r="F5" s="7" t="s">
        <v>6</v>
      </c>
      <c r="G5" s="7" t="s">
        <v>7</v>
      </c>
      <c r="H5" s="7" t="s">
        <v>8</v>
      </c>
      <c r="I5" s="7" t="s">
        <v>6</v>
      </c>
      <c r="J5" s="8" t="s">
        <v>7</v>
      </c>
      <c r="O5" s="9" t="s">
        <v>3</v>
      </c>
      <c r="P5" s="10" t="s">
        <v>4</v>
      </c>
      <c r="Q5" s="10" t="s">
        <v>5</v>
      </c>
      <c r="R5" s="10" t="s">
        <v>6</v>
      </c>
      <c r="S5" s="10" t="s">
        <v>7</v>
      </c>
      <c r="T5" s="10" t="s">
        <v>8</v>
      </c>
      <c r="U5" s="11" t="s">
        <v>6</v>
      </c>
      <c r="V5" s="12" t="s">
        <v>7</v>
      </c>
      <c r="W5" s="12" t="s">
        <v>9</v>
      </c>
      <c r="X5" s="12" t="s">
        <v>10</v>
      </c>
    </row>
    <row r="6" customFormat="false" ht="15" hidden="false" customHeight="false" outlineLevel="0" collapsed="false">
      <c r="C6" s="13" t="s">
        <v>11</v>
      </c>
      <c r="D6" s="14" t="n">
        <v>59</v>
      </c>
      <c r="E6" s="15" t="b">
        <f aca="false">TRUE()</f>
        <v>1</v>
      </c>
      <c r="F6" s="14" t="n">
        <v>2</v>
      </c>
      <c r="G6" s="14" t="n">
        <v>3</v>
      </c>
      <c r="H6" s="15" t="b">
        <f aca="false">TRUE()</f>
        <v>1</v>
      </c>
      <c r="I6" s="16" t="n">
        <v>2</v>
      </c>
      <c r="J6" s="17" t="n">
        <v>2</v>
      </c>
      <c r="O6" s="13" t="s">
        <v>12</v>
      </c>
      <c r="P6" s="14" t="n">
        <v>67</v>
      </c>
      <c r="Q6" s="15" t="b">
        <f aca="false">TRUE()</f>
        <v>1</v>
      </c>
      <c r="R6" s="14" t="n">
        <v>4</v>
      </c>
      <c r="S6" s="14" t="n">
        <v>2</v>
      </c>
      <c r="T6" s="15" t="b">
        <f aca="false">TRUE()</f>
        <v>1</v>
      </c>
      <c r="U6" s="17" t="n">
        <v>4</v>
      </c>
      <c r="V6" s="14" t="n">
        <v>4</v>
      </c>
      <c r="W6" s="16" t="n">
        <v>0</v>
      </c>
      <c r="X6" s="17" t="n">
        <v>0</v>
      </c>
    </row>
    <row r="7" customFormat="false" ht="15" hidden="false" customHeight="false" outlineLevel="0" collapsed="false">
      <c r="C7" s="18" t="s">
        <v>13</v>
      </c>
      <c r="D7" s="19" t="n">
        <v>59</v>
      </c>
      <c r="E7" s="20" t="b">
        <f aca="false">FALSE()</f>
        <v>0</v>
      </c>
      <c r="F7" s="19" t="n">
        <v>0</v>
      </c>
      <c r="G7" s="19" t="n">
        <v>0</v>
      </c>
      <c r="H7" s="20" t="b">
        <f aca="false">FALSE()</f>
        <v>0</v>
      </c>
      <c r="I7" s="21" t="n">
        <v>0</v>
      </c>
      <c r="J7" s="22" t="n">
        <v>0</v>
      </c>
      <c r="O7" s="18" t="s">
        <v>14</v>
      </c>
      <c r="P7" s="19" t="n">
        <v>68</v>
      </c>
      <c r="Q7" s="20" t="b">
        <f aca="false">FALSE()</f>
        <v>0</v>
      </c>
      <c r="R7" s="19" t="n">
        <v>0</v>
      </c>
      <c r="S7" s="19" t="n">
        <v>0</v>
      </c>
      <c r="T7" s="20" t="b">
        <f aca="false">FALSE()</f>
        <v>0</v>
      </c>
      <c r="U7" s="22" t="n">
        <v>0</v>
      </c>
      <c r="V7" s="19" t="n">
        <v>0</v>
      </c>
      <c r="W7" s="21" t="n">
        <v>0</v>
      </c>
      <c r="X7" s="22" t="n">
        <v>0</v>
      </c>
    </row>
    <row r="8" customFormat="false" ht="15" hidden="false" customHeight="false" outlineLevel="0" collapsed="false">
      <c r="C8" s="23" t="s">
        <v>15</v>
      </c>
      <c r="D8" s="24" t="n">
        <v>161</v>
      </c>
      <c r="E8" s="25" t="b">
        <f aca="false">TRUE()</f>
        <v>1</v>
      </c>
      <c r="F8" s="24" t="n">
        <v>10</v>
      </c>
      <c r="G8" s="24" t="n">
        <v>6</v>
      </c>
      <c r="H8" s="25" t="b">
        <f aca="false">TRUE()</f>
        <v>1</v>
      </c>
      <c r="I8" s="26" t="n">
        <v>10</v>
      </c>
      <c r="J8" s="27" t="n">
        <v>10</v>
      </c>
      <c r="O8" s="23" t="s">
        <v>15</v>
      </c>
      <c r="P8" s="24" t="n">
        <v>168</v>
      </c>
      <c r="Q8" s="25" t="b">
        <f aca="false">FALSE()</f>
        <v>0</v>
      </c>
      <c r="R8" s="24" t="n">
        <v>2</v>
      </c>
      <c r="S8" s="24" t="n">
        <v>1</v>
      </c>
      <c r="T8" s="25" t="b">
        <f aca="false">TRUE()</f>
        <v>1</v>
      </c>
      <c r="U8" s="27" t="n">
        <v>2</v>
      </c>
      <c r="V8" s="24" t="n">
        <v>2</v>
      </c>
      <c r="W8" s="26" t="n">
        <v>0</v>
      </c>
      <c r="X8" s="27" t="n">
        <v>0</v>
      </c>
    </row>
    <row r="9" customFormat="false" ht="15" hidden="false" customHeight="false" outlineLevel="0" collapsed="false">
      <c r="C9" s="18" t="s">
        <v>16</v>
      </c>
      <c r="D9" s="19" t="n">
        <v>94</v>
      </c>
      <c r="E9" s="20" t="b">
        <f aca="false">FALSE()</f>
        <v>0</v>
      </c>
      <c r="F9" s="19" t="n">
        <v>0</v>
      </c>
      <c r="G9" s="19" t="n">
        <v>0</v>
      </c>
      <c r="H9" s="20" t="b">
        <f aca="false">FALSE()</f>
        <v>0</v>
      </c>
      <c r="I9" s="21" t="n">
        <v>0</v>
      </c>
      <c r="J9" s="22" t="n">
        <v>0</v>
      </c>
      <c r="O9" s="18" t="s">
        <v>16</v>
      </c>
      <c r="P9" s="19" t="n">
        <v>64</v>
      </c>
      <c r="Q9" s="20" t="b">
        <f aca="false">FALSE()</f>
        <v>0</v>
      </c>
      <c r="R9" s="19" t="n">
        <v>0</v>
      </c>
      <c r="S9" s="19" t="n">
        <v>0</v>
      </c>
      <c r="T9" s="20" t="b">
        <f aca="false">FALSE()</f>
        <v>0</v>
      </c>
      <c r="U9" s="22" t="n">
        <v>0</v>
      </c>
      <c r="V9" s="19" t="n">
        <v>0</v>
      </c>
      <c r="W9" s="21" t="n">
        <v>0</v>
      </c>
      <c r="X9" s="22" t="n">
        <v>0</v>
      </c>
    </row>
    <row r="10" customFormat="false" ht="15" hidden="false" customHeight="false" outlineLevel="0" collapsed="false">
      <c r="C10" s="18"/>
      <c r="D10" s="19"/>
      <c r="E10" s="19"/>
      <c r="F10" s="19"/>
      <c r="G10" s="19"/>
      <c r="H10" s="19"/>
      <c r="I10" s="21"/>
      <c r="J10" s="22"/>
      <c r="O10" s="28" t="s">
        <v>17</v>
      </c>
      <c r="P10" s="29" t="n">
        <v>88</v>
      </c>
      <c r="Q10" s="30" t="b">
        <f aca="false">FALSE()</f>
        <v>0</v>
      </c>
      <c r="R10" s="29" t="n">
        <v>4</v>
      </c>
      <c r="S10" s="29" t="n">
        <v>0</v>
      </c>
      <c r="T10" s="30" t="b">
        <f aca="false">TRUE()</f>
        <v>1</v>
      </c>
      <c r="U10" s="31" t="n">
        <v>4</v>
      </c>
      <c r="V10" s="29" t="n">
        <v>2</v>
      </c>
      <c r="W10" s="32" t="n">
        <v>2</v>
      </c>
      <c r="X10" s="31" t="n">
        <v>0</v>
      </c>
    </row>
    <row r="11" customFormat="false" ht="15" hidden="false" customHeight="false" outlineLevel="0" collapsed="false">
      <c r="C11" s="18"/>
      <c r="D11" s="19"/>
      <c r="E11" s="19"/>
      <c r="F11" s="19"/>
      <c r="G11" s="19"/>
      <c r="H11" s="19"/>
      <c r="I11" s="21"/>
      <c r="J11" s="22"/>
      <c r="O11" s="18" t="s">
        <v>18</v>
      </c>
      <c r="P11" s="19" t="n">
        <v>88</v>
      </c>
      <c r="Q11" s="20" t="b">
        <f aca="false">FALSE()</f>
        <v>0</v>
      </c>
      <c r="R11" s="19" t="n">
        <v>0</v>
      </c>
      <c r="S11" s="19" t="n">
        <v>0</v>
      </c>
      <c r="T11" s="20" t="b">
        <f aca="false">FALSE()</f>
        <v>0</v>
      </c>
      <c r="U11" s="22" t="n">
        <v>0</v>
      </c>
      <c r="V11" s="19" t="n">
        <v>0</v>
      </c>
      <c r="W11" s="21" t="n">
        <v>0</v>
      </c>
      <c r="X11" s="22" t="n">
        <v>0</v>
      </c>
    </row>
    <row r="12" customFormat="false" ht="15" hidden="false" customHeight="false" outlineLevel="0" collapsed="false">
      <c r="C12" s="18"/>
      <c r="D12" s="19"/>
      <c r="E12" s="19"/>
      <c r="F12" s="19"/>
      <c r="G12" s="19"/>
      <c r="H12" s="19"/>
      <c r="I12" s="21"/>
      <c r="J12" s="22"/>
      <c r="O12" s="23" t="s">
        <v>19</v>
      </c>
      <c r="P12" s="24" t="n">
        <v>184</v>
      </c>
      <c r="Q12" s="25" t="b">
        <f aca="false">FALSE()</f>
        <v>0</v>
      </c>
      <c r="R12" s="24" t="n">
        <v>2</v>
      </c>
      <c r="S12" s="24" t="n">
        <v>0</v>
      </c>
      <c r="T12" s="25" t="b">
        <f aca="false">TRUE()</f>
        <v>1</v>
      </c>
      <c r="U12" s="27" t="n">
        <v>2</v>
      </c>
      <c r="V12" s="24" t="n">
        <v>2</v>
      </c>
      <c r="W12" s="26" t="n">
        <v>0</v>
      </c>
      <c r="X12" s="27" t="n">
        <v>0</v>
      </c>
    </row>
    <row r="13" customFormat="false" ht="15.75" hidden="false" customHeight="false" outlineLevel="0" collapsed="false">
      <c r="C13" s="33"/>
      <c r="D13" s="34"/>
      <c r="E13" s="35"/>
      <c r="F13" s="35"/>
      <c r="G13" s="35"/>
      <c r="H13" s="35"/>
      <c r="I13" s="36"/>
      <c r="J13" s="37"/>
      <c r="O13" s="38" t="s">
        <v>20</v>
      </c>
      <c r="P13" s="39" t="n">
        <v>188</v>
      </c>
      <c r="Q13" s="40" t="b">
        <f aca="false">FALSE()</f>
        <v>0</v>
      </c>
      <c r="R13" s="39" t="n">
        <v>0</v>
      </c>
      <c r="S13" s="39" t="n">
        <v>0</v>
      </c>
      <c r="T13" s="40" t="b">
        <f aca="false">FALSE()</f>
        <v>0</v>
      </c>
      <c r="U13" s="41" t="n">
        <v>0</v>
      </c>
      <c r="V13" s="39" t="n">
        <v>0</v>
      </c>
      <c r="W13" s="42" t="n">
        <v>0</v>
      </c>
      <c r="X13" s="41" t="n">
        <v>0</v>
      </c>
    </row>
    <row r="14" customFormat="false" ht="15.75" hidden="false" customHeight="false" outlineLevel="0" collapsed="false">
      <c r="E14" s="43" t="s">
        <v>21</v>
      </c>
      <c r="F14" s="44" t="n">
        <f aca="false">SUM(F6:F13)</f>
        <v>12</v>
      </c>
      <c r="G14" s="45" t="n">
        <f aca="false">SUM(G6:G13)</f>
        <v>9</v>
      </c>
      <c r="H14" s="43" t="s">
        <v>22</v>
      </c>
      <c r="I14" s="46" t="n">
        <f aca="false">SUM(I6:I13)</f>
        <v>12</v>
      </c>
      <c r="J14" s="47" t="n">
        <f aca="false">SUM(J6:J13)</f>
        <v>12</v>
      </c>
      <c r="Q14" s="43" t="s">
        <v>21</v>
      </c>
      <c r="R14" s="48" t="n">
        <f aca="false">SUM(R6:R13)</f>
        <v>12</v>
      </c>
      <c r="S14" s="45" t="n">
        <f aca="false">SUM(S6:S13)</f>
        <v>3</v>
      </c>
      <c r="T14" s="43" t="s">
        <v>22</v>
      </c>
      <c r="U14" s="49" t="n">
        <f aca="false">SUM(U6:U13)</f>
        <v>12</v>
      </c>
      <c r="V14" s="50" t="n">
        <f aca="false">SUM(V6:V13)</f>
        <v>10</v>
      </c>
      <c r="W14" s="50" t="n">
        <v>2</v>
      </c>
      <c r="X14" s="50" t="n">
        <f aca="false">SUM(X6:X13)</f>
        <v>0</v>
      </c>
    </row>
    <row r="15" customFormat="false" ht="15.75" hidden="false" customHeight="false" outlineLevel="0" collapsed="false"/>
    <row r="16" customFormat="false" ht="15.75" hidden="false" customHeight="false" outlineLevel="0" collapsed="false">
      <c r="C16" s="4" t="s">
        <v>3</v>
      </c>
      <c r="D16" s="4" t="s">
        <v>23</v>
      </c>
      <c r="E16" s="6" t="s">
        <v>24</v>
      </c>
      <c r="F16" s="6" t="s">
        <v>6</v>
      </c>
      <c r="G16" s="8" t="s">
        <v>7</v>
      </c>
      <c r="I16" s="12" t="s">
        <v>25</v>
      </c>
      <c r="J16" s="51" t="s">
        <v>26</v>
      </c>
      <c r="O16" s="9" t="s">
        <v>3</v>
      </c>
      <c r="P16" s="52" t="s">
        <v>23</v>
      </c>
      <c r="Q16" s="10" t="s">
        <v>24</v>
      </c>
      <c r="R16" s="10" t="s">
        <v>6</v>
      </c>
      <c r="S16" s="53" t="s">
        <v>7</v>
      </c>
      <c r="U16" s="54" t="s">
        <v>25</v>
      </c>
      <c r="V16" s="51" t="s">
        <v>26</v>
      </c>
    </row>
    <row r="17" customFormat="false" ht="15" hidden="false" customHeight="false" outlineLevel="0" collapsed="false">
      <c r="C17" s="13" t="s">
        <v>27</v>
      </c>
      <c r="D17" s="14" t="n">
        <v>17</v>
      </c>
      <c r="E17" s="15" t="b">
        <f aca="false">TRUE()</f>
        <v>1</v>
      </c>
      <c r="F17" s="14" t="n">
        <v>1</v>
      </c>
      <c r="G17" s="17" t="n">
        <v>1</v>
      </c>
      <c r="I17" s="55" t="n">
        <f aca="false">I6</f>
        <v>2</v>
      </c>
      <c r="J17" s="56" t="n">
        <f aca="false">I17/2</f>
        <v>1</v>
      </c>
      <c r="O17" s="13" t="s">
        <v>28</v>
      </c>
      <c r="P17" s="14" t="n">
        <v>67</v>
      </c>
      <c r="Q17" s="15" t="b">
        <f aca="false">TRUE()</f>
        <v>1</v>
      </c>
      <c r="R17" s="14" t="n">
        <v>2</v>
      </c>
      <c r="S17" s="17" t="n">
        <v>2</v>
      </c>
      <c r="U17" s="57" t="n">
        <f aca="false">U6</f>
        <v>4</v>
      </c>
      <c r="V17" s="58" t="n">
        <f aca="false">U17/2</f>
        <v>2</v>
      </c>
      <c r="W17" s="59"/>
    </row>
    <row r="18" customFormat="false" ht="15" hidden="false" customHeight="false" outlineLevel="0" collapsed="false">
      <c r="C18" s="18" t="s">
        <v>29</v>
      </c>
      <c r="D18" s="19" t="n">
        <v>19</v>
      </c>
      <c r="E18" s="20" t="b">
        <f aca="false">FALSE()</f>
        <v>0</v>
      </c>
      <c r="F18" s="19" t="n">
        <v>0</v>
      </c>
      <c r="G18" s="22" t="n">
        <v>0</v>
      </c>
      <c r="I18" s="60" t="n">
        <f aca="false">I7</f>
        <v>0</v>
      </c>
      <c r="J18" s="61" t="n">
        <f aca="false">I18/2</f>
        <v>0</v>
      </c>
      <c r="O18" s="18" t="s">
        <v>30</v>
      </c>
      <c r="P18" s="19" t="n">
        <v>68</v>
      </c>
      <c r="Q18" s="20" t="b">
        <f aca="false">FALSE()</f>
        <v>0</v>
      </c>
      <c r="R18" s="19" t="n">
        <v>0</v>
      </c>
      <c r="S18" s="22" t="n">
        <v>0</v>
      </c>
      <c r="U18" s="62" t="n">
        <f aca="false">U7</f>
        <v>0</v>
      </c>
      <c r="V18" s="63" t="n">
        <f aca="false">U18/2</f>
        <v>0</v>
      </c>
      <c r="W18" s="59"/>
    </row>
    <row r="19" customFormat="false" ht="15" hidden="false" customHeight="false" outlineLevel="0" collapsed="false">
      <c r="C19" s="23" t="s">
        <v>31</v>
      </c>
      <c r="D19" s="24" t="n">
        <v>55</v>
      </c>
      <c r="E19" s="25" t="b">
        <f aca="false">TRUE()</f>
        <v>1</v>
      </c>
      <c r="F19" s="24" t="n">
        <v>5</v>
      </c>
      <c r="G19" s="27" t="n">
        <v>1</v>
      </c>
      <c r="I19" s="64" t="n">
        <f aca="false">I8</f>
        <v>10</v>
      </c>
      <c r="J19" s="65" t="n">
        <f aca="false">I19/2</f>
        <v>5</v>
      </c>
      <c r="O19" s="23" t="s">
        <v>31</v>
      </c>
      <c r="P19" s="24" t="n">
        <v>168</v>
      </c>
      <c r="Q19" s="25" t="b">
        <f aca="false">TRUE()</f>
        <v>1</v>
      </c>
      <c r="R19" s="24" t="n">
        <v>1</v>
      </c>
      <c r="S19" s="27" t="n">
        <v>1</v>
      </c>
      <c r="U19" s="62" t="n">
        <f aca="false">U8</f>
        <v>2</v>
      </c>
      <c r="V19" s="63" t="n">
        <f aca="false">U19/2</f>
        <v>1</v>
      </c>
      <c r="W19" s="59"/>
    </row>
    <row r="20" customFormat="false" ht="15.75" hidden="false" customHeight="false" outlineLevel="0" collapsed="false">
      <c r="C20" s="18" t="s">
        <v>32</v>
      </c>
      <c r="D20" s="19" t="n">
        <v>27</v>
      </c>
      <c r="E20" s="20" t="b">
        <f aca="false">FALSE()</f>
        <v>0</v>
      </c>
      <c r="F20" s="19" t="n">
        <v>0</v>
      </c>
      <c r="G20" s="22" t="n">
        <v>0</v>
      </c>
      <c r="I20" s="66" t="n">
        <f aca="false">I9</f>
        <v>0</v>
      </c>
      <c r="J20" s="67" t="n">
        <f aca="false">I20/2</f>
        <v>0</v>
      </c>
      <c r="O20" s="18" t="s">
        <v>32</v>
      </c>
      <c r="P20" s="19" t="n">
        <v>64</v>
      </c>
      <c r="Q20" s="20" t="b">
        <f aca="false">FALSE()</f>
        <v>0</v>
      </c>
      <c r="R20" s="19" t="n">
        <v>0</v>
      </c>
      <c r="S20" s="22" t="n">
        <v>0</v>
      </c>
      <c r="U20" s="62" t="n">
        <f aca="false">U9</f>
        <v>0</v>
      </c>
      <c r="V20" s="63" t="n">
        <f aca="false">U20/2</f>
        <v>0</v>
      </c>
      <c r="W20" s="59"/>
    </row>
    <row r="21" customFormat="false" ht="15" hidden="false" customHeight="false" outlineLevel="0" collapsed="false">
      <c r="C21" s="18"/>
      <c r="D21" s="19"/>
      <c r="E21" s="19"/>
      <c r="F21" s="19"/>
      <c r="G21" s="22"/>
      <c r="O21" s="18" t="s">
        <v>33</v>
      </c>
      <c r="P21" s="19" t="n">
        <v>88</v>
      </c>
      <c r="Q21" s="20" t="b">
        <f aca="false">FALSE()</f>
        <v>0</v>
      </c>
      <c r="R21" s="19" t="n">
        <v>0</v>
      </c>
      <c r="S21" s="22" t="n">
        <v>0</v>
      </c>
      <c r="U21" s="62" t="n">
        <f aca="false">U10</f>
        <v>4</v>
      </c>
      <c r="V21" s="63" t="n">
        <f aca="false">U21/2</f>
        <v>2</v>
      </c>
      <c r="W21" s="59"/>
    </row>
    <row r="22" customFormat="false" ht="15" hidden="false" customHeight="false" outlineLevel="0" collapsed="false">
      <c r="C22" s="18"/>
      <c r="D22" s="19"/>
      <c r="E22" s="19"/>
      <c r="F22" s="19"/>
      <c r="G22" s="22"/>
      <c r="O22" s="18" t="s">
        <v>34</v>
      </c>
      <c r="P22" s="19" t="n">
        <v>88</v>
      </c>
      <c r="Q22" s="20" t="b">
        <f aca="false">FALSE()</f>
        <v>0</v>
      </c>
      <c r="R22" s="19" t="n">
        <v>0</v>
      </c>
      <c r="S22" s="22" t="n">
        <v>0</v>
      </c>
      <c r="U22" s="62" t="n">
        <f aca="false">U11</f>
        <v>0</v>
      </c>
      <c r="V22" s="63" t="n">
        <f aca="false">U22/2</f>
        <v>0</v>
      </c>
      <c r="W22" s="59"/>
    </row>
    <row r="23" customFormat="false" ht="15" hidden="false" customHeight="false" outlineLevel="0" collapsed="false">
      <c r="C23" s="18"/>
      <c r="D23" s="19"/>
      <c r="E23" s="19"/>
      <c r="F23" s="19"/>
      <c r="G23" s="22"/>
      <c r="O23" s="23" t="s">
        <v>35</v>
      </c>
      <c r="P23" s="24" t="n">
        <v>184</v>
      </c>
      <c r="Q23" s="25" t="b">
        <f aca="false">FALSE()</f>
        <v>0</v>
      </c>
      <c r="R23" s="24" t="n">
        <v>2</v>
      </c>
      <c r="S23" s="27" t="n">
        <v>0</v>
      </c>
      <c r="U23" s="68" t="n">
        <f aca="false">U12</f>
        <v>2</v>
      </c>
      <c r="V23" s="69" t="n">
        <f aca="false">U23/2</f>
        <v>1</v>
      </c>
      <c r="W23" s="59"/>
    </row>
    <row r="24" customFormat="false" ht="15.75" hidden="false" customHeight="false" outlineLevel="0" collapsed="false">
      <c r="C24" s="33"/>
      <c r="D24" s="34"/>
      <c r="E24" s="34"/>
      <c r="F24" s="34"/>
      <c r="G24" s="70"/>
      <c r="O24" s="38" t="s">
        <v>36</v>
      </c>
      <c r="P24" s="39" t="n">
        <v>188</v>
      </c>
      <c r="Q24" s="40" t="b">
        <f aca="false">FALSE()</f>
        <v>0</v>
      </c>
      <c r="R24" s="39" t="n">
        <v>0</v>
      </c>
      <c r="S24" s="41" t="n">
        <v>0</v>
      </c>
      <c r="U24" s="71" t="n">
        <f aca="false">U13</f>
        <v>0</v>
      </c>
      <c r="V24" s="72" t="n">
        <f aca="false">U24/2</f>
        <v>0</v>
      </c>
      <c r="W24" s="59"/>
    </row>
    <row r="25" customFormat="false" ht="15.75" hidden="false" customHeight="false" outlineLevel="0" collapsed="false">
      <c r="E25" s="43" t="s">
        <v>37</v>
      </c>
      <c r="F25" s="44" t="n">
        <f aca="false">SUM(F17:F24)</f>
        <v>6</v>
      </c>
      <c r="G25" s="47" t="n">
        <f aca="false">SUM(G17:G24)</f>
        <v>2</v>
      </c>
      <c r="Q25" s="73" t="s">
        <v>37</v>
      </c>
      <c r="R25" s="50" t="n">
        <f aca="false">SUM(R17:R24)</f>
        <v>5</v>
      </c>
      <c r="S25" s="50" t="n">
        <f aca="false">SUM(S17:S24)</f>
        <v>3</v>
      </c>
    </row>
    <row r="28" customFormat="false" ht="15" hidden="false" customHeight="false" outlineLevel="0" collapsed="false">
      <c r="N28" s="0" t="s">
        <v>38</v>
      </c>
      <c r="O28" s="0" t="n">
        <f aca="false">J14+V14</f>
        <v>22</v>
      </c>
      <c r="R28" s="0" t="s">
        <v>38</v>
      </c>
      <c r="S28" s="0" t="n">
        <f aca="false">G25+S25</f>
        <v>5</v>
      </c>
    </row>
    <row r="30" customFormat="false" ht="15" hidden="false" customHeight="false" outlineLevel="0" collapsed="false">
      <c r="N30" s="0" t="s">
        <v>39</v>
      </c>
      <c r="O30" s="0" t="n">
        <v>0</v>
      </c>
      <c r="R30" s="0" t="s">
        <v>39</v>
      </c>
      <c r="S30" s="0" t="n">
        <v>0</v>
      </c>
    </row>
    <row r="31" customFormat="false" ht="15" hidden="false" customHeight="false" outlineLevel="0" collapsed="false">
      <c r="N31" s="0" t="s">
        <v>40</v>
      </c>
      <c r="O31" s="0" t="n">
        <f aca="false">W14</f>
        <v>2</v>
      </c>
      <c r="R31" s="0" t="s">
        <v>40</v>
      </c>
      <c r="S31" s="0" t="n">
        <f aca="false">(F25+R25)-S28</f>
        <v>6</v>
      </c>
    </row>
    <row r="32" customFormat="false" ht="15" hidden="false" customHeight="false" outlineLevel="0" collapsed="false">
      <c r="O32" s="0" t="s">
        <v>41</v>
      </c>
      <c r="S32" s="0" t="s">
        <v>42</v>
      </c>
    </row>
    <row r="33" customFormat="false" ht="15" hidden="false" customHeight="false" outlineLevel="0" collapsed="false">
      <c r="N33" s="0" t="s">
        <v>43</v>
      </c>
      <c r="O33" s="74" t="n">
        <f aca="false">(J14+V14)/(J14+V14)</f>
        <v>1</v>
      </c>
      <c r="R33" s="0" t="s">
        <v>44</v>
      </c>
      <c r="S33" s="74" t="n">
        <f aca="false">S28/(S28+S30)</f>
        <v>1</v>
      </c>
    </row>
    <row r="34" customFormat="false" ht="15" hidden="false" customHeight="false" outlineLevel="0" collapsed="false">
      <c r="N34" s="0" t="s">
        <v>45</v>
      </c>
      <c r="O34" s="74" t="n">
        <f aca="false">O28/(O28+O31)</f>
        <v>0.916666666666667</v>
      </c>
      <c r="R34" s="0" t="s">
        <v>46</v>
      </c>
      <c r="S34" s="74" t="n">
        <f aca="false">S28/(S28+S31)</f>
        <v>0.454545454545455</v>
      </c>
    </row>
    <row r="35" customFormat="false" ht="15" hidden="false" customHeight="false" outlineLevel="0" collapsed="false">
      <c r="O35" s="74"/>
    </row>
  </sheetData>
  <mergeCells count="3">
    <mergeCell ref="C2:X2"/>
    <mergeCell ref="C4:J4"/>
    <mergeCell ref="O4:X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G163" activePane="bottomRight" state="frozen"/>
      <selection pane="topLeft" activeCell="A1" activeCellId="0" sqref="A1"/>
      <selection pane="topRight" activeCell="G1" activeCellId="0" sqref="G1"/>
      <selection pane="bottomLeft" activeCell="A163" activeCellId="0" sqref="A163"/>
      <selection pane="bottomRight" activeCell="K166" activeCellId="0" sqref="K166"/>
    </sheetView>
  </sheetViews>
  <sheetFormatPr defaultColWidth="8.5390625" defaultRowHeight="13.8" zeroHeight="false" outlineLevelRow="0" outlineLevelCol="0"/>
  <cols>
    <col collapsed="false" customWidth="true" hidden="false" outlineLevel="0" max="1" min="1" style="75" width="9.14"/>
    <col collapsed="false" customWidth="true" hidden="false" outlineLevel="0" max="2" min="2" style="75" width="44.43"/>
    <col collapsed="false" customWidth="true" hidden="false" outlineLevel="0" max="3" min="3" style="76" width="9.28"/>
    <col collapsed="false" customWidth="true" hidden="false" outlineLevel="0" max="4" min="4" style="77" width="46.71"/>
    <col collapsed="false" customWidth="true" hidden="false" outlineLevel="0" max="5" min="5" style="0" width="15.57"/>
    <col collapsed="false" customWidth="true" hidden="false" outlineLevel="0" max="6" min="6" style="78" width="15.57"/>
    <col collapsed="false" customWidth="true" hidden="false" outlineLevel="0" max="7" min="7" style="79" width="15.57"/>
    <col collapsed="false" customWidth="true" hidden="false" outlineLevel="0" max="8" min="8" style="80" width="9.28"/>
    <col collapsed="false" customWidth="true" hidden="false" outlineLevel="0" max="9" min="9" style="77" width="15.28"/>
    <col collapsed="false" customWidth="true" hidden="false" outlineLevel="0" max="11" min="10" style="0" width="15.57"/>
    <col collapsed="false" customWidth="true" hidden="false" outlineLevel="0" max="12" min="12" style="75" width="15.57"/>
    <col collapsed="false" customWidth="true" hidden="false" outlineLevel="0" max="13" min="13" style="76" width="9.28"/>
    <col collapsed="false" customWidth="true" hidden="false" outlineLevel="0" max="14" min="14" style="77" width="14.85"/>
    <col collapsed="false" customWidth="true" hidden="false" outlineLevel="0" max="16" min="15" style="0" width="15.57"/>
    <col collapsed="false" customWidth="true" hidden="false" outlineLevel="0" max="17" min="17" style="75" width="15.57"/>
  </cols>
  <sheetData>
    <row r="1" s="84" customFormat="true" ht="13.8" hidden="false" customHeight="false" outlineLevel="0" collapsed="false">
      <c r="A1" s="35"/>
      <c r="B1" s="81"/>
      <c r="C1" s="82" t="s">
        <v>42</v>
      </c>
      <c r="D1" s="82"/>
      <c r="E1" s="82"/>
      <c r="F1" s="82"/>
      <c r="G1" s="82"/>
      <c r="H1" s="83" t="s">
        <v>47</v>
      </c>
      <c r="I1" s="83"/>
      <c r="J1" s="83"/>
      <c r="K1" s="83"/>
      <c r="L1" s="83"/>
      <c r="M1" s="83" t="s">
        <v>48</v>
      </c>
      <c r="N1" s="83"/>
      <c r="O1" s="83"/>
      <c r="P1" s="83"/>
      <c r="Q1" s="83"/>
    </row>
    <row r="2" s="89" customFormat="true" ht="13.8" hidden="false" customHeight="false" outlineLevel="0" collapsed="false">
      <c r="A2" s="85"/>
      <c r="B2" s="75"/>
      <c r="C2" s="86" t="s">
        <v>49</v>
      </c>
      <c r="D2" s="86"/>
      <c r="E2" s="87" t="s">
        <v>50</v>
      </c>
      <c r="F2" s="87"/>
      <c r="G2" s="87"/>
      <c r="H2" s="88" t="s">
        <v>49</v>
      </c>
      <c r="I2" s="88"/>
      <c r="J2" s="87" t="s">
        <v>50</v>
      </c>
      <c r="K2" s="87"/>
      <c r="L2" s="87"/>
      <c r="M2" s="88" t="s">
        <v>49</v>
      </c>
      <c r="N2" s="88"/>
      <c r="O2" s="87" t="s">
        <v>50</v>
      </c>
      <c r="P2" s="87"/>
      <c r="Q2" s="87"/>
    </row>
    <row r="3" customFormat="false" ht="14.9" hidden="false" customHeight="false" outlineLevel="0" collapsed="false">
      <c r="A3" s="90"/>
      <c r="B3" s="86" t="s">
        <v>51</v>
      </c>
      <c r="C3" s="91" t="s">
        <v>52</v>
      </c>
      <c r="D3" s="92" t="s">
        <v>53</v>
      </c>
      <c r="E3" s="59" t="s">
        <v>54</v>
      </c>
      <c r="F3" s="59" t="s">
        <v>55</v>
      </c>
      <c r="G3" s="93" t="s">
        <v>56</v>
      </c>
      <c r="H3" s="91" t="s">
        <v>52</v>
      </c>
      <c r="I3" s="93" t="s">
        <v>53</v>
      </c>
      <c r="J3" s="59" t="s">
        <v>54</v>
      </c>
      <c r="K3" s="59" t="s">
        <v>55</v>
      </c>
      <c r="L3" s="93" t="s">
        <v>56</v>
      </c>
      <c r="M3" s="91" t="s">
        <v>52</v>
      </c>
      <c r="N3" s="93" t="s">
        <v>53</v>
      </c>
      <c r="O3" s="59" t="s">
        <v>54</v>
      </c>
      <c r="P3" s="59" t="s">
        <v>55</v>
      </c>
      <c r="Q3" s="93" t="s">
        <v>56</v>
      </c>
    </row>
    <row r="4" customFormat="false" ht="28.35" hidden="false" customHeight="false" outlineLevel="0" collapsed="false">
      <c r="B4" s="79" t="s">
        <v>57</v>
      </c>
      <c r="D4" s="92"/>
      <c r="E4" s="59"/>
      <c r="F4" s="59"/>
      <c r="G4" s="93"/>
      <c r="H4" s="91"/>
      <c r="I4" s="92"/>
      <c r="J4" s="59"/>
      <c r="K4" s="59"/>
      <c r="L4" s="93"/>
      <c r="M4" s="94" t="s">
        <v>58</v>
      </c>
      <c r="N4" s="95" t="s">
        <v>59</v>
      </c>
      <c r="O4" s="96" t="b">
        <v>1</v>
      </c>
      <c r="P4" s="59"/>
      <c r="Q4" s="93"/>
    </row>
    <row r="5" s="97" customFormat="true" ht="28.35" hidden="false" customHeight="false" outlineLevel="0" collapsed="false">
      <c r="A5" s="79"/>
      <c r="B5" s="79"/>
      <c r="C5" s="94"/>
      <c r="D5" s="95"/>
      <c r="F5" s="59"/>
      <c r="G5" s="79"/>
      <c r="H5" s="94" t="s">
        <v>60</v>
      </c>
      <c r="I5" s="95" t="s">
        <v>61</v>
      </c>
      <c r="K5" s="98" t="b">
        <f aca="false">TRUE()</f>
        <v>1</v>
      </c>
      <c r="L5" s="79"/>
      <c r="M5" s="94"/>
      <c r="N5" s="95"/>
      <c r="P5" s="59"/>
      <c r="Q5" s="79"/>
    </row>
    <row r="6" customFormat="false" ht="41.75" hidden="false" customHeight="false" outlineLevel="0" collapsed="false">
      <c r="C6" s="76" t="s">
        <v>62</v>
      </c>
      <c r="D6" s="77" t="s">
        <v>63</v>
      </c>
      <c r="G6" s="99" t="b">
        <f aca="false">TRUE()</f>
        <v>1</v>
      </c>
      <c r="H6" s="80" t="s">
        <v>64</v>
      </c>
      <c r="I6" s="77" t="s">
        <v>65</v>
      </c>
      <c r="L6" s="100" t="b">
        <f aca="false">TRUE()</f>
        <v>1</v>
      </c>
      <c r="M6" s="94"/>
      <c r="N6" s="95"/>
    </row>
    <row r="7" customFormat="false" ht="28.35" hidden="false" customHeight="false" outlineLevel="0" collapsed="false">
      <c r="G7" s="75"/>
      <c r="H7" s="80" t="s">
        <v>66</v>
      </c>
      <c r="I7" s="77" t="s">
        <v>67</v>
      </c>
      <c r="J7" s="101" t="b">
        <f aca="false">TRUE()</f>
        <v>1</v>
      </c>
      <c r="M7" s="94" t="s">
        <v>68</v>
      </c>
      <c r="N7" s="95" t="s">
        <v>69</v>
      </c>
      <c r="O7" s="98" t="b">
        <f aca="false">TRUE()</f>
        <v>1</v>
      </c>
    </row>
    <row r="8" customFormat="false" ht="28.35" hidden="false" customHeight="false" outlineLevel="0" collapsed="false">
      <c r="G8" s="75"/>
      <c r="H8" s="80" t="s">
        <v>70</v>
      </c>
      <c r="I8" s="77" t="s">
        <v>71</v>
      </c>
      <c r="J8" s="101" t="b">
        <f aca="false">TRUE()</f>
        <v>1</v>
      </c>
      <c r="M8" s="94"/>
      <c r="N8" s="95"/>
    </row>
    <row r="9" customFormat="false" ht="28.35" hidden="false" customHeight="false" outlineLevel="0" collapsed="false">
      <c r="G9" s="75"/>
      <c r="H9" s="80" t="s">
        <v>72</v>
      </c>
      <c r="I9" s="77" t="s">
        <v>73</v>
      </c>
      <c r="J9" s="101" t="b">
        <f aca="false">TRUE()</f>
        <v>1</v>
      </c>
      <c r="M9" s="94" t="s">
        <v>74</v>
      </c>
      <c r="N9" s="95" t="s">
        <v>75</v>
      </c>
      <c r="O9" s="98" t="b">
        <f aca="false">TRUE()</f>
        <v>1</v>
      </c>
    </row>
    <row r="10" s="105" customFormat="true" ht="14.9" hidden="false" customHeight="false" outlineLevel="0" collapsed="false">
      <c r="A10" s="102" t="s">
        <v>76</v>
      </c>
      <c r="B10" s="81"/>
      <c r="C10" s="103"/>
      <c r="D10" s="104" t="n">
        <f aca="false">COUNTA(D4:D9)</f>
        <v>1</v>
      </c>
      <c r="E10" s="105" t="n">
        <f aca="false">COUNTA(E4:E9)</f>
        <v>0</v>
      </c>
      <c r="F10" s="105" t="n">
        <f aca="false">COUNTA(F4:F9)</f>
        <v>0</v>
      </c>
      <c r="G10" s="81" t="n">
        <f aca="false">COUNTA(G4:G9)</f>
        <v>1</v>
      </c>
      <c r="H10" s="103"/>
      <c r="I10" s="104" t="n">
        <f aca="false">COUNTA(I4:I9)</f>
        <v>5</v>
      </c>
      <c r="J10" s="105" t="n">
        <f aca="false">COUNTA(J4:J9)</f>
        <v>3</v>
      </c>
      <c r="K10" s="105" t="n">
        <f aca="false">COUNTA(K4:K9)</f>
        <v>1</v>
      </c>
      <c r="L10" s="81" t="n">
        <f aca="false">COUNTA(L4:L9)</f>
        <v>1</v>
      </c>
      <c r="M10" s="106"/>
      <c r="N10" s="107" t="n">
        <f aca="false">COUNTA(N4:N9)</f>
        <v>3</v>
      </c>
      <c r="O10" s="105" t="n">
        <f aca="false">COUNTA(O4:O9)</f>
        <v>3</v>
      </c>
      <c r="P10" s="105" t="n">
        <f aca="false">COUNTA(P4:P9)</f>
        <v>0</v>
      </c>
      <c r="Q10" s="81" t="n">
        <f aca="false">COUNTA(Q4:Q9)</f>
        <v>0</v>
      </c>
    </row>
    <row r="11" s="89" customFormat="true" ht="13.8" hidden="false" customHeight="false" outlineLevel="0" collapsed="false">
      <c r="A11" s="108"/>
      <c r="B11" s="108"/>
      <c r="C11" s="109"/>
      <c r="D11" s="110"/>
      <c r="F11" s="111"/>
      <c r="G11" s="112"/>
      <c r="H11" s="113"/>
      <c r="I11" s="108"/>
      <c r="L11" s="108"/>
      <c r="M11" s="109"/>
      <c r="N11" s="110"/>
      <c r="Q11" s="108"/>
    </row>
    <row r="12" customFormat="false" ht="28.35" hidden="false" customHeight="false" outlineLevel="0" collapsed="false">
      <c r="B12" s="75" t="s">
        <v>77</v>
      </c>
      <c r="H12" s="80" t="s">
        <v>78</v>
      </c>
      <c r="I12" s="77" t="s">
        <v>79</v>
      </c>
      <c r="J12" s="101" t="b">
        <f aca="false">TRUE()</f>
        <v>1</v>
      </c>
      <c r="M12" s="76" t="s">
        <v>80</v>
      </c>
      <c r="N12" s="77" t="s">
        <v>81</v>
      </c>
      <c r="O12" s="98" t="b">
        <f aca="false">TRUE()</f>
        <v>1</v>
      </c>
    </row>
    <row r="13" customFormat="false" ht="28.35" hidden="false" customHeight="false" outlineLevel="0" collapsed="false">
      <c r="H13" s="80" t="s">
        <v>82</v>
      </c>
      <c r="I13" s="77" t="s">
        <v>83</v>
      </c>
      <c r="J13" s="101" t="b">
        <f aca="false">TRUE()</f>
        <v>1</v>
      </c>
      <c r="M13" s="76" t="s">
        <v>84</v>
      </c>
      <c r="N13" s="77" t="s">
        <v>85</v>
      </c>
      <c r="O13" s="98" t="b">
        <f aca="false">TRUE()</f>
        <v>1</v>
      </c>
    </row>
    <row r="14" s="105" customFormat="true" ht="14.9" hidden="false" customHeight="false" outlineLevel="0" collapsed="false">
      <c r="A14" s="102" t="s">
        <v>76</v>
      </c>
      <c r="B14" s="81"/>
      <c r="C14" s="103"/>
      <c r="D14" s="81" t="n">
        <f aca="false">COUNTA(D12:D13)</f>
        <v>0</v>
      </c>
      <c r="E14" s="105" t="n">
        <f aca="false">COUNTA(E12:E13)</f>
        <v>0</v>
      </c>
      <c r="F14" s="105" t="n">
        <f aca="false">COUNTA(F12:F13)</f>
        <v>0</v>
      </c>
      <c r="G14" s="81" t="n">
        <f aca="false">COUNTA(G12:G13)</f>
        <v>0</v>
      </c>
      <c r="H14" s="103"/>
      <c r="I14" s="104" t="n">
        <f aca="false">COUNTA(I12:I13)</f>
        <v>2</v>
      </c>
      <c r="J14" s="105" t="n">
        <f aca="false">COUNTA(J12:J13)</f>
        <v>2</v>
      </c>
      <c r="K14" s="105" t="n">
        <f aca="false">COUNTA(K12:K13)</f>
        <v>0</v>
      </c>
      <c r="L14" s="81" t="n">
        <f aca="false">COUNTA(L12:L13)</f>
        <v>0</v>
      </c>
      <c r="M14" s="106"/>
      <c r="N14" s="107" t="n">
        <f aca="false">COUNTA(N12:N13)</f>
        <v>2</v>
      </c>
      <c r="O14" s="105" t="n">
        <f aca="false">COUNTA(O12:O13)</f>
        <v>2</v>
      </c>
      <c r="P14" s="105" t="n">
        <f aca="false">COUNTA(P12:P13)</f>
        <v>0</v>
      </c>
      <c r="Q14" s="81" t="n">
        <f aca="false">COUNTA(Q12:Q13)</f>
        <v>0</v>
      </c>
    </row>
    <row r="15" s="89" customFormat="true" ht="13.8" hidden="false" customHeight="false" outlineLevel="0" collapsed="false">
      <c r="A15" s="108"/>
      <c r="B15" s="108"/>
      <c r="C15" s="109"/>
      <c r="D15" s="110"/>
      <c r="F15" s="111"/>
      <c r="G15" s="112"/>
      <c r="H15" s="113"/>
      <c r="I15" s="108"/>
      <c r="L15" s="108"/>
      <c r="M15" s="109"/>
      <c r="N15" s="110"/>
      <c r="Q15" s="108"/>
    </row>
    <row r="16" customFormat="false" ht="28.35" hidden="false" customHeight="false" outlineLevel="0" collapsed="false">
      <c r="B16" s="75" t="s">
        <v>86</v>
      </c>
      <c r="M16" s="76" t="s">
        <v>87</v>
      </c>
      <c r="N16" s="77" t="s">
        <v>59</v>
      </c>
      <c r="O16" s="98" t="b">
        <f aca="false">TRUE()</f>
        <v>1</v>
      </c>
    </row>
    <row r="17" customFormat="false" ht="41.75" hidden="false" customHeight="false" outlineLevel="0" collapsed="false">
      <c r="H17" s="80" t="s">
        <v>88</v>
      </c>
      <c r="I17" s="77" t="s">
        <v>89</v>
      </c>
      <c r="L17" s="99" t="b">
        <f aca="false">TRUE()</f>
        <v>1</v>
      </c>
      <c r="M17" s="76" t="s">
        <v>90</v>
      </c>
      <c r="N17" s="77" t="s">
        <v>91</v>
      </c>
      <c r="Q17" s="100" t="b">
        <f aca="false">TRUE()</f>
        <v>1</v>
      </c>
    </row>
    <row r="18" customFormat="false" ht="28.35" hidden="false" customHeight="false" outlineLevel="0" collapsed="false">
      <c r="H18" s="80" t="s">
        <v>92</v>
      </c>
      <c r="I18" s="77" t="s">
        <v>93</v>
      </c>
      <c r="J18" s="101" t="b">
        <f aca="false">TRUE()</f>
        <v>1</v>
      </c>
      <c r="M18" s="76" t="s">
        <v>68</v>
      </c>
      <c r="N18" s="77" t="s">
        <v>94</v>
      </c>
      <c r="O18" s="98" t="b">
        <f aca="false">TRUE()</f>
        <v>1</v>
      </c>
    </row>
    <row r="19" s="105" customFormat="true" ht="14.9" hidden="false" customHeight="false" outlineLevel="0" collapsed="false">
      <c r="A19" s="102" t="s">
        <v>76</v>
      </c>
      <c r="B19" s="81"/>
      <c r="C19" s="103"/>
      <c r="D19" s="81" t="n">
        <f aca="false">COUNTA(D16:D18)</f>
        <v>0</v>
      </c>
      <c r="E19" s="105" t="n">
        <f aca="false">COUNTA(E16:E18)</f>
        <v>0</v>
      </c>
      <c r="F19" s="105" t="n">
        <f aca="false">COUNTA(F16:F18)</f>
        <v>0</v>
      </c>
      <c r="G19" s="81" t="n">
        <f aca="false">COUNTA(G16:G18)</f>
        <v>0</v>
      </c>
      <c r="H19" s="103"/>
      <c r="I19" s="104" t="n">
        <f aca="false">COUNTA(I16:I18)</f>
        <v>2</v>
      </c>
      <c r="J19" s="105" t="n">
        <f aca="false">COUNTA(J16:J18)</f>
        <v>1</v>
      </c>
      <c r="K19" s="105" t="n">
        <f aca="false">COUNTA(K16:K18)</f>
        <v>0</v>
      </c>
      <c r="L19" s="81" t="n">
        <f aca="false">COUNTA(L16:L18)</f>
        <v>1</v>
      </c>
      <c r="M19" s="106"/>
      <c r="N19" s="107" t="n">
        <f aca="false">COUNTA(N16:N18)</f>
        <v>3</v>
      </c>
      <c r="O19" s="105" t="n">
        <f aca="false">COUNTA(O16:O18)</f>
        <v>2</v>
      </c>
      <c r="P19" s="105" t="n">
        <f aca="false">COUNTA(P16:P18)</f>
        <v>0</v>
      </c>
      <c r="Q19" s="81" t="n">
        <f aca="false">COUNTA(Q16:Q18)</f>
        <v>1</v>
      </c>
    </row>
    <row r="20" s="89" customFormat="true" ht="13.8" hidden="false" customHeight="false" outlineLevel="0" collapsed="false">
      <c r="A20" s="108"/>
      <c r="B20" s="108"/>
      <c r="C20" s="109"/>
      <c r="D20" s="110"/>
      <c r="F20" s="111"/>
      <c r="G20" s="112"/>
      <c r="H20" s="113"/>
      <c r="I20" s="108"/>
      <c r="L20" s="108"/>
      <c r="M20" s="109"/>
      <c r="N20" s="110"/>
      <c r="Q20" s="108"/>
    </row>
    <row r="21" customFormat="false" ht="28.35" hidden="false" customHeight="false" outlineLevel="0" collapsed="false">
      <c r="B21" s="75" t="s">
        <v>95</v>
      </c>
      <c r="M21" s="76" t="s">
        <v>96</v>
      </c>
      <c r="N21" s="77" t="s">
        <v>97</v>
      </c>
      <c r="O21" s="98" t="b">
        <f aca="false">TRUE()</f>
        <v>1</v>
      </c>
    </row>
    <row r="22" customFormat="false" ht="28.35" hidden="false" customHeight="false" outlineLevel="0" collapsed="false">
      <c r="H22" s="80" t="s">
        <v>98</v>
      </c>
      <c r="I22" s="77" t="s">
        <v>99</v>
      </c>
      <c r="K22" s="101" t="b">
        <f aca="false">TRUE()</f>
        <v>1</v>
      </c>
    </row>
    <row r="23" customFormat="false" ht="41.75" hidden="false" customHeight="false" outlineLevel="0" collapsed="false">
      <c r="H23" s="80" t="s">
        <v>100</v>
      </c>
      <c r="I23" s="77" t="s">
        <v>89</v>
      </c>
      <c r="L23" s="99" t="b">
        <f aca="false">TRUE()</f>
        <v>1</v>
      </c>
      <c r="M23" s="76" t="s">
        <v>101</v>
      </c>
      <c r="N23" s="77" t="s">
        <v>102</v>
      </c>
      <c r="Q23" s="100" t="b">
        <f aca="false">TRUE()</f>
        <v>1</v>
      </c>
    </row>
    <row r="24" customFormat="false" ht="28.35" hidden="false" customHeight="false" outlineLevel="0" collapsed="false">
      <c r="H24" s="80" t="s">
        <v>103</v>
      </c>
      <c r="I24" s="77" t="s">
        <v>93</v>
      </c>
      <c r="J24" s="101" t="b">
        <f aca="false">TRUE()</f>
        <v>1</v>
      </c>
      <c r="M24" s="76" t="s">
        <v>104</v>
      </c>
      <c r="N24" s="77" t="s">
        <v>93</v>
      </c>
      <c r="O24" s="101" t="b">
        <f aca="false">TRUE()</f>
        <v>1</v>
      </c>
    </row>
    <row r="25" s="105" customFormat="true" ht="14.9" hidden="false" customHeight="false" outlineLevel="0" collapsed="false">
      <c r="A25" s="102" t="s">
        <v>76</v>
      </c>
      <c r="B25" s="81"/>
      <c r="C25" s="103"/>
      <c r="D25" s="81" t="n">
        <f aca="false">COUNTA(D21:D24)</f>
        <v>0</v>
      </c>
      <c r="E25" s="105" t="n">
        <f aca="false">COUNTA(E21:E24)</f>
        <v>0</v>
      </c>
      <c r="F25" s="105" t="n">
        <f aca="false">COUNTA(F21:F24)</f>
        <v>0</v>
      </c>
      <c r="G25" s="81" t="n">
        <f aca="false">COUNTA(G21:G24)</f>
        <v>0</v>
      </c>
      <c r="H25" s="103"/>
      <c r="I25" s="104" t="n">
        <f aca="false">COUNTA(I21:I24)</f>
        <v>3</v>
      </c>
      <c r="J25" s="105" t="n">
        <f aca="false">COUNTA(J21:J24)</f>
        <v>1</v>
      </c>
      <c r="K25" s="105" t="n">
        <f aca="false">COUNTA(K21:K24)</f>
        <v>1</v>
      </c>
      <c r="L25" s="81" t="n">
        <f aca="false">COUNTA(L21:L24)</f>
        <v>1</v>
      </c>
      <c r="M25" s="106"/>
      <c r="N25" s="107" t="n">
        <f aca="false">COUNTA(N21:N24)</f>
        <v>3</v>
      </c>
      <c r="O25" s="105" t="n">
        <f aca="false">COUNTA(O21:O24)</f>
        <v>2</v>
      </c>
      <c r="P25" s="105" t="n">
        <f aca="false">COUNTA(P21:P24)</f>
        <v>0</v>
      </c>
      <c r="Q25" s="81" t="n">
        <f aca="false">COUNTA(Q21:Q24)</f>
        <v>1</v>
      </c>
    </row>
    <row r="26" s="89" customFormat="true" ht="13.8" hidden="false" customHeight="false" outlineLevel="0" collapsed="false">
      <c r="A26" s="108"/>
      <c r="B26" s="108"/>
      <c r="C26" s="109"/>
      <c r="D26" s="110"/>
      <c r="F26" s="111"/>
      <c r="G26" s="112"/>
      <c r="H26" s="113"/>
      <c r="I26" s="108"/>
      <c r="L26" s="108"/>
      <c r="M26" s="109"/>
      <c r="N26" s="110"/>
      <c r="Q26" s="108"/>
    </row>
    <row r="27" customFormat="false" ht="41.75" hidden="false" customHeight="false" outlineLevel="0" collapsed="false">
      <c r="B27" s="75" t="s">
        <v>105</v>
      </c>
      <c r="C27" s="76" t="n">
        <v>7</v>
      </c>
      <c r="D27" s="77" t="s">
        <v>106</v>
      </c>
      <c r="F27" s="114" t="b">
        <f aca="false">TRUE()</f>
        <v>1</v>
      </c>
      <c r="H27" s="80" t="s">
        <v>107</v>
      </c>
      <c r="I27" s="77" t="s">
        <v>108</v>
      </c>
      <c r="J27" s="101" t="b">
        <f aca="false">TRUE()</f>
        <v>1</v>
      </c>
      <c r="M27" s="76" t="s">
        <v>68</v>
      </c>
      <c r="N27" s="77" t="s">
        <v>109</v>
      </c>
      <c r="O27" s="101" t="b">
        <f aca="false">TRUE()</f>
        <v>1</v>
      </c>
    </row>
    <row r="28" customFormat="false" ht="14.9" hidden="false" customHeight="false" outlineLevel="0" collapsed="false">
      <c r="M28" s="76" t="n">
        <v>70</v>
      </c>
      <c r="N28" s="77" t="s">
        <v>110</v>
      </c>
      <c r="P28" s="101" t="b">
        <f aca="false">TRUE()</f>
        <v>1</v>
      </c>
    </row>
    <row r="29" customFormat="false" ht="28.35" hidden="false" customHeight="false" outlineLevel="0" collapsed="false">
      <c r="C29" s="76" t="n">
        <v>12</v>
      </c>
      <c r="D29" s="77" t="s">
        <v>111</v>
      </c>
      <c r="F29" s="114" t="b">
        <f aca="false">TRUE()</f>
        <v>1</v>
      </c>
      <c r="H29" s="80" t="s">
        <v>112</v>
      </c>
      <c r="I29" s="77" t="s">
        <v>113</v>
      </c>
      <c r="K29" s="101" t="b">
        <f aca="false">TRUE()</f>
        <v>1</v>
      </c>
    </row>
    <row r="30" customFormat="false" ht="28.35" hidden="false" customHeight="false" outlineLevel="0" collapsed="false">
      <c r="C30" s="76" t="n">
        <v>14</v>
      </c>
      <c r="D30" s="77" t="s">
        <v>114</v>
      </c>
      <c r="E30" s="101" t="b">
        <f aca="false">TRUE()</f>
        <v>1</v>
      </c>
      <c r="H30" s="80" t="s">
        <v>115</v>
      </c>
      <c r="I30" s="77" t="s">
        <v>116</v>
      </c>
      <c r="J30" s="101" t="b">
        <f aca="false">TRUE()</f>
        <v>1</v>
      </c>
      <c r="L30" s="99" t="b">
        <f aca="false">TRUE()</f>
        <v>1</v>
      </c>
      <c r="M30" s="76" t="s">
        <v>117</v>
      </c>
      <c r="N30" s="77" t="s">
        <v>118</v>
      </c>
      <c r="O30" s="101" t="b">
        <f aca="false">TRUE()</f>
        <v>1</v>
      </c>
      <c r="Q30" s="99" t="b">
        <f aca="false">TRUE()</f>
        <v>1</v>
      </c>
    </row>
    <row r="31" customFormat="false" ht="28.35" hidden="false" customHeight="false" outlineLevel="0" collapsed="false">
      <c r="C31" s="76" t="n">
        <v>18</v>
      </c>
      <c r="D31" s="77" t="s">
        <v>119</v>
      </c>
      <c r="E31" s="101" t="b">
        <f aca="false">TRUE()</f>
        <v>1</v>
      </c>
      <c r="H31" s="80" t="s">
        <v>120</v>
      </c>
      <c r="I31" s="77" t="s">
        <v>121</v>
      </c>
      <c r="J31" s="101" t="b">
        <f aca="false">TRUE()</f>
        <v>1</v>
      </c>
      <c r="M31" s="76" t="s">
        <v>122</v>
      </c>
      <c r="N31" s="77" t="s">
        <v>123</v>
      </c>
      <c r="O31" s="101" t="b">
        <f aca="false">TRUE()</f>
        <v>1</v>
      </c>
    </row>
    <row r="32" s="105" customFormat="true" ht="14.9" hidden="false" customHeight="false" outlineLevel="0" collapsed="false">
      <c r="A32" s="102" t="s">
        <v>76</v>
      </c>
      <c r="B32" s="81"/>
      <c r="C32" s="103"/>
      <c r="D32" s="81" t="n">
        <f aca="false">COUNTA(D27:D31)</f>
        <v>4</v>
      </c>
      <c r="E32" s="105" t="n">
        <f aca="false">COUNTA(E27:E31)</f>
        <v>2</v>
      </c>
      <c r="F32" s="105" t="n">
        <f aca="false">COUNTA(F27:F31)</f>
        <v>2</v>
      </c>
      <c r="G32" s="81" t="n">
        <f aca="false">COUNTA(G27:G31)</f>
        <v>0</v>
      </c>
      <c r="H32" s="103"/>
      <c r="I32" s="104" t="n">
        <f aca="false">COUNTA(I27:I31)</f>
        <v>4</v>
      </c>
      <c r="J32" s="105" t="n">
        <f aca="false">COUNTA(J27:J31)</f>
        <v>3</v>
      </c>
      <c r="K32" s="105" t="n">
        <f aca="false">COUNTA(K27:K31)</f>
        <v>1</v>
      </c>
      <c r="L32" s="81" t="n">
        <f aca="false">COUNTA(L27:L31)</f>
        <v>1</v>
      </c>
      <c r="M32" s="106"/>
      <c r="N32" s="107" t="n">
        <f aca="false">COUNTA(N27:N31)</f>
        <v>4</v>
      </c>
      <c r="O32" s="105" t="n">
        <f aca="false">COUNTA(O27:O31)</f>
        <v>3</v>
      </c>
      <c r="P32" s="105" t="n">
        <f aca="false">COUNTA(P27:P31)</f>
        <v>1</v>
      </c>
      <c r="Q32" s="81" t="n">
        <f aca="false">COUNTA(Q27:Q31)</f>
        <v>1</v>
      </c>
    </row>
    <row r="33" s="89" customFormat="true" ht="13.8" hidden="false" customHeight="false" outlineLevel="0" collapsed="false">
      <c r="A33" s="108"/>
      <c r="B33" s="108"/>
      <c r="C33" s="109"/>
      <c r="D33" s="110"/>
      <c r="F33" s="111"/>
      <c r="G33" s="112"/>
      <c r="H33" s="113"/>
      <c r="I33" s="108"/>
      <c r="L33" s="108"/>
      <c r="M33" s="109"/>
      <c r="N33" s="110"/>
      <c r="Q33" s="108"/>
    </row>
    <row r="34" customFormat="false" ht="28.35" hidden="false" customHeight="false" outlineLevel="0" collapsed="false">
      <c r="B34" s="75" t="s">
        <v>124</v>
      </c>
      <c r="H34" s="80" t="s">
        <v>125</v>
      </c>
      <c r="I34" s="77" t="s">
        <v>126</v>
      </c>
      <c r="J34" s="101" t="b">
        <f aca="false">TRUE()</f>
        <v>1</v>
      </c>
      <c r="M34" s="76" t="s">
        <v>127</v>
      </c>
      <c r="N34" s="77" t="s">
        <v>128</v>
      </c>
      <c r="O34" s="101" t="b">
        <f aca="false">TRUE()</f>
        <v>1</v>
      </c>
    </row>
    <row r="35" customFormat="false" ht="28.35" hidden="false" customHeight="false" outlineLevel="0" collapsed="false">
      <c r="H35" s="80" t="s">
        <v>129</v>
      </c>
      <c r="I35" s="77" t="s">
        <v>130</v>
      </c>
      <c r="J35" s="101" t="b">
        <f aca="false">TRUE()</f>
        <v>1</v>
      </c>
      <c r="M35" s="76" t="s">
        <v>131</v>
      </c>
      <c r="N35" s="77" t="s">
        <v>132</v>
      </c>
      <c r="O35" s="101" t="b">
        <f aca="false">TRUE()</f>
        <v>1</v>
      </c>
    </row>
    <row r="36" customFormat="false" ht="28.35" hidden="false" customHeight="false" outlineLevel="0" collapsed="false">
      <c r="C36" s="76" t="n">
        <v>33</v>
      </c>
      <c r="D36" s="77" t="s">
        <v>133</v>
      </c>
      <c r="E36" s="101" t="b">
        <f aca="false">TRUE()</f>
        <v>1</v>
      </c>
      <c r="H36" s="80" t="s">
        <v>134</v>
      </c>
      <c r="I36" s="77" t="s">
        <v>135</v>
      </c>
      <c r="J36" s="101" t="b">
        <f aca="false">TRUE()</f>
        <v>1</v>
      </c>
      <c r="M36" s="76" t="s">
        <v>136</v>
      </c>
      <c r="N36" s="77" t="s">
        <v>137</v>
      </c>
      <c r="O36" s="101" t="b">
        <f aca="false">TRUE()</f>
        <v>1</v>
      </c>
    </row>
    <row r="37" customFormat="false" ht="14.9" hidden="false" customHeight="false" outlineLevel="0" collapsed="false">
      <c r="C37" s="76" t="n">
        <v>47</v>
      </c>
      <c r="D37" s="77" t="s">
        <v>138</v>
      </c>
      <c r="E37" s="101" t="b">
        <f aca="false">TRUE()</f>
        <v>1</v>
      </c>
    </row>
    <row r="38" s="105" customFormat="true" ht="14.9" hidden="false" customHeight="false" outlineLevel="0" collapsed="false">
      <c r="A38" s="102" t="s">
        <v>76</v>
      </c>
      <c r="B38" s="81"/>
      <c r="C38" s="103"/>
      <c r="D38" s="81" t="n">
        <f aca="false">COUNTA(D34:D37)</f>
        <v>2</v>
      </c>
      <c r="E38" s="105" t="n">
        <f aca="false">COUNTA(E34:E37)</f>
        <v>2</v>
      </c>
      <c r="F38" s="105" t="n">
        <f aca="false">COUNTA(F34:F37)</f>
        <v>0</v>
      </c>
      <c r="G38" s="81" t="n">
        <f aca="false">COUNTA(G34:G37)</f>
        <v>0</v>
      </c>
      <c r="H38" s="103"/>
      <c r="I38" s="104" t="n">
        <f aca="false">COUNTA(I34:I37)</f>
        <v>3</v>
      </c>
      <c r="J38" s="105" t="n">
        <f aca="false">COUNTA(J34:J37)</f>
        <v>3</v>
      </c>
      <c r="K38" s="105" t="n">
        <f aca="false">COUNTA(K34:K37)</f>
        <v>0</v>
      </c>
      <c r="L38" s="81" t="n">
        <f aca="false">COUNTA(L34:L37)</f>
        <v>0</v>
      </c>
      <c r="M38" s="106"/>
      <c r="N38" s="107" t="n">
        <f aca="false">COUNTA(N34:N37)</f>
        <v>3</v>
      </c>
      <c r="O38" s="105" t="n">
        <f aca="false">COUNTA(O34:O37)</f>
        <v>3</v>
      </c>
      <c r="P38" s="105" t="n">
        <f aca="false">COUNTA(P34:P37)</f>
        <v>0</v>
      </c>
      <c r="Q38" s="81" t="n">
        <f aca="false">COUNTA(Q34:Q37)</f>
        <v>0</v>
      </c>
    </row>
    <row r="39" s="89" customFormat="true" ht="13.8" hidden="false" customHeight="false" outlineLevel="0" collapsed="false">
      <c r="A39" s="108"/>
      <c r="B39" s="108"/>
      <c r="C39" s="109"/>
      <c r="D39" s="110"/>
      <c r="F39" s="111"/>
      <c r="G39" s="112"/>
      <c r="H39" s="113"/>
      <c r="I39" s="108"/>
      <c r="L39" s="108"/>
      <c r="M39" s="109"/>
      <c r="N39" s="110"/>
      <c r="Q39" s="108"/>
    </row>
    <row r="40" customFormat="false" ht="28.35" hidden="false" customHeight="false" outlineLevel="0" collapsed="false">
      <c r="B40" s="75" t="s">
        <v>139</v>
      </c>
      <c r="I40" s="75"/>
      <c r="M40" s="76" t="s">
        <v>58</v>
      </c>
      <c r="N40" s="77" t="s">
        <v>140</v>
      </c>
      <c r="O40" s="101" t="b">
        <f aca="false">TRUE()</f>
        <v>1</v>
      </c>
    </row>
    <row r="41" customFormat="false" ht="28.35" hidden="false" customHeight="false" outlineLevel="0" collapsed="false">
      <c r="H41" s="80" t="s">
        <v>60</v>
      </c>
      <c r="I41" s="77" t="s">
        <v>61</v>
      </c>
      <c r="K41" s="101" t="b">
        <f aca="false">TRUE()</f>
        <v>1</v>
      </c>
    </row>
    <row r="42" customFormat="false" ht="28.35" hidden="false" customHeight="false" outlineLevel="0" collapsed="false">
      <c r="H42" s="80" t="s">
        <v>141</v>
      </c>
      <c r="I42" s="77" t="s">
        <v>142</v>
      </c>
      <c r="K42" s="101" t="b">
        <f aca="false">TRUE()</f>
        <v>1</v>
      </c>
      <c r="M42" s="76" t="s">
        <v>143</v>
      </c>
      <c r="N42" s="77" t="s">
        <v>144</v>
      </c>
      <c r="P42" s="101" t="b">
        <f aca="false">TRUE()</f>
        <v>1</v>
      </c>
    </row>
    <row r="43" customFormat="false" ht="55.2" hidden="false" customHeight="false" outlineLevel="0" collapsed="false">
      <c r="C43" s="76" t="n">
        <v>5</v>
      </c>
      <c r="D43" s="77" t="s">
        <v>145</v>
      </c>
      <c r="G43" s="115" t="b">
        <f aca="false">TRUE()</f>
        <v>1</v>
      </c>
      <c r="H43" s="80" t="s">
        <v>146</v>
      </c>
      <c r="I43" s="77" t="s">
        <v>147</v>
      </c>
      <c r="L43" s="99" t="b">
        <f aca="false">TRUE()</f>
        <v>1</v>
      </c>
      <c r="M43" s="76" t="s">
        <v>148</v>
      </c>
      <c r="N43" s="77" t="s">
        <v>149</v>
      </c>
      <c r="Q43" s="99" t="b">
        <f aca="false">TRUE()</f>
        <v>1</v>
      </c>
    </row>
    <row r="44" s="105" customFormat="true" ht="14.9" hidden="false" customHeight="false" outlineLevel="0" collapsed="false">
      <c r="A44" s="102" t="s">
        <v>76</v>
      </c>
      <c r="B44" s="81"/>
      <c r="C44" s="103"/>
      <c r="D44" s="81" t="n">
        <f aca="false">COUNTA(D40:D43)</f>
        <v>1</v>
      </c>
      <c r="E44" s="105" t="n">
        <f aca="false">COUNTA(E40:E43)</f>
        <v>0</v>
      </c>
      <c r="F44" s="105" t="n">
        <f aca="false">COUNTA(F40:F43)</f>
        <v>0</v>
      </c>
      <c r="G44" s="81" t="n">
        <f aca="false">COUNTA(G40:G43)</f>
        <v>1</v>
      </c>
      <c r="H44" s="103"/>
      <c r="I44" s="104" t="n">
        <f aca="false">COUNTA(I40:I43)</f>
        <v>3</v>
      </c>
      <c r="J44" s="105" t="n">
        <f aca="false">COUNTA(J40:J43)</f>
        <v>0</v>
      </c>
      <c r="K44" s="105" t="n">
        <f aca="false">COUNTA(K40:K43)</f>
        <v>2</v>
      </c>
      <c r="L44" s="81" t="n">
        <f aca="false">COUNTA(L40:L43)</f>
        <v>1</v>
      </c>
      <c r="M44" s="106"/>
      <c r="N44" s="107" t="n">
        <f aca="false">COUNTA(N40:N43)</f>
        <v>3</v>
      </c>
      <c r="O44" s="105" t="n">
        <f aca="false">COUNTA(O40:O43)</f>
        <v>1</v>
      </c>
      <c r="P44" s="105" t="n">
        <f aca="false">COUNTA(P40:P43)</f>
        <v>1</v>
      </c>
      <c r="Q44" s="81" t="n">
        <f aca="false">COUNTA(Q40:Q43)</f>
        <v>1</v>
      </c>
    </row>
    <row r="45" s="89" customFormat="true" ht="13.8" hidden="false" customHeight="false" outlineLevel="0" collapsed="false">
      <c r="A45" s="108"/>
      <c r="B45" s="108"/>
      <c r="C45" s="109"/>
      <c r="D45" s="110"/>
      <c r="F45" s="111"/>
      <c r="G45" s="112"/>
      <c r="H45" s="113"/>
      <c r="I45" s="108"/>
      <c r="L45" s="108"/>
      <c r="M45" s="109"/>
      <c r="N45" s="110"/>
      <c r="Q45" s="108"/>
    </row>
    <row r="46" customFormat="false" ht="41.75" hidden="false" customHeight="false" outlineLevel="0" collapsed="false">
      <c r="B46" s="75" t="s">
        <v>150</v>
      </c>
      <c r="C46" s="76" t="n">
        <v>6</v>
      </c>
      <c r="D46" s="77" t="s">
        <v>106</v>
      </c>
      <c r="F46" s="114" t="b">
        <f aca="false">TRUE()</f>
        <v>1</v>
      </c>
      <c r="H46" s="80" t="s">
        <v>107</v>
      </c>
      <c r="I46" s="77" t="s">
        <v>108</v>
      </c>
      <c r="J46" s="101" t="b">
        <f aca="false">TRUE()</f>
        <v>1</v>
      </c>
      <c r="M46" s="76" t="s">
        <v>68</v>
      </c>
      <c r="N46" s="77" t="s">
        <v>109</v>
      </c>
      <c r="O46" s="101" t="b">
        <f aca="false">TRUE()</f>
        <v>1</v>
      </c>
    </row>
    <row r="47" customFormat="false" ht="41.75" hidden="false" customHeight="false" outlineLevel="0" collapsed="false">
      <c r="C47" s="76" t="n">
        <v>14</v>
      </c>
      <c r="D47" s="77" t="s">
        <v>119</v>
      </c>
      <c r="E47" s="101" t="b">
        <f aca="false">TRUE()</f>
        <v>1</v>
      </c>
      <c r="H47" s="80" t="s">
        <v>151</v>
      </c>
      <c r="I47" s="77" t="s">
        <v>152</v>
      </c>
      <c r="J47" s="101" t="b">
        <f aca="false">TRUE()</f>
        <v>1</v>
      </c>
      <c r="M47" s="76" t="s">
        <v>153</v>
      </c>
      <c r="N47" s="77" t="s">
        <v>154</v>
      </c>
      <c r="O47" s="101" t="b">
        <f aca="false">TRUE()</f>
        <v>1</v>
      </c>
    </row>
    <row r="48" s="105" customFormat="true" ht="14.9" hidden="false" customHeight="false" outlineLevel="0" collapsed="false">
      <c r="A48" s="102" t="s">
        <v>76</v>
      </c>
      <c r="B48" s="81"/>
      <c r="C48" s="103"/>
      <c r="D48" s="81" t="n">
        <f aca="false">COUNTA(D46:D47)</f>
        <v>2</v>
      </c>
      <c r="E48" s="105" t="n">
        <f aca="false">COUNTA(E46:E47)</f>
        <v>1</v>
      </c>
      <c r="F48" s="105" t="n">
        <f aca="false">COUNTA(F46:F47)</f>
        <v>1</v>
      </c>
      <c r="G48" s="81" t="n">
        <f aca="false">COUNTA(G46:G47)</f>
        <v>0</v>
      </c>
      <c r="H48" s="103"/>
      <c r="I48" s="104" t="n">
        <f aca="false">COUNTA(I46:I47)</f>
        <v>2</v>
      </c>
      <c r="J48" s="105" t="n">
        <f aca="false">COUNTA(J46:J47)</f>
        <v>2</v>
      </c>
      <c r="K48" s="105" t="n">
        <f aca="false">COUNTA(K46:K47)</f>
        <v>0</v>
      </c>
      <c r="L48" s="81" t="n">
        <f aca="false">COUNTA(L46:L47)</f>
        <v>0</v>
      </c>
      <c r="M48" s="106"/>
      <c r="N48" s="81" t="n">
        <f aca="false">COUNTA(N46:N47)</f>
        <v>2</v>
      </c>
      <c r="O48" s="105" t="n">
        <f aca="false">COUNTA(O46:O47)</f>
        <v>2</v>
      </c>
      <c r="Q48" s="81"/>
    </row>
    <row r="49" s="89" customFormat="true" ht="13.8" hidden="false" customHeight="false" outlineLevel="0" collapsed="false">
      <c r="A49" s="108"/>
      <c r="B49" s="108"/>
      <c r="C49" s="109"/>
      <c r="D49" s="110"/>
      <c r="F49" s="111"/>
      <c r="G49" s="112"/>
      <c r="H49" s="113"/>
      <c r="I49" s="108"/>
      <c r="L49" s="108"/>
      <c r="M49" s="109"/>
      <c r="N49" s="110"/>
      <c r="Q49" s="108"/>
    </row>
    <row r="50" customFormat="false" ht="28.35" hidden="false" customHeight="false" outlineLevel="0" collapsed="false">
      <c r="B50" s="75" t="s">
        <v>155</v>
      </c>
      <c r="C50" s="76" t="n">
        <v>4</v>
      </c>
      <c r="D50" s="77" t="s">
        <v>156</v>
      </c>
      <c r="F50" s="114" t="b">
        <f aca="false">TRUE()</f>
        <v>1</v>
      </c>
      <c r="H50" s="80" t="s">
        <v>157</v>
      </c>
      <c r="I50" s="77" t="s">
        <v>158</v>
      </c>
      <c r="K50" s="101" t="b">
        <f aca="false">TRUE()</f>
        <v>1</v>
      </c>
    </row>
    <row r="51" customFormat="false" ht="28.35" hidden="false" customHeight="false" outlineLevel="0" collapsed="false">
      <c r="C51" s="76" t="s">
        <v>159</v>
      </c>
      <c r="D51" s="77" t="s">
        <v>160</v>
      </c>
      <c r="E51" s="101" t="b">
        <f aca="false">TRUE()</f>
        <v>1</v>
      </c>
      <c r="H51" s="80" t="s">
        <v>103</v>
      </c>
      <c r="I51" s="77" t="s">
        <v>161</v>
      </c>
      <c r="J51" s="101" t="b">
        <f aca="false">TRUE()</f>
        <v>1</v>
      </c>
    </row>
    <row r="52" customFormat="false" ht="28.35" hidden="false" customHeight="false" outlineLevel="0" collapsed="false">
      <c r="C52" s="76" t="n">
        <v>12</v>
      </c>
      <c r="D52" s="77" t="s">
        <v>162</v>
      </c>
      <c r="F52" s="114" t="b">
        <f aca="false">TRUE()</f>
        <v>1</v>
      </c>
      <c r="H52" s="80" t="s">
        <v>163</v>
      </c>
      <c r="I52" s="77" t="s">
        <v>164</v>
      </c>
      <c r="K52" s="101" t="b">
        <f aca="false">TRUE()</f>
        <v>1</v>
      </c>
    </row>
    <row r="53" customFormat="false" ht="28.35" hidden="false" customHeight="false" outlineLevel="0" collapsed="false">
      <c r="C53" s="76" t="s">
        <v>165</v>
      </c>
      <c r="D53" s="77" t="s">
        <v>166</v>
      </c>
      <c r="E53" s="101" t="b">
        <f aca="false">TRUE()</f>
        <v>1</v>
      </c>
      <c r="H53" s="80" t="s">
        <v>167</v>
      </c>
      <c r="I53" s="77" t="s">
        <v>97</v>
      </c>
      <c r="J53" s="101" t="b">
        <f aca="false">TRUE()</f>
        <v>1</v>
      </c>
    </row>
    <row r="54" customFormat="false" ht="28.35" hidden="false" customHeight="false" outlineLevel="0" collapsed="false">
      <c r="C54" s="76" t="n">
        <v>25</v>
      </c>
      <c r="D54" s="77" t="s">
        <v>156</v>
      </c>
      <c r="F54" s="114" t="b">
        <f aca="false">TRUE()</f>
        <v>1</v>
      </c>
      <c r="H54" s="80" t="s">
        <v>168</v>
      </c>
      <c r="I54" s="77" t="s">
        <v>158</v>
      </c>
      <c r="K54" s="101" t="b">
        <f aca="false">TRUE()</f>
        <v>1</v>
      </c>
    </row>
    <row r="55" customFormat="false" ht="28.35" hidden="false" customHeight="false" outlineLevel="0" collapsed="false">
      <c r="C55" s="76" t="n">
        <v>26</v>
      </c>
      <c r="D55" s="77" t="s">
        <v>169</v>
      </c>
      <c r="F55" s="114" t="b">
        <f aca="false">TRUE()</f>
        <v>1</v>
      </c>
      <c r="H55" s="80" t="s">
        <v>170</v>
      </c>
      <c r="I55" s="77" t="s">
        <v>171</v>
      </c>
      <c r="K55" s="101" t="b">
        <f aca="false">TRUE()</f>
        <v>1</v>
      </c>
    </row>
    <row r="56" customFormat="false" ht="28.35" hidden="false" customHeight="false" outlineLevel="0" collapsed="false">
      <c r="C56" s="76" t="n">
        <v>27</v>
      </c>
      <c r="D56" s="77" t="s">
        <v>172</v>
      </c>
      <c r="F56" s="114" t="b">
        <f aca="false">TRUE()</f>
        <v>1</v>
      </c>
      <c r="H56" s="80" t="s">
        <v>173</v>
      </c>
      <c r="I56" s="77" t="s">
        <v>174</v>
      </c>
      <c r="K56" s="101" t="b">
        <f aca="false">TRUE()</f>
        <v>1</v>
      </c>
    </row>
    <row r="57" customFormat="false" ht="28.35" hidden="false" customHeight="false" outlineLevel="0" collapsed="false">
      <c r="H57" s="80" t="s">
        <v>175</v>
      </c>
      <c r="I57" s="77" t="s">
        <v>69</v>
      </c>
      <c r="J57" s="101" t="b">
        <f aca="false">TRUE()</f>
        <v>1</v>
      </c>
    </row>
    <row r="58" customFormat="false" ht="28.35" hidden="false" customHeight="false" outlineLevel="0" collapsed="false">
      <c r="C58" s="76" t="n">
        <v>35</v>
      </c>
      <c r="D58" s="77" t="s">
        <v>162</v>
      </c>
      <c r="F58" s="114" t="b">
        <f aca="false">TRUE()</f>
        <v>1</v>
      </c>
      <c r="H58" s="80" t="s">
        <v>176</v>
      </c>
      <c r="I58" s="77" t="s">
        <v>177</v>
      </c>
      <c r="K58" s="101" t="b">
        <f aca="false">TRUE()</f>
        <v>1</v>
      </c>
    </row>
    <row r="59" customFormat="false" ht="28.35" hidden="false" customHeight="false" outlineLevel="0" collapsed="false">
      <c r="C59" s="76" t="n">
        <v>36</v>
      </c>
      <c r="D59" s="77" t="s">
        <v>178</v>
      </c>
      <c r="F59" s="114" t="b">
        <f aca="false">TRUE()</f>
        <v>1</v>
      </c>
      <c r="H59" s="80" t="s">
        <v>179</v>
      </c>
      <c r="I59" s="77" t="s">
        <v>180</v>
      </c>
      <c r="K59" s="101" t="b">
        <f aca="false">TRUE()</f>
        <v>1</v>
      </c>
    </row>
    <row r="60" customFormat="false" ht="41.75" hidden="false" customHeight="false" outlineLevel="0" collapsed="false">
      <c r="C60" s="76" t="n">
        <v>44</v>
      </c>
      <c r="D60" s="77" t="s">
        <v>181</v>
      </c>
      <c r="F60" s="114" t="b">
        <f aca="false">TRUE()</f>
        <v>1</v>
      </c>
      <c r="H60" s="80" t="s">
        <v>182</v>
      </c>
      <c r="I60" s="77" t="s">
        <v>183</v>
      </c>
      <c r="K60" s="101" t="b">
        <f aca="false">TRUE()</f>
        <v>1</v>
      </c>
    </row>
    <row r="61" customFormat="false" ht="28.35" hidden="false" customHeight="false" outlineLevel="0" collapsed="false">
      <c r="C61" s="76" t="s">
        <v>184</v>
      </c>
      <c r="D61" s="77" t="s">
        <v>185</v>
      </c>
      <c r="E61" s="101" t="b">
        <f aca="false">TRUE()</f>
        <v>1</v>
      </c>
      <c r="H61" s="80" t="s">
        <v>186</v>
      </c>
      <c r="I61" s="77" t="s">
        <v>187</v>
      </c>
      <c r="J61" s="101" t="b">
        <f aca="false">TRUE()</f>
        <v>1</v>
      </c>
    </row>
    <row r="62" s="105" customFormat="true" ht="14.9" hidden="false" customHeight="false" outlineLevel="0" collapsed="false">
      <c r="A62" s="102" t="s">
        <v>76</v>
      </c>
      <c r="B62" s="81"/>
      <c r="C62" s="103"/>
      <c r="D62" s="81" t="n">
        <f aca="false">COUNTA(D50:D61)</f>
        <v>11</v>
      </c>
      <c r="E62" s="105" t="n">
        <f aca="false">COUNTA(E50:E61)</f>
        <v>3</v>
      </c>
      <c r="F62" s="105" t="n">
        <f aca="false">COUNTA(F50:F61)</f>
        <v>8</v>
      </c>
      <c r="G62" s="81" t="n">
        <f aca="false">COUNTA(G50:G61)</f>
        <v>0</v>
      </c>
      <c r="H62" s="103"/>
      <c r="I62" s="104" t="n">
        <f aca="false">COUNTA(I50:I61)</f>
        <v>12</v>
      </c>
      <c r="J62" s="105" t="n">
        <f aca="false">COUNTA(J50:J61)</f>
        <v>4</v>
      </c>
      <c r="K62" s="105" t="n">
        <f aca="false">COUNTA(K50:K60)</f>
        <v>8</v>
      </c>
      <c r="L62" s="81" t="n">
        <f aca="false">COUNTA(L50:L61)</f>
        <v>0</v>
      </c>
      <c r="M62" s="106"/>
      <c r="N62" s="107" t="n">
        <f aca="false">COUNTA(N50:N61)</f>
        <v>0</v>
      </c>
      <c r="O62" s="105" t="n">
        <f aca="false">COUNTA(O50:O61)</f>
        <v>0</v>
      </c>
      <c r="P62" s="105" t="n">
        <f aca="false">COUNTA(P50:P61)</f>
        <v>0</v>
      </c>
      <c r="Q62" s="81" t="n">
        <f aca="false">COUNTA(Q50:Q61)</f>
        <v>0</v>
      </c>
    </row>
    <row r="63" s="89" customFormat="true" ht="13.8" hidden="false" customHeight="false" outlineLevel="0" collapsed="false">
      <c r="A63" s="108"/>
      <c r="B63" s="108"/>
      <c r="C63" s="109"/>
      <c r="D63" s="110"/>
      <c r="F63" s="111"/>
      <c r="G63" s="112"/>
      <c r="H63" s="113"/>
      <c r="I63" s="108"/>
      <c r="L63" s="108"/>
      <c r="M63" s="109"/>
      <c r="N63" s="110"/>
      <c r="Q63" s="108"/>
    </row>
    <row r="64" customFormat="false" ht="13.8" hidden="false" customHeight="false" outlineLevel="0" collapsed="false">
      <c r="B64" s="75" t="s">
        <v>188</v>
      </c>
    </row>
    <row r="65" s="105" customFormat="true" ht="13.8" hidden="false" customHeight="false" outlineLevel="0" collapsed="false">
      <c r="A65" s="102" t="s">
        <v>76</v>
      </c>
      <c r="B65" s="81"/>
      <c r="C65" s="103"/>
      <c r="D65" s="81" t="n">
        <f aca="false">COUNTA(D64)</f>
        <v>0</v>
      </c>
      <c r="E65" s="105" t="n">
        <f aca="false">COUNTA(E64)</f>
        <v>0</v>
      </c>
      <c r="F65" s="105" t="n">
        <f aca="false">COUNTA(F64)</f>
        <v>0</v>
      </c>
      <c r="G65" s="81" t="n">
        <f aca="false">COUNTA(G64)</f>
        <v>0</v>
      </c>
      <c r="H65" s="103"/>
      <c r="I65" s="81" t="n">
        <f aca="false">COUNTA(I64)</f>
        <v>0</v>
      </c>
      <c r="J65" s="105" t="n">
        <f aca="false">COUNTA(J64)</f>
        <v>0</v>
      </c>
      <c r="K65" s="105" t="n">
        <f aca="false">COUNTA(K64)</f>
        <v>0</v>
      </c>
      <c r="L65" s="81" t="n">
        <f aca="false">COUNTA(L64)</f>
        <v>0</v>
      </c>
      <c r="M65" s="106"/>
      <c r="N65" s="81" t="n">
        <f aca="false">COUNTA(N64)</f>
        <v>0</v>
      </c>
      <c r="O65" s="105" t="n">
        <f aca="false">COUNTA(O64)</f>
        <v>0</v>
      </c>
      <c r="P65" s="105" t="n">
        <f aca="false">COUNTA(P64)</f>
        <v>0</v>
      </c>
      <c r="Q65" s="81" t="n">
        <f aca="false">COUNTA(Q64)</f>
        <v>0</v>
      </c>
    </row>
    <row r="66" s="89" customFormat="true" ht="13.8" hidden="false" customHeight="false" outlineLevel="0" collapsed="false">
      <c r="A66" s="108"/>
      <c r="B66" s="108"/>
      <c r="C66" s="109"/>
      <c r="D66" s="110"/>
      <c r="F66" s="111"/>
      <c r="G66" s="112"/>
      <c r="H66" s="113"/>
      <c r="I66" s="108"/>
      <c r="L66" s="108"/>
      <c r="M66" s="109"/>
      <c r="N66" s="110"/>
      <c r="Q66" s="108"/>
    </row>
    <row r="67" customFormat="false" ht="28.35" hidden="false" customHeight="false" outlineLevel="0" collapsed="false">
      <c r="B67" s="75" t="s">
        <v>189</v>
      </c>
      <c r="C67" s="76" t="n">
        <v>5</v>
      </c>
      <c r="D67" s="77" t="s">
        <v>190</v>
      </c>
      <c r="F67" s="114" t="b">
        <f aca="false">TRUE()</f>
        <v>1</v>
      </c>
      <c r="H67" s="80" t="s">
        <v>191</v>
      </c>
      <c r="I67" s="77" t="s">
        <v>158</v>
      </c>
      <c r="K67" s="114" t="b">
        <f aca="false">TRUE()</f>
        <v>1</v>
      </c>
    </row>
    <row r="68" customFormat="false" ht="28.35" hidden="false" customHeight="false" outlineLevel="0" collapsed="false">
      <c r="C68" s="76" t="s">
        <v>192</v>
      </c>
      <c r="D68" s="77" t="s">
        <v>193</v>
      </c>
      <c r="E68" s="114" t="b">
        <f aca="false">TRUE()</f>
        <v>1</v>
      </c>
      <c r="H68" s="80" t="s">
        <v>194</v>
      </c>
      <c r="I68" s="77" t="s">
        <v>161</v>
      </c>
      <c r="J68" s="114" t="b">
        <f aca="false">TRUE()</f>
        <v>1</v>
      </c>
      <c r="K68" s="78"/>
    </row>
    <row r="69" s="105" customFormat="true" ht="14.9" hidden="false" customHeight="false" outlineLevel="0" collapsed="false">
      <c r="A69" s="102" t="s">
        <v>76</v>
      </c>
      <c r="B69" s="81"/>
      <c r="C69" s="103"/>
      <c r="D69" s="81" t="n">
        <f aca="false">COUNTA(D67:D68)</f>
        <v>2</v>
      </c>
      <c r="E69" s="105" t="n">
        <f aca="false">COUNTA(E67:E68)</f>
        <v>1</v>
      </c>
      <c r="F69" s="105" t="n">
        <f aca="false">COUNTA(F67:F68)</f>
        <v>1</v>
      </c>
      <c r="G69" s="81" t="n">
        <f aca="false">COUNTA(G67:G68)</f>
        <v>0</v>
      </c>
      <c r="H69" s="103"/>
      <c r="I69" s="104" t="n">
        <f aca="false">COUNTA(I67:I68)</f>
        <v>2</v>
      </c>
      <c r="J69" s="105" t="n">
        <f aca="false">COUNTA(J67:J68)</f>
        <v>1</v>
      </c>
      <c r="K69" s="105" t="n">
        <f aca="false">COUNTA(K67:K68)</f>
        <v>1</v>
      </c>
      <c r="L69" s="81" t="n">
        <f aca="false">COUNTA(L67:L68)</f>
        <v>0</v>
      </c>
      <c r="M69" s="106"/>
      <c r="N69" s="107" t="n">
        <f aca="false">COUNTA(N67:N68)</f>
        <v>0</v>
      </c>
      <c r="O69" s="105" t="n">
        <f aca="false">COUNTA(O67:O68)</f>
        <v>0</v>
      </c>
      <c r="P69" s="105" t="n">
        <f aca="false">COUNTA(P67:P68)</f>
        <v>0</v>
      </c>
      <c r="Q69" s="81" t="n">
        <f aca="false">COUNTA(Q67:Q68)</f>
        <v>0</v>
      </c>
    </row>
    <row r="70" s="89" customFormat="true" ht="13.8" hidden="false" customHeight="false" outlineLevel="0" collapsed="false">
      <c r="A70" s="108"/>
      <c r="B70" s="108"/>
      <c r="C70" s="109"/>
      <c r="D70" s="110"/>
      <c r="F70" s="111"/>
      <c r="G70" s="112"/>
      <c r="H70" s="113"/>
      <c r="I70" s="108"/>
      <c r="L70" s="108"/>
      <c r="M70" s="109"/>
      <c r="N70" s="110"/>
      <c r="Q70" s="108"/>
    </row>
    <row r="71" customFormat="false" ht="13.8" hidden="false" customHeight="false" outlineLevel="0" collapsed="false">
      <c r="B71" s="75" t="s">
        <v>195</v>
      </c>
    </row>
    <row r="72" s="105" customFormat="true" ht="13.8" hidden="false" customHeight="false" outlineLevel="0" collapsed="false">
      <c r="A72" s="102" t="s">
        <v>76</v>
      </c>
      <c r="B72" s="81"/>
      <c r="C72" s="103"/>
      <c r="D72" s="81" t="n">
        <f aca="false">COUNTA(D71)</f>
        <v>0</v>
      </c>
      <c r="E72" s="105" t="n">
        <f aca="false">COUNTA(E71)</f>
        <v>0</v>
      </c>
      <c r="F72" s="105" t="n">
        <f aca="false">COUNTA(F71)</f>
        <v>0</v>
      </c>
      <c r="G72" s="81" t="n">
        <f aca="false">COUNTA(G71)</f>
        <v>0</v>
      </c>
      <c r="H72" s="103"/>
      <c r="I72" s="81" t="n">
        <f aca="false">COUNTA(I71)</f>
        <v>0</v>
      </c>
      <c r="J72" s="105" t="n">
        <f aca="false">COUNTA(J71)</f>
        <v>0</v>
      </c>
      <c r="K72" s="105" t="n">
        <f aca="false">COUNTA(K71)</f>
        <v>0</v>
      </c>
      <c r="L72" s="81" t="n">
        <f aca="false">COUNTA(L71)</f>
        <v>0</v>
      </c>
      <c r="M72" s="106"/>
      <c r="N72" s="81" t="n">
        <f aca="false">COUNTA(N71)</f>
        <v>0</v>
      </c>
      <c r="O72" s="105" t="n">
        <f aca="false">COUNTA(O71)</f>
        <v>0</v>
      </c>
      <c r="P72" s="105" t="n">
        <f aca="false">COUNTA(P71)</f>
        <v>0</v>
      </c>
      <c r="Q72" s="81" t="n">
        <f aca="false">COUNTA(Q71)</f>
        <v>0</v>
      </c>
    </row>
    <row r="73" s="89" customFormat="true" ht="13.8" hidden="false" customHeight="false" outlineLevel="0" collapsed="false">
      <c r="A73" s="108"/>
      <c r="B73" s="108"/>
      <c r="C73" s="109"/>
      <c r="D73" s="110"/>
      <c r="F73" s="111"/>
      <c r="G73" s="112"/>
      <c r="H73" s="113"/>
      <c r="I73" s="108"/>
      <c r="L73" s="108"/>
      <c r="M73" s="109"/>
      <c r="N73" s="110"/>
      <c r="Q73" s="108"/>
    </row>
    <row r="74" customFormat="false" ht="28.35" hidden="false" customHeight="false" outlineLevel="0" collapsed="false">
      <c r="B74" s="75" t="s">
        <v>196</v>
      </c>
      <c r="C74" s="76" t="s">
        <v>159</v>
      </c>
      <c r="D74" s="77" t="s">
        <v>197</v>
      </c>
      <c r="E74" s="101" t="b">
        <f aca="false">TRUE()</f>
        <v>1</v>
      </c>
      <c r="H74" s="80" t="s">
        <v>141</v>
      </c>
      <c r="I74" s="77" t="s">
        <v>161</v>
      </c>
      <c r="J74" s="101" t="b">
        <f aca="false">TRUE()</f>
        <v>1</v>
      </c>
      <c r="M74" s="76" t="s">
        <v>198</v>
      </c>
      <c r="N74" s="77" t="s">
        <v>199</v>
      </c>
      <c r="O74" s="101" t="b">
        <f aca="false">TRUE()</f>
        <v>1</v>
      </c>
    </row>
    <row r="75" customFormat="false" ht="28.35" hidden="false" customHeight="false" outlineLevel="0" collapsed="false">
      <c r="C75" s="76" t="s">
        <v>200</v>
      </c>
      <c r="D75" s="77" t="s">
        <v>201</v>
      </c>
      <c r="E75" s="101" t="b">
        <f aca="false">TRUE()</f>
        <v>1</v>
      </c>
      <c r="H75" s="80" t="s">
        <v>202</v>
      </c>
      <c r="I75" s="77" t="s">
        <v>203</v>
      </c>
      <c r="J75" s="101" t="b">
        <f aca="false">TRUE()</f>
        <v>1</v>
      </c>
      <c r="M75" s="76" t="s">
        <v>167</v>
      </c>
      <c r="N75" s="77" t="s">
        <v>204</v>
      </c>
      <c r="O75" s="101" t="b">
        <f aca="false">TRUE()</f>
        <v>1</v>
      </c>
    </row>
    <row r="76" s="105" customFormat="true" ht="14.9" hidden="false" customHeight="false" outlineLevel="0" collapsed="false">
      <c r="A76" s="102" t="s">
        <v>76</v>
      </c>
      <c r="B76" s="81"/>
      <c r="C76" s="103"/>
      <c r="D76" s="81" t="n">
        <f aca="false">COUNTA(D74:D75)</f>
        <v>2</v>
      </c>
      <c r="E76" s="105" t="n">
        <f aca="false">COUNTA(E74:E75)</f>
        <v>2</v>
      </c>
      <c r="F76" s="105" t="n">
        <f aca="false">COUNTA(F74:F75)</f>
        <v>0</v>
      </c>
      <c r="G76" s="81" t="n">
        <f aca="false">COUNTA(G74:G75)</f>
        <v>0</v>
      </c>
      <c r="H76" s="103"/>
      <c r="I76" s="104" t="n">
        <f aca="false">COUNTA(I74:I75)</f>
        <v>2</v>
      </c>
      <c r="J76" s="105" t="n">
        <f aca="false">COUNTA(J74:J75)</f>
        <v>2</v>
      </c>
      <c r="K76" s="105" t="n">
        <f aca="false">COUNTA(K74:K75)</f>
        <v>0</v>
      </c>
      <c r="L76" s="81" t="n">
        <f aca="false">COUNTA(L74:L75)</f>
        <v>0</v>
      </c>
      <c r="M76" s="106"/>
      <c r="N76" s="107" t="n">
        <f aca="false">COUNTA(N74:N75)</f>
        <v>2</v>
      </c>
      <c r="O76" s="105" t="n">
        <f aca="false">COUNTA(O74:O75)</f>
        <v>2</v>
      </c>
      <c r="P76" s="105" t="n">
        <f aca="false">COUNTA(P74:P75)</f>
        <v>0</v>
      </c>
      <c r="Q76" s="81" t="n">
        <f aca="false">COUNTA(Q74:Q75)</f>
        <v>0</v>
      </c>
    </row>
    <row r="77" s="89" customFormat="true" ht="13.8" hidden="false" customHeight="false" outlineLevel="0" collapsed="false">
      <c r="A77" s="108"/>
      <c r="B77" s="108"/>
      <c r="C77" s="109"/>
      <c r="D77" s="110"/>
      <c r="F77" s="111"/>
      <c r="G77" s="112"/>
      <c r="H77" s="113"/>
      <c r="I77" s="108"/>
      <c r="L77" s="108"/>
      <c r="M77" s="109"/>
      <c r="N77" s="110"/>
      <c r="Q77" s="108"/>
    </row>
    <row r="78" customFormat="false" ht="28.35" hidden="false" customHeight="false" outlineLevel="0" collapsed="false">
      <c r="B78" s="75" t="s">
        <v>205</v>
      </c>
      <c r="C78" s="76" t="n">
        <v>5</v>
      </c>
      <c r="D78" s="77" t="s">
        <v>206</v>
      </c>
      <c r="F78" s="114" t="b">
        <f aca="false">TRUE()</f>
        <v>1</v>
      </c>
      <c r="H78" s="80" t="s">
        <v>198</v>
      </c>
      <c r="I78" s="77" t="s">
        <v>158</v>
      </c>
      <c r="K78" s="101" t="b">
        <f aca="false">TRUE()</f>
        <v>1</v>
      </c>
      <c r="M78" s="76" t="s">
        <v>58</v>
      </c>
      <c r="N78" s="77" t="s">
        <v>207</v>
      </c>
      <c r="P78" s="101" t="b">
        <f aca="false">TRUE()</f>
        <v>1</v>
      </c>
    </row>
    <row r="79" customFormat="false" ht="28.35" hidden="false" customHeight="false" outlineLevel="0" collapsed="false">
      <c r="C79" s="76" t="n">
        <v>11</v>
      </c>
      <c r="D79" s="77" t="s">
        <v>208</v>
      </c>
      <c r="F79" s="114" t="b">
        <f aca="false">TRUE()</f>
        <v>1</v>
      </c>
      <c r="H79" s="80" t="s">
        <v>209</v>
      </c>
      <c r="I79" s="77" t="s">
        <v>61</v>
      </c>
      <c r="K79" s="101" t="b">
        <f aca="false">TRUE()</f>
        <v>1</v>
      </c>
    </row>
    <row r="80" customFormat="false" ht="28.35" hidden="false" customHeight="false" outlineLevel="0" collapsed="false">
      <c r="C80" s="76" t="n">
        <v>17</v>
      </c>
      <c r="D80" s="77" t="s">
        <v>210</v>
      </c>
      <c r="E80" s="101" t="b">
        <f aca="false">TRUE()</f>
        <v>1</v>
      </c>
      <c r="H80" s="80" t="s">
        <v>211</v>
      </c>
      <c r="I80" s="77" t="s">
        <v>212</v>
      </c>
      <c r="J80" s="101" t="b">
        <f aca="false">TRUE()</f>
        <v>1</v>
      </c>
    </row>
    <row r="81" s="105" customFormat="true" ht="14.9" hidden="false" customHeight="false" outlineLevel="0" collapsed="false">
      <c r="A81" s="102" t="s">
        <v>76</v>
      </c>
      <c r="B81" s="81"/>
      <c r="C81" s="103"/>
      <c r="D81" s="81" t="n">
        <f aca="false">COUNTA(D78:D80)</f>
        <v>3</v>
      </c>
      <c r="E81" s="105" t="n">
        <f aca="false">COUNTA(E78:E80)</f>
        <v>1</v>
      </c>
      <c r="F81" s="105" t="n">
        <f aca="false">COUNTA(F78:F80)</f>
        <v>2</v>
      </c>
      <c r="G81" s="81" t="n">
        <f aca="false">COUNTA(G78:G80)</f>
        <v>0</v>
      </c>
      <c r="H81" s="103"/>
      <c r="I81" s="104" t="n">
        <f aca="false">COUNTA(I78:I80)</f>
        <v>3</v>
      </c>
      <c r="J81" s="105" t="n">
        <f aca="false">COUNTA(J78:J80)</f>
        <v>1</v>
      </c>
      <c r="K81" s="105" t="n">
        <f aca="false">COUNTA(K78:K80)</f>
        <v>2</v>
      </c>
      <c r="L81" s="81" t="n">
        <f aca="false">COUNTA(L78:L80)</f>
        <v>0</v>
      </c>
      <c r="M81" s="106"/>
      <c r="N81" s="107" t="n">
        <f aca="false">COUNTA(N78:N80)</f>
        <v>1</v>
      </c>
      <c r="O81" s="105" t="n">
        <f aca="false">COUNTA(O78:O80)</f>
        <v>0</v>
      </c>
      <c r="P81" s="105" t="n">
        <f aca="false">COUNTA(P78:P80)</f>
        <v>1</v>
      </c>
      <c r="Q81" s="81" t="n">
        <f aca="false">COUNTA(Q78:Q80)</f>
        <v>0</v>
      </c>
    </row>
    <row r="82" s="89" customFormat="true" ht="13.8" hidden="false" customHeight="false" outlineLevel="0" collapsed="false">
      <c r="A82" s="108"/>
      <c r="B82" s="108"/>
      <c r="C82" s="109"/>
      <c r="D82" s="110"/>
      <c r="F82" s="111"/>
      <c r="G82" s="112"/>
      <c r="H82" s="113"/>
      <c r="I82" s="108"/>
      <c r="L82" s="108"/>
      <c r="M82" s="109"/>
      <c r="N82" s="110"/>
      <c r="Q82" s="108"/>
    </row>
    <row r="83" customFormat="false" ht="28.35" hidden="false" customHeight="false" outlineLevel="0" collapsed="false">
      <c r="B83" s="75" t="s">
        <v>213</v>
      </c>
      <c r="C83" s="76" t="n">
        <v>12</v>
      </c>
      <c r="D83" s="77" t="s">
        <v>208</v>
      </c>
      <c r="F83" s="114" t="b">
        <f aca="false">TRUE()</f>
        <v>1</v>
      </c>
      <c r="H83" s="80" t="s">
        <v>214</v>
      </c>
      <c r="I83" s="77" t="s">
        <v>61</v>
      </c>
      <c r="K83" s="101" t="b">
        <f aca="false">TRUE()</f>
        <v>1</v>
      </c>
    </row>
    <row r="84" s="105" customFormat="true" ht="14.9" hidden="false" customHeight="false" outlineLevel="0" collapsed="false">
      <c r="A84" s="102" t="s">
        <v>76</v>
      </c>
      <c r="B84" s="81"/>
      <c r="C84" s="103"/>
      <c r="D84" s="81" t="n">
        <f aca="false">COUNTA(D83)</f>
        <v>1</v>
      </c>
      <c r="E84" s="105" t="n">
        <f aca="false">COUNTA(E83)</f>
        <v>0</v>
      </c>
      <c r="F84" s="105" t="n">
        <f aca="false">COUNTA(F83)</f>
        <v>1</v>
      </c>
      <c r="G84" s="81" t="n">
        <f aca="false">COUNTA(G83)</f>
        <v>0</v>
      </c>
      <c r="H84" s="103"/>
      <c r="I84" s="104" t="n">
        <f aca="false">COUNTA(I83)</f>
        <v>1</v>
      </c>
      <c r="J84" s="105" t="n">
        <f aca="false">COUNTA(J83)</f>
        <v>0</v>
      </c>
      <c r="K84" s="105" t="n">
        <f aca="false">COUNTA(K83)</f>
        <v>1</v>
      </c>
      <c r="L84" s="81" t="n">
        <f aca="false">COUNTA(L83)</f>
        <v>0</v>
      </c>
      <c r="M84" s="106"/>
      <c r="N84" s="107" t="n">
        <f aca="false">COUNTA(N83)</f>
        <v>0</v>
      </c>
      <c r="O84" s="105" t="n">
        <f aca="false">COUNTA(O83)</f>
        <v>0</v>
      </c>
      <c r="P84" s="105" t="n">
        <f aca="false">COUNTA(P83)</f>
        <v>0</v>
      </c>
      <c r="Q84" s="81" t="n">
        <f aca="false">COUNTA(Q83)</f>
        <v>0</v>
      </c>
    </row>
    <row r="85" s="89" customFormat="true" ht="13.8" hidden="false" customHeight="false" outlineLevel="0" collapsed="false">
      <c r="A85" s="108"/>
      <c r="B85" s="108"/>
      <c r="C85" s="109"/>
      <c r="D85" s="110"/>
      <c r="F85" s="111"/>
      <c r="G85" s="112"/>
      <c r="H85" s="113"/>
      <c r="I85" s="108"/>
      <c r="L85" s="108"/>
      <c r="M85" s="109"/>
      <c r="N85" s="110"/>
      <c r="Q85" s="108"/>
    </row>
    <row r="86" customFormat="false" ht="28.35" hidden="false" customHeight="false" outlineLevel="0" collapsed="false">
      <c r="B86" s="75" t="s">
        <v>215</v>
      </c>
      <c r="C86" s="76" t="n">
        <v>3</v>
      </c>
      <c r="D86" s="77" t="s">
        <v>216</v>
      </c>
      <c r="F86" s="114" t="b">
        <f aca="false">TRUE()</f>
        <v>1</v>
      </c>
      <c r="H86" s="80" t="s">
        <v>217</v>
      </c>
      <c r="I86" s="77" t="s">
        <v>218</v>
      </c>
      <c r="K86" s="101" t="b">
        <f aca="false">TRUE()</f>
        <v>1</v>
      </c>
    </row>
    <row r="87" customFormat="false" ht="28.35" hidden="false" customHeight="false" outlineLevel="0" collapsed="false">
      <c r="C87" s="76" t="n">
        <v>4</v>
      </c>
      <c r="D87" s="77" t="s">
        <v>219</v>
      </c>
      <c r="F87" s="114" t="b">
        <f aca="false">TRUE()</f>
        <v>1</v>
      </c>
      <c r="H87" s="80" t="s">
        <v>220</v>
      </c>
      <c r="I87" s="77" t="s">
        <v>221</v>
      </c>
      <c r="K87" s="101" t="b">
        <f aca="false">TRUE()</f>
        <v>1</v>
      </c>
    </row>
    <row r="88" customFormat="false" ht="28.35" hidden="false" customHeight="false" outlineLevel="0" collapsed="false">
      <c r="C88" s="76" t="n">
        <v>7</v>
      </c>
      <c r="D88" s="77" t="s">
        <v>222</v>
      </c>
      <c r="F88" s="114" t="b">
        <f aca="false">TRUE()</f>
        <v>1</v>
      </c>
      <c r="H88" s="80" t="s">
        <v>223</v>
      </c>
      <c r="I88" s="77" t="s">
        <v>158</v>
      </c>
      <c r="K88" s="101" t="b">
        <f aca="false">TRUE()</f>
        <v>1</v>
      </c>
    </row>
    <row r="89" customFormat="false" ht="28.35" hidden="false" customHeight="false" outlineLevel="0" collapsed="false">
      <c r="C89" s="76" t="n">
        <v>8</v>
      </c>
      <c r="D89" s="77" t="s">
        <v>224</v>
      </c>
      <c r="F89" s="114" t="b">
        <f aca="false">TRUE()</f>
        <v>1</v>
      </c>
      <c r="H89" s="80" t="s">
        <v>127</v>
      </c>
      <c r="I89" s="77" t="s">
        <v>164</v>
      </c>
      <c r="K89" s="101" t="b">
        <f aca="false">TRUE()</f>
        <v>1</v>
      </c>
    </row>
    <row r="90" customFormat="false" ht="28.35" hidden="false" customHeight="false" outlineLevel="0" collapsed="false">
      <c r="C90" s="76" t="n">
        <v>9</v>
      </c>
      <c r="D90" s="77" t="s">
        <v>225</v>
      </c>
      <c r="F90" s="114" t="b">
        <f aca="false">TRUE()</f>
        <v>1</v>
      </c>
      <c r="H90" s="80" t="s">
        <v>226</v>
      </c>
      <c r="I90" s="77" t="s">
        <v>227</v>
      </c>
      <c r="K90" s="101" t="b">
        <f aca="false">TRUE()</f>
        <v>1</v>
      </c>
    </row>
    <row r="91" s="105" customFormat="true" ht="14.9" hidden="false" customHeight="false" outlineLevel="0" collapsed="false">
      <c r="A91" s="102" t="s">
        <v>76</v>
      </c>
      <c r="B91" s="81"/>
      <c r="C91" s="103"/>
      <c r="D91" s="81" t="n">
        <f aca="false">COUNTA(D86:D90)</f>
        <v>5</v>
      </c>
      <c r="E91" s="105" t="n">
        <f aca="false">COUNTA(E86:E90)</f>
        <v>0</v>
      </c>
      <c r="F91" s="105" t="n">
        <f aca="false">COUNTA(F86:F90)</f>
        <v>5</v>
      </c>
      <c r="G91" s="81" t="n">
        <f aca="false">COUNTA(G86:G90)</f>
        <v>0</v>
      </c>
      <c r="H91" s="103"/>
      <c r="I91" s="104" t="n">
        <f aca="false">COUNTA(I86:I90)</f>
        <v>5</v>
      </c>
      <c r="J91" s="105" t="n">
        <f aca="false">COUNTA(J86:J90)</f>
        <v>0</v>
      </c>
      <c r="K91" s="105" t="n">
        <f aca="false">COUNTA(K86:K90)</f>
        <v>5</v>
      </c>
      <c r="L91" s="81" t="n">
        <f aca="false">COUNTA(L86:L90)</f>
        <v>0</v>
      </c>
      <c r="M91" s="106"/>
      <c r="N91" s="107" t="n">
        <f aca="false">COUNTA(N86:N90)</f>
        <v>0</v>
      </c>
      <c r="O91" s="105" t="n">
        <f aca="false">COUNTA(O86:O90)</f>
        <v>0</v>
      </c>
      <c r="P91" s="105" t="n">
        <f aca="false">COUNTA(P86:P90)</f>
        <v>0</v>
      </c>
      <c r="Q91" s="81" t="n">
        <f aca="false">COUNTA(Q86:Q90)</f>
        <v>0</v>
      </c>
    </row>
    <row r="92" s="89" customFormat="true" ht="13.8" hidden="false" customHeight="false" outlineLevel="0" collapsed="false">
      <c r="A92" s="108"/>
      <c r="B92" s="108"/>
      <c r="C92" s="109"/>
      <c r="D92" s="110"/>
      <c r="F92" s="111"/>
      <c r="G92" s="112"/>
      <c r="H92" s="113"/>
      <c r="I92" s="108"/>
      <c r="L92" s="108"/>
      <c r="M92" s="109"/>
      <c r="N92" s="110"/>
      <c r="Q92" s="108"/>
    </row>
    <row r="93" customFormat="false" ht="13.8" hidden="false" customHeight="false" outlineLevel="0" collapsed="false">
      <c r="B93" s="75" t="s">
        <v>228</v>
      </c>
    </row>
    <row r="94" s="105" customFormat="true" ht="13.8" hidden="false" customHeight="false" outlineLevel="0" collapsed="false">
      <c r="A94" s="102" t="s">
        <v>76</v>
      </c>
      <c r="B94" s="81"/>
      <c r="C94" s="103"/>
      <c r="D94" s="81" t="n">
        <f aca="false">COUNTA(D93)</f>
        <v>0</v>
      </c>
      <c r="E94" s="105" t="n">
        <f aca="false">COUNTA(E93)</f>
        <v>0</v>
      </c>
      <c r="F94" s="105" t="n">
        <f aca="false">COUNTA(F93)</f>
        <v>0</v>
      </c>
      <c r="G94" s="81" t="n">
        <f aca="false">COUNTA(G93)</f>
        <v>0</v>
      </c>
      <c r="H94" s="103"/>
      <c r="I94" s="81" t="n">
        <f aca="false">COUNTA(I93)</f>
        <v>0</v>
      </c>
      <c r="J94" s="105" t="n">
        <f aca="false">COUNTA(J93)</f>
        <v>0</v>
      </c>
      <c r="K94" s="105" t="n">
        <f aca="false">COUNTA(K93)</f>
        <v>0</v>
      </c>
      <c r="L94" s="81" t="n">
        <f aca="false">COUNTA(L93)</f>
        <v>0</v>
      </c>
      <c r="M94" s="106"/>
      <c r="N94" s="81" t="n">
        <f aca="false">COUNTA(N93)</f>
        <v>0</v>
      </c>
      <c r="O94" s="105" t="n">
        <f aca="false">COUNTA(O93)</f>
        <v>0</v>
      </c>
      <c r="P94" s="105" t="n">
        <f aca="false">COUNTA(P93)</f>
        <v>0</v>
      </c>
      <c r="Q94" s="81" t="n">
        <f aca="false">COUNTA(Q93)</f>
        <v>0</v>
      </c>
    </row>
    <row r="95" s="89" customFormat="true" ht="13.8" hidden="false" customHeight="false" outlineLevel="0" collapsed="false">
      <c r="A95" s="108"/>
      <c r="B95" s="108"/>
      <c r="C95" s="109"/>
      <c r="D95" s="110"/>
      <c r="F95" s="111"/>
      <c r="G95" s="112"/>
      <c r="H95" s="113"/>
      <c r="I95" s="108"/>
      <c r="L95" s="108"/>
      <c r="M95" s="109"/>
      <c r="N95" s="110"/>
      <c r="Q95" s="108"/>
    </row>
    <row r="96" customFormat="false" ht="28.35" hidden="false" customHeight="false" outlineLevel="0" collapsed="false">
      <c r="B96" s="75" t="s">
        <v>229</v>
      </c>
      <c r="H96" s="80" t="s">
        <v>230</v>
      </c>
      <c r="I96" s="77" t="s">
        <v>61</v>
      </c>
      <c r="K96" s="101" t="b">
        <f aca="false">TRUE()</f>
        <v>1</v>
      </c>
    </row>
    <row r="97" customFormat="false" ht="41.75" hidden="false" customHeight="false" outlineLevel="0" collapsed="false">
      <c r="C97" s="76" t="s">
        <v>231</v>
      </c>
      <c r="D97" s="77" t="s">
        <v>232</v>
      </c>
      <c r="G97" s="115" t="b">
        <f aca="false">TRUE()</f>
        <v>1</v>
      </c>
      <c r="H97" s="80" t="s">
        <v>233</v>
      </c>
      <c r="I97" s="77" t="s">
        <v>234</v>
      </c>
      <c r="L97" s="99" t="b">
        <f aca="false">TRUE()</f>
        <v>1</v>
      </c>
      <c r="M97" s="76" t="s">
        <v>235</v>
      </c>
      <c r="N97" s="77" t="s">
        <v>236</v>
      </c>
      <c r="Q97" s="99" t="b">
        <f aca="false">TRUE()</f>
        <v>1</v>
      </c>
    </row>
    <row r="98" customFormat="false" ht="28.35" hidden="false" customHeight="false" outlineLevel="0" collapsed="false">
      <c r="H98" s="80" t="s">
        <v>237</v>
      </c>
      <c r="I98" s="77" t="s">
        <v>238</v>
      </c>
      <c r="K98" s="101" t="b">
        <f aca="false">TRUE()</f>
        <v>1</v>
      </c>
      <c r="M98" s="76" t="s">
        <v>125</v>
      </c>
      <c r="N98" s="77" t="s">
        <v>239</v>
      </c>
      <c r="O98" s="101" t="b">
        <f aca="false">TRUE()</f>
        <v>1</v>
      </c>
    </row>
    <row r="99" s="105" customFormat="true" ht="13.8" hidden="false" customHeight="false" outlineLevel="0" collapsed="false">
      <c r="A99" s="102" t="s">
        <v>76</v>
      </c>
      <c r="B99" s="81"/>
      <c r="C99" s="103"/>
      <c r="D99" s="81" t="n">
        <f aca="false">COUNTA(D96:D98)</f>
        <v>1</v>
      </c>
      <c r="E99" s="105" t="n">
        <f aca="false">COUNTA(E96:E98)</f>
        <v>0</v>
      </c>
      <c r="F99" s="105" t="n">
        <f aca="false">COUNTA(F96:F98)</f>
        <v>0</v>
      </c>
      <c r="G99" s="81" t="n">
        <f aca="false">COUNTA(G96:G98)</f>
        <v>1</v>
      </c>
      <c r="H99" s="103"/>
      <c r="I99" s="81" t="n">
        <f aca="false">COUNTA(I96:I98)</f>
        <v>3</v>
      </c>
      <c r="J99" s="105" t="n">
        <f aca="false">COUNTA(J96:J98)</f>
        <v>0</v>
      </c>
      <c r="K99" s="105" t="n">
        <f aca="false">COUNTA(K96:K98)</f>
        <v>2</v>
      </c>
      <c r="L99" s="81" t="n">
        <f aca="false">COUNTA(L96:L98)</f>
        <v>1</v>
      </c>
      <c r="M99" s="106"/>
      <c r="N99" s="81" t="n">
        <f aca="false">COUNTA(N96:N98)</f>
        <v>2</v>
      </c>
      <c r="O99" s="105" t="n">
        <f aca="false">COUNTA(O96:O98)</f>
        <v>1</v>
      </c>
      <c r="P99" s="105" t="n">
        <f aca="false">COUNTA(P96:P98)</f>
        <v>0</v>
      </c>
      <c r="Q99" s="81" t="n">
        <f aca="false">COUNTA(Q96:Q98)</f>
        <v>1</v>
      </c>
    </row>
    <row r="100" s="89" customFormat="true" ht="13.8" hidden="false" customHeight="false" outlineLevel="0" collapsed="false">
      <c r="A100" s="108"/>
      <c r="B100" s="108"/>
      <c r="C100" s="109"/>
      <c r="D100" s="110"/>
      <c r="F100" s="111"/>
      <c r="G100" s="112"/>
      <c r="H100" s="113"/>
      <c r="I100" s="108"/>
      <c r="L100" s="108"/>
      <c r="M100" s="109"/>
      <c r="N100" s="110"/>
      <c r="Q100" s="108"/>
    </row>
    <row r="101" customFormat="false" ht="41.75" hidden="false" customHeight="false" outlineLevel="0" collapsed="false">
      <c r="B101" s="75" t="s">
        <v>240</v>
      </c>
      <c r="M101" s="76" t="s">
        <v>235</v>
      </c>
      <c r="N101" s="77" t="s">
        <v>236</v>
      </c>
      <c r="Q101" s="99" t="b">
        <f aca="false">TRUE()</f>
        <v>1</v>
      </c>
    </row>
    <row r="102" customFormat="false" ht="28.35" hidden="false" customHeight="false" outlineLevel="0" collapsed="false">
      <c r="H102" s="80" t="s">
        <v>230</v>
      </c>
      <c r="I102" s="77" t="s">
        <v>61</v>
      </c>
      <c r="K102" s="101" t="b">
        <f aca="false">TRUE()</f>
        <v>1</v>
      </c>
    </row>
    <row r="103" customFormat="false" ht="28.35" hidden="false" customHeight="false" outlineLevel="0" collapsed="false">
      <c r="H103" s="80" t="s">
        <v>237</v>
      </c>
      <c r="I103" s="77" t="s">
        <v>238</v>
      </c>
      <c r="J103" s="101" t="b">
        <f aca="false">TRUE()</f>
        <v>1</v>
      </c>
      <c r="M103" s="76" t="s">
        <v>125</v>
      </c>
      <c r="N103" s="77" t="s">
        <v>239</v>
      </c>
      <c r="O103" s="101" t="b">
        <f aca="false">TRUE()</f>
        <v>1</v>
      </c>
    </row>
    <row r="104" customFormat="false" ht="28.35" hidden="false" customHeight="false" outlineLevel="0" collapsed="false">
      <c r="C104" s="76" t="s">
        <v>241</v>
      </c>
      <c r="D104" s="77" t="s">
        <v>242</v>
      </c>
      <c r="E104" s="101" t="b">
        <f aca="false">TRUE()</f>
        <v>1</v>
      </c>
      <c r="H104" s="80" t="s">
        <v>214</v>
      </c>
      <c r="I104" s="77" t="s">
        <v>243</v>
      </c>
      <c r="J104" s="101" t="b">
        <f aca="false">TRUE()</f>
        <v>1</v>
      </c>
    </row>
    <row r="105" s="105" customFormat="true" ht="13.8" hidden="false" customHeight="false" outlineLevel="0" collapsed="false">
      <c r="A105" s="102" t="s">
        <v>76</v>
      </c>
      <c r="B105" s="81"/>
      <c r="C105" s="103"/>
      <c r="D105" s="81" t="n">
        <f aca="false">COUNTA(D101:D104)</f>
        <v>1</v>
      </c>
      <c r="E105" s="105" t="n">
        <f aca="false">COUNTA(E101:E104)</f>
        <v>1</v>
      </c>
      <c r="F105" s="105" t="n">
        <f aca="false">COUNTA(F101:F104)</f>
        <v>0</v>
      </c>
      <c r="G105" s="81" t="n">
        <f aca="false">COUNTA(G101:G104)</f>
        <v>0</v>
      </c>
      <c r="H105" s="103"/>
      <c r="I105" s="81" t="n">
        <f aca="false">COUNTA(I101:I104)</f>
        <v>3</v>
      </c>
      <c r="J105" s="105" t="n">
        <f aca="false">COUNTA(J101:J104)</f>
        <v>2</v>
      </c>
      <c r="K105" s="105" t="n">
        <f aca="false">COUNTA(K101:K104)</f>
        <v>1</v>
      </c>
      <c r="L105" s="81" t="n">
        <f aca="false">COUNTA(L101:L104)</f>
        <v>0</v>
      </c>
      <c r="M105" s="106"/>
      <c r="N105" s="81" t="n">
        <f aca="false">COUNTA(N101:N104)</f>
        <v>2</v>
      </c>
      <c r="O105" s="105" t="n">
        <f aca="false">COUNTA(O101:O104)</f>
        <v>1</v>
      </c>
      <c r="P105" s="105" t="n">
        <f aca="false">COUNTA(P101:P104)</f>
        <v>0</v>
      </c>
      <c r="Q105" s="81" t="n">
        <f aca="false">COUNTA(Q101:Q104)</f>
        <v>1</v>
      </c>
    </row>
    <row r="106" s="89" customFormat="true" ht="13.8" hidden="false" customHeight="false" outlineLevel="0" collapsed="false">
      <c r="A106" s="108"/>
      <c r="B106" s="108"/>
      <c r="C106" s="109"/>
      <c r="D106" s="110"/>
      <c r="F106" s="111"/>
      <c r="G106" s="112"/>
      <c r="H106" s="113"/>
      <c r="I106" s="108"/>
      <c r="L106" s="108"/>
      <c r="M106" s="109"/>
      <c r="N106" s="110"/>
      <c r="Q106" s="108"/>
    </row>
    <row r="107" customFormat="false" ht="14.9" hidden="false" customHeight="false" outlineLevel="0" collapsed="false">
      <c r="B107" s="75" t="s">
        <v>244</v>
      </c>
      <c r="C107" s="76" t="s">
        <v>245</v>
      </c>
      <c r="D107" s="77" t="s">
        <v>246</v>
      </c>
      <c r="F107" s="114" t="b">
        <f aca="false">TRUE()</f>
        <v>1</v>
      </c>
    </row>
    <row r="108" customFormat="false" ht="28.35" hidden="false" customHeight="false" outlineLevel="0" collapsed="false">
      <c r="C108" s="76" t="s">
        <v>247</v>
      </c>
      <c r="D108" s="77" t="s">
        <v>248</v>
      </c>
      <c r="E108" s="101" t="b">
        <f aca="false">TRUE()</f>
        <v>1</v>
      </c>
      <c r="H108" s="80" t="s">
        <v>127</v>
      </c>
      <c r="I108" s="77" t="s">
        <v>249</v>
      </c>
      <c r="J108" s="101" t="b">
        <f aca="false">TRUE()</f>
        <v>1</v>
      </c>
      <c r="M108" s="76" t="s">
        <v>250</v>
      </c>
      <c r="N108" s="77" t="s">
        <v>251</v>
      </c>
      <c r="O108" s="101" t="b">
        <f aca="false">TRUE()</f>
        <v>1</v>
      </c>
    </row>
    <row r="109" customFormat="false" ht="28.35" hidden="false" customHeight="false" outlineLevel="0" collapsed="false">
      <c r="H109" s="80" t="s">
        <v>252</v>
      </c>
      <c r="I109" s="77" t="s">
        <v>253</v>
      </c>
      <c r="J109" s="101" t="b">
        <f aca="false">TRUE()</f>
        <v>1</v>
      </c>
      <c r="M109" s="76" t="s">
        <v>254</v>
      </c>
      <c r="N109" s="77" t="s">
        <v>255</v>
      </c>
      <c r="O109" s="101" t="b">
        <f aca="false">TRUE()</f>
        <v>1</v>
      </c>
    </row>
    <row r="110" customFormat="false" ht="41.75" hidden="false" customHeight="false" outlineLevel="0" collapsed="false">
      <c r="C110" s="76" t="s">
        <v>256</v>
      </c>
      <c r="D110" s="77" t="s">
        <v>257</v>
      </c>
      <c r="E110" s="101" t="b">
        <f aca="false">TRUE()</f>
        <v>1</v>
      </c>
      <c r="H110" s="80" t="s">
        <v>258</v>
      </c>
      <c r="I110" s="77" t="s">
        <v>259</v>
      </c>
      <c r="J110" s="101" t="b">
        <f aca="false">TRUE()</f>
        <v>1</v>
      </c>
      <c r="M110" s="76" t="s">
        <v>260</v>
      </c>
      <c r="N110" s="77" t="s">
        <v>261</v>
      </c>
      <c r="O110" s="101" t="b">
        <f aca="false">TRUE()</f>
        <v>1</v>
      </c>
    </row>
    <row r="111" customFormat="false" ht="41.75" hidden="false" customHeight="false" outlineLevel="0" collapsed="false">
      <c r="H111" s="80" t="s">
        <v>262</v>
      </c>
      <c r="I111" s="77" t="s">
        <v>263</v>
      </c>
      <c r="J111" s="101" t="b">
        <f aca="false">TRUE()</f>
        <v>1</v>
      </c>
      <c r="M111" s="76" t="s">
        <v>264</v>
      </c>
      <c r="N111" s="77" t="s">
        <v>265</v>
      </c>
      <c r="O111" s="101" t="b">
        <f aca="false">TRUE()</f>
        <v>1</v>
      </c>
    </row>
    <row r="112" customFormat="false" ht="41.75" hidden="false" customHeight="false" outlineLevel="0" collapsed="false">
      <c r="H112" s="80" t="s">
        <v>266</v>
      </c>
      <c r="I112" s="77" t="s">
        <v>267</v>
      </c>
      <c r="J112" s="101" t="b">
        <f aca="false">TRUE()</f>
        <v>1</v>
      </c>
      <c r="M112" s="76" t="s">
        <v>184</v>
      </c>
      <c r="N112" s="77" t="s">
        <v>268</v>
      </c>
      <c r="O112" s="101" t="b">
        <f aca="false">TRUE()</f>
        <v>1</v>
      </c>
    </row>
    <row r="113" customFormat="false" ht="28.35" hidden="false" customHeight="false" outlineLevel="0" collapsed="false">
      <c r="H113" s="80" t="s">
        <v>269</v>
      </c>
      <c r="I113" s="77" t="s">
        <v>270</v>
      </c>
      <c r="J113" s="101" t="b">
        <f aca="false">TRUE()</f>
        <v>1</v>
      </c>
      <c r="M113" s="116" t="s">
        <v>271</v>
      </c>
      <c r="N113" s="77" t="s">
        <v>272</v>
      </c>
      <c r="O113" s="117" t="b">
        <f aca="false">TRUE()</f>
        <v>1</v>
      </c>
    </row>
    <row r="114" customFormat="false" ht="41.75" hidden="false" customHeight="false" outlineLevel="0" collapsed="false">
      <c r="H114" s="80" t="s">
        <v>273</v>
      </c>
      <c r="I114" s="77" t="s">
        <v>274</v>
      </c>
      <c r="L114" s="99" t="b">
        <f aca="false">TRUE()</f>
        <v>1</v>
      </c>
      <c r="M114" s="76" t="s">
        <v>122</v>
      </c>
      <c r="N114" s="77" t="s">
        <v>275</v>
      </c>
      <c r="Q114" s="99" t="b">
        <f aca="false">TRUE()</f>
        <v>1</v>
      </c>
    </row>
    <row r="115" customFormat="false" ht="28.35" hidden="false" customHeight="true" outlineLevel="0" collapsed="false">
      <c r="H115" s="80" t="s">
        <v>276</v>
      </c>
      <c r="I115" s="77" t="s">
        <v>277</v>
      </c>
      <c r="J115" s="101" t="b">
        <f aca="false">TRUE()</f>
        <v>1</v>
      </c>
      <c r="M115" s="118" t="s">
        <v>278</v>
      </c>
      <c r="N115" s="119" t="s">
        <v>279</v>
      </c>
      <c r="O115" s="120" t="b">
        <f aca="false">TRUE()</f>
        <v>1</v>
      </c>
      <c r="P115" s="121"/>
      <c r="Q115" s="79"/>
    </row>
    <row r="116" customFormat="false" ht="28.35" hidden="false" customHeight="false" outlineLevel="0" collapsed="false">
      <c r="H116" s="80" t="s">
        <v>280</v>
      </c>
      <c r="I116" s="77" t="s">
        <v>281</v>
      </c>
      <c r="J116" s="101" t="b">
        <f aca="false">TRUE()</f>
        <v>1</v>
      </c>
      <c r="M116" s="118"/>
      <c r="N116" s="119"/>
      <c r="O116" s="120"/>
      <c r="P116" s="121"/>
      <c r="Q116" s="79"/>
    </row>
    <row r="117" s="105" customFormat="true" ht="13.8" hidden="false" customHeight="false" outlineLevel="0" collapsed="false">
      <c r="A117" s="102" t="s">
        <v>76</v>
      </c>
      <c r="B117" s="81"/>
      <c r="C117" s="103"/>
      <c r="D117" s="81" t="n">
        <f aca="false">COUNTA(D107:D116)</f>
        <v>3</v>
      </c>
      <c r="E117" s="105" t="n">
        <f aca="false">COUNTA(E107:E116)</f>
        <v>2</v>
      </c>
      <c r="F117" s="105" t="n">
        <f aca="false">COUNTA(F107:F116)</f>
        <v>1</v>
      </c>
      <c r="G117" s="81" t="n">
        <f aca="false">COUNTA(G107:G116)</f>
        <v>0</v>
      </c>
      <c r="H117" s="103"/>
      <c r="I117" s="81" t="n">
        <f aca="false">COUNTA(I107:I116)</f>
        <v>9</v>
      </c>
      <c r="J117" s="105" t="n">
        <f aca="false">COUNTA(J107:J116)</f>
        <v>8</v>
      </c>
      <c r="K117" s="105" t="n">
        <f aca="false">COUNTA(K107:K116)</f>
        <v>0</v>
      </c>
      <c r="L117" s="81" t="n">
        <f aca="false">COUNTA(L107:L116)</f>
        <v>1</v>
      </c>
      <c r="M117" s="106"/>
      <c r="N117" s="81" t="n">
        <f aca="false">COUNTA(N107:N116)</f>
        <v>8</v>
      </c>
      <c r="O117" s="105" t="n">
        <f aca="false">COUNTA(O107:O116)</f>
        <v>7</v>
      </c>
      <c r="P117" s="105" t="n">
        <f aca="false">COUNTA(P107:P116)</f>
        <v>0</v>
      </c>
      <c r="Q117" s="81" t="n">
        <f aca="false">COUNTA(Q107:Q116)</f>
        <v>1</v>
      </c>
    </row>
    <row r="118" s="89" customFormat="true" ht="13.8" hidden="false" customHeight="false" outlineLevel="0" collapsed="false">
      <c r="A118" s="108"/>
      <c r="B118" s="108"/>
      <c r="C118" s="109"/>
      <c r="D118" s="110"/>
      <c r="F118" s="111"/>
      <c r="G118" s="112"/>
      <c r="H118" s="113"/>
      <c r="I118" s="108"/>
      <c r="L118" s="108"/>
      <c r="M118" s="109"/>
      <c r="N118" s="110"/>
      <c r="Q118" s="108"/>
    </row>
    <row r="119" customFormat="false" ht="28.35" hidden="false" customHeight="false" outlineLevel="0" collapsed="false">
      <c r="B119" s="75" t="s">
        <v>282</v>
      </c>
      <c r="C119" s="76" t="s">
        <v>283</v>
      </c>
      <c r="D119" s="77" t="s">
        <v>156</v>
      </c>
      <c r="F119" s="114" t="b">
        <f aca="false">TRUE()</f>
        <v>1</v>
      </c>
      <c r="H119" s="80" t="s">
        <v>96</v>
      </c>
      <c r="I119" s="77" t="s">
        <v>158</v>
      </c>
      <c r="K119" s="101" t="b">
        <f aca="false">TRUE()</f>
        <v>1</v>
      </c>
    </row>
    <row r="120" customFormat="false" ht="41.75" hidden="false" customHeight="false" outlineLevel="0" collapsed="false">
      <c r="C120" s="76" t="s">
        <v>284</v>
      </c>
      <c r="D120" s="77" t="s">
        <v>285</v>
      </c>
      <c r="E120" s="101" t="b">
        <f aca="false">TRUE()</f>
        <v>1</v>
      </c>
      <c r="H120" s="80" t="s">
        <v>209</v>
      </c>
      <c r="I120" s="77" t="s">
        <v>212</v>
      </c>
      <c r="J120" s="101" t="b">
        <f aca="false">TRUE()</f>
        <v>1</v>
      </c>
      <c r="M120" s="76" t="s">
        <v>286</v>
      </c>
      <c r="N120" s="77" t="s">
        <v>287</v>
      </c>
      <c r="O120" s="101" t="b">
        <f aca="false">TRUE()</f>
        <v>1</v>
      </c>
    </row>
    <row r="121" customFormat="false" ht="28.35" hidden="false" customHeight="false" outlineLevel="0" collapsed="false">
      <c r="C121" s="76" t="s">
        <v>288</v>
      </c>
      <c r="D121" s="77" t="s">
        <v>156</v>
      </c>
      <c r="F121" s="114" t="b">
        <f aca="false">TRUE()</f>
        <v>1</v>
      </c>
      <c r="H121" s="80" t="s">
        <v>170</v>
      </c>
      <c r="I121" s="77" t="s">
        <v>158</v>
      </c>
      <c r="K121" s="101" t="b">
        <f aca="false">TRUE()</f>
        <v>1</v>
      </c>
    </row>
    <row r="122" customFormat="false" ht="28.35" hidden="false" customHeight="false" outlineLevel="0" collapsed="false">
      <c r="C122" s="76" t="s">
        <v>289</v>
      </c>
      <c r="D122" s="77" t="s">
        <v>290</v>
      </c>
      <c r="F122" s="114" t="b">
        <f aca="false">TRUE()</f>
        <v>1</v>
      </c>
      <c r="H122" s="80" t="s">
        <v>173</v>
      </c>
      <c r="I122" s="77" t="s">
        <v>291</v>
      </c>
      <c r="K122" s="101" t="b">
        <f aca="false">TRUE()</f>
        <v>1</v>
      </c>
    </row>
    <row r="123" customFormat="false" ht="28.35" hidden="false" customHeight="false" outlineLevel="0" collapsed="false">
      <c r="C123" s="76" t="s">
        <v>292</v>
      </c>
      <c r="D123" s="77" t="s">
        <v>172</v>
      </c>
      <c r="F123" s="114" t="b">
        <f aca="false">TRUE()</f>
        <v>1</v>
      </c>
      <c r="H123" s="80" t="s">
        <v>293</v>
      </c>
      <c r="I123" s="77" t="s">
        <v>174</v>
      </c>
      <c r="K123" s="101" t="b">
        <f aca="false">TRUE()</f>
        <v>1</v>
      </c>
    </row>
    <row r="124" customFormat="false" ht="28.35" hidden="false" customHeight="false" outlineLevel="0" collapsed="false">
      <c r="H124" s="80" t="s">
        <v>254</v>
      </c>
      <c r="I124" s="77" t="s">
        <v>294</v>
      </c>
      <c r="J124" s="101" t="b">
        <f aca="false">TRUE()</f>
        <v>1</v>
      </c>
    </row>
    <row r="125" customFormat="false" ht="28.35" hidden="false" customHeight="false" outlineLevel="0" collapsed="false">
      <c r="C125" s="76" t="s">
        <v>295</v>
      </c>
      <c r="D125" s="77" t="s">
        <v>296</v>
      </c>
      <c r="F125" s="114" t="b">
        <f aca="false">TRUE()</f>
        <v>1</v>
      </c>
      <c r="H125" s="80" t="s">
        <v>70</v>
      </c>
      <c r="I125" s="77" t="s">
        <v>297</v>
      </c>
      <c r="K125" s="101" t="b">
        <f aca="false">TRUE()</f>
        <v>1</v>
      </c>
    </row>
    <row r="126" customFormat="false" ht="28.35" hidden="false" customHeight="false" outlineLevel="0" collapsed="false">
      <c r="C126" s="76" t="s">
        <v>298</v>
      </c>
      <c r="D126" s="77" t="s">
        <v>299</v>
      </c>
      <c r="F126" s="114" t="b">
        <f aca="false">TRUE()</f>
        <v>1</v>
      </c>
      <c r="H126" s="80" t="s">
        <v>300</v>
      </c>
      <c r="I126" s="77" t="s">
        <v>301</v>
      </c>
      <c r="K126" s="101" t="b">
        <f aca="false">TRUE()</f>
        <v>1</v>
      </c>
    </row>
    <row r="127" s="105" customFormat="true" ht="13.8" hidden="false" customHeight="false" outlineLevel="0" collapsed="false">
      <c r="A127" s="102" t="s">
        <v>76</v>
      </c>
      <c r="B127" s="81"/>
      <c r="C127" s="103"/>
      <c r="D127" s="81" t="n">
        <f aca="false">COUNTA(D119:D126)</f>
        <v>7</v>
      </c>
      <c r="E127" s="105" t="n">
        <f aca="false">COUNTA(E119:E126)</f>
        <v>1</v>
      </c>
      <c r="F127" s="105" t="n">
        <f aca="false">COUNTA(F119:F126)</f>
        <v>6</v>
      </c>
      <c r="G127" s="81" t="n">
        <f aca="false">COUNTA(G119:G126)</f>
        <v>0</v>
      </c>
      <c r="H127" s="103"/>
      <c r="I127" s="81" t="n">
        <f aca="false">COUNTA(I119:I126)</f>
        <v>8</v>
      </c>
      <c r="J127" s="105" t="n">
        <f aca="false">COUNTA(J119:J126)</f>
        <v>2</v>
      </c>
      <c r="K127" s="105" t="n">
        <f aca="false">COUNTA(K119:K126)</f>
        <v>6</v>
      </c>
      <c r="L127" s="81" t="n">
        <f aca="false">COUNTA(L119:L126)</f>
        <v>0</v>
      </c>
      <c r="M127" s="106"/>
      <c r="N127" s="81" t="n">
        <f aca="false">COUNTA(N119:N126)</f>
        <v>1</v>
      </c>
      <c r="O127" s="105" t="n">
        <f aca="false">COUNTA(O119:O126)</f>
        <v>1</v>
      </c>
      <c r="P127" s="105" t="n">
        <f aca="false">COUNTA(P119:P126)</f>
        <v>0</v>
      </c>
      <c r="Q127" s="81" t="n">
        <f aca="false">COUNTA(Q119:Q126)</f>
        <v>0</v>
      </c>
    </row>
    <row r="128" s="89" customFormat="true" ht="13.8" hidden="false" customHeight="false" outlineLevel="0" collapsed="false">
      <c r="A128" s="108"/>
      <c r="B128" s="108"/>
      <c r="C128" s="109"/>
      <c r="D128" s="110"/>
      <c r="F128" s="111"/>
      <c r="G128" s="112"/>
      <c r="H128" s="113"/>
      <c r="I128" s="108"/>
      <c r="L128" s="108"/>
      <c r="M128" s="109"/>
      <c r="N128" s="110"/>
      <c r="Q128" s="108"/>
    </row>
    <row r="129" customFormat="false" ht="28.35" hidden="false" customHeight="false" outlineLevel="0" collapsed="false">
      <c r="B129" s="75" t="s">
        <v>302</v>
      </c>
      <c r="M129" s="76" t="s">
        <v>303</v>
      </c>
      <c r="N129" s="77" t="s">
        <v>304</v>
      </c>
      <c r="P129" s="101" t="b">
        <f aca="false">TRUE()</f>
        <v>1</v>
      </c>
    </row>
    <row r="130" customFormat="false" ht="28.35" hidden="false" customHeight="false" outlineLevel="0" collapsed="false">
      <c r="M130" s="76" t="s">
        <v>148</v>
      </c>
      <c r="N130" s="77" t="s">
        <v>305</v>
      </c>
      <c r="P130" s="101" t="b">
        <f aca="false">TRUE()</f>
        <v>1</v>
      </c>
    </row>
    <row r="131" s="105" customFormat="true" ht="14.9" hidden="false" customHeight="false" outlineLevel="0" collapsed="false">
      <c r="A131" s="102" t="s">
        <v>76</v>
      </c>
      <c r="B131" s="81"/>
      <c r="C131" s="103"/>
      <c r="D131" s="81" t="n">
        <f aca="false">COUNTA(D129:D130)</f>
        <v>0</v>
      </c>
      <c r="E131" s="105" t="n">
        <f aca="false">COUNTA(E129:E130)</f>
        <v>0</v>
      </c>
      <c r="F131" s="105" t="n">
        <f aca="false">COUNTA(F129:F130)</f>
        <v>0</v>
      </c>
      <c r="G131" s="81" t="n">
        <f aca="false">COUNTA(G129:G130)</f>
        <v>0</v>
      </c>
      <c r="H131" s="103"/>
      <c r="I131" s="104" t="n">
        <f aca="false">COUNTA(I129:I130)</f>
        <v>0</v>
      </c>
      <c r="J131" s="105" t="n">
        <f aca="false">COUNTA(J129:J130)</f>
        <v>0</v>
      </c>
      <c r="K131" s="105" t="n">
        <f aca="false">COUNTA(K129:K130)</f>
        <v>0</v>
      </c>
      <c r="L131" s="81" t="n">
        <f aca="false">COUNTA(L129:L130)</f>
        <v>0</v>
      </c>
      <c r="M131" s="106"/>
      <c r="N131" s="107" t="n">
        <f aca="false">COUNTA(N129:N130)</f>
        <v>2</v>
      </c>
      <c r="O131" s="105" t="n">
        <f aca="false">COUNTA(O129:O130)</f>
        <v>0</v>
      </c>
      <c r="P131" s="105" t="n">
        <f aca="false">COUNTA(P129:P130)</f>
        <v>2</v>
      </c>
      <c r="Q131" s="81" t="n">
        <f aca="false">COUNTA(Q129:Q130)</f>
        <v>0</v>
      </c>
    </row>
    <row r="132" s="89" customFormat="true" ht="13.8" hidden="false" customHeight="false" outlineLevel="0" collapsed="false">
      <c r="A132" s="108"/>
      <c r="B132" s="108"/>
      <c r="C132" s="109"/>
      <c r="D132" s="110"/>
      <c r="F132" s="111"/>
      <c r="G132" s="112"/>
      <c r="H132" s="113"/>
      <c r="I132" s="108"/>
      <c r="L132" s="108"/>
      <c r="M132" s="109"/>
      <c r="N132" s="110"/>
      <c r="Q132" s="108"/>
    </row>
    <row r="133" customFormat="false" ht="28.35" hidden="false" customHeight="false" outlineLevel="0" collapsed="false">
      <c r="B133" s="75" t="s">
        <v>306</v>
      </c>
      <c r="C133" s="76" t="s">
        <v>307</v>
      </c>
      <c r="D133" s="77" t="s">
        <v>308</v>
      </c>
      <c r="F133" s="114" t="b">
        <f aca="false">TRUE()</f>
        <v>1</v>
      </c>
      <c r="H133" s="80" t="s">
        <v>209</v>
      </c>
      <c r="I133" s="77" t="s">
        <v>309</v>
      </c>
      <c r="K133" s="101" t="b">
        <f aca="false">TRUE()</f>
        <v>1</v>
      </c>
    </row>
    <row r="134" customFormat="false" ht="60" hidden="false" customHeight="true" outlineLevel="0" collapsed="false">
      <c r="C134" s="76" t="s">
        <v>288</v>
      </c>
      <c r="D134" s="77" t="s">
        <v>310</v>
      </c>
      <c r="F134" s="114" t="b">
        <f aca="false">TRUE()</f>
        <v>1</v>
      </c>
      <c r="H134" s="80" t="s">
        <v>311</v>
      </c>
      <c r="I134" s="77" t="s">
        <v>312</v>
      </c>
      <c r="K134" s="101" t="b">
        <f aca="false">TRUE()</f>
        <v>1</v>
      </c>
    </row>
    <row r="135" customFormat="false" ht="28.35" hidden="false" customHeight="false" outlineLevel="0" collapsed="false">
      <c r="C135" s="76" t="s">
        <v>289</v>
      </c>
      <c r="D135" s="77" t="s">
        <v>313</v>
      </c>
      <c r="E135" s="101" t="b">
        <f aca="false">TRUE()</f>
        <v>1</v>
      </c>
      <c r="H135" s="80" t="s">
        <v>314</v>
      </c>
      <c r="I135" s="77" t="s">
        <v>315</v>
      </c>
      <c r="J135" s="101" t="b">
        <f aca="false">TRUE()</f>
        <v>1</v>
      </c>
    </row>
    <row r="136" s="105" customFormat="true" ht="13.8" hidden="false" customHeight="false" outlineLevel="0" collapsed="false">
      <c r="A136" s="102" t="s">
        <v>76</v>
      </c>
      <c r="B136" s="81"/>
      <c r="C136" s="103"/>
      <c r="D136" s="81" t="n">
        <f aca="false">COUNTA(D133:D135)</f>
        <v>3</v>
      </c>
      <c r="E136" s="105" t="n">
        <f aca="false">COUNTA(E133:E135)</f>
        <v>1</v>
      </c>
      <c r="F136" s="105" t="n">
        <f aca="false">COUNTA(F133:F135)</f>
        <v>2</v>
      </c>
      <c r="G136" s="81" t="n">
        <f aca="false">COUNTA(G133:G135)</f>
        <v>0</v>
      </c>
      <c r="H136" s="103"/>
      <c r="I136" s="81" t="n">
        <f aca="false">COUNTA(I133:I135)</f>
        <v>3</v>
      </c>
      <c r="J136" s="105" t="n">
        <f aca="false">COUNTA(J133:J135)</f>
        <v>1</v>
      </c>
      <c r="K136" s="105" t="n">
        <f aca="false">COUNTA(K133:K135)</f>
        <v>2</v>
      </c>
      <c r="L136" s="81" t="n">
        <f aca="false">COUNTA(L133:L135)</f>
        <v>0</v>
      </c>
      <c r="M136" s="106"/>
      <c r="N136" s="81" t="n">
        <f aca="false">COUNTA(N133:N135)</f>
        <v>0</v>
      </c>
      <c r="O136" s="105" t="n">
        <f aca="false">COUNTA(O133:O135)</f>
        <v>0</v>
      </c>
      <c r="P136" s="105" t="n">
        <f aca="false">COUNTA(P133:P135)</f>
        <v>0</v>
      </c>
      <c r="Q136" s="81" t="n">
        <f aca="false">COUNTA(Q133:Q135)</f>
        <v>0</v>
      </c>
    </row>
    <row r="137" s="89" customFormat="true" ht="13.8" hidden="false" customHeight="false" outlineLevel="0" collapsed="false">
      <c r="A137" s="108"/>
      <c r="B137" s="108"/>
      <c r="C137" s="109"/>
      <c r="D137" s="110"/>
      <c r="F137" s="111"/>
      <c r="G137" s="112"/>
      <c r="H137" s="113"/>
      <c r="I137" s="108"/>
      <c r="L137" s="108"/>
      <c r="M137" s="109"/>
      <c r="N137" s="110"/>
      <c r="Q137" s="108"/>
    </row>
    <row r="138" customFormat="false" ht="28.35" hidden="false" customHeight="false" outlineLevel="0" collapsed="false">
      <c r="B138" s="75" t="s">
        <v>316</v>
      </c>
      <c r="C138" s="76" t="s">
        <v>317</v>
      </c>
      <c r="D138" s="77" t="s">
        <v>318</v>
      </c>
      <c r="F138" s="114" t="b">
        <f aca="false">TRUE()</f>
        <v>1</v>
      </c>
      <c r="H138" s="80" t="s">
        <v>157</v>
      </c>
      <c r="I138" s="77" t="s">
        <v>319</v>
      </c>
      <c r="K138" s="101" t="b">
        <f aca="false">TRUE()</f>
        <v>1</v>
      </c>
    </row>
    <row r="139" customFormat="false" ht="28.35" hidden="false" customHeight="false" outlineLevel="0" collapsed="false">
      <c r="C139" s="76" t="s">
        <v>247</v>
      </c>
      <c r="D139" s="77" t="s">
        <v>320</v>
      </c>
      <c r="F139" s="114" t="b">
        <f aca="false">TRUE()</f>
        <v>1</v>
      </c>
      <c r="H139" s="80" t="s">
        <v>321</v>
      </c>
      <c r="I139" s="77" t="s">
        <v>158</v>
      </c>
      <c r="K139" s="101" t="b">
        <f aca="false">TRUE()</f>
        <v>1</v>
      </c>
    </row>
    <row r="140" customFormat="false" ht="28.35" hidden="false" customHeight="false" outlineLevel="0" collapsed="false">
      <c r="H140" s="80" t="s">
        <v>92</v>
      </c>
      <c r="I140" s="77" t="s">
        <v>322</v>
      </c>
      <c r="J140" s="101" t="b">
        <f aca="false">TRUE()</f>
        <v>1</v>
      </c>
    </row>
    <row r="141" customFormat="false" ht="28.35" hidden="false" customHeight="false" outlineLevel="0" collapsed="false">
      <c r="H141" s="80" t="s">
        <v>226</v>
      </c>
      <c r="I141" s="77" t="s">
        <v>323</v>
      </c>
      <c r="J141" s="101" t="b">
        <f aca="false">TRUE()</f>
        <v>1</v>
      </c>
    </row>
    <row r="142" customFormat="false" ht="28.35" hidden="false" customHeight="false" outlineLevel="0" collapsed="false">
      <c r="C142" s="76" t="s">
        <v>288</v>
      </c>
      <c r="D142" s="77" t="s">
        <v>324</v>
      </c>
      <c r="F142" s="114" t="b">
        <f aca="false">TRUE()</f>
        <v>1</v>
      </c>
      <c r="H142" s="80" t="s">
        <v>325</v>
      </c>
      <c r="I142" s="77" t="s">
        <v>326</v>
      </c>
      <c r="K142" s="101" t="b">
        <f aca="false">TRUE()</f>
        <v>1</v>
      </c>
    </row>
    <row r="143" s="105" customFormat="true" ht="14.9" hidden="false" customHeight="false" outlineLevel="0" collapsed="false">
      <c r="A143" s="102" t="s">
        <v>76</v>
      </c>
      <c r="B143" s="81"/>
      <c r="C143" s="103"/>
      <c r="D143" s="81" t="n">
        <f aca="false">COUNTA(D138:D142)</f>
        <v>3</v>
      </c>
      <c r="E143" s="105" t="n">
        <f aca="false">COUNTA(E138:E142)</f>
        <v>0</v>
      </c>
      <c r="F143" s="105" t="n">
        <f aca="false">COUNTA(F138:F142)</f>
        <v>3</v>
      </c>
      <c r="G143" s="81" t="n">
        <f aca="false">COUNTA(G138:G142)</f>
        <v>0</v>
      </c>
      <c r="H143" s="103"/>
      <c r="I143" s="104" t="n">
        <f aca="false">COUNTA(I138:I142)</f>
        <v>5</v>
      </c>
      <c r="J143" s="105" t="n">
        <f aca="false">COUNTA(J138:J142)</f>
        <v>2</v>
      </c>
      <c r="K143" s="105" t="n">
        <f aca="false">COUNTA(K138:K142)</f>
        <v>3</v>
      </c>
      <c r="L143" s="81" t="n">
        <f aca="false">COUNTA(L138:L142)</f>
        <v>0</v>
      </c>
      <c r="M143" s="106"/>
      <c r="N143" s="107" t="n">
        <f aca="false">COUNTA(N138:N142)</f>
        <v>0</v>
      </c>
      <c r="O143" s="105" t="n">
        <f aca="false">COUNTA(O138:O142)</f>
        <v>0</v>
      </c>
      <c r="P143" s="105" t="n">
        <f aca="false">COUNTA(P138:P142)</f>
        <v>0</v>
      </c>
      <c r="Q143" s="81" t="n">
        <f aca="false">COUNTA(Q138:Q142)</f>
        <v>0</v>
      </c>
    </row>
    <row r="144" s="89" customFormat="true" ht="13.8" hidden="false" customHeight="false" outlineLevel="0" collapsed="false">
      <c r="A144" s="108"/>
      <c r="B144" s="108"/>
      <c r="C144" s="109"/>
      <c r="D144" s="110"/>
      <c r="F144" s="111"/>
      <c r="G144" s="112"/>
      <c r="H144" s="113"/>
      <c r="I144" s="108"/>
      <c r="L144" s="108"/>
      <c r="M144" s="109"/>
      <c r="N144" s="110"/>
      <c r="Q144" s="108"/>
    </row>
    <row r="145" customFormat="false" ht="28.35" hidden="false" customHeight="false" outlineLevel="0" collapsed="false">
      <c r="B145" s="75" t="s">
        <v>327</v>
      </c>
      <c r="H145" s="80" t="s">
        <v>328</v>
      </c>
      <c r="I145" s="77" t="s">
        <v>97</v>
      </c>
      <c r="J145" s="101" t="b">
        <f aca="false">TRUE()</f>
        <v>1</v>
      </c>
    </row>
    <row r="146" s="105" customFormat="true" ht="14.9" hidden="false" customHeight="false" outlineLevel="0" collapsed="false">
      <c r="A146" s="102" t="s">
        <v>76</v>
      </c>
      <c r="B146" s="81"/>
      <c r="C146" s="103"/>
      <c r="D146" s="81" t="n">
        <f aca="false">COUNTA(D145)</f>
        <v>0</v>
      </c>
      <c r="E146" s="105" t="n">
        <f aca="false">COUNTA(E145)</f>
        <v>0</v>
      </c>
      <c r="F146" s="105" t="n">
        <f aca="false">COUNTA(F145)</f>
        <v>0</v>
      </c>
      <c r="G146" s="81" t="n">
        <f aca="false">COUNTA(G145)</f>
        <v>0</v>
      </c>
      <c r="H146" s="103"/>
      <c r="I146" s="104" t="n">
        <f aca="false">COUNTA(I145)</f>
        <v>1</v>
      </c>
      <c r="J146" s="105" t="n">
        <f aca="false">COUNTA(J145)</f>
        <v>1</v>
      </c>
      <c r="K146" s="105" t="n">
        <f aca="false">COUNTA(K145)</f>
        <v>0</v>
      </c>
      <c r="L146" s="81" t="n">
        <f aca="false">COUNTA(L145)</f>
        <v>0</v>
      </c>
      <c r="M146" s="106"/>
      <c r="N146" s="107" t="n">
        <f aca="false">COUNTA(N145)</f>
        <v>0</v>
      </c>
      <c r="O146" s="105" t="n">
        <f aca="false">COUNTA(O145)</f>
        <v>0</v>
      </c>
      <c r="P146" s="105" t="n">
        <f aca="false">COUNTA(P145)</f>
        <v>0</v>
      </c>
      <c r="Q146" s="81" t="n">
        <f aca="false">COUNTA(Q145)</f>
        <v>0</v>
      </c>
    </row>
    <row r="147" s="89" customFormat="true" ht="13.8" hidden="false" customHeight="false" outlineLevel="0" collapsed="false">
      <c r="A147" s="108"/>
      <c r="B147" s="108"/>
      <c r="C147" s="109"/>
      <c r="D147" s="110"/>
      <c r="F147" s="111"/>
      <c r="G147" s="112"/>
      <c r="H147" s="113"/>
      <c r="I147" s="108"/>
      <c r="L147" s="108"/>
      <c r="M147" s="109"/>
      <c r="N147" s="110"/>
      <c r="Q147" s="108"/>
    </row>
    <row r="148" customFormat="false" ht="13.8" hidden="false" customHeight="false" outlineLevel="0" collapsed="false">
      <c r="B148" s="75" t="s">
        <v>329</v>
      </c>
    </row>
    <row r="149" s="105" customFormat="true" ht="13.8" hidden="false" customHeight="false" outlineLevel="0" collapsed="false">
      <c r="A149" s="102" t="s">
        <v>76</v>
      </c>
      <c r="B149" s="81"/>
      <c r="C149" s="103"/>
      <c r="D149" s="81" t="n">
        <f aca="false">COUNTA(D148)</f>
        <v>0</v>
      </c>
      <c r="E149" s="105" t="n">
        <f aca="false">COUNTA(E148)</f>
        <v>0</v>
      </c>
      <c r="F149" s="105" t="n">
        <f aca="false">COUNTA(F148)</f>
        <v>0</v>
      </c>
      <c r="G149" s="81" t="n">
        <f aca="false">COUNTA(G148)</f>
        <v>0</v>
      </c>
      <c r="H149" s="103"/>
      <c r="I149" s="81" t="n">
        <f aca="false">COUNTA(I148)</f>
        <v>0</v>
      </c>
      <c r="J149" s="105" t="n">
        <f aca="false">COUNTA(J148)</f>
        <v>0</v>
      </c>
      <c r="K149" s="105" t="n">
        <f aca="false">COUNTA(K148)</f>
        <v>0</v>
      </c>
      <c r="L149" s="81" t="n">
        <f aca="false">COUNTA(L148)</f>
        <v>0</v>
      </c>
      <c r="M149" s="106"/>
      <c r="N149" s="81" t="n">
        <f aca="false">COUNTA(N148)</f>
        <v>0</v>
      </c>
      <c r="O149" s="105" t="n">
        <f aca="false">COUNTA(O148)</f>
        <v>0</v>
      </c>
      <c r="P149" s="105" t="n">
        <f aca="false">COUNTA(P148)</f>
        <v>0</v>
      </c>
      <c r="Q149" s="81" t="n">
        <f aca="false">COUNTA(Q148)</f>
        <v>0</v>
      </c>
    </row>
    <row r="150" s="89" customFormat="true" ht="13.8" hidden="false" customHeight="false" outlineLevel="0" collapsed="false">
      <c r="A150" s="108"/>
      <c r="B150" s="108"/>
      <c r="C150" s="109"/>
      <c r="D150" s="110"/>
      <c r="F150" s="111"/>
      <c r="G150" s="112"/>
      <c r="H150" s="113"/>
      <c r="I150" s="108"/>
      <c r="L150" s="108"/>
      <c r="M150" s="109"/>
      <c r="N150" s="110"/>
      <c r="Q150" s="108"/>
    </row>
    <row r="151" customFormat="false" ht="28.35" hidden="false" customHeight="false" outlineLevel="0" collapsed="false">
      <c r="B151" s="75" t="s">
        <v>330</v>
      </c>
      <c r="C151" s="76" t="s">
        <v>307</v>
      </c>
      <c r="D151" s="77" t="s">
        <v>331</v>
      </c>
      <c r="F151" s="114" t="b">
        <f aca="false">TRUE()</f>
        <v>1</v>
      </c>
      <c r="H151" s="80" t="s">
        <v>191</v>
      </c>
      <c r="I151" s="77" t="s">
        <v>158</v>
      </c>
      <c r="K151" s="101" t="b">
        <f aca="false">TRUE()</f>
        <v>1</v>
      </c>
    </row>
    <row r="152" customFormat="false" ht="28.35" hidden="false" customHeight="false" outlineLevel="0" collapsed="false">
      <c r="C152" s="76" t="s">
        <v>332</v>
      </c>
      <c r="D152" s="77" t="s">
        <v>333</v>
      </c>
      <c r="E152" s="101" t="b">
        <f aca="false">TRUE()</f>
        <v>1</v>
      </c>
      <c r="H152" s="80" t="s">
        <v>194</v>
      </c>
      <c r="I152" s="77" t="s">
        <v>334</v>
      </c>
      <c r="J152" s="101" t="b">
        <f aca="false">TRUE()</f>
        <v>1</v>
      </c>
    </row>
    <row r="153" customFormat="false" ht="28.35" hidden="false" customHeight="false" outlineLevel="0" collapsed="false">
      <c r="C153" s="76" t="s">
        <v>335</v>
      </c>
      <c r="D153" s="77" t="s">
        <v>336</v>
      </c>
      <c r="E153" s="101" t="b">
        <f aca="false">TRUE()</f>
        <v>1</v>
      </c>
      <c r="H153" s="80" t="s">
        <v>157</v>
      </c>
      <c r="I153" s="77" t="s">
        <v>212</v>
      </c>
      <c r="J153" s="101" t="b">
        <f aca="false">TRUE()</f>
        <v>1</v>
      </c>
    </row>
    <row r="154" s="105" customFormat="true" ht="13.8" hidden="false" customHeight="false" outlineLevel="0" collapsed="false">
      <c r="A154" s="102" t="s">
        <v>76</v>
      </c>
      <c r="B154" s="81"/>
      <c r="C154" s="103"/>
      <c r="D154" s="81" t="n">
        <f aca="false">COUNTA(D151:D153)</f>
        <v>3</v>
      </c>
      <c r="E154" s="105" t="n">
        <f aca="false">COUNTA(E151:E153)</f>
        <v>2</v>
      </c>
      <c r="F154" s="105" t="n">
        <f aca="false">COUNTA(F151:F153)</f>
        <v>1</v>
      </c>
      <c r="G154" s="81" t="n">
        <f aca="false">COUNTA(G151:G153)</f>
        <v>0</v>
      </c>
      <c r="H154" s="103"/>
      <c r="I154" s="81" t="n">
        <f aca="false">COUNTA(I151:I153)</f>
        <v>3</v>
      </c>
      <c r="J154" s="105" t="n">
        <f aca="false">COUNTA(J151:J153)</f>
        <v>2</v>
      </c>
      <c r="K154" s="105" t="n">
        <f aca="false">COUNTA(K151:K153)</f>
        <v>1</v>
      </c>
      <c r="L154" s="81" t="n">
        <f aca="false">COUNTA(L151:L153)</f>
        <v>0</v>
      </c>
      <c r="M154" s="106"/>
      <c r="N154" s="81" t="n">
        <f aca="false">COUNTA(N151:N153)</f>
        <v>0</v>
      </c>
      <c r="O154" s="105" t="n">
        <f aca="false">COUNTA(O151:O153)</f>
        <v>0</v>
      </c>
      <c r="P154" s="105" t="n">
        <f aca="false">COUNTA(P151:P153)</f>
        <v>0</v>
      </c>
      <c r="Q154" s="81" t="n">
        <f aca="false">COUNTA(Q151:Q153)</f>
        <v>0</v>
      </c>
    </row>
    <row r="155" s="89" customFormat="true" ht="13.8" hidden="false" customHeight="false" outlineLevel="0" collapsed="false">
      <c r="A155" s="108"/>
      <c r="B155" s="108"/>
      <c r="C155" s="109"/>
      <c r="D155" s="110"/>
      <c r="F155" s="111"/>
      <c r="G155" s="112"/>
      <c r="H155" s="113"/>
      <c r="I155" s="108"/>
      <c r="L155" s="108"/>
      <c r="M155" s="109"/>
      <c r="N155" s="110"/>
      <c r="Q155" s="108"/>
    </row>
    <row r="156" customFormat="false" ht="13.8" hidden="false" customHeight="false" outlineLevel="0" collapsed="false">
      <c r="B156" s="75" t="s">
        <v>337</v>
      </c>
    </row>
    <row r="157" s="105" customFormat="true" ht="13.8" hidden="false" customHeight="false" outlineLevel="0" collapsed="false">
      <c r="A157" s="102" t="s">
        <v>76</v>
      </c>
      <c r="B157" s="81"/>
      <c r="C157" s="103"/>
      <c r="D157" s="81" t="n">
        <f aca="false">COUNTA(D156)</f>
        <v>0</v>
      </c>
      <c r="E157" s="105" t="n">
        <f aca="false">COUNTA(E156)</f>
        <v>0</v>
      </c>
      <c r="F157" s="105" t="n">
        <f aca="false">COUNTA(F156)</f>
        <v>0</v>
      </c>
      <c r="G157" s="81" t="n">
        <f aca="false">COUNTA(G156)</f>
        <v>0</v>
      </c>
      <c r="H157" s="103"/>
      <c r="I157" s="81" t="n">
        <f aca="false">COUNTA(I156)</f>
        <v>0</v>
      </c>
      <c r="J157" s="105" t="n">
        <f aca="false">COUNTA(J156)</f>
        <v>0</v>
      </c>
      <c r="K157" s="105" t="n">
        <f aca="false">COUNTA(K156)</f>
        <v>0</v>
      </c>
      <c r="L157" s="81" t="n">
        <f aca="false">COUNTA(L156)</f>
        <v>0</v>
      </c>
      <c r="M157" s="106"/>
      <c r="N157" s="81" t="n">
        <f aca="false">COUNTA(N156)</f>
        <v>0</v>
      </c>
      <c r="O157" s="105" t="n">
        <f aca="false">COUNTA(O156)</f>
        <v>0</v>
      </c>
      <c r="P157" s="105" t="n">
        <f aca="false">COUNTA(P156)</f>
        <v>0</v>
      </c>
      <c r="Q157" s="81" t="n">
        <f aca="false">COUNTA(Q156)</f>
        <v>0</v>
      </c>
    </row>
    <row r="158" s="89" customFormat="true" ht="13.8" hidden="false" customHeight="false" outlineLevel="0" collapsed="false">
      <c r="A158" s="108"/>
      <c r="B158" s="108"/>
      <c r="C158" s="109"/>
      <c r="D158" s="110"/>
      <c r="F158" s="111"/>
      <c r="G158" s="112"/>
      <c r="H158" s="113"/>
      <c r="I158" s="108"/>
      <c r="L158" s="108"/>
      <c r="M158" s="109"/>
      <c r="N158" s="110"/>
      <c r="Q158" s="108"/>
    </row>
    <row r="159" customFormat="false" ht="28.35" hidden="false" customHeight="false" outlineLevel="0" collapsed="false">
      <c r="B159" s="75" t="s">
        <v>338</v>
      </c>
      <c r="C159" s="76" t="s">
        <v>245</v>
      </c>
      <c r="D159" s="77" t="s">
        <v>339</v>
      </c>
      <c r="F159" s="114" t="b">
        <f aca="false">TRUE()</f>
        <v>1</v>
      </c>
      <c r="H159" s="80" t="s">
        <v>217</v>
      </c>
      <c r="I159" s="77" t="s">
        <v>340</v>
      </c>
      <c r="K159" s="101" t="b">
        <f aca="false">TRUE()</f>
        <v>1</v>
      </c>
    </row>
    <row r="160" customFormat="false" ht="28.35" hidden="false" customHeight="false" outlineLevel="0" collapsed="false">
      <c r="C160" s="76" t="s">
        <v>341</v>
      </c>
      <c r="D160" s="77" t="s">
        <v>342</v>
      </c>
      <c r="F160" s="114" t="b">
        <f aca="false">TRUE()</f>
        <v>1</v>
      </c>
      <c r="H160" s="80" t="s">
        <v>223</v>
      </c>
      <c r="I160" s="77" t="s">
        <v>61</v>
      </c>
      <c r="K160" s="101" t="b">
        <f aca="false">TRUE()</f>
        <v>1</v>
      </c>
    </row>
    <row r="161" customFormat="false" ht="28.35" hidden="false" customHeight="false" outlineLevel="0" collapsed="false">
      <c r="C161" s="76" t="s">
        <v>332</v>
      </c>
      <c r="D161" s="77" t="s">
        <v>343</v>
      </c>
      <c r="F161" s="114" t="b">
        <f aca="false">TRUE()</f>
        <v>1</v>
      </c>
      <c r="H161" s="80" t="s">
        <v>127</v>
      </c>
      <c r="I161" s="77" t="s">
        <v>344</v>
      </c>
      <c r="K161" s="101" t="b">
        <f aca="false">TRUE()</f>
        <v>1</v>
      </c>
    </row>
    <row r="162" customFormat="false" ht="28.35" hidden="false" customHeight="false" outlineLevel="0" collapsed="false">
      <c r="C162" s="76" t="s">
        <v>345</v>
      </c>
      <c r="D162" s="77" t="s">
        <v>346</v>
      </c>
      <c r="F162" s="114" t="b">
        <f aca="false">TRUE()</f>
        <v>1</v>
      </c>
      <c r="H162" s="80" t="s">
        <v>226</v>
      </c>
      <c r="I162" s="77" t="s">
        <v>347</v>
      </c>
      <c r="K162" s="101" t="b">
        <f aca="false">TRUE()</f>
        <v>1</v>
      </c>
    </row>
    <row r="163" s="105" customFormat="true" ht="13.8" hidden="false" customHeight="false" outlineLevel="0" collapsed="false">
      <c r="A163" s="102" t="s">
        <v>76</v>
      </c>
      <c r="B163" s="81"/>
      <c r="C163" s="103"/>
      <c r="D163" s="81" t="n">
        <f aca="false">COUNTA(D159:D162)</f>
        <v>4</v>
      </c>
      <c r="E163" s="105" t="n">
        <f aca="false">COUNTA(E159:E162)</f>
        <v>0</v>
      </c>
      <c r="F163" s="105" t="n">
        <f aca="false">COUNTA(F159:F162)</f>
        <v>4</v>
      </c>
      <c r="G163" s="81" t="n">
        <f aca="false">COUNTA(G159:G162)</f>
        <v>0</v>
      </c>
      <c r="H163" s="103"/>
      <c r="I163" s="81" t="n">
        <f aca="false">COUNTA(I159:I162)</f>
        <v>4</v>
      </c>
      <c r="J163" s="105" t="n">
        <f aca="false">COUNTA(J159:J162)</f>
        <v>0</v>
      </c>
      <c r="K163" s="105" t="n">
        <f aca="false">COUNTA(K159:K162)</f>
        <v>4</v>
      </c>
      <c r="L163" s="81" t="n">
        <f aca="false">COUNTA(L159:L162)</f>
        <v>0</v>
      </c>
      <c r="M163" s="106"/>
      <c r="N163" s="81" t="n">
        <f aca="false">COUNTA(N159:N162)</f>
        <v>0</v>
      </c>
      <c r="O163" s="105" t="n">
        <f aca="false">COUNTA(O159:O162)</f>
        <v>0</v>
      </c>
      <c r="P163" s="105" t="n">
        <f aca="false">COUNTA(P159:P162)</f>
        <v>0</v>
      </c>
      <c r="Q163" s="81" t="n">
        <f aca="false">COUNTA(Q159:Q162)</f>
        <v>0</v>
      </c>
    </row>
    <row r="164" s="89" customFormat="true" ht="13.8" hidden="false" customHeight="false" outlineLevel="0" collapsed="false">
      <c r="A164" s="108"/>
      <c r="B164" s="108"/>
      <c r="C164" s="109"/>
      <c r="D164" s="110"/>
      <c r="F164" s="111"/>
      <c r="G164" s="112"/>
      <c r="H164" s="113"/>
      <c r="I164" s="108"/>
      <c r="L164" s="108"/>
      <c r="M164" s="109"/>
      <c r="N164" s="110"/>
      <c r="Q164" s="108"/>
    </row>
    <row r="165" customFormat="false" ht="28.35" hidden="false" customHeight="false" outlineLevel="0" collapsed="false">
      <c r="B165" s="75" t="s">
        <v>348</v>
      </c>
      <c r="C165" s="76" t="s">
        <v>341</v>
      </c>
      <c r="D165" s="77" t="s">
        <v>342</v>
      </c>
      <c r="F165" s="114" t="b">
        <f aca="false">TRUE()</f>
        <v>1</v>
      </c>
      <c r="H165" s="80" t="s">
        <v>223</v>
      </c>
      <c r="I165" s="77" t="s">
        <v>61</v>
      </c>
      <c r="K165" s="101" t="b">
        <f aca="false">TRUE()</f>
        <v>1</v>
      </c>
    </row>
    <row r="166" customFormat="false" ht="28.35" hidden="false" customHeight="false" outlineLevel="0" collapsed="false">
      <c r="C166" s="76" t="s">
        <v>332</v>
      </c>
      <c r="D166" s="77" t="s">
        <v>343</v>
      </c>
      <c r="F166" s="114" t="b">
        <f aca="false">TRUE()</f>
        <v>1</v>
      </c>
      <c r="H166" s="80" t="s">
        <v>127</v>
      </c>
      <c r="I166" s="77" t="s">
        <v>344</v>
      </c>
      <c r="K166" s="101" t="b">
        <f aca="false">TRUE()</f>
        <v>1</v>
      </c>
    </row>
    <row r="167" customFormat="false" ht="28.35" hidden="false" customHeight="false" outlineLevel="0" collapsed="false">
      <c r="C167" s="76" t="s">
        <v>345</v>
      </c>
      <c r="D167" s="77" t="s">
        <v>346</v>
      </c>
      <c r="F167" s="114" t="b">
        <f aca="false">TRUE()</f>
        <v>1</v>
      </c>
      <c r="H167" s="80" t="s">
        <v>226</v>
      </c>
      <c r="I167" s="77" t="s">
        <v>347</v>
      </c>
      <c r="K167" s="101" t="b">
        <f aca="false">TRUE()</f>
        <v>1</v>
      </c>
    </row>
    <row r="168" s="105" customFormat="true" ht="13.8" hidden="false" customHeight="false" outlineLevel="0" collapsed="false">
      <c r="A168" s="102" t="s">
        <v>76</v>
      </c>
      <c r="B168" s="81"/>
      <c r="C168" s="103"/>
      <c r="D168" s="81" t="n">
        <f aca="false">COUNTA(D165:D167)</f>
        <v>3</v>
      </c>
      <c r="E168" s="105" t="n">
        <f aca="false">COUNTA(E165:E167)</f>
        <v>0</v>
      </c>
      <c r="F168" s="105" t="n">
        <f aca="false">COUNTA(F165:F167)</f>
        <v>3</v>
      </c>
      <c r="G168" s="81" t="n">
        <f aca="false">COUNTA(G165:G167)</f>
        <v>0</v>
      </c>
      <c r="H168" s="103"/>
      <c r="I168" s="81" t="n">
        <f aca="false">COUNTA(I165:I167)</f>
        <v>3</v>
      </c>
      <c r="J168" s="105" t="n">
        <f aca="false">COUNTA(J165:J167)</f>
        <v>0</v>
      </c>
      <c r="K168" s="105" t="n">
        <f aca="false">COUNTA(K165:K167)</f>
        <v>3</v>
      </c>
      <c r="L168" s="81" t="n">
        <f aca="false">COUNTA(L165:L167)</f>
        <v>0</v>
      </c>
      <c r="M168" s="106"/>
      <c r="N168" s="81" t="n">
        <f aca="false">COUNTA(N165:N167)</f>
        <v>0</v>
      </c>
      <c r="O168" s="105" t="n">
        <f aca="false">COUNTA(O165:O167)</f>
        <v>0</v>
      </c>
      <c r="P168" s="105" t="n">
        <f aca="false">COUNTA(P165:P167)</f>
        <v>0</v>
      </c>
      <c r="Q168" s="81" t="n">
        <f aca="false">COUNTA(Q165:Q167)</f>
        <v>0</v>
      </c>
    </row>
    <row r="169" s="89" customFormat="true" ht="13.8" hidden="false" customHeight="false" outlineLevel="0" collapsed="false">
      <c r="A169" s="108"/>
      <c r="B169" s="108"/>
      <c r="C169" s="109"/>
      <c r="D169" s="110"/>
      <c r="F169" s="111"/>
      <c r="G169" s="112"/>
      <c r="H169" s="113"/>
      <c r="I169" s="108"/>
      <c r="L169" s="108"/>
      <c r="M169" s="109"/>
      <c r="N169" s="110"/>
      <c r="Q169" s="108"/>
    </row>
    <row r="170" customFormat="false" ht="28.35" hidden="false" customHeight="false" outlineLevel="0" collapsed="false">
      <c r="B170" s="75" t="s">
        <v>349</v>
      </c>
      <c r="C170" s="76" t="s">
        <v>245</v>
      </c>
      <c r="D170" s="77" t="s">
        <v>350</v>
      </c>
      <c r="F170" s="114" t="b">
        <f aca="false">TRUE()</f>
        <v>1</v>
      </c>
      <c r="H170" s="80" t="s">
        <v>351</v>
      </c>
      <c r="I170" s="77" t="s">
        <v>352</v>
      </c>
      <c r="K170" s="114" t="b">
        <f aca="false">TRUE()</f>
        <v>1</v>
      </c>
      <c r="M170" s="76" t="s">
        <v>353</v>
      </c>
      <c r="N170" s="77" t="s">
        <v>352</v>
      </c>
      <c r="P170" s="114" t="b">
        <f aca="false">TRUE()</f>
        <v>1</v>
      </c>
    </row>
    <row r="171" customFormat="false" ht="28.35" hidden="false" customHeight="false" outlineLevel="0" collapsed="false">
      <c r="C171" s="76" t="s">
        <v>354</v>
      </c>
      <c r="D171" s="77" t="s">
        <v>355</v>
      </c>
      <c r="F171" s="114" t="b">
        <f aca="false">TRUE()</f>
        <v>1</v>
      </c>
      <c r="H171" s="80" t="s">
        <v>356</v>
      </c>
      <c r="I171" s="77" t="s">
        <v>357</v>
      </c>
      <c r="K171" s="114" t="b">
        <f aca="false">TRUE()</f>
        <v>1</v>
      </c>
      <c r="M171" s="76" t="s">
        <v>271</v>
      </c>
      <c r="N171" s="77" t="s">
        <v>357</v>
      </c>
      <c r="P171" s="114" t="b">
        <f aca="false">TRUE()</f>
        <v>1</v>
      </c>
    </row>
    <row r="172" customFormat="false" ht="14.9" hidden="false" customHeight="false" outlineLevel="0" collapsed="false">
      <c r="C172" s="76" t="s">
        <v>341</v>
      </c>
      <c r="D172" s="77" t="s">
        <v>358</v>
      </c>
      <c r="F172" s="114" t="b">
        <f aca="false">TRUE()</f>
        <v>1</v>
      </c>
      <c r="K172" s="78"/>
    </row>
    <row r="173" customFormat="false" ht="30.75" hidden="false" customHeight="true" outlineLevel="0" collapsed="false">
      <c r="C173" s="76" t="s">
        <v>335</v>
      </c>
      <c r="D173" s="77" t="s">
        <v>359</v>
      </c>
      <c r="F173" s="114" t="b">
        <f aca="false">TRUE()</f>
        <v>1</v>
      </c>
      <c r="H173" s="80" t="s">
        <v>226</v>
      </c>
      <c r="I173" s="77" t="s">
        <v>360</v>
      </c>
      <c r="K173" s="114" t="b">
        <f aca="false">TRUE()</f>
        <v>1</v>
      </c>
      <c r="M173" s="76" t="n">
        <v>51</v>
      </c>
      <c r="N173" s="77" t="s">
        <v>361</v>
      </c>
      <c r="P173" s="114" t="b">
        <f aca="false">TRUE()</f>
        <v>1</v>
      </c>
    </row>
    <row r="174" customFormat="false" ht="41.75" hidden="false" customHeight="false" outlineLevel="0" collapsed="false">
      <c r="C174" s="76" t="s">
        <v>362</v>
      </c>
      <c r="D174" s="77" t="s">
        <v>363</v>
      </c>
      <c r="F174" s="114" t="b">
        <f aca="false">TRUE()</f>
        <v>1</v>
      </c>
      <c r="H174" s="80" t="s">
        <v>230</v>
      </c>
      <c r="I174" s="77" t="s">
        <v>364</v>
      </c>
      <c r="K174" s="114" t="b">
        <f aca="false">TRUE()</f>
        <v>1</v>
      </c>
    </row>
    <row r="175" customFormat="false" ht="90.75" hidden="false" customHeight="true" outlineLevel="0" collapsed="false">
      <c r="C175" s="76" t="s">
        <v>284</v>
      </c>
      <c r="D175" s="77" t="s">
        <v>365</v>
      </c>
      <c r="F175" s="114" t="b">
        <f aca="false">TRUE()</f>
        <v>1</v>
      </c>
      <c r="H175" s="80" t="s">
        <v>366</v>
      </c>
      <c r="I175" s="77" t="s">
        <v>367</v>
      </c>
      <c r="K175" s="114" t="b">
        <f aca="false">TRUE()</f>
        <v>1</v>
      </c>
    </row>
    <row r="176" s="105" customFormat="true" ht="13.8" hidden="false" customHeight="false" outlineLevel="0" collapsed="false">
      <c r="A176" s="102" t="s">
        <v>76</v>
      </c>
      <c r="B176" s="81"/>
      <c r="C176" s="103"/>
      <c r="D176" s="81" t="n">
        <f aca="false">COUNTA(D170:D175)</f>
        <v>6</v>
      </c>
      <c r="E176" s="105" t="n">
        <f aca="false">COUNTA(E170:E175)</f>
        <v>0</v>
      </c>
      <c r="F176" s="105" t="n">
        <f aca="false">COUNTA(F170:F175)</f>
        <v>6</v>
      </c>
      <c r="G176" s="81" t="n">
        <f aca="false">COUNTA(G170:G175)</f>
        <v>0</v>
      </c>
      <c r="H176" s="103"/>
      <c r="I176" s="81" t="n">
        <f aca="false">COUNTA(I170:I175)</f>
        <v>5</v>
      </c>
      <c r="J176" s="105" t="n">
        <f aca="false">COUNTA(J170:J175)</f>
        <v>0</v>
      </c>
      <c r="K176" s="105" t="n">
        <f aca="false">COUNTA(K170:K175)</f>
        <v>5</v>
      </c>
      <c r="L176" s="81" t="n">
        <f aca="false">COUNTA(L170:L175)</f>
        <v>0</v>
      </c>
      <c r="M176" s="106"/>
      <c r="N176" s="81" t="n">
        <f aca="false">COUNTA(N170:N175)</f>
        <v>3</v>
      </c>
      <c r="O176" s="105" t="n">
        <f aca="false">COUNTA(O170:O175)</f>
        <v>0</v>
      </c>
      <c r="P176" s="105" t="n">
        <f aca="false">COUNTA(P170:P175)</f>
        <v>3</v>
      </c>
      <c r="Q176" s="81" t="n">
        <f aca="false">COUNTA(Q170:Q175)</f>
        <v>0</v>
      </c>
    </row>
    <row r="177" s="89" customFormat="true" ht="13.8" hidden="false" customHeight="false" outlineLevel="0" collapsed="false">
      <c r="A177" s="108"/>
      <c r="B177" s="108"/>
      <c r="C177" s="109"/>
      <c r="D177" s="110"/>
      <c r="F177" s="111"/>
      <c r="G177" s="112"/>
      <c r="H177" s="113"/>
      <c r="I177" s="108"/>
      <c r="L177" s="108"/>
      <c r="M177" s="109"/>
      <c r="N177" s="110"/>
      <c r="Q177" s="108"/>
    </row>
    <row r="178" customFormat="false" ht="28.35" hidden="false" customHeight="false" outlineLevel="0" collapsed="false">
      <c r="B178" s="75" t="s">
        <v>368</v>
      </c>
      <c r="C178" s="76" t="s">
        <v>245</v>
      </c>
      <c r="D178" s="77" t="s">
        <v>369</v>
      </c>
      <c r="F178" s="114" t="b">
        <f aca="false">TRUE()</f>
        <v>1</v>
      </c>
      <c r="H178" s="80" t="s">
        <v>351</v>
      </c>
      <c r="I178" s="77" t="s">
        <v>370</v>
      </c>
      <c r="K178" s="114" t="b">
        <f aca="false">TRUE()</f>
        <v>1</v>
      </c>
      <c r="M178" s="76" t="s">
        <v>127</v>
      </c>
      <c r="N178" s="77" t="s">
        <v>370</v>
      </c>
      <c r="P178" s="114" t="b">
        <f aca="false">TRUE()</f>
        <v>1</v>
      </c>
    </row>
    <row r="179" customFormat="false" ht="14.9" hidden="false" customHeight="false" outlineLevel="0" collapsed="false">
      <c r="C179" s="76" t="s">
        <v>307</v>
      </c>
      <c r="D179" s="77" t="s">
        <v>358</v>
      </c>
      <c r="F179" s="114" t="b">
        <f aca="false">TRUE()</f>
        <v>1</v>
      </c>
    </row>
    <row r="180" customFormat="false" ht="28.35" hidden="false" customHeight="false" outlineLevel="0" collapsed="false">
      <c r="C180" s="76" t="s">
        <v>341</v>
      </c>
      <c r="D180" s="77" t="s">
        <v>371</v>
      </c>
      <c r="F180" s="114" t="b">
        <f aca="false">TRUE()</f>
        <v>1</v>
      </c>
      <c r="H180" s="80" t="s">
        <v>356</v>
      </c>
      <c r="I180" s="77" t="s">
        <v>372</v>
      </c>
      <c r="K180" s="114" t="b">
        <f aca="false">TRUE()</f>
        <v>1</v>
      </c>
      <c r="M180" s="76" t="s">
        <v>321</v>
      </c>
      <c r="N180" s="77" t="s">
        <v>372</v>
      </c>
      <c r="P180" s="114" t="b">
        <f aca="false">TRUE()</f>
        <v>1</v>
      </c>
    </row>
    <row r="181" customFormat="false" ht="82.05" hidden="false" customHeight="false" outlineLevel="0" collapsed="false">
      <c r="C181" s="76" t="s">
        <v>345</v>
      </c>
      <c r="D181" s="77" t="s">
        <v>365</v>
      </c>
      <c r="F181" s="114" t="b">
        <f aca="false">TRUE()</f>
        <v>1</v>
      </c>
      <c r="H181" s="80" t="s">
        <v>373</v>
      </c>
      <c r="I181" s="77" t="s">
        <v>374</v>
      </c>
      <c r="K181" s="114" t="b">
        <f aca="false">TRUE()</f>
        <v>1</v>
      </c>
      <c r="M181" s="76" t="s">
        <v>375</v>
      </c>
      <c r="N181" s="77" t="s">
        <v>374</v>
      </c>
      <c r="P181" s="114" t="b">
        <f aca="false">TRUE()</f>
        <v>1</v>
      </c>
    </row>
    <row r="182" s="105" customFormat="true" ht="13.8" hidden="false" customHeight="false" outlineLevel="0" collapsed="false">
      <c r="A182" s="102" t="s">
        <v>76</v>
      </c>
      <c r="B182" s="81"/>
      <c r="C182" s="103"/>
      <c r="D182" s="81" t="n">
        <f aca="false">COUNTA(D178:D181)</f>
        <v>4</v>
      </c>
      <c r="E182" s="105" t="n">
        <f aca="false">COUNTA(E178:E181)</f>
        <v>0</v>
      </c>
      <c r="F182" s="105" t="n">
        <f aca="false">COUNTA(F178:F181)</f>
        <v>4</v>
      </c>
      <c r="G182" s="81" t="n">
        <f aca="false">COUNTA(G178:G181)</f>
        <v>0</v>
      </c>
      <c r="H182" s="103"/>
      <c r="I182" s="81" t="n">
        <f aca="false">COUNTA(I178:I181)</f>
        <v>3</v>
      </c>
      <c r="J182" s="105" t="n">
        <f aca="false">COUNTA(J178:J181)</f>
        <v>0</v>
      </c>
      <c r="K182" s="105" t="n">
        <f aca="false">COUNTA(K178:K181)</f>
        <v>3</v>
      </c>
      <c r="L182" s="81" t="n">
        <f aca="false">COUNTA(L178:L181)</f>
        <v>0</v>
      </c>
      <c r="M182" s="106"/>
      <c r="N182" s="81" t="n">
        <f aca="false">COUNTA(N178:N181)</f>
        <v>3</v>
      </c>
      <c r="O182" s="105" t="n">
        <f aca="false">COUNTA(O178:O181)</f>
        <v>0</v>
      </c>
      <c r="P182" s="105" t="n">
        <f aca="false">COUNTA(P178:P181)</f>
        <v>3</v>
      </c>
      <c r="Q182" s="81" t="n">
        <f aca="false">COUNTA(Q178:Q181)</f>
        <v>0</v>
      </c>
    </row>
    <row r="183" s="89" customFormat="true" ht="13.8" hidden="false" customHeight="false" outlineLevel="0" collapsed="false">
      <c r="A183" s="108"/>
      <c r="B183" s="108"/>
      <c r="C183" s="109"/>
      <c r="D183" s="110"/>
      <c r="F183" s="111"/>
      <c r="G183" s="112"/>
      <c r="H183" s="113"/>
      <c r="I183" s="108"/>
      <c r="L183" s="108"/>
      <c r="M183" s="109"/>
      <c r="N183" s="110"/>
      <c r="Q183" s="108"/>
    </row>
  </sheetData>
  <mergeCells count="14">
    <mergeCell ref="C1:G1"/>
    <mergeCell ref="H1:L1"/>
    <mergeCell ref="M1:Q1"/>
    <mergeCell ref="C2:D2"/>
    <mergeCell ref="E2:G2"/>
    <mergeCell ref="H2:I2"/>
    <mergeCell ref="J2:L2"/>
    <mergeCell ref="M2:N2"/>
    <mergeCell ref="O2:Q2"/>
    <mergeCell ref="M115:M116"/>
    <mergeCell ref="N115:N116"/>
    <mergeCell ref="O115:O116"/>
    <mergeCell ref="P115:P116"/>
    <mergeCell ref="Q115:Q1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GQ21"/>
  <sheetViews>
    <sheetView showFormulas="false" showGridLines="true" showRowColHeaders="true" showZeros="true" rightToLeft="false" tabSelected="false" showOutlineSymbols="true" defaultGridColor="true" view="normal" topLeftCell="FY1" colorId="64" zoomScale="80" zoomScaleNormal="80" zoomScalePageLayoutView="100" workbookViewId="0">
      <selection pane="topLeft" activeCell="GA15" activeCellId="0" sqref="GA15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36"/>
    <col collapsed="false" customWidth="true" hidden="false" outlineLevel="0" max="4" min="4" style="0" width="12.43"/>
    <col collapsed="false" customWidth="true" hidden="false" outlineLevel="0" max="5" min="5" style="0" width="15.14"/>
    <col collapsed="false" customWidth="true" hidden="false" outlineLevel="0" max="7" min="7" style="0" width="15.57"/>
    <col collapsed="false" customWidth="true" hidden="false" outlineLevel="0" max="10" min="8" style="0" width="11"/>
    <col collapsed="false" customWidth="true" hidden="false" outlineLevel="0" max="11" min="11" style="0" width="38.43"/>
    <col collapsed="false" customWidth="true" hidden="false" outlineLevel="0" max="12" min="12" style="0" width="11"/>
    <col collapsed="false" customWidth="true" hidden="false" outlineLevel="0" max="13" min="13" style="0" width="11.71"/>
    <col collapsed="false" customWidth="true" hidden="false" outlineLevel="0" max="17" min="14" style="0" width="11"/>
    <col collapsed="false" customWidth="true" hidden="false" outlineLevel="0" max="19" min="19" style="0" width="34.43"/>
    <col collapsed="false" customWidth="true" hidden="false" outlineLevel="0" max="20" min="20" style="0" width="13.57"/>
    <col collapsed="false" customWidth="true" hidden="false" outlineLevel="0" max="21" min="21" style="0" width="15.14"/>
    <col collapsed="false" customWidth="true" hidden="false" outlineLevel="0" max="23" min="23" style="0" width="15.57"/>
    <col collapsed="false" customWidth="true" hidden="false" outlineLevel="0" max="26" min="24" style="0" width="11"/>
    <col collapsed="false" customWidth="true" hidden="false" outlineLevel="0" max="27" min="27" style="0" width="38.43"/>
    <col collapsed="false" customWidth="true" hidden="false" outlineLevel="0" max="28" min="28" style="0" width="13.57"/>
    <col collapsed="false" customWidth="true" hidden="false" outlineLevel="0" max="33" min="29" style="0" width="11"/>
    <col collapsed="false" customWidth="true" hidden="false" outlineLevel="0" max="35" min="35" style="0" width="41.71"/>
    <col collapsed="false" customWidth="true" hidden="false" outlineLevel="0" max="37" min="36" style="0" width="13.57"/>
    <col collapsed="false" customWidth="true" hidden="false" outlineLevel="0" max="39" min="39" style="0" width="15.57"/>
    <col collapsed="false" customWidth="true" hidden="false" outlineLevel="0" max="41" min="40" style="0" width="11"/>
    <col collapsed="false" customWidth="true" hidden="false" outlineLevel="0" max="43" min="43" style="0" width="40.28"/>
    <col collapsed="false" customWidth="true" hidden="false" outlineLevel="0" max="44" min="44" style="0" width="13.57"/>
    <col collapsed="false" customWidth="true" hidden="false" outlineLevel="0" max="45" min="45" style="0" width="13.85"/>
    <col collapsed="false" customWidth="true" hidden="false" outlineLevel="0" max="47" min="47" style="0" width="15.85"/>
    <col collapsed="false" customWidth="true" hidden="false" outlineLevel="0" max="49" min="48" style="0" width="11.28"/>
    <col collapsed="false" customWidth="true" hidden="false" outlineLevel="0" max="51" min="51" style="0" width="40.14"/>
    <col collapsed="false" customWidth="true" hidden="false" outlineLevel="0" max="52" min="52" style="0" width="13.57"/>
    <col collapsed="false" customWidth="true" hidden="false" outlineLevel="0" max="53" min="53" style="0" width="14.43"/>
    <col collapsed="false" customWidth="true" hidden="false" outlineLevel="0" max="55" min="55" style="0" width="15.85"/>
    <col collapsed="false" customWidth="true" hidden="false" outlineLevel="0" max="58" min="56" style="0" width="11.28"/>
    <col collapsed="false" customWidth="true" hidden="false" outlineLevel="0" max="59" min="59" style="0" width="40"/>
    <col collapsed="false" customWidth="true" hidden="false" outlineLevel="0" max="60" min="60" style="0" width="13.57"/>
    <col collapsed="false" customWidth="true" hidden="false" outlineLevel="0" max="61" min="61" style="0" width="11.43"/>
    <col collapsed="false" customWidth="true" hidden="false" outlineLevel="0" max="66" min="62" style="0" width="11.28"/>
    <col collapsed="false" customWidth="true" hidden="false" outlineLevel="0" max="67" min="67" style="0" width="38.14"/>
    <col collapsed="false" customWidth="true" hidden="false" outlineLevel="0" max="68" min="68" style="0" width="13.57"/>
    <col collapsed="false" customWidth="true" hidden="false" outlineLevel="0" max="73" min="69" style="0" width="11.28"/>
    <col collapsed="false" customWidth="true" hidden="false" outlineLevel="0" max="75" min="75" style="0" width="36"/>
    <col collapsed="false" customWidth="true" hidden="false" outlineLevel="0" max="76" min="76" style="0" width="13.57"/>
    <col collapsed="false" customWidth="true" hidden="false" outlineLevel="0" max="77" min="77" style="0" width="14.43"/>
    <col collapsed="false" customWidth="true" hidden="false" outlineLevel="0" max="79" min="79" style="0" width="15.85"/>
    <col collapsed="false" customWidth="true" hidden="false" outlineLevel="0" max="82" min="80" style="0" width="11.28"/>
    <col collapsed="false" customWidth="true" hidden="false" outlineLevel="0" max="83" min="83" style="0" width="36"/>
    <col collapsed="false" customWidth="true" hidden="false" outlineLevel="0" max="84" min="84" style="0" width="13.57"/>
    <col collapsed="false" customWidth="true" hidden="false" outlineLevel="0" max="89" min="85" style="0" width="11.28"/>
    <col collapsed="false" customWidth="true" hidden="false" outlineLevel="0" max="91" min="91" style="0" width="36"/>
    <col collapsed="false" customWidth="true" hidden="false" outlineLevel="0" max="92" min="92" style="0" width="13.57"/>
    <col collapsed="false" customWidth="true" hidden="false" outlineLevel="0" max="93" min="93" style="78" width="14.43"/>
    <col collapsed="false" customWidth="true" hidden="false" outlineLevel="0" max="95" min="95" style="0" width="15.85"/>
    <col collapsed="false" customWidth="true" hidden="false" outlineLevel="0" max="97" min="96" style="0" width="11.28"/>
    <col collapsed="false" customWidth="true" hidden="false" outlineLevel="0" max="99" min="99" style="0" width="36"/>
    <col collapsed="false" customWidth="true" hidden="false" outlineLevel="0" max="100" min="100" style="0" width="13.57"/>
    <col collapsed="false" customWidth="true" hidden="false" outlineLevel="0" max="101" min="101" style="78" width="14.43"/>
    <col collapsed="false" customWidth="true" hidden="false" outlineLevel="0" max="103" min="103" style="0" width="15.85"/>
    <col collapsed="false" customWidth="true" hidden="false" outlineLevel="0" max="106" min="104" style="0" width="11.28"/>
    <col collapsed="false" customWidth="true" hidden="false" outlineLevel="0" max="107" min="107" style="0" width="44.57"/>
    <col collapsed="false" customWidth="true" hidden="false" outlineLevel="0" max="108" min="108" style="0" width="13.57"/>
    <col collapsed="false" customWidth="true" hidden="false" outlineLevel="0" max="114" min="109" style="0" width="11.28"/>
    <col collapsed="false" customWidth="true" hidden="false" outlineLevel="0" max="116" min="116" style="0" width="44.57"/>
    <col collapsed="false" customWidth="true" hidden="false" outlineLevel="0" max="117" min="117" style="0" width="13.57"/>
    <col collapsed="false" customWidth="true" hidden="false" outlineLevel="0" max="118" min="118" style="78" width="15"/>
    <col collapsed="false" customWidth="true" hidden="false" outlineLevel="0" max="120" min="120" style="0" width="15.85"/>
    <col collapsed="false" customWidth="true" hidden="false" outlineLevel="0" max="122" min="121" style="0" width="11.28"/>
    <col collapsed="false" customWidth="true" hidden="false" outlineLevel="0" max="124" min="124" style="0" width="42.85"/>
    <col collapsed="false" customWidth="true" hidden="false" outlineLevel="0" max="125" min="125" style="0" width="13.57"/>
    <col collapsed="false" customWidth="true" hidden="false" outlineLevel="0" max="126" min="126" style="78" width="15"/>
    <col collapsed="false" customWidth="true" hidden="false" outlineLevel="0" max="128" min="128" style="0" width="15.85"/>
    <col collapsed="false" customWidth="true" hidden="false" outlineLevel="0" max="131" min="129" style="0" width="11.28"/>
    <col collapsed="false" customWidth="true" hidden="false" outlineLevel="0" max="132" min="132" style="0" width="42.71"/>
    <col collapsed="false" customWidth="true" hidden="false" outlineLevel="0" max="133" min="133" style="0" width="13.57"/>
    <col collapsed="false" customWidth="true" hidden="false" outlineLevel="0" max="139" min="134" style="0" width="11.28"/>
    <col collapsed="false" customWidth="true" hidden="false" outlineLevel="0" max="140" min="140" style="0" width="42.71"/>
    <col collapsed="false" customWidth="true" hidden="false" outlineLevel="0" max="141" min="141" style="0" width="13.57"/>
    <col collapsed="false" customWidth="true" hidden="false" outlineLevel="0" max="146" min="142" style="0" width="11.28"/>
    <col collapsed="false" customWidth="true" hidden="false" outlineLevel="0" max="148" min="148" style="0" width="40"/>
    <col collapsed="false" customWidth="true" hidden="false" outlineLevel="0" max="149" min="149" style="0" width="13.57"/>
    <col collapsed="false" customWidth="true" hidden="false" outlineLevel="0" max="150" min="150" style="78" width="15"/>
    <col collapsed="false" customWidth="true" hidden="false" outlineLevel="0" max="152" min="152" style="0" width="15.85"/>
    <col collapsed="false" customWidth="true" hidden="false" outlineLevel="0" max="155" min="153" style="0" width="11.28"/>
    <col collapsed="false" customWidth="true" hidden="false" outlineLevel="0" max="156" min="156" style="0" width="34.43"/>
    <col collapsed="false" customWidth="true" hidden="false" outlineLevel="0" max="157" min="157" style="0" width="13.57"/>
    <col collapsed="false" customWidth="true" hidden="false" outlineLevel="0" max="162" min="158" style="0" width="11.28"/>
    <col collapsed="false" customWidth="true" hidden="false" outlineLevel="0" max="164" min="164" style="0" width="40"/>
    <col collapsed="false" customWidth="true" hidden="false" outlineLevel="0" max="165" min="165" style="0" width="13.57"/>
    <col collapsed="false" customWidth="true" hidden="false" outlineLevel="0" max="166" min="166" style="78" width="15"/>
    <col collapsed="false" customWidth="true" hidden="false" outlineLevel="0" max="168" min="168" style="0" width="15.85"/>
    <col collapsed="false" customWidth="true" hidden="false" outlineLevel="0" max="171" min="169" style="0" width="11.28"/>
    <col collapsed="false" customWidth="true" hidden="false" outlineLevel="0" max="172" min="172" style="0" width="36"/>
    <col collapsed="false" customWidth="true" hidden="false" outlineLevel="0" max="173" min="173" style="0" width="13.57"/>
    <col collapsed="false" customWidth="true" hidden="false" outlineLevel="0" max="178" min="174" style="0" width="11.28"/>
    <col collapsed="false" customWidth="true" hidden="false" outlineLevel="0" max="180" min="180" style="0" width="51.43"/>
    <col collapsed="false" customWidth="true" hidden="false" outlineLevel="0" max="181" min="181" style="0" width="13.57"/>
    <col collapsed="false" customWidth="true" hidden="false" outlineLevel="0" max="182" min="182" style="78" width="16.14"/>
    <col collapsed="false" customWidth="true" hidden="false" outlineLevel="0" max="184" min="184" style="0" width="15.85"/>
    <col collapsed="false" customWidth="true" hidden="false" outlineLevel="0" max="186" min="185" style="0" width="11.28"/>
    <col collapsed="false" customWidth="true" hidden="false" outlineLevel="0" max="188" min="188" style="0" width="34.14"/>
    <col collapsed="false" customWidth="true" hidden="false" outlineLevel="0" max="189" min="189" style="0" width="13.57"/>
    <col collapsed="false" customWidth="true" hidden="false" outlineLevel="0" max="190" min="190" style="78" width="16.14"/>
    <col collapsed="false" customWidth="true" hidden="false" outlineLevel="0" max="192" min="192" style="0" width="15.85"/>
    <col collapsed="false" customWidth="true" hidden="false" outlineLevel="0" max="193" min="193" style="0" width="11.28"/>
    <col collapsed="false" customWidth="true" hidden="false" outlineLevel="0" max="194" min="194" style="0" width="10.57"/>
    <col collapsed="false" customWidth="true" hidden="false" outlineLevel="0" max="198" min="198" style="0" width="11"/>
  </cols>
  <sheetData>
    <row r="2" customFormat="false" ht="30" hidden="false" customHeight="false" outlineLevel="0" collapsed="false">
      <c r="C2" s="122" t="s">
        <v>3</v>
      </c>
      <c r="D2" s="122" t="s">
        <v>376</v>
      </c>
      <c r="E2" s="122" t="s">
        <v>377</v>
      </c>
      <c r="F2" s="122" t="s">
        <v>54</v>
      </c>
      <c r="G2" s="123" t="s">
        <v>55</v>
      </c>
      <c r="H2" s="124" t="s">
        <v>56</v>
      </c>
      <c r="I2" s="123" t="s">
        <v>378</v>
      </c>
      <c r="J2" s="125"/>
      <c r="K2" s="122" t="s">
        <v>3</v>
      </c>
      <c r="L2" s="122" t="s">
        <v>376</v>
      </c>
      <c r="M2" s="123" t="s">
        <v>377</v>
      </c>
      <c r="N2" s="126" t="s">
        <v>54</v>
      </c>
      <c r="O2" s="126" t="s">
        <v>55</v>
      </c>
      <c r="P2" s="126" t="s">
        <v>56</v>
      </c>
      <c r="Q2" s="127" t="s">
        <v>378</v>
      </c>
      <c r="S2" s="122" t="s">
        <v>3</v>
      </c>
      <c r="T2" s="122" t="s">
        <v>376</v>
      </c>
      <c r="U2" s="123" t="s">
        <v>377</v>
      </c>
      <c r="V2" s="126" t="s">
        <v>54</v>
      </c>
      <c r="W2" s="126" t="s">
        <v>55</v>
      </c>
      <c r="X2" s="126" t="s">
        <v>56</v>
      </c>
      <c r="Y2" s="127" t="s">
        <v>378</v>
      </c>
      <c r="Z2" s="125"/>
      <c r="AA2" s="122" t="s">
        <v>3</v>
      </c>
      <c r="AB2" s="122" t="s">
        <v>376</v>
      </c>
      <c r="AC2" s="123" t="s">
        <v>377</v>
      </c>
      <c r="AD2" s="126" t="s">
        <v>54</v>
      </c>
      <c r="AE2" s="126" t="s">
        <v>55</v>
      </c>
      <c r="AF2" s="126" t="s">
        <v>56</v>
      </c>
      <c r="AG2" s="127" t="s">
        <v>378</v>
      </c>
      <c r="AI2" s="123" t="s">
        <v>3</v>
      </c>
      <c r="AJ2" s="128" t="s">
        <v>376</v>
      </c>
      <c r="AK2" s="128" t="s">
        <v>377</v>
      </c>
      <c r="AL2" s="128" t="s">
        <v>54</v>
      </c>
      <c r="AM2" s="128" t="s">
        <v>55</v>
      </c>
      <c r="AN2" s="128" t="s">
        <v>56</v>
      </c>
      <c r="AO2" s="127" t="s">
        <v>378</v>
      </c>
      <c r="AQ2" s="123" t="s">
        <v>3</v>
      </c>
      <c r="AR2" s="128" t="s">
        <v>376</v>
      </c>
      <c r="AS2" s="128" t="s">
        <v>377</v>
      </c>
      <c r="AT2" s="128" t="s">
        <v>54</v>
      </c>
      <c r="AU2" s="128" t="s">
        <v>55</v>
      </c>
      <c r="AV2" s="128" t="s">
        <v>56</v>
      </c>
      <c r="AW2" s="127" t="s">
        <v>378</v>
      </c>
      <c r="AY2" s="127" t="s">
        <v>3</v>
      </c>
      <c r="AZ2" s="128" t="s">
        <v>376</v>
      </c>
      <c r="BA2" s="128" t="s">
        <v>377</v>
      </c>
      <c r="BB2" s="128" t="s">
        <v>54</v>
      </c>
      <c r="BC2" s="128" t="s">
        <v>55</v>
      </c>
      <c r="BD2" s="128" t="s">
        <v>56</v>
      </c>
      <c r="BE2" s="127" t="s">
        <v>378</v>
      </c>
      <c r="BF2" s="125"/>
      <c r="BG2" s="123" t="s">
        <v>3</v>
      </c>
      <c r="BH2" s="128" t="s">
        <v>376</v>
      </c>
      <c r="BI2" s="128" t="s">
        <v>377</v>
      </c>
      <c r="BJ2" s="128" t="s">
        <v>54</v>
      </c>
      <c r="BK2" s="128" t="s">
        <v>55</v>
      </c>
      <c r="BL2" s="128" t="s">
        <v>56</v>
      </c>
      <c r="BM2" s="127" t="s">
        <v>378</v>
      </c>
      <c r="BN2" s="125"/>
      <c r="BO2" s="123" t="s">
        <v>3</v>
      </c>
      <c r="BP2" s="128" t="s">
        <v>376</v>
      </c>
      <c r="BQ2" s="129" t="s">
        <v>377</v>
      </c>
      <c r="BR2" s="127" t="s">
        <v>54</v>
      </c>
      <c r="BS2" s="128" t="s">
        <v>55</v>
      </c>
      <c r="BT2" s="128" t="s">
        <v>56</v>
      </c>
      <c r="BU2" s="127" t="s">
        <v>378</v>
      </c>
      <c r="BW2" s="123" t="s">
        <v>3</v>
      </c>
      <c r="BX2" s="126" t="s">
        <v>376</v>
      </c>
      <c r="BY2" s="124" t="s">
        <v>377</v>
      </c>
      <c r="BZ2" s="123" t="s">
        <v>54</v>
      </c>
      <c r="CA2" s="126" t="s">
        <v>55</v>
      </c>
      <c r="CB2" s="126" t="s">
        <v>56</v>
      </c>
      <c r="CC2" s="127" t="s">
        <v>378</v>
      </c>
      <c r="CD2" s="125"/>
      <c r="CE2" s="123" t="s">
        <v>3</v>
      </c>
      <c r="CF2" s="128" t="s">
        <v>376</v>
      </c>
      <c r="CG2" s="129" t="s">
        <v>377</v>
      </c>
      <c r="CH2" s="127" t="s">
        <v>54</v>
      </c>
      <c r="CI2" s="128" t="s">
        <v>55</v>
      </c>
      <c r="CJ2" s="128" t="s">
        <v>56</v>
      </c>
      <c r="CK2" s="127" t="s">
        <v>378</v>
      </c>
      <c r="CM2" s="130" t="s">
        <v>3</v>
      </c>
      <c r="CN2" s="127" t="s">
        <v>376</v>
      </c>
      <c r="CO2" s="131" t="s">
        <v>377</v>
      </c>
      <c r="CP2" s="127" t="s">
        <v>54</v>
      </c>
      <c r="CQ2" s="128" t="s">
        <v>55</v>
      </c>
      <c r="CR2" s="128" t="s">
        <v>56</v>
      </c>
      <c r="CS2" s="127" t="s">
        <v>378</v>
      </c>
      <c r="CU2" s="123" t="s">
        <v>3</v>
      </c>
      <c r="CV2" s="127" t="s">
        <v>376</v>
      </c>
      <c r="CW2" s="132" t="s">
        <v>377</v>
      </c>
      <c r="CX2" s="128" t="s">
        <v>54</v>
      </c>
      <c r="CY2" s="128" t="s">
        <v>55</v>
      </c>
      <c r="CZ2" s="128" t="s">
        <v>56</v>
      </c>
      <c r="DA2" s="127" t="s">
        <v>378</v>
      </c>
      <c r="DB2" s="125"/>
      <c r="DC2" s="127" t="s">
        <v>3</v>
      </c>
      <c r="DD2" s="128" t="s">
        <v>376</v>
      </c>
      <c r="DE2" s="132" t="s">
        <v>377</v>
      </c>
      <c r="DF2" s="128" t="s">
        <v>54</v>
      </c>
      <c r="DG2" s="128" t="s">
        <v>55</v>
      </c>
      <c r="DH2" s="128" t="s">
        <v>56</v>
      </c>
      <c r="DI2" s="127" t="s">
        <v>378</v>
      </c>
      <c r="DJ2" s="125"/>
      <c r="DL2" s="123" t="s">
        <v>3</v>
      </c>
      <c r="DM2" s="126" t="s">
        <v>376</v>
      </c>
      <c r="DN2" s="133" t="s">
        <v>377</v>
      </c>
      <c r="DO2" s="123" t="s">
        <v>54</v>
      </c>
      <c r="DP2" s="123" t="s">
        <v>55</v>
      </c>
      <c r="DQ2" s="123" t="s">
        <v>56</v>
      </c>
      <c r="DR2" s="123" t="s">
        <v>378</v>
      </c>
      <c r="DT2" s="127" t="s">
        <v>3</v>
      </c>
      <c r="DU2" s="128" t="s">
        <v>376</v>
      </c>
      <c r="DV2" s="132" t="s">
        <v>377</v>
      </c>
      <c r="DW2" s="128" t="s">
        <v>54</v>
      </c>
      <c r="DX2" s="128" t="s">
        <v>55</v>
      </c>
      <c r="DY2" s="128" t="s">
        <v>56</v>
      </c>
      <c r="DZ2" s="127" t="s">
        <v>378</v>
      </c>
      <c r="EA2" s="125"/>
      <c r="EB2" s="127" t="s">
        <v>3</v>
      </c>
      <c r="EC2" s="128" t="s">
        <v>376</v>
      </c>
      <c r="ED2" s="132" t="s">
        <v>377</v>
      </c>
      <c r="EE2" s="128" t="s">
        <v>54</v>
      </c>
      <c r="EF2" s="128" t="s">
        <v>55</v>
      </c>
      <c r="EG2" s="128" t="s">
        <v>56</v>
      </c>
      <c r="EH2" s="127" t="s">
        <v>378</v>
      </c>
      <c r="EI2" s="125"/>
      <c r="EJ2" s="127" t="s">
        <v>3</v>
      </c>
      <c r="EK2" s="128" t="s">
        <v>376</v>
      </c>
      <c r="EL2" s="132" t="s">
        <v>377</v>
      </c>
      <c r="EM2" s="128" t="s">
        <v>54</v>
      </c>
      <c r="EN2" s="128" t="s">
        <v>55</v>
      </c>
      <c r="EO2" s="128" t="s">
        <v>56</v>
      </c>
      <c r="EP2" s="127" t="s">
        <v>378</v>
      </c>
      <c r="ER2" s="123" t="s">
        <v>3</v>
      </c>
      <c r="ES2" s="128" t="s">
        <v>376</v>
      </c>
      <c r="ET2" s="132" t="s">
        <v>377</v>
      </c>
      <c r="EU2" s="128" t="s">
        <v>54</v>
      </c>
      <c r="EV2" s="128" t="s">
        <v>55</v>
      </c>
      <c r="EW2" s="128" t="s">
        <v>56</v>
      </c>
      <c r="EX2" s="127" t="s">
        <v>378</v>
      </c>
      <c r="EY2" s="125"/>
      <c r="EZ2" s="127" t="s">
        <v>3</v>
      </c>
      <c r="FA2" s="128" t="s">
        <v>376</v>
      </c>
      <c r="FB2" s="132" t="s">
        <v>377</v>
      </c>
      <c r="FC2" s="128" t="s">
        <v>54</v>
      </c>
      <c r="FD2" s="128" t="s">
        <v>55</v>
      </c>
      <c r="FE2" s="128" t="s">
        <v>56</v>
      </c>
      <c r="FF2" s="127" t="s">
        <v>378</v>
      </c>
      <c r="FH2" s="123" t="s">
        <v>3</v>
      </c>
      <c r="FI2" s="128" t="s">
        <v>376</v>
      </c>
      <c r="FJ2" s="132" t="s">
        <v>377</v>
      </c>
      <c r="FK2" s="128" t="s">
        <v>54</v>
      </c>
      <c r="FL2" s="128" t="s">
        <v>55</v>
      </c>
      <c r="FM2" s="128" t="s">
        <v>56</v>
      </c>
      <c r="FN2" s="127" t="s">
        <v>378</v>
      </c>
      <c r="FO2" s="125"/>
      <c r="FP2" s="127" t="s">
        <v>3</v>
      </c>
      <c r="FQ2" s="128" t="s">
        <v>376</v>
      </c>
      <c r="FR2" s="132" t="s">
        <v>377</v>
      </c>
      <c r="FS2" s="128" t="s">
        <v>54</v>
      </c>
      <c r="FT2" s="128" t="s">
        <v>55</v>
      </c>
      <c r="FU2" s="129" t="s">
        <v>56</v>
      </c>
      <c r="FV2" s="123" t="s">
        <v>378</v>
      </c>
      <c r="FX2" s="123" t="s">
        <v>3</v>
      </c>
      <c r="FY2" s="128" t="s">
        <v>376</v>
      </c>
      <c r="FZ2" s="132" t="s">
        <v>377</v>
      </c>
      <c r="GA2" s="128" t="s">
        <v>54</v>
      </c>
      <c r="GB2" s="128" t="s">
        <v>55</v>
      </c>
      <c r="GC2" s="128" t="s">
        <v>56</v>
      </c>
      <c r="GD2" s="127" t="s">
        <v>378</v>
      </c>
      <c r="GF2" s="123" t="s">
        <v>3</v>
      </c>
      <c r="GG2" s="128" t="s">
        <v>376</v>
      </c>
      <c r="GH2" s="132" t="s">
        <v>377</v>
      </c>
      <c r="GI2" s="128" t="s">
        <v>54</v>
      </c>
      <c r="GJ2" s="128" t="s">
        <v>55</v>
      </c>
      <c r="GK2" s="129" t="s">
        <v>56</v>
      </c>
      <c r="GL2" s="127" t="s">
        <v>378</v>
      </c>
      <c r="GP2" s="134" t="s">
        <v>379</v>
      </c>
      <c r="GQ2" s="134"/>
    </row>
    <row r="3" customFormat="false" ht="45" hidden="false" customHeight="false" outlineLevel="0" collapsed="false">
      <c r="C3" s="135" t="s">
        <v>380</v>
      </c>
      <c r="D3" s="135" t="s">
        <v>157</v>
      </c>
      <c r="E3" s="136" t="s">
        <v>381</v>
      </c>
      <c r="F3" s="137"/>
      <c r="G3" s="138" t="b">
        <f aca="false">TRUE()</f>
        <v>1</v>
      </c>
      <c r="H3" s="125"/>
      <c r="I3" s="139" t="b">
        <f aca="false">TRUE()</f>
        <v>1</v>
      </c>
      <c r="J3" s="125"/>
      <c r="K3" s="135" t="s">
        <v>382</v>
      </c>
      <c r="L3" s="135" t="s">
        <v>383</v>
      </c>
      <c r="M3" s="140" t="s">
        <v>384</v>
      </c>
      <c r="N3" s="99" t="b">
        <f aca="false">TRUE()</f>
        <v>1</v>
      </c>
      <c r="O3" s="75"/>
      <c r="Q3" s="141" t="b">
        <f aca="false">FALSE()</f>
        <v>0</v>
      </c>
      <c r="S3" s="135" t="s">
        <v>385</v>
      </c>
      <c r="T3" s="135" t="s">
        <v>191</v>
      </c>
      <c r="U3" s="140" t="s">
        <v>381</v>
      </c>
      <c r="V3" s="75"/>
      <c r="W3" s="99" t="b">
        <f aca="false">TRUE()</f>
        <v>1</v>
      </c>
      <c r="Y3" s="141" t="b">
        <f aca="false">TRUE()</f>
        <v>1</v>
      </c>
      <c r="AA3" s="135" t="s">
        <v>386</v>
      </c>
      <c r="AB3" s="135"/>
      <c r="AC3" s="140"/>
      <c r="AD3" s="75"/>
      <c r="AE3" s="75"/>
      <c r="AF3" s="75"/>
      <c r="AG3" s="35"/>
      <c r="AI3" s="135" t="s">
        <v>387</v>
      </c>
      <c r="AJ3" s="19" t="s">
        <v>388</v>
      </c>
      <c r="AK3" s="142" t="s">
        <v>389</v>
      </c>
      <c r="AL3" s="20" t="b">
        <f aca="false">TRUE()</f>
        <v>1</v>
      </c>
      <c r="AM3" s="19"/>
      <c r="AN3" s="19"/>
      <c r="AO3" s="20" t="b">
        <f aca="false">TRUE()</f>
        <v>1</v>
      </c>
      <c r="AQ3" s="135" t="s">
        <v>390</v>
      </c>
      <c r="AR3" s="19" t="s">
        <v>98</v>
      </c>
      <c r="AS3" s="142" t="s">
        <v>381</v>
      </c>
      <c r="AT3" s="19"/>
      <c r="AU3" s="20" t="b">
        <f aca="false">TRUE()</f>
        <v>1</v>
      </c>
      <c r="AV3" s="19"/>
      <c r="AW3" s="20" t="b">
        <f aca="false">TRUE()</f>
        <v>1</v>
      </c>
      <c r="AY3" s="35" t="s">
        <v>391</v>
      </c>
      <c r="AZ3" s="143" t="s">
        <v>214</v>
      </c>
      <c r="BA3" s="142" t="s">
        <v>392</v>
      </c>
      <c r="BB3" s="19"/>
      <c r="BC3" s="20" t="b">
        <f aca="false">TRUE()</f>
        <v>1</v>
      </c>
      <c r="BD3" s="19"/>
      <c r="BE3" s="20" t="b">
        <f aca="false">TRUE()</f>
        <v>1</v>
      </c>
      <c r="BG3" s="135" t="s">
        <v>393</v>
      </c>
      <c r="BH3" s="19" t="s">
        <v>217</v>
      </c>
      <c r="BI3" s="142" t="s">
        <v>394</v>
      </c>
      <c r="BJ3" s="19"/>
      <c r="BK3" s="20" t="b">
        <f aca="false">TRUE()</f>
        <v>1</v>
      </c>
      <c r="BL3" s="19"/>
      <c r="BM3" s="20" t="b">
        <f aca="false">TRUE()</f>
        <v>1</v>
      </c>
      <c r="BO3" s="135" t="s">
        <v>395</v>
      </c>
      <c r="BP3" s="19"/>
      <c r="BQ3" s="142"/>
      <c r="BR3" s="19"/>
      <c r="BS3" s="19"/>
      <c r="BT3" s="19"/>
      <c r="BU3" s="19"/>
      <c r="BW3" s="85" t="s">
        <v>396</v>
      </c>
      <c r="BX3" s="75" t="s">
        <v>230</v>
      </c>
      <c r="BY3" s="78" t="s">
        <v>392</v>
      </c>
      <c r="BZ3" s="85"/>
      <c r="CA3" s="99" t="b">
        <f aca="false">TRUE()</f>
        <v>1</v>
      </c>
      <c r="CB3" s="75"/>
      <c r="CC3" s="20" t="b">
        <f aca="false">TRUE()</f>
        <v>1</v>
      </c>
      <c r="CE3" s="135" t="s">
        <v>397</v>
      </c>
      <c r="CF3" s="19" t="s">
        <v>230</v>
      </c>
      <c r="CG3" s="142" t="s">
        <v>392</v>
      </c>
      <c r="CH3" s="19"/>
      <c r="CI3" s="19"/>
      <c r="CJ3" s="19"/>
      <c r="CK3" s="20" t="b">
        <f aca="false">TRUE()</f>
        <v>1</v>
      </c>
      <c r="CM3" s="36" t="s">
        <v>398</v>
      </c>
      <c r="CN3" s="19" t="s">
        <v>127</v>
      </c>
      <c r="CO3" s="142" t="s">
        <v>399</v>
      </c>
      <c r="CP3" s="20" t="b">
        <f aca="false">TRUE()</f>
        <v>1</v>
      </c>
      <c r="CQ3" s="19"/>
      <c r="CR3" s="19"/>
      <c r="CS3" s="20" t="b">
        <f aca="false">TRUE()</f>
        <v>1</v>
      </c>
      <c r="CU3" s="135" t="s">
        <v>400</v>
      </c>
      <c r="CV3" s="19" t="s">
        <v>96</v>
      </c>
      <c r="CW3" s="142" t="s">
        <v>401</v>
      </c>
      <c r="CX3" s="19"/>
      <c r="CY3" s="20" t="b">
        <f aca="false">TRUE()</f>
        <v>1</v>
      </c>
      <c r="CZ3" s="19"/>
      <c r="DA3" s="20" t="b">
        <f aca="false">TRUE()</f>
        <v>1</v>
      </c>
      <c r="DC3" s="19" t="s">
        <v>402</v>
      </c>
      <c r="DD3" s="19"/>
      <c r="DE3" s="142"/>
      <c r="DF3" s="19"/>
      <c r="DG3" s="19"/>
      <c r="DH3" s="19"/>
      <c r="DI3" s="19"/>
      <c r="DL3" s="35" t="s">
        <v>403</v>
      </c>
      <c r="DM3" s="143" t="s">
        <v>209</v>
      </c>
      <c r="DN3" s="142" t="s">
        <v>404</v>
      </c>
      <c r="DO3" s="19"/>
      <c r="DP3" s="20" t="b">
        <f aca="false">TRUE()</f>
        <v>1</v>
      </c>
      <c r="DQ3" s="19"/>
      <c r="DR3" s="20" t="b">
        <f aca="false">TRUE()</f>
        <v>1</v>
      </c>
      <c r="DT3" s="36" t="s">
        <v>405</v>
      </c>
      <c r="DU3" s="19" t="s">
        <v>157</v>
      </c>
      <c r="DV3" s="142" t="s">
        <v>406</v>
      </c>
      <c r="DW3" s="19"/>
      <c r="DX3" s="20" t="b">
        <f aca="false">TRUE()</f>
        <v>1</v>
      </c>
      <c r="DY3" s="19"/>
      <c r="DZ3" s="20" t="b">
        <f aca="false">TRUE()</f>
        <v>1</v>
      </c>
      <c r="EB3" s="19" t="s">
        <v>407</v>
      </c>
      <c r="EC3" s="142" t="s">
        <v>328</v>
      </c>
      <c r="ED3" s="142" t="s">
        <v>408</v>
      </c>
      <c r="EE3" s="20" t="b">
        <f aca="false">TRUE()</f>
        <v>1</v>
      </c>
      <c r="EF3" s="19"/>
      <c r="EG3" s="19"/>
      <c r="EH3" s="20" t="b">
        <f aca="false">TRUE()</f>
        <v>1</v>
      </c>
      <c r="EJ3" s="19" t="s">
        <v>409</v>
      </c>
      <c r="EK3" s="142"/>
      <c r="EL3" s="142"/>
      <c r="EM3" s="19"/>
      <c r="EN3" s="19"/>
      <c r="EO3" s="19"/>
      <c r="EP3" s="19"/>
      <c r="ER3" s="135" t="s">
        <v>410</v>
      </c>
      <c r="ES3" s="19" t="s">
        <v>191</v>
      </c>
      <c r="ET3" s="142" t="s">
        <v>411</v>
      </c>
      <c r="EU3" s="19"/>
      <c r="EV3" s="20" t="b">
        <f aca="false">TRUE()</f>
        <v>1</v>
      </c>
      <c r="EW3" s="19"/>
      <c r="EX3" s="20" t="b">
        <f aca="false">TRUE()</f>
        <v>1</v>
      </c>
      <c r="EZ3" s="19" t="s">
        <v>412</v>
      </c>
      <c r="FA3" s="19"/>
      <c r="FB3" s="142"/>
      <c r="FC3" s="19"/>
      <c r="FD3" s="19"/>
      <c r="FE3" s="19"/>
      <c r="FF3" s="19"/>
      <c r="FH3" s="135" t="s">
        <v>413</v>
      </c>
      <c r="FI3" s="19" t="s">
        <v>217</v>
      </c>
      <c r="FJ3" s="142" t="s">
        <v>414</v>
      </c>
      <c r="FK3" s="19"/>
      <c r="FL3" s="20" t="b">
        <f aca="false">TRUE()</f>
        <v>1</v>
      </c>
      <c r="FM3" s="19"/>
      <c r="FN3" s="20" t="b">
        <f aca="false">TRUE()</f>
        <v>1</v>
      </c>
      <c r="FP3" s="35" t="s">
        <v>415</v>
      </c>
      <c r="FQ3" s="19" t="s">
        <v>223</v>
      </c>
      <c r="FR3" s="142" t="s">
        <v>392</v>
      </c>
      <c r="FS3" s="19"/>
      <c r="FT3" s="20" t="b">
        <f aca="false">TRUE()</f>
        <v>1</v>
      </c>
      <c r="FU3" s="21"/>
      <c r="FV3" s="20" t="b">
        <f aca="false">TRUE()</f>
        <v>1</v>
      </c>
      <c r="FX3" s="135" t="s">
        <v>416</v>
      </c>
      <c r="FY3" s="19" t="s">
        <v>351</v>
      </c>
      <c r="FZ3" s="142" t="s">
        <v>417</v>
      </c>
      <c r="GA3" s="19"/>
      <c r="GB3" s="20" t="b">
        <f aca="false">TRUE()</f>
        <v>1</v>
      </c>
      <c r="GC3" s="19"/>
      <c r="GD3" s="20" t="b">
        <f aca="false">TRUE()</f>
        <v>1</v>
      </c>
      <c r="GF3" s="135" t="s">
        <v>418</v>
      </c>
      <c r="GG3" s="19" t="s">
        <v>351</v>
      </c>
      <c r="GH3" s="142" t="s">
        <v>419</v>
      </c>
      <c r="GI3" s="19"/>
      <c r="GJ3" s="20" t="b">
        <f aca="false">TRUE()</f>
        <v>1</v>
      </c>
      <c r="GK3" s="19"/>
      <c r="GL3" s="20" t="b">
        <f aca="false">TRUE()</f>
        <v>1</v>
      </c>
      <c r="GP3" s="19" t="s">
        <v>420</v>
      </c>
      <c r="GQ3" s="19" t="n">
        <f aca="false">(AVERAGE(I20,Q8,Y9,AG8,AO9,AW9,BE8,BM11,BU8,CC8,CK8,CS15,DA16,DI7,DR9,DZ11,EH7,EP7,EX9,FF7,FN10,FV9,GD11,GL9))</f>
        <v>0.713194444444444</v>
      </c>
    </row>
    <row r="4" customFormat="false" ht="45" hidden="false" customHeight="false" outlineLevel="0" collapsed="false">
      <c r="C4" s="135"/>
      <c r="D4" s="135" t="s">
        <v>103</v>
      </c>
      <c r="E4" s="136" t="s">
        <v>421</v>
      </c>
      <c r="F4" s="117" t="b">
        <f aca="false">TRUE()</f>
        <v>1</v>
      </c>
      <c r="G4" s="85"/>
      <c r="I4" s="138" t="b">
        <f aca="false">TRUE()</f>
        <v>1</v>
      </c>
      <c r="K4" s="144"/>
      <c r="L4" s="144"/>
      <c r="M4" s="145"/>
      <c r="N4" s="108"/>
      <c r="O4" s="108"/>
      <c r="P4" s="89"/>
      <c r="Q4" s="90"/>
      <c r="S4" s="36"/>
      <c r="T4" s="36" t="s">
        <v>194</v>
      </c>
      <c r="U4" s="146" t="s">
        <v>389</v>
      </c>
      <c r="V4" s="147" t="b">
        <f aca="false">TRUE()</f>
        <v>1</v>
      </c>
      <c r="W4" s="81"/>
      <c r="X4" s="105"/>
      <c r="Y4" s="141" t="b">
        <f aca="false">TRUE()</f>
        <v>1</v>
      </c>
      <c r="AA4" s="144"/>
      <c r="AB4" s="144"/>
      <c r="AC4" s="145"/>
      <c r="AD4" s="108"/>
      <c r="AE4" s="108"/>
      <c r="AF4" s="108"/>
      <c r="AG4" s="90"/>
      <c r="AI4" s="135"/>
      <c r="AJ4" s="19" t="s">
        <v>271</v>
      </c>
      <c r="AK4" s="142" t="s">
        <v>422</v>
      </c>
      <c r="AL4" s="19"/>
      <c r="AM4" s="20" t="b">
        <f aca="false">TRUE()</f>
        <v>1</v>
      </c>
      <c r="AN4" s="19"/>
      <c r="AO4" s="20" t="b">
        <f aca="false">FALSE()</f>
        <v>0</v>
      </c>
      <c r="AQ4" s="135"/>
      <c r="AR4" s="19" t="s">
        <v>209</v>
      </c>
      <c r="AS4" s="142" t="s">
        <v>392</v>
      </c>
      <c r="AT4" s="19"/>
      <c r="AU4" s="20" t="b">
        <f aca="false">TRUE()</f>
        <v>1</v>
      </c>
      <c r="AV4" s="19"/>
      <c r="AW4" s="20" t="b">
        <f aca="false">TRUE()</f>
        <v>1</v>
      </c>
      <c r="AY4" s="90"/>
      <c r="AZ4" s="19"/>
      <c r="BA4" s="142"/>
      <c r="BB4" s="19"/>
      <c r="BC4" s="19"/>
      <c r="BD4" s="19"/>
      <c r="BE4" s="19"/>
      <c r="BG4" s="135"/>
      <c r="BH4" s="19" t="s">
        <v>220</v>
      </c>
      <c r="BI4" s="142" t="s">
        <v>423</v>
      </c>
      <c r="BJ4" s="19"/>
      <c r="BK4" s="20" t="b">
        <f aca="false">TRUE()</f>
        <v>1</v>
      </c>
      <c r="BL4" s="19"/>
      <c r="BM4" s="20" t="b">
        <f aca="false">TRUE()</f>
        <v>1</v>
      </c>
      <c r="BO4" s="144"/>
      <c r="BP4" s="19"/>
      <c r="BQ4" s="142"/>
      <c r="BR4" s="19"/>
      <c r="BS4" s="19"/>
      <c r="BT4" s="19"/>
      <c r="BU4" s="19"/>
      <c r="BW4" s="90"/>
      <c r="BX4" s="108" t="s">
        <v>237</v>
      </c>
      <c r="BY4" s="111" t="s">
        <v>424</v>
      </c>
      <c r="BZ4" s="90"/>
      <c r="CA4" s="108"/>
      <c r="CB4" s="148" t="b">
        <f aca="false">TRUE()</f>
        <v>1</v>
      </c>
      <c r="CC4" s="20" t="b">
        <f aca="false">TRUE()</f>
        <v>1</v>
      </c>
      <c r="CE4" s="144"/>
      <c r="CF4" s="19"/>
      <c r="CG4" s="142"/>
      <c r="CH4" s="19"/>
      <c r="CI4" s="19"/>
      <c r="CJ4" s="19"/>
      <c r="CK4" s="19"/>
      <c r="CM4" s="135"/>
      <c r="CN4" s="19" t="s">
        <v>252</v>
      </c>
      <c r="CO4" s="142" t="s">
        <v>425</v>
      </c>
      <c r="CP4" s="20" t="b">
        <f aca="false">TRUE()</f>
        <v>1</v>
      </c>
      <c r="CQ4" s="19"/>
      <c r="CR4" s="19"/>
      <c r="CS4" s="20" t="b">
        <f aca="false">FALSE()</f>
        <v>0</v>
      </c>
      <c r="CU4" s="135"/>
      <c r="CV4" s="19" t="s">
        <v>209</v>
      </c>
      <c r="CW4" s="142" t="s">
        <v>426</v>
      </c>
      <c r="CX4" s="20" t="b">
        <f aca="false">TRUE()</f>
        <v>1</v>
      </c>
      <c r="CY4" s="19"/>
      <c r="CZ4" s="19"/>
      <c r="DA4" s="20" t="b">
        <f aca="false">TRUE()</f>
        <v>1</v>
      </c>
      <c r="DC4" s="0" t="s">
        <v>427</v>
      </c>
      <c r="DD4" s="0" t="n">
        <v>60</v>
      </c>
      <c r="DE4" s="78"/>
      <c r="DH4" s="0" t="s">
        <v>38</v>
      </c>
      <c r="DI4" s="0" t="n">
        <f aca="false">COUNTIF(DI1:DI3, TRUE())</f>
        <v>0</v>
      </c>
      <c r="DL4" s="85"/>
      <c r="DM4" s="143" t="s">
        <v>328</v>
      </c>
      <c r="DN4" s="142" t="s">
        <v>428</v>
      </c>
      <c r="DO4" s="20" t="b">
        <f aca="false">TRUE()</f>
        <v>1</v>
      </c>
      <c r="DP4" s="19"/>
      <c r="DQ4" s="19"/>
      <c r="DR4" s="20" t="b">
        <f aca="false">TRUE()</f>
        <v>1</v>
      </c>
      <c r="DT4" s="135"/>
      <c r="DU4" s="19" t="s">
        <v>321</v>
      </c>
      <c r="DV4" s="142" t="s">
        <v>429</v>
      </c>
      <c r="DW4" s="19"/>
      <c r="DX4" s="20" t="b">
        <f aca="false">TRUE()</f>
        <v>1</v>
      </c>
      <c r="DY4" s="19"/>
      <c r="DZ4" s="20" t="b">
        <f aca="false">TRUE()</f>
        <v>1</v>
      </c>
      <c r="EB4" s="0" t="s">
        <v>427</v>
      </c>
      <c r="EC4" s="0" t="n">
        <v>185</v>
      </c>
      <c r="ED4" s="78"/>
      <c r="EG4" s="0" t="s">
        <v>38</v>
      </c>
      <c r="EH4" s="0" t="n">
        <f aca="false">COUNTIF(EH1:EH3, TRUE())</f>
        <v>1</v>
      </c>
      <c r="EJ4" s="0" t="s">
        <v>427</v>
      </c>
      <c r="EK4" s="0" t="n">
        <v>94</v>
      </c>
      <c r="EO4" s="0" t="s">
        <v>38</v>
      </c>
      <c r="EP4" s="0" t="n">
        <f aca="false">COUNTIF(EP1:EP3, TRUE())</f>
        <v>0</v>
      </c>
      <c r="ER4" s="135"/>
      <c r="ES4" s="19" t="s">
        <v>194</v>
      </c>
      <c r="ET4" s="142" t="s">
        <v>399</v>
      </c>
      <c r="EU4" s="20" t="b">
        <f aca="false">TRUE()</f>
        <v>1</v>
      </c>
      <c r="EV4" s="19"/>
      <c r="EW4" s="19"/>
      <c r="EX4" s="20" t="b">
        <f aca="false">TRUE()</f>
        <v>1</v>
      </c>
      <c r="EZ4" s="0" t="s">
        <v>427</v>
      </c>
      <c r="FA4" s="0" t="n">
        <v>73</v>
      </c>
      <c r="FE4" s="0" t="s">
        <v>38</v>
      </c>
      <c r="FF4" s="0" t="n">
        <f aca="false">COUNTIF(FF1:FF3, TRUE())</f>
        <v>0</v>
      </c>
      <c r="FH4" s="135"/>
      <c r="FI4" s="19" t="s">
        <v>223</v>
      </c>
      <c r="FJ4" s="142" t="s">
        <v>430</v>
      </c>
      <c r="FK4" s="19"/>
      <c r="FL4" s="20" t="b">
        <f aca="false">TRUE()</f>
        <v>1</v>
      </c>
      <c r="FM4" s="19"/>
      <c r="FN4" s="20" t="b">
        <f aca="false">TRUE()</f>
        <v>1</v>
      </c>
      <c r="FP4" s="85"/>
      <c r="FQ4" s="19" t="s">
        <v>127</v>
      </c>
      <c r="FR4" s="142" t="s">
        <v>431</v>
      </c>
      <c r="FS4" s="19"/>
      <c r="FT4" s="20" t="b">
        <f aca="false">TRUE()</f>
        <v>1</v>
      </c>
      <c r="FU4" s="21"/>
      <c r="FV4" s="20" t="b">
        <f aca="false">TRUE()</f>
        <v>1</v>
      </c>
      <c r="FX4" s="135"/>
      <c r="FY4" s="19" t="s">
        <v>356</v>
      </c>
      <c r="FZ4" s="142" t="s">
        <v>357</v>
      </c>
      <c r="GA4" s="19"/>
      <c r="GB4" s="20" t="b">
        <f aca="false">TRUE()</f>
        <v>1</v>
      </c>
      <c r="GC4" s="19"/>
      <c r="GD4" s="20" t="b">
        <f aca="false">TRUE()</f>
        <v>1</v>
      </c>
      <c r="GF4" s="135"/>
      <c r="GG4" s="19" t="s">
        <v>356</v>
      </c>
      <c r="GH4" s="142" t="s">
        <v>432</v>
      </c>
      <c r="GI4" s="19"/>
      <c r="GJ4" s="20" t="b">
        <f aca="false">TRUE()</f>
        <v>1</v>
      </c>
      <c r="GK4" s="19"/>
      <c r="GL4" s="20" t="b">
        <f aca="false">TRUE()</f>
        <v>1</v>
      </c>
      <c r="GP4" s="19" t="s">
        <v>433</v>
      </c>
      <c r="GQ4" s="19" t="n">
        <f aca="false">AVERAGE(I21,Q9,Y10,AG9,AO10,AW10,BE9,BM12,BU9,CC9,CK9,CS16,DA17,DI8,DR10,DZ12,EH8,EP8,EX10,FF8,FN11,FV10,GD12,GL10)</f>
        <v>0.919047619047619</v>
      </c>
    </row>
    <row r="5" customFormat="false" ht="90" hidden="false" customHeight="false" outlineLevel="0" collapsed="false">
      <c r="C5" s="135"/>
      <c r="D5" s="135" t="s">
        <v>163</v>
      </c>
      <c r="E5" s="136" t="s">
        <v>434</v>
      </c>
      <c r="F5" s="135"/>
      <c r="G5" s="138" t="b">
        <f aca="false">TRUE()</f>
        <v>1</v>
      </c>
      <c r="I5" s="138" t="b">
        <f aca="false">TRUE()</f>
        <v>1</v>
      </c>
      <c r="K5" s="0" t="s">
        <v>427</v>
      </c>
      <c r="L5" s="0" t="n">
        <v>100</v>
      </c>
      <c r="P5" s="0" t="s">
        <v>38</v>
      </c>
      <c r="Q5" s="149" t="n">
        <f aca="false">COUNTIF(Q3:Q4, TRUE())</f>
        <v>0</v>
      </c>
      <c r="S5" s="19"/>
      <c r="T5" s="19"/>
      <c r="U5" s="19"/>
      <c r="V5" s="19"/>
      <c r="W5" s="19"/>
      <c r="X5" s="19"/>
      <c r="Y5" s="19"/>
      <c r="AA5" s="0" t="s">
        <v>427</v>
      </c>
      <c r="AB5" s="0" t="n">
        <v>63</v>
      </c>
      <c r="AF5" s="0" t="s">
        <v>38</v>
      </c>
      <c r="AG5" s="0" t="n">
        <f aca="false">COUNTIF(AF3:AF4, TRUE())</f>
        <v>0</v>
      </c>
      <c r="AI5" s="144"/>
      <c r="AJ5" s="19" t="s">
        <v>435</v>
      </c>
      <c r="AK5" s="142" t="s">
        <v>436</v>
      </c>
      <c r="AL5" s="20" t="b">
        <f aca="false">TRUE()</f>
        <v>1</v>
      </c>
      <c r="AM5" s="19"/>
      <c r="AN5" s="19"/>
      <c r="AO5" s="20" t="b">
        <f aca="false">TRUE()</f>
        <v>1</v>
      </c>
      <c r="AQ5" s="144"/>
      <c r="AR5" s="19" t="s">
        <v>211</v>
      </c>
      <c r="AS5" s="142" t="s">
        <v>437</v>
      </c>
      <c r="AT5" s="20" t="b">
        <f aca="false">TRUE()</f>
        <v>1</v>
      </c>
      <c r="AU5" s="19"/>
      <c r="AV5" s="19"/>
      <c r="AW5" s="20" t="b">
        <f aca="false">TRUE()</f>
        <v>1</v>
      </c>
      <c r="AY5" s="0" t="s">
        <v>427</v>
      </c>
      <c r="AZ5" s="0" t="n">
        <v>97</v>
      </c>
      <c r="BD5" s="0" t="s">
        <v>38</v>
      </c>
      <c r="BE5" s="0" t="n">
        <f aca="false">COUNTIF(BE2:BE4, TRUE())</f>
        <v>1</v>
      </c>
      <c r="BG5" s="135"/>
      <c r="BH5" s="19" t="s">
        <v>223</v>
      </c>
      <c r="BI5" s="142" t="s">
        <v>381</v>
      </c>
      <c r="BJ5" s="19"/>
      <c r="BK5" s="20" t="b">
        <f aca="false">TRUE()</f>
        <v>1</v>
      </c>
      <c r="BL5" s="19"/>
      <c r="BM5" s="20" t="b">
        <f aca="false">TRUE()</f>
        <v>1</v>
      </c>
      <c r="BO5" s="0" t="s">
        <v>427</v>
      </c>
      <c r="BP5" s="0" t="n">
        <v>86</v>
      </c>
      <c r="BT5" s="0" t="s">
        <v>38</v>
      </c>
      <c r="BU5" s="0" t="n">
        <f aca="false">COUNTIF(BU2:BU4, TRUE())</f>
        <v>0</v>
      </c>
      <c r="BW5" s="0" t="s">
        <v>427</v>
      </c>
      <c r="BX5" s="0" t="n">
        <v>77</v>
      </c>
      <c r="CB5" s="0" t="s">
        <v>38</v>
      </c>
      <c r="CC5" s="0" t="n">
        <f aca="false">COUNTIF(CC2:CC4, TRUE())</f>
        <v>2</v>
      </c>
      <c r="CE5" s="0" t="s">
        <v>427</v>
      </c>
      <c r="CF5" s="0" t="n">
        <v>82</v>
      </c>
      <c r="CJ5" s="0" t="s">
        <v>38</v>
      </c>
      <c r="CK5" s="0" t="n">
        <f aca="false">COUNTIF(CK2:CK4, TRUE())</f>
        <v>1</v>
      </c>
      <c r="CM5" s="135"/>
      <c r="CN5" s="19" t="s">
        <v>258</v>
      </c>
      <c r="CO5" s="142" t="s">
        <v>438</v>
      </c>
      <c r="CP5" s="20" t="b">
        <f aca="false">TRUE()</f>
        <v>1</v>
      </c>
      <c r="CQ5" s="19"/>
      <c r="CR5" s="19"/>
      <c r="CS5" s="20" t="b">
        <f aca="false">TRUE()</f>
        <v>1</v>
      </c>
      <c r="CU5" s="135"/>
      <c r="CV5" s="19" t="s">
        <v>170</v>
      </c>
      <c r="CW5" s="142" t="s">
        <v>411</v>
      </c>
      <c r="CX5" s="19"/>
      <c r="CY5" s="20" t="b">
        <f aca="false">TRUE()</f>
        <v>1</v>
      </c>
      <c r="CZ5" s="19"/>
      <c r="DA5" s="20" t="b">
        <f aca="false">TRUE()</f>
        <v>1</v>
      </c>
      <c r="DC5" s="0" t="s">
        <v>439</v>
      </c>
      <c r="DD5" s="0" t="n">
        <v>0</v>
      </c>
      <c r="DE5" s="78"/>
      <c r="DH5" s="0" t="s">
        <v>39</v>
      </c>
      <c r="DI5" s="0" t="n">
        <f aca="false">COUNTA(DD8:DD9)</f>
        <v>0</v>
      </c>
      <c r="DL5" s="90"/>
      <c r="DM5" s="143" t="s">
        <v>314</v>
      </c>
      <c r="DN5" s="142" t="s">
        <v>440</v>
      </c>
      <c r="DO5" s="20" t="b">
        <f aca="false">TRUE()</f>
        <v>1</v>
      </c>
      <c r="DP5" s="19"/>
      <c r="DQ5" s="19"/>
      <c r="DR5" s="20" t="b">
        <f aca="false">TRUE()</f>
        <v>1</v>
      </c>
      <c r="DT5" s="135"/>
      <c r="DU5" s="19" t="s">
        <v>92</v>
      </c>
      <c r="DV5" s="142" t="s">
        <v>441</v>
      </c>
      <c r="DW5" s="20" t="b">
        <f aca="false">TRUE()</f>
        <v>1</v>
      </c>
      <c r="DX5" s="19"/>
      <c r="DY5" s="19"/>
      <c r="DZ5" s="20" t="b">
        <f aca="false">TRUE()</f>
        <v>1</v>
      </c>
      <c r="EB5" s="0" t="s">
        <v>439</v>
      </c>
      <c r="EC5" s="0" t="n">
        <v>2</v>
      </c>
      <c r="ED5" s="78"/>
      <c r="EG5" s="0" t="s">
        <v>39</v>
      </c>
      <c r="EH5" s="0" t="n">
        <f aca="false">COUNTA(EC8:EC9)</f>
        <v>1</v>
      </c>
      <c r="EJ5" s="0" t="s">
        <v>439</v>
      </c>
      <c r="EK5" s="0" t="n">
        <v>0</v>
      </c>
      <c r="EO5" s="0" t="s">
        <v>39</v>
      </c>
      <c r="EP5" s="0" t="n">
        <f aca="false">COUNTA(EK8:EK9)</f>
        <v>0</v>
      </c>
      <c r="ER5" s="144"/>
      <c r="ES5" s="19" t="s">
        <v>157</v>
      </c>
      <c r="ET5" s="142" t="s">
        <v>442</v>
      </c>
      <c r="EU5" s="20" t="b">
        <f aca="false">TRUE()</f>
        <v>1</v>
      </c>
      <c r="EV5" s="19"/>
      <c r="EW5" s="19"/>
      <c r="EX5" s="20" t="b">
        <f aca="false">TRUE()</f>
        <v>1</v>
      </c>
      <c r="EZ5" s="0" t="s">
        <v>439</v>
      </c>
      <c r="FA5" s="0" t="n">
        <v>0</v>
      </c>
      <c r="FE5" s="0" t="s">
        <v>39</v>
      </c>
      <c r="FF5" s="0" t="n">
        <f aca="false">COUNTA(FA8:FA9)</f>
        <v>2</v>
      </c>
      <c r="FH5" s="135"/>
      <c r="FI5" s="19" t="s">
        <v>127</v>
      </c>
      <c r="FJ5" s="142" t="s">
        <v>443</v>
      </c>
      <c r="FK5" s="19"/>
      <c r="FL5" s="20" t="b">
        <f aca="false">TRUE()</f>
        <v>1</v>
      </c>
      <c r="FM5" s="19"/>
      <c r="FN5" s="20" t="b">
        <f aca="false">TRUE()</f>
        <v>1</v>
      </c>
      <c r="FP5" s="90"/>
      <c r="FQ5" s="19" t="s">
        <v>226</v>
      </c>
      <c r="FR5" s="142" t="s">
        <v>444</v>
      </c>
      <c r="FS5" s="19"/>
      <c r="FT5" s="20" t="b">
        <f aca="false">TRUE()</f>
        <v>1</v>
      </c>
      <c r="FU5" s="21"/>
      <c r="FV5" s="20" t="b">
        <f aca="false">TRUE()</f>
        <v>1</v>
      </c>
      <c r="FX5" s="135"/>
      <c r="FY5" s="19" t="s">
        <v>445</v>
      </c>
      <c r="FZ5" s="142" t="s">
        <v>446</v>
      </c>
      <c r="GA5" s="19"/>
      <c r="GB5" s="20" t="b">
        <f aca="false">TRUE()</f>
        <v>1</v>
      </c>
      <c r="GC5" s="19"/>
      <c r="GD5" s="20" t="b">
        <f aca="false">TRUE()</f>
        <v>1</v>
      </c>
      <c r="GF5" s="144"/>
      <c r="GG5" s="19" t="s">
        <v>373</v>
      </c>
      <c r="GH5" s="142" t="s">
        <v>447</v>
      </c>
      <c r="GI5" s="19"/>
      <c r="GJ5" s="20" t="b">
        <f aca="false">TRUE()</f>
        <v>1</v>
      </c>
      <c r="GK5" s="19"/>
      <c r="GL5" s="20" t="b">
        <f aca="false">TRUE()</f>
        <v>1</v>
      </c>
    </row>
    <row r="6" customFormat="false" ht="45" hidden="false" customHeight="false" outlineLevel="0" collapsed="false">
      <c r="C6" s="135"/>
      <c r="D6" s="135" t="s">
        <v>167</v>
      </c>
      <c r="E6" s="136" t="s">
        <v>408</v>
      </c>
      <c r="F6" s="117" t="b">
        <f aca="false">TRUE()</f>
        <v>1</v>
      </c>
      <c r="G6" s="85"/>
      <c r="I6" s="138" t="b">
        <f aca="false">TRUE()</f>
        <v>1</v>
      </c>
      <c r="K6" s="0" t="s">
        <v>439</v>
      </c>
      <c r="L6" s="0" t="n">
        <v>2</v>
      </c>
      <c r="P6" s="0" t="s">
        <v>39</v>
      </c>
      <c r="Q6" s="0" t="n">
        <v>0</v>
      </c>
      <c r="S6" s="0" t="s">
        <v>427</v>
      </c>
      <c r="T6" s="0" t="n">
        <v>61</v>
      </c>
      <c r="X6" s="0" t="s">
        <v>38</v>
      </c>
      <c r="Y6" s="0" t="n">
        <f aca="false">COUNTIF(Y3:Y4, TRUE())</f>
        <v>2</v>
      </c>
      <c r="AA6" s="0" t="s">
        <v>439</v>
      </c>
      <c r="AB6" s="0" t="n">
        <v>0</v>
      </c>
      <c r="AF6" s="0" t="s">
        <v>39</v>
      </c>
      <c r="AG6" s="0" t="n">
        <v>1</v>
      </c>
      <c r="AI6" s="0" t="s">
        <v>427</v>
      </c>
      <c r="AJ6" s="0" t="n">
        <v>100</v>
      </c>
      <c r="AN6" s="0" t="s">
        <v>38</v>
      </c>
      <c r="AO6" s="0" t="n">
        <f aca="false">COUNTIF(AN4:AN5, TRUE())</f>
        <v>0</v>
      </c>
      <c r="AQ6" s="0" t="s">
        <v>427</v>
      </c>
      <c r="AR6" s="0" t="n">
        <v>90</v>
      </c>
      <c r="AS6" s="78"/>
      <c r="AV6" s="0" t="s">
        <v>38</v>
      </c>
      <c r="AW6" s="0" t="n">
        <f aca="false">COUNTIF(AW3:AW5, TRUE())</f>
        <v>3</v>
      </c>
      <c r="AY6" s="0" t="s">
        <v>439</v>
      </c>
      <c r="AZ6" s="0" t="n">
        <v>2</v>
      </c>
      <c r="BD6" s="0" t="s">
        <v>39</v>
      </c>
      <c r="BE6" s="0" t="n">
        <f aca="false">COUNTA(AZ9:AZ10)</f>
        <v>1</v>
      </c>
      <c r="BG6" s="135"/>
      <c r="BH6" s="19" t="s">
        <v>127</v>
      </c>
      <c r="BI6" s="142" t="s">
        <v>448</v>
      </c>
      <c r="BJ6" s="19"/>
      <c r="BK6" s="20" t="b">
        <f aca="false">TRUE()</f>
        <v>1</v>
      </c>
      <c r="BL6" s="19"/>
      <c r="BM6" s="20" t="b">
        <f aca="false">TRUE()</f>
        <v>1</v>
      </c>
      <c r="BO6" s="0" t="s">
        <v>439</v>
      </c>
      <c r="BP6" s="0" t="n">
        <v>0</v>
      </c>
      <c r="BT6" s="0" t="s">
        <v>39</v>
      </c>
      <c r="BU6" s="0" t="n">
        <f aca="false">COUNTA(BP9:BP10)</f>
        <v>0</v>
      </c>
      <c r="BW6" s="0" t="s">
        <v>439</v>
      </c>
      <c r="BX6" s="0" t="n">
        <v>4</v>
      </c>
      <c r="CB6" s="0" t="s">
        <v>39</v>
      </c>
      <c r="CC6" s="0" t="n">
        <f aca="false">COUNTA(BX9:BX10)</f>
        <v>0</v>
      </c>
      <c r="CE6" s="0" t="s">
        <v>439</v>
      </c>
      <c r="CF6" s="0" t="n">
        <v>2</v>
      </c>
      <c r="CJ6" s="0" t="s">
        <v>39</v>
      </c>
      <c r="CK6" s="0" t="n">
        <f aca="false">COUNTA(CF9:CF10)</f>
        <v>0</v>
      </c>
      <c r="CM6" s="135"/>
      <c r="CN6" s="19" t="s">
        <v>262</v>
      </c>
      <c r="CO6" s="142" t="s">
        <v>449</v>
      </c>
      <c r="CP6" s="20" t="b">
        <f aca="false">TRUE()</f>
        <v>1</v>
      </c>
      <c r="CQ6" s="19"/>
      <c r="CR6" s="19"/>
      <c r="CS6" s="20" t="b">
        <f aca="false">TRUE()</f>
        <v>1</v>
      </c>
      <c r="CU6" s="135"/>
      <c r="CV6" s="19" t="s">
        <v>173</v>
      </c>
      <c r="CW6" s="142" t="s">
        <v>450</v>
      </c>
      <c r="CX6" s="19"/>
      <c r="CY6" s="20" t="b">
        <f aca="false">TRUE()</f>
        <v>1</v>
      </c>
      <c r="CZ6" s="19"/>
      <c r="DA6" s="20" t="b">
        <f aca="false">TRUE()</f>
        <v>1</v>
      </c>
      <c r="DE6" s="78"/>
      <c r="DH6" s="0" t="s">
        <v>40</v>
      </c>
      <c r="DI6" s="0" t="n">
        <f aca="false">COUNTIF(DD8:DD9, FALSE())</f>
        <v>0</v>
      </c>
      <c r="DL6" s="0" t="s">
        <v>427</v>
      </c>
      <c r="DM6" s="0" t="n">
        <v>178</v>
      </c>
      <c r="DQ6" s="0" t="s">
        <v>38</v>
      </c>
      <c r="DR6" s="0" t="n">
        <f aca="false">COUNTIF(DR3:DR5, TRUE())</f>
        <v>3</v>
      </c>
      <c r="DT6" s="135"/>
      <c r="DU6" s="19" t="s">
        <v>226</v>
      </c>
      <c r="DV6" s="142" t="s">
        <v>399</v>
      </c>
      <c r="DW6" s="20" t="b">
        <f aca="false">TRUE()</f>
        <v>1</v>
      </c>
      <c r="DX6" s="19"/>
      <c r="DY6" s="19"/>
      <c r="DZ6" s="20" t="b">
        <f aca="false">TRUE()</f>
        <v>1</v>
      </c>
      <c r="EG6" s="0" t="s">
        <v>40</v>
      </c>
      <c r="EH6" s="0" t="n">
        <f aca="false">COUNTIF(EC8:EC9, FALSE())</f>
        <v>0</v>
      </c>
      <c r="EO6" s="0" t="s">
        <v>40</v>
      </c>
      <c r="EP6" s="0" t="n">
        <f aca="false">COUNTIF(EK8:EK9, FALSE())</f>
        <v>0</v>
      </c>
      <c r="ER6" s="0" t="s">
        <v>427</v>
      </c>
      <c r="ES6" s="0" t="n">
        <v>69</v>
      </c>
      <c r="EW6" s="0" t="s">
        <v>38</v>
      </c>
      <c r="EX6" s="0" t="n">
        <f aca="false">COUNTIF(EX3:EX5, TRUE())</f>
        <v>3</v>
      </c>
      <c r="FE6" s="0" t="s">
        <v>40</v>
      </c>
      <c r="FF6" s="0" t="n">
        <f aca="false">COUNTIF(FA8:FA9, FALSE())</f>
        <v>0</v>
      </c>
      <c r="FH6" s="144"/>
      <c r="FI6" s="19" t="s">
        <v>226</v>
      </c>
      <c r="FJ6" s="142" t="s">
        <v>451</v>
      </c>
      <c r="FK6" s="19"/>
      <c r="FL6" s="20" t="b">
        <f aca="false">TRUE()</f>
        <v>1</v>
      </c>
      <c r="FM6" s="19"/>
      <c r="FN6" s="20" t="b">
        <f aca="false">TRUE()</f>
        <v>1</v>
      </c>
      <c r="FP6" s="0" t="s">
        <v>427</v>
      </c>
      <c r="FQ6" s="0" t="n">
        <v>65</v>
      </c>
      <c r="FU6" s="0" t="s">
        <v>38</v>
      </c>
      <c r="FV6" s="0" t="n">
        <f aca="false">COUNTIF(FV3:FV5, TRUE())</f>
        <v>3</v>
      </c>
      <c r="FX6" s="135"/>
      <c r="FY6" s="19" t="s">
        <v>226</v>
      </c>
      <c r="FZ6" s="142" t="s">
        <v>360</v>
      </c>
      <c r="GA6" s="19"/>
      <c r="GB6" s="19" t="b">
        <f aca="false">TRUE()</f>
        <v>1</v>
      </c>
      <c r="GC6" s="19"/>
      <c r="GD6" s="19" t="b">
        <f aca="false">TRUE()</f>
        <v>1</v>
      </c>
      <c r="GF6" s="0" t="s">
        <v>427</v>
      </c>
      <c r="GG6" s="0" t="n">
        <v>59</v>
      </c>
      <c r="GK6" s="0" t="s">
        <v>38</v>
      </c>
      <c r="GL6" s="0" t="n">
        <f aca="false">COUNTIF(GL3:GL5, TRUE())</f>
        <v>3</v>
      </c>
    </row>
    <row r="7" customFormat="false" ht="45" hidden="false" customHeight="false" outlineLevel="0" collapsed="false">
      <c r="C7" s="135"/>
      <c r="D7" s="135" t="s">
        <v>168</v>
      </c>
      <c r="E7" s="136" t="s">
        <v>452</v>
      </c>
      <c r="F7" s="135"/>
      <c r="G7" s="138" t="b">
        <f aca="false">TRUE()</f>
        <v>1</v>
      </c>
      <c r="I7" s="138" t="b">
        <f aca="false">TRUE()</f>
        <v>1</v>
      </c>
      <c r="P7" s="0" t="s">
        <v>40</v>
      </c>
      <c r="Q7" s="0" t="n">
        <f aca="false">COUNTIF(Q3:Q4, FALSE())</f>
        <v>1</v>
      </c>
      <c r="S7" s="0" t="s">
        <v>439</v>
      </c>
      <c r="T7" s="0" t="n">
        <v>4</v>
      </c>
      <c r="X7" s="0" t="s">
        <v>39</v>
      </c>
      <c r="Y7" s="0" t="n">
        <v>1</v>
      </c>
      <c r="AF7" s="0" t="s">
        <v>40</v>
      </c>
      <c r="AG7" s="0" t="n">
        <f aca="false">COUNTIF(AF3:AF4, FALSE())</f>
        <v>0</v>
      </c>
      <c r="AI7" s="0" t="s">
        <v>439</v>
      </c>
      <c r="AJ7" s="0" t="n">
        <v>6</v>
      </c>
      <c r="AN7" s="0" t="s">
        <v>39</v>
      </c>
      <c r="AO7" s="0" t="n">
        <v>1</v>
      </c>
      <c r="AQ7" s="0" t="s">
        <v>439</v>
      </c>
      <c r="AR7" s="0" t="n">
        <v>6</v>
      </c>
      <c r="AV7" s="0" t="s">
        <v>39</v>
      </c>
      <c r="AW7" s="0" t="n">
        <f aca="false">COUNTA(AR10:AR11)</f>
        <v>2</v>
      </c>
      <c r="BD7" s="0" t="s">
        <v>40</v>
      </c>
      <c r="BE7" s="0" t="n">
        <f aca="false">COUNTIF(BD3:BD4, FALSE())</f>
        <v>0</v>
      </c>
      <c r="BG7" s="144"/>
      <c r="BH7" s="19" t="s">
        <v>226</v>
      </c>
      <c r="BI7" s="142" t="s">
        <v>453</v>
      </c>
      <c r="BJ7" s="19"/>
      <c r="BK7" s="20" t="b">
        <f aca="false">TRUE()</f>
        <v>1</v>
      </c>
      <c r="BL7" s="19"/>
      <c r="BM7" s="20" t="b">
        <f aca="false">TRUE()</f>
        <v>1</v>
      </c>
      <c r="BT7" s="0" t="s">
        <v>40</v>
      </c>
      <c r="BU7" s="0" t="n">
        <f aca="false">COUNTIF(BT3:BT4, FALSE())</f>
        <v>0</v>
      </c>
      <c r="CB7" s="0" t="s">
        <v>40</v>
      </c>
      <c r="CC7" s="0" t="n">
        <f aca="false">COUNTIF(CB3:CB4, FALSE())</f>
        <v>0</v>
      </c>
      <c r="CJ7" s="0" t="s">
        <v>40</v>
      </c>
      <c r="CK7" s="0" t="n">
        <f aca="false">COUNTIF(CJ3:CJ4, FALSE())</f>
        <v>0</v>
      </c>
      <c r="CM7" s="135"/>
      <c r="CN7" s="19" t="s">
        <v>266</v>
      </c>
      <c r="CO7" s="142" t="s">
        <v>454</v>
      </c>
      <c r="CP7" s="20" t="b">
        <f aca="false">TRUE()</f>
        <v>1</v>
      </c>
      <c r="CQ7" s="19"/>
      <c r="CR7" s="19"/>
      <c r="CS7" s="20" t="b">
        <f aca="false">FALSE()</f>
        <v>0</v>
      </c>
      <c r="CU7" s="135"/>
      <c r="CV7" s="19" t="s">
        <v>293</v>
      </c>
      <c r="CW7" s="142" t="s">
        <v>455</v>
      </c>
      <c r="CX7" s="19"/>
      <c r="CY7" s="20" t="b">
        <f aca="false">TRUE()</f>
        <v>1</v>
      </c>
      <c r="CZ7" s="19"/>
      <c r="DA7" s="20" t="b">
        <f aca="false">TRUE()</f>
        <v>1</v>
      </c>
      <c r="DC7" s="19" t="s">
        <v>10</v>
      </c>
      <c r="DD7" s="19" t="s">
        <v>376</v>
      </c>
      <c r="DH7" s="0" t="s">
        <v>456</v>
      </c>
      <c r="DI7" s="0" t="n">
        <f aca="false">IFERROR((DI4/(DI4+DI5)),1)</f>
        <v>1</v>
      </c>
      <c r="DL7" s="0" t="s">
        <v>439</v>
      </c>
      <c r="DM7" s="0" t="n">
        <v>6</v>
      </c>
      <c r="DQ7" s="0" t="s">
        <v>39</v>
      </c>
      <c r="DR7" s="0" t="n">
        <f aca="false">COUNTA(DM10:DM11)</f>
        <v>1</v>
      </c>
      <c r="DT7" s="144"/>
      <c r="DU7" s="19" t="s">
        <v>325</v>
      </c>
      <c r="DV7" s="142" t="s">
        <v>326</v>
      </c>
      <c r="DW7" s="19"/>
      <c r="DX7" s="19" t="s">
        <v>457</v>
      </c>
      <c r="DY7" s="19"/>
      <c r="DZ7" s="20" t="b">
        <f aca="false">TRUE()</f>
        <v>1</v>
      </c>
      <c r="EB7" s="19" t="s">
        <v>10</v>
      </c>
      <c r="EC7" s="19" t="s">
        <v>376</v>
      </c>
      <c r="EG7" s="0" t="s">
        <v>456</v>
      </c>
      <c r="EH7" s="0" t="n">
        <f aca="false">IFERROR((EH4/(EH4+EH5)),1)</f>
        <v>0.5</v>
      </c>
      <c r="EJ7" s="19" t="s">
        <v>10</v>
      </c>
      <c r="EK7" s="19" t="s">
        <v>376</v>
      </c>
      <c r="EO7" s="0" t="s">
        <v>456</v>
      </c>
      <c r="EP7" s="0" t="n">
        <f aca="false">IFERROR((EP4/(EP4+EP5)),1)</f>
        <v>1</v>
      </c>
      <c r="ER7" s="0" t="s">
        <v>439</v>
      </c>
      <c r="ES7" s="0" t="n">
        <v>6</v>
      </c>
      <c r="EW7" s="0" t="s">
        <v>39</v>
      </c>
      <c r="EX7" s="0" t="n">
        <f aca="false">COUNTA(ES10:ES11)</f>
        <v>2</v>
      </c>
      <c r="EZ7" s="19" t="s">
        <v>10</v>
      </c>
      <c r="FA7" s="19" t="s">
        <v>376</v>
      </c>
      <c r="FE7" s="0" t="s">
        <v>456</v>
      </c>
      <c r="FF7" s="0" t="n">
        <f aca="false">IFERROR((FF4/(FF4+FF5)),1)</f>
        <v>0</v>
      </c>
      <c r="FH7" s="0" t="s">
        <v>427</v>
      </c>
      <c r="FI7" s="0" t="n">
        <v>65</v>
      </c>
      <c r="FM7" s="0" t="s">
        <v>38</v>
      </c>
      <c r="FN7" s="0" t="n">
        <f aca="false">COUNTIF(FN4:FN6, TRUE())</f>
        <v>3</v>
      </c>
      <c r="FP7" s="0" t="s">
        <v>439</v>
      </c>
      <c r="FQ7" s="0" t="n">
        <v>6</v>
      </c>
      <c r="FU7" s="0" t="s">
        <v>39</v>
      </c>
      <c r="FV7" s="0" t="n">
        <f aca="false">COUNTA(FQ10:FQ11)</f>
        <v>0</v>
      </c>
      <c r="FX7" s="144"/>
      <c r="FY7" s="19" t="s">
        <v>230</v>
      </c>
      <c r="FZ7" s="142" t="s">
        <v>458</v>
      </c>
      <c r="GA7" s="19"/>
      <c r="GB7" s="19" t="b">
        <f aca="false">TRUE()</f>
        <v>1</v>
      </c>
      <c r="GC7" s="19"/>
      <c r="GD7" s="19" t="b">
        <f aca="false">FALSE()</f>
        <v>0</v>
      </c>
      <c r="GF7" s="0" t="s">
        <v>439</v>
      </c>
      <c r="GG7" s="0" t="n">
        <v>9</v>
      </c>
      <c r="GK7" s="0" t="s">
        <v>39</v>
      </c>
      <c r="GL7" s="0" t="n">
        <f aca="false">COUNTA(GG10:GG11)</f>
        <v>0</v>
      </c>
    </row>
    <row r="8" customFormat="false" ht="30" hidden="false" customHeight="false" outlineLevel="0" collapsed="false">
      <c r="C8" s="135"/>
      <c r="D8" s="135" t="s">
        <v>170</v>
      </c>
      <c r="E8" s="136" t="s">
        <v>459</v>
      </c>
      <c r="F8" s="135"/>
      <c r="G8" s="138" t="b">
        <f aca="false">TRUE()</f>
        <v>1</v>
      </c>
      <c r="I8" s="138" t="b">
        <f aca="false">TRUE()</f>
        <v>1</v>
      </c>
      <c r="P8" s="0" t="s">
        <v>456</v>
      </c>
      <c r="Q8" s="0" t="n">
        <v>0</v>
      </c>
      <c r="X8" s="0" t="s">
        <v>40</v>
      </c>
      <c r="Y8" s="0" t="n">
        <f aca="false">COUNTIF(Y3:Y4, FALSE())</f>
        <v>0</v>
      </c>
      <c r="AF8" s="0" t="s">
        <v>456</v>
      </c>
      <c r="AG8" s="0" t="n">
        <f aca="false">(AG5/(AG5+AG6))</f>
        <v>0</v>
      </c>
      <c r="AN8" s="0" t="s">
        <v>40</v>
      </c>
      <c r="AO8" s="0" t="n">
        <f aca="false">COUNTIF(AN4:AN5, FALSE())</f>
        <v>0</v>
      </c>
      <c r="AV8" s="0" t="s">
        <v>40</v>
      </c>
      <c r="AW8" s="0" t="n">
        <f aca="false">COUNTIF(AV4:AV5, FALSE())</f>
        <v>0</v>
      </c>
      <c r="AY8" s="19" t="s">
        <v>10</v>
      </c>
      <c r="AZ8" s="19" t="s">
        <v>376</v>
      </c>
      <c r="BD8" s="0" t="s">
        <v>456</v>
      </c>
      <c r="BE8" s="0" t="n">
        <f aca="false">(BE5/(BE5+BE6))</f>
        <v>0.5</v>
      </c>
      <c r="BG8" s="0" t="s">
        <v>427</v>
      </c>
      <c r="BH8" s="0" t="n">
        <v>65</v>
      </c>
      <c r="BL8" s="0" t="s">
        <v>38</v>
      </c>
      <c r="BM8" s="0" t="n">
        <f aca="false">COUNTIF(BM5:BM7, TRUE())</f>
        <v>3</v>
      </c>
      <c r="BO8" s="19" t="s">
        <v>10</v>
      </c>
      <c r="BP8" s="19" t="s">
        <v>376</v>
      </c>
      <c r="BT8" s="0" t="s">
        <v>456</v>
      </c>
      <c r="BU8" s="0" t="n">
        <f aca="false">IFERROR((BU5/(BU5+BU6)),1)</f>
        <v>1</v>
      </c>
      <c r="BW8" s="19" t="s">
        <v>10</v>
      </c>
      <c r="BX8" s="19" t="s">
        <v>376</v>
      </c>
      <c r="CB8" s="0" t="s">
        <v>456</v>
      </c>
      <c r="CC8" s="0" t="n">
        <f aca="false">IFERROR((CC5/(CC5+CC6)),1)</f>
        <v>1</v>
      </c>
      <c r="CE8" s="19" t="s">
        <v>10</v>
      </c>
      <c r="CF8" s="19" t="s">
        <v>376</v>
      </c>
      <c r="CJ8" s="0" t="s">
        <v>456</v>
      </c>
      <c r="CK8" s="0" t="n">
        <f aca="false">IFERROR((CK5/(CK5+CK6)),1)</f>
        <v>1</v>
      </c>
      <c r="CM8" s="135"/>
      <c r="CN8" s="19" t="s">
        <v>269</v>
      </c>
      <c r="CO8" s="142" t="s">
        <v>460</v>
      </c>
      <c r="CP8" s="20" t="b">
        <f aca="false">TRUE()</f>
        <v>1</v>
      </c>
      <c r="CQ8" s="19"/>
      <c r="CR8" s="19"/>
      <c r="CS8" s="20" t="b">
        <f aca="false">TRUE()</f>
        <v>1</v>
      </c>
      <c r="CU8" s="135"/>
      <c r="CV8" s="19" t="s">
        <v>254</v>
      </c>
      <c r="CW8" s="142" t="s">
        <v>461</v>
      </c>
      <c r="CX8" s="20" t="b">
        <f aca="false">TRUE()</f>
        <v>1</v>
      </c>
      <c r="CY8" s="19"/>
      <c r="CZ8" s="19"/>
      <c r="DA8" s="20" t="b">
        <f aca="false">TRUE()</f>
        <v>1</v>
      </c>
      <c r="DH8" s="0" t="s">
        <v>462</v>
      </c>
      <c r="DI8" s="0" t="n">
        <f aca="false">IFERROR((DI4/(DI4+DI6)), 1)</f>
        <v>1</v>
      </c>
      <c r="DQ8" s="0" t="s">
        <v>40</v>
      </c>
      <c r="DR8" s="0" t="n">
        <f aca="false">COUNTIF(DM10:DM11, FALSE())</f>
        <v>0</v>
      </c>
      <c r="DT8" s="0" t="s">
        <v>427</v>
      </c>
      <c r="DU8" s="0" t="n">
        <v>92</v>
      </c>
      <c r="DY8" s="0" t="s">
        <v>38</v>
      </c>
      <c r="DZ8" s="0" t="n">
        <f aca="false">COUNTIF(DZ5:DZ7, TRUE())</f>
        <v>3</v>
      </c>
      <c r="EC8" s="149" t="n">
        <v>141</v>
      </c>
      <c r="ED8" s="0" t="s">
        <v>463</v>
      </c>
      <c r="EG8" s="0" t="s">
        <v>462</v>
      </c>
      <c r="EH8" s="0" t="n">
        <f aca="false">IFERROR((EH4/(EH4+EH6)), 1)</f>
        <v>1</v>
      </c>
      <c r="EO8" s="0" t="s">
        <v>462</v>
      </c>
      <c r="EP8" s="0" t="n">
        <f aca="false">IFERROR((EP4/(EP4+EP6)), 1)</f>
        <v>1</v>
      </c>
      <c r="EW8" s="0" t="s">
        <v>40</v>
      </c>
      <c r="EX8" s="0" t="n">
        <f aca="false">COUNTIF(ES10:ES11, FALSE())</f>
        <v>0</v>
      </c>
      <c r="EZ8" s="19"/>
      <c r="FA8" s="19" t="n">
        <v>53</v>
      </c>
      <c r="FE8" s="0" t="s">
        <v>462</v>
      </c>
      <c r="FF8" s="0" t="n">
        <f aca="false">IFERROR((FF4/(FF4+FF6)), 1)</f>
        <v>1</v>
      </c>
      <c r="FH8" s="0" t="s">
        <v>439</v>
      </c>
      <c r="FI8" s="0" t="n">
        <v>8</v>
      </c>
      <c r="FM8" s="0" t="s">
        <v>39</v>
      </c>
      <c r="FN8" s="0" t="n">
        <f aca="false">COUNTA(FI11:FI12)</f>
        <v>0</v>
      </c>
      <c r="FU8" s="0" t="s">
        <v>40</v>
      </c>
      <c r="FV8" s="0" t="n">
        <f aca="false">COUNTIF(FQ10:FQ11, FALSE())</f>
        <v>0</v>
      </c>
      <c r="FX8" s="0" t="s">
        <v>427</v>
      </c>
      <c r="FY8" s="0" t="n">
        <v>111</v>
      </c>
      <c r="GC8" s="0" t="s">
        <v>38</v>
      </c>
      <c r="GD8" s="0" t="n">
        <f aca="false">COUNTIF(GD3:GD7, TRUE())</f>
        <v>4</v>
      </c>
      <c r="GK8" s="0" t="s">
        <v>40</v>
      </c>
      <c r="GL8" s="0" t="n">
        <f aca="false">COUNTIF(GG10:GG11, FALSE())</f>
        <v>0</v>
      </c>
    </row>
    <row r="9" customFormat="false" ht="45" hidden="false" customHeight="false" outlineLevel="0" collapsed="false">
      <c r="C9" s="135"/>
      <c r="D9" s="135" t="s">
        <v>173</v>
      </c>
      <c r="E9" s="136" t="s">
        <v>464</v>
      </c>
      <c r="F9" s="135"/>
      <c r="G9" s="138" t="b">
        <f aca="false">TRUE()</f>
        <v>1</v>
      </c>
      <c r="I9" s="138" t="b">
        <f aca="false">TRUE()</f>
        <v>1</v>
      </c>
      <c r="P9" s="0" t="s">
        <v>462</v>
      </c>
      <c r="Q9" s="0" t="n">
        <f aca="false">(Q5/(Q5+Q7))</f>
        <v>0</v>
      </c>
      <c r="S9" s="19" t="s">
        <v>10</v>
      </c>
      <c r="T9" s="19" t="s">
        <v>376</v>
      </c>
      <c r="X9" s="0" t="s">
        <v>456</v>
      </c>
      <c r="Y9" s="0" t="n">
        <f aca="false">(Y6/(Y6+Y7))</f>
        <v>0.666666666666667</v>
      </c>
      <c r="AA9" s="19" t="s">
        <v>10</v>
      </c>
      <c r="AB9" s="19" t="s">
        <v>376</v>
      </c>
      <c r="AF9" s="0" t="s">
        <v>462</v>
      </c>
      <c r="AG9" s="0" t="n">
        <f aca="false">IFERROR((AG5/(AG5+AG7)), 1)</f>
        <v>1</v>
      </c>
      <c r="AI9" s="19" t="s">
        <v>10</v>
      </c>
      <c r="AJ9" s="19" t="s">
        <v>376</v>
      </c>
      <c r="AN9" s="0" t="s">
        <v>456</v>
      </c>
      <c r="AO9" s="0" t="n">
        <f aca="false">(AO6/(AO6+AO7))</f>
        <v>0</v>
      </c>
      <c r="AQ9" s="19" t="s">
        <v>10</v>
      </c>
      <c r="AR9" s="19" t="s">
        <v>376</v>
      </c>
      <c r="AV9" s="0" t="s">
        <v>456</v>
      </c>
      <c r="AW9" s="0" t="n">
        <f aca="false">(AW6/(AW6+AW7))</f>
        <v>0.6</v>
      </c>
      <c r="AY9" s="19"/>
      <c r="AZ9" s="19" t="n">
        <v>82</v>
      </c>
      <c r="BD9" s="0" t="s">
        <v>462</v>
      </c>
      <c r="BE9" s="0" t="n">
        <f aca="false">IFERROR((BE5/(BE5+BE7)), 1)</f>
        <v>1</v>
      </c>
      <c r="BG9" s="0" t="s">
        <v>439</v>
      </c>
      <c r="BH9" s="0" t="n">
        <v>10</v>
      </c>
      <c r="BL9" s="0" t="s">
        <v>39</v>
      </c>
      <c r="BM9" s="0" t="n">
        <f aca="false">COUNTA(BH12:BH13)</f>
        <v>0</v>
      </c>
      <c r="BO9" s="19"/>
      <c r="BP9" s="19"/>
      <c r="BT9" s="0" t="s">
        <v>462</v>
      </c>
      <c r="BU9" s="0" t="n">
        <f aca="false">IFERROR((BU5/(BU5+BU7)), 1)</f>
        <v>1</v>
      </c>
      <c r="BW9" s="19"/>
      <c r="BX9" s="19"/>
      <c r="CB9" s="0" t="s">
        <v>462</v>
      </c>
      <c r="CC9" s="0" t="n">
        <f aca="false">IFERROR((CC5/(CC5+CC7)), 1)</f>
        <v>1</v>
      </c>
      <c r="CE9" s="19"/>
      <c r="CF9" s="19"/>
      <c r="CJ9" s="0" t="s">
        <v>462</v>
      </c>
      <c r="CK9" s="0" t="n">
        <f aca="false">IFERROR((CK5/(CK5+CK7)), 1)</f>
        <v>1</v>
      </c>
      <c r="CM9" s="135"/>
      <c r="CN9" s="19" t="s">
        <v>273</v>
      </c>
      <c r="CO9" s="142" t="s">
        <v>465</v>
      </c>
      <c r="CP9" s="19" t="s">
        <v>457</v>
      </c>
      <c r="CQ9" s="19"/>
      <c r="CR9" s="20" t="b">
        <f aca="false">TRUE()</f>
        <v>1</v>
      </c>
      <c r="CS9" s="20" t="b">
        <f aca="false">FALSE()</f>
        <v>0</v>
      </c>
      <c r="CU9" s="135"/>
      <c r="CV9" s="19" t="s">
        <v>70</v>
      </c>
      <c r="CW9" s="142" t="s">
        <v>466</v>
      </c>
      <c r="CX9" s="19"/>
      <c r="CY9" s="20" t="b">
        <f aca="false">TRUE()</f>
        <v>1</v>
      </c>
      <c r="CZ9" s="19"/>
      <c r="DA9" s="20" t="b">
        <f aca="false">TRUE()</f>
        <v>1</v>
      </c>
      <c r="DL9" s="19" t="s">
        <v>10</v>
      </c>
      <c r="DM9" s="19" t="s">
        <v>376</v>
      </c>
      <c r="DQ9" s="0" t="s">
        <v>456</v>
      </c>
      <c r="DR9" s="0" t="n">
        <f aca="false">IFERROR((DR6/(DR6+DR7)),1)</f>
        <v>0.75</v>
      </c>
      <c r="DT9" s="0" t="s">
        <v>439</v>
      </c>
      <c r="DU9" s="0" t="n">
        <v>10</v>
      </c>
      <c r="DY9" s="0" t="s">
        <v>39</v>
      </c>
      <c r="DZ9" s="0" t="n">
        <f aca="false">COUNTA(DU12:DU13)</f>
        <v>0</v>
      </c>
      <c r="ER9" s="19" t="s">
        <v>10</v>
      </c>
      <c r="ES9" s="19" t="s">
        <v>376</v>
      </c>
      <c r="EW9" s="0" t="s">
        <v>456</v>
      </c>
      <c r="EX9" s="0" t="n">
        <f aca="false">IFERROR((EX6/(EX6+EX7)),1)</f>
        <v>0.6</v>
      </c>
      <c r="EZ9" s="19"/>
      <c r="FA9" s="19" t="n">
        <v>58</v>
      </c>
      <c r="FM9" s="0" t="s">
        <v>40</v>
      </c>
      <c r="FN9" s="0" t="n">
        <f aca="false">COUNTIF(FI11:FI12, FALSE())</f>
        <v>0</v>
      </c>
      <c r="FP9" s="19" t="s">
        <v>10</v>
      </c>
      <c r="FQ9" s="19" t="s">
        <v>376</v>
      </c>
      <c r="FU9" s="0" t="s">
        <v>456</v>
      </c>
      <c r="FV9" s="0" t="n">
        <f aca="false">IFERROR((FV6/(FV6+FV7)),1)</f>
        <v>1</v>
      </c>
      <c r="FX9" s="0" t="s">
        <v>439</v>
      </c>
      <c r="FY9" s="0" t="n">
        <v>13</v>
      </c>
      <c r="GC9" s="0" t="s">
        <v>39</v>
      </c>
      <c r="GD9" s="0" t="n">
        <f aca="false">COUNTA(FY12:FY13)</f>
        <v>0</v>
      </c>
      <c r="GF9" s="19" t="s">
        <v>10</v>
      </c>
      <c r="GG9" s="19" t="s">
        <v>376</v>
      </c>
      <c r="GK9" s="0" t="s">
        <v>456</v>
      </c>
      <c r="GL9" s="0" t="n">
        <f aca="false">IFERROR((GL6/(GL6+GL7)),1)</f>
        <v>1</v>
      </c>
    </row>
    <row r="10" customFormat="false" ht="45" hidden="false" customHeight="false" outlineLevel="0" collapsed="false">
      <c r="C10" s="135"/>
      <c r="D10" s="135" t="s">
        <v>175</v>
      </c>
      <c r="E10" s="136" t="s">
        <v>467</v>
      </c>
      <c r="F10" s="117" t="b">
        <f aca="false">TRUE()</f>
        <v>1</v>
      </c>
      <c r="G10" s="85"/>
      <c r="I10" s="138" t="b">
        <f aca="false">TRUE()</f>
        <v>1</v>
      </c>
      <c r="S10" s="19"/>
      <c r="T10" s="19" t="n">
        <v>48</v>
      </c>
      <c r="X10" s="0" t="s">
        <v>462</v>
      </c>
      <c r="Y10" s="0" t="n">
        <f aca="false">(Y6/(Y6+Y8))</f>
        <v>1</v>
      </c>
      <c r="AA10" s="19"/>
      <c r="AB10" s="19" t="n">
        <v>48</v>
      </c>
      <c r="AI10" s="19"/>
      <c r="AJ10" s="19" t="n">
        <v>41</v>
      </c>
      <c r="AN10" s="0" t="s">
        <v>462</v>
      </c>
      <c r="AO10" s="0" t="n">
        <f aca="false">IFERROR((AO6/(AO6+AO8)), 1)</f>
        <v>1</v>
      </c>
      <c r="AQ10" s="19"/>
      <c r="AR10" s="19" t="n">
        <v>41</v>
      </c>
      <c r="AV10" s="0" t="s">
        <v>462</v>
      </c>
      <c r="AW10" s="0" t="n">
        <f aca="false">IFERROR((AW6/(AW6+AW8)), 1)</f>
        <v>1</v>
      </c>
      <c r="AY10" s="19"/>
      <c r="AZ10" s="19"/>
      <c r="BL10" s="0" t="s">
        <v>40</v>
      </c>
      <c r="BM10" s="0" t="n">
        <f aca="false">COUNTIF(BL6:BL7, FALSE())</f>
        <v>0</v>
      </c>
      <c r="BO10" s="19"/>
      <c r="BP10" s="19"/>
      <c r="BW10" s="19"/>
      <c r="BX10" s="19"/>
      <c r="CE10" s="19"/>
      <c r="CF10" s="19"/>
      <c r="CM10" s="135"/>
      <c r="CN10" s="19" t="s">
        <v>276</v>
      </c>
      <c r="CO10" s="142" t="s">
        <v>468</v>
      </c>
      <c r="CP10" s="20" t="b">
        <f aca="false">TRUE()</f>
        <v>1</v>
      </c>
      <c r="CQ10" s="19"/>
      <c r="CR10" s="19"/>
      <c r="CS10" s="20" t="b">
        <f aca="false">TRUE()</f>
        <v>1</v>
      </c>
      <c r="CU10" s="135"/>
      <c r="CV10" s="19" t="s">
        <v>300</v>
      </c>
      <c r="CW10" s="142" t="s">
        <v>301</v>
      </c>
      <c r="CX10" s="19"/>
      <c r="CY10" s="20" t="b">
        <f aca="false">TRUE()</f>
        <v>1</v>
      </c>
      <c r="CZ10" s="19"/>
      <c r="DA10" s="20" t="b">
        <f aca="false">TRUE()</f>
        <v>1</v>
      </c>
      <c r="DL10" s="19"/>
      <c r="DM10" s="24" t="n">
        <v>137</v>
      </c>
      <c r="DQ10" s="0" t="s">
        <v>462</v>
      </c>
      <c r="DR10" s="0" t="n">
        <f aca="false">IFERROR((DR6/(DR6+DR8)), 1)</f>
        <v>1</v>
      </c>
      <c r="DY10" s="0" t="s">
        <v>40</v>
      </c>
      <c r="DZ10" s="0" t="n">
        <f aca="false">COUNTIF(DU12:DU13, FALSE())</f>
        <v>0</v>
      </c>
      <c r="ER10" s="19"/>
      <c r="ES10" s="19" t="n">
        <v>50</v>
      </c>
      <c r="EW10" s="0" t="s">
        <v>462</v>
      </c>
      <c r="EX10" s="0" t="n">
        <f aca="false">IFERROR((EX6/(EX6+EX8)), 1)</f>
        <v>1</v>
      </c>
      <c r="FH10" s="19" t="s">
        <v>10</v>
      </c>
      <c r="FI10" s="19" t="s">
        <v>376</v>
      </c>
      <c r="FM10" s="0" t="s">
        <v>456</v>
      </c>
      <c r="FN10" s="0" t="n">
        <f aca="false">IFERROR((FN7/(FN7+FN8)),1)</f>
        <v>1</v>
      </c>
      <c r="FU10" s="0" t="s">
        <v>462</v>
      </c>
      <c r="FV10" s="0" t="n">
        <f aca="false">IFERROR((FV6/(FV6+FV8)), 1)</f>
        <v>1</v>
      </c>
      <c r="GC10" s="0" t="s">
        <v>40</v>
      </c>
      <c r="GD10" s="0" t="n">
        <f aca="false">COUNTIF(GD3:GD7, FALSE())</f>
        <v>1</v>
      </c>
      <c r="GK10" s="0" t="s">
        <v>462</v>
      </c>
      <c r="GL10" s="0" t="n">
        <f aca="false">IFERROR((GL6/(GL6+GL8)), 1)</f>
        <v>1</v>
      </c>
    </row>
    <row r="11" customFormat="false" ht="30" hidden="false" customHeight="false" outlineLevel="0" collapsed="false">
      <c r="C11" s="135"/>
      <c r="D11" s="135" t="s">
        <v>176</v>
      </c>
      <c r="E11" s="136" t="s">
        <v>469</v>
      </c>
      <c r="F11" s="135"/>
      <c r="G11" s="138" t="b">
        <f aca="false">TRUE()</f>
        <v>1</v>
      </c>
      <c r="I11" s="138" t="b">
        <f aca="false">TRUE()</f>
        <v>1</v>
      </c>
      <c r="AI11" s="19"/>
      <c r="AJ11" s="19" t="n">
        <v>86</v>
      </c>
      <c r="AQ11" s="19"/>
      <c r="AR11" s="19" t="n">
        <v>86</v>
      </c>
      <c r="BG11" s="19" t="s">
        <v>10</v>
      </c>
      <c r="BH11" s="19" t="s">
        <v>376</v>
      </c>
      <c r="BL11" s="0" t="s">
        <v>456</v>
      </c>
      <c r="BM11" s="0" t="n">
        <f aca="false">(BM8/(BM8+BM9))</f>
        <v>1</v>
      </c>
      <c r="CM11" s="144"/>
      <c r="CN11" s="19" t="s">
        <v>280</v>
      </c>
      <c r="CO11" s="142" t="s">
        <v>468</v>
      </c>
      <c r="CP11" s="20" t="b">
        <f aca="false">TRUE()</f>
        <v>1</v>
      </c>
      <c r="CQ11" s="19"/>
      <c r="CR11" s="19"/>
      <c r="CS11" s="20" t="b">
        <f aca="false">TRUE()</f>
        <v>1</v>
      </c>
      <c r="CU11" s="135"/>
      <c r="CV11" s="19" t="s">
        <v>134</v>
      </c>
      <c r="CW11" s="142" t="s">
        <v>470</v>
      </c>
      <c r="CX11" s="20" t="b">
        <f aca="false">TRUE()</f>
        <v>1</v>
      </c>
      <c r="CY11" s="19"/>
      <c r="CZ11" s="19"/>
      <c r="DA11" s="20" t="b">
        <f aca="false">TRUE()</f>
        <v>1</v>
      </c>
      <c r="DT11" s="19" t="s">
        <v>10</v>
      </c>
      <c r="DU11" s="19" t="s">
        <v>376</v>
      </c>
      <c r="DY11" s="0" t="s">
        <v>456</v>
      </c>
      <c r="DZ11" s="0" t="n">
        <f aca="false">IFERROR((DZ8/(DZ8+DZ9)),1)</f>
        <v>1</v>
      </c>
      <c r="ER11" s="19"/>
      <c r="ES11" s="19" t="n">
        <v>55</v>
      </c>
      <c r="FM11" s="0" t="s">
        <v>462</v>
      </c>
      <c r="FN11" s="0" t="n">
        <f aca="false">IFERROR((FN7/(FN7+FN9)), 1)</f>
        <v>1</v>
      </c>
      <c r="FX11" s="19" t="s">
        <v>10</v>
      </c>
      <c r="FY11" s="19" t="s">
        <v>376</v>
      </c>
      <c r="GC11" s="0" t="s">
        <v>456</v>
      </c>
      <c r="GD11" s="0" t="n">
        <f aca="false">IFERROR((GD8/(GD8+GD9)),1)</f>
        <v>1</v>
      </c>
    </row>
    <row r="12" customFormat="false" ht="30" hidden="false" customHeight="false" outlineLevel="0" collapsed="false">
      <c r="C12" s="135"/>
      <c r="D12" s="135" t="s">
        <v>179</v>
      </c>
      <c r="E12" s="136" t="s">
        <v>471</v>
      </c>
      <c r="F12" s="135"/>
      <c r="G12" s="138" t="b">
        <f aca="false">TRUE()</f>
        <v>1</v>
      </c>
      <c r="I12" s="138" t="b">
        <f aca="false">TRUE()</f>
        <v>1</v>
      </c>
      <c r="BG12" s="19"/>
      <c r="BH12" s="19"/>
      <c r="BL12" s="0" t="s">
        <v>462</v>
      </c>
      <c r="BM12" s="0" t="n">
        <f aca="false">IFERROR((BM8/(BM8+BM10)), 1)</f>
        <v>1</v>
      </c>
      <c r="CM12" s="0" t="s">
        <v>427</v>
      </c>
      <c r="CN12" s="0" t="n">
        <v>213</v>
      </c>
      <c r="CR12" s="0" t="s">
        <v>38</v>
      </c>
      <c r="CS12" s="0" t="n">
        <f aca="false">COUNTIF(CS9:CS11, TRUE())</f>
        <v>2</v>
      </c>
      <c r="CU12" s="144"/>
      <c r="CV12" s="19" t="s">
        <v>472</v>
      </c>
      <c r="CW12" s="142" t="s">
        <v>473</v>
      </c>
      <c r="CX12" s="20" t="b">
        <f aca="false">TRUE()</f>
        <v>1</v>
      </c>
      <c r="CY12" s="19"/>
      <c r="CZ12" s="19"/>
      <c r="DA12" s="20" t="b">
        <f aca="false">TRUE()</f>
        <v>1</v>
      </c>
      <c r="DY12" s="0" t="s">
        <v>462</v>
      </c>
      <c r="DZ12" s="0" t="n">
        <f aca="false">IFERROR((DZ8/(DZ8+DZ10)), 1)</f>
        <v>1</v>
      </c>
      <c r="FX12" s="19"/>
      <c r="FY12" s="19"/>
      <c r="GC12" s="0" t="s">
        <v>462</v>
      </c>
      <c r="GD12" s="0" t="n">
        <f aca="false">IFERROR((GD8/(GD8+GD10)), 1)</f>
        <v>0.8</v>
      </c>
    </row>
    <row r="13" customFormat="false" ht="30" hidden="false" customHeight="false" outlineLevel="0" collapsed="false">
      <c r="C13" s="135"/>
      <c r="D13" s="135" t="s">
        <v>186</v>
      </c>
      <c r="E13" s="136" t="s">
        <v>474</v>
      </c>
      <c r="F13" s="117" t="b">
        <f aca="false">TRUE()</f>
        <v>1</v>
      </c>
      <c r="G13" s="85"/>
      <c r="I13" s="138" t="b">
        <f aca="false">TRUE()</f>
        <v>1</v>
      </c>
      <c r="BG13" s="19"/>
      <c r="BH13" s="19"/>
      <c r="CM13" s="0" t="s">
        <v>439</v>
      </c>
      <c r="CN13" s="0" t="n">
        <v>18</v>
      </c>
      <c r="CR13" s="0" t="s">
        <v>39</v>
      </c>
      <c r="CS13" s="0" t="n">
        <f aca="false">COUNTA(CN16:CN17)</f>
        <v>2</v>
      </c>
      <c r="CU13" s="0" t="s">
        <v>427</v>
      </c>
      <c r="CV13" s="0" t="n">
        <v>182</v>
      </c>
      <c r="CZ13" s="0" t="s">
        <v>38</v>
      </c>
      <c r="DA13" s="0" t="n">
        <f aca="false">COUNTIF(DA10:DA12, TRUE())</f>
        <v>3</v>
      </c>
    </row>
    <row r="14" customFormat="false" ht="45" hidden="false" customHeight="false" outlineLevel="0" collapsed="false">
      <c r="C14" s="135"/>
      <c r="D14" s="135" t="s">
        <v>475</v>
      </c>
      <c r="E14" s="136" t="s">
        <v>476</v>
      </c>
      <c r="F14" s="117" t="b">
        <f aca="false">TRUE()</f>
        <v>1</v>
      </c>
      <c r="G14" s="85"/>
      <c r="I14" s="138" t="b">
        <f aca="false">FALSE()</f>
        <v>0</v>
      </c>
      <c r="CR14" s="0" t="s">
        <v>40</v>
      </c>
      <c r="CS14" s="0" t="n">
        <f aca="false">COUNTIF(CS3:CS11, FALSE())</f>
        <v>3</v>
      </c>
      <c r="CU14" s="0" t="s">
        <v>439</v>
      </c>
      <c r="CV14" s="0" t="n">
        <v>20</v>
      </c>
      <c r="CZ14" s="0" t="s">
        <v>39</v>
      </c>
      <c r="DA14" s="0" t="n">
        <f aca="false">COUNTA(CV17:CV18)</f>
        <v>0</v>
      </c>
    </row>
    <row r="15" customFormat="false" ht="75" hidden="false" customHeight="false" outlineLevel="0" collapsed="false">
      <c r="C15" s="135"/>
      <c r="D15" s="135" t="s">
        <v>477</v>
      </c>
      <c r="E15" s="150" t="s">
        <v>478</v>
      </c>
      <c r="F15" s="117" t="b">
        <f aca="false">TRUE()</f>
        <v>1</v>
      </c>
      <c r="G15" s="85"/>
      <c r="I15" s="138" t="b">
        <f aca="false">FALSE()</f>
        <v>0</v>
      </c>
      <c r="CM15" s="19" t="s">
        <v>10</v>
      </c>
      <c r="CN15" s="19" t="s">
        <v>376</v>
      </c>
      <c r="CR15" s="0" t="s">
        <v>456</v>
      </c>
      <c r="CS15" s="0" t="n">
        <f aca="false">IFERROR((CS12/(CS12+CS13)),1)</f>
        <v>0.5</v>
      </c>
      <c r="CZ15" s="0" t="s">
        <v>40</v>
      </c>
      <c r="DA15" s="0" t="n">
        <f aca="false">COUNTIF(DA4:DA12, FALSE())</f>
        <v>0</v>
      </c>
    </row>
    <row r="16" customFormat="false" ht="69" hidden="false" customHeight="true" outlineLevel="0" collapsed="false">
      <c r="C16" s="144"/>
      <c r="D16" s="144" t="s">
        <v>479</v>
      </c>
      <c r="E16" s="151" t="s">
        <v>480</v>
      </c>
      <c r="F16" s="152" t="b">
        <f aca="false">TRUE()</f>
        <v>1</v>
      </c>
      <c r="G16" s="90"/>
      <c r="H16" s="89"/>
      <c r="I16" s="153" t="b">
        <f aca="false">TRUE()</f>
        <v>1</v>
      </c>
      <c r="CM16" s="19"/>
      <c r="CN16" s="19" t="n">
        <v>51</v>
      </c>
      <c r="CR16" s="0" t="s">
        <v>462</v>
      </c>
      <c r="CS16" s="0" t="n">
        <f aca="false">IFERROR((CS12/(CS12+CS14)), 1)</f>
        <v>0.4</v>
      </c>
      <c r="CU16" s="19" t="s">
        <v>10</v>
      </c>
      <c r="CV16" s="19" t="s">
        <v>376</v>
      </c>
      <c r="CZ16" s="0" t="s">
        <v>456</v>
      </c>
      <c r="DA16" s="0" t="n">
        <f aca="false">IFERROR((DA13/(DA13+DA14)),1)</f>
        <v>1</v>
      </c>
    </row>
    <row r="17" customFormat="false" ht="15" hidden="false" customHeight="false" outlineLevel="0" collapsed="false">
      <c r="C17" s="0" t="s">
        <v>427</v>
      </c>
      <c r="D17" s="0" t="n">
        <v>185</v>
      </c>
      <c r="H17" s="0" t="s">
        <v>38</v>
      </c>
      <c r="I17" s="0" t="n">
        <f aca="false">COUNTIF(I3:I16, TRUE())</f>
        <v>12</v>
      </c>
      <c r="CM17" s="19"/>
      <c r="CN17" s="19" t="n">
        <v>63</v>
      </c>
      <c r="CZ17" s="0" t="s">
        <v>462</v>
      </c>
      <c r="DA17" s="0" t="n">
        <f aca="false">IFERROR((DA13/(DA13+DA15)), 1)</f>
        <v>1</v>
      </c>
    </row>
    <row r="18" customFormat="false" ht="15" hidden="false" customHeight="false" outlineLevel="0" collapsed="false">
      <c r="C18" s="0" t="s">
        <v>439</v>
      </c>
      <c r="D18" s="0" t="n">
        <f aca="false" t="array" ref="D18:D18">SUM(VALUE(MID(D3:D16, FIND("-", D3:D16) + 1, LEN(D3:D16))) - VALUE(LEFT(D3:D16, FIND("-", D3:D16) - 1)) + 1)</f>
        <v>31</v>
      </c>
      <c r="H18" s="0" t="s">
        <v>39</v>
      </c>
      <c r="I18" s="0" t="n">
        <v>0</v>
      </c>
      <c r="CM18" s="19"/>
      <c r="CN18" s="19" t="n">
        <v>76</v>
      </c>
    </row>
    <row r="19" customFormat="false" ht="15" hidden="false" customHeight="false" outlineLevel="0" collapsed="false">
      <c r="H19" s="0" t="s">
        <v>40</v>
      </c>
      <c r="I19" s="0" t="n">
        <f aca="false">COUNTIF(I3:I16, FALSE())</f>
        <v>2</v>
      </c>
      <c r="CM19" s="19"/>
      <c r="CN19" s="19" t="n">
        <v>123</v>
      </c>
    </row>
    <row r="20" customFormat="false" ht="15" hidden="false" customHeight="false" outlineLevel="0" collapsed="false">
      <c r="H20" s="0" t="s">
        <v>456</v>
      </c>
      <c r="I20" s="0" t="n">
        <f aca="false">(I17/(I17+I18))</f>
        <v>1</v>
      </c>
      <c r="CM20" s="19"/>
      <c r="CN20" s="19" t="n">
        <v>133</v>
      </c>
    </row>
    <row r="21" customFormat="false" ht="15" hidden="false" customHeight="false" outlineLevel="0" collapsed="false">
      <c r="H21" s="0" t="s">
        <v>462</v>
      </c>
      <c r="I21" s="0" t="n">
        <f aca="false">(I17/(I17+I19))</f>
        <v>0.857142857142857</v>
      </c>
      <c r="CM21" s="19"/>
      <c r="CN21" s="19" t="n">
        <v>201</v>
      </c>
    </row>
  </sheetData>
  <mergeCells count="1">
    <mergeCell ref="GP2:GQ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BQ27"/>
  <sheetViews>
    <sheetView showFormulas="false" showGridLines="true" showRowColHeaders="true" showZeros="true" rightToLeft="false" tabSelected="false" showOutlineSymbols="true" defaultGridColor="true" view="normal" topLeftCell="BD1" colorId="64" zoomScale="100" zoomScaleNormal="100" zoomScalePageLayoutView="100" workbookViewId="0">
      <selection pane="topLeft" activeCell="BS9" activeCellId="0" sqref="BS9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35.57"/>
    <col collapsed="false" customWidth="true" hidden="false" outlineLevel="0" max="4" min="4" style="0" width="12.43"/>
    <col collapsed="false" customWidth="true" hidden="false" outlineLevel="0" max="5" min="5" style="78" width="15.14"/>
    <col collapsed="false" customWidth="true" hidden="false" outlineLevel="0" max="7" min="7" style="0" width="15.57"/>
    <col collapsed="false" customWidth="true" hidden="false" outlineLevel="0" max="9" min="8" style="0" width="11"/>
    <col collapsed="false" customWidth="true" hidden="false" outlineLevel="0" max="11" min="11" style="0" width="35.57"/>
    <col collapsed="false" customWidth="true" hidden="false" outlineLevel="0" max="12" min="12" style="0" width="12.43"/>
    <col collapsed="false" customWidth="true" hidden="false" outlineLevel="0" max="13" min="13" style="78" width="15.14"/>
    <col collapsed="false" customWidth="true" hidden="false" outlineLevel="0" max="15" min="15" style="0" width="15.57"/>
    <col collapsed="false" customWidth="true" hidden="false" outlineLevel="0" max="17" min="16" style="0" width="11"/>
    <col collapsed="false" customWidth="true" hidden="false" outlineLevel="0" max="19" min="19" style="0" width="35.57"/>
    <col collapsed="false" customWidth="true" hidden="false" outlineLevel="0" max="20" min="20" style="0" width="12.43"/>
    <col collapsed="false" customWidth="true" hidden="false" outlineLevel="0" max="21" min="21" style="78" width="15.14"/>
    <col collapsed="false" customWidth="true" hidden="false" outlineLevel="0" max="23" min="23" style="0" width="15.57"/>
    <col collapsed="false" customWidth="true" hidden="false" outlineLevel="0" max="25" min="24" style="0" width="11"/>
    <col collapsed="false" customWidth="true" hidden="false" outlineLevel="0" max="27" min="27" style="0" width="35.57"/>
    <col collapsed="false" customWidth="true" hidden="false" outlineLevel="0" max="28" min="28" style="0" width="12.43"/>
    <col collapsed="false" customWidth="true" hidden="false" outlineLevel="0" max="29" min="29" style="78" width="15.14"/>
    <col collapsed="false" customWidth="true" hidden="false" outlineLevel="0" max="31" min="31" style="0" width="15.57"/>
    <col collapsed="false" customWidth="true" hidden="false" outlineLevel="0" max="33" min="32" style="0" width="11"/>
    <col collapsed="false" customWidth="true" hidden="false" outlineLevel="0" max="35" min="35" style="0" width="35.57"/>
    <col collapsed="false" customWidth="true" hidden="false" outlineLevel="0" max="36" min="36" style="0" width="12.43"/>
    <col collapsed="false" customWidth="true" hidden="false" outlineLevel="0" max="37" min="37" style="78" width="15.14"/>
    <col collapsed="false" customWidth="true" hidden="false" outlineLevel="0" max="39" min="39" style="0" width="15.57"/>
    <col collapsed="false" customWidth="true" hidden="false" outlineLevel="0" max="41" min="40" style="0" width="11"/>
    <col collapsed="false" customWidth="true" hidden="false" outlineLevel="0" max="43" min="43" style="0" width="35.57"/>
    <col collapsed="false" customWidth="true" hidden="false" outlineLevel="0" max="44" min="44" style="0" width="12.43"/>
    <col collapsed="false" customWidth="true" hidden="false" outlineLevel="0" max="45" min="45" style="78" width="15.14"/>
    <col collapsed="false" customWidth="true" hidden="false" outlineLevel="0" max="47" min="47" style="0" width="15.57"/>
    <col collapsed="false" customWidth="true" hidden="false" outlineLevel="0" max="49" min="48" style="0" width="11"/>
    <col collapsed="false" customWidth="true" hidden="false" outlineLevel="0" max="51" min="51" style="0" width="18.85"/>
    <col collapsed="false" customWidth="true" hidden="false" outlineLevel="0" max="52" min="52" style="0" width="12.43"/>
    <col collapsed="false" customWidth="true" hidden="false" outlineLevel="0" max="53" min="53" style="0" width="14.57"/>
    <col collapsed="false" customWidth="true" hidden="false" outlineLevel="0" max="54" min="54" style="0" width="7"/>
    <col collapsed="false" customWidth="true" hidden="false" outlineLevel="0" max="55" min="55" style="0" width="15.57"/>
    <col collapsed="false" customWidth="true" hidden="false" outlineLevel="0" max="57" min="56" style="0" width="11"/>
    <col collapsed="false" customWidth="true" hidden="false" outlineLevel="0" max="59" min="59" style="0" width="24.28"/>
    <col collapsed="false" customWidth="true" hidden="false" outlineLevel="0" max="60" min="60" style="0" width="12.43"/>
    <col collapsed="false" customWidth="true" hidden="false" outlineLevel="0" max="61" min="61" style="0" width="13"/>
    <col collapsed="false" customWidth="true" hidden="false" outlineLevel="0" max="62" min="62" style="0" width="7"/>
    <col collapsed="false" customWidth="true" hidden="false" outlineLevel="0" max="63" min="63" style="0" width="15.57"/>
    <col collapsed="false" customWidth="true" hidden="false" outlineLevel="0" max="64" min="64" style="0" width="11"/>
    <col collapsed="false" customWidth="true" hidden="false" outlineLevel="0" max="68" min="68" style="0" width="10.43"/>
  </cols>
  <sheetData>
    <row r="3" customFormat="false" ht="15" hidden="false" customHeight="false" outlineLevel="0" collapsed="false">
      <c r="C3" s="130" t="s">
        <v>3</v>
      </c>
      <c r="D3" s="130" t="s">
        <v>376</v>
      </c>
      <c r="E3" s="154" t="s">
        <v>377</v>
      </c>
      <c r="F3" s="130" t="s">
        <v>54</v>
      </c>
      <c r="G3" s="127" t="s">
        <v>55</v>
      </c>
      <c r="H3" s="128" t="s">
        <v>56</v>
      </c>
      <c r="I3" s="127" t="s">
        <v>378</v>
      </c>
      <c r="K3" s="130" t="s">
        <v>3</v>
      </c>
      <c r="L3" s="123" t="s">
        <v>376</v>
      </c>
      <c r="M3" s="133" t="s">
        <v>377</v>
      </c>
      <c r="N3" s="123" t="s">
        <v>54</v>
      </c>
      <c r="O3" s="123" t="s">
        <v>55</v>
      </c>
      <c r="P3" s="123" t="s">
        <v>56</v>
      </c>
      <c r="Q3" s="123" t="s">
        <v>378</v>
      </c>
      <c r="S3" s="130" t="s">
        <v>3</v>
      </c>
      <c r="T3" s="130" t="s">
        <v>376</v>
      </c>
      <c r="U3" s="154" t="s">
        <v>377</v>
      </c>
      <c r="V3" s="130" t="s">
        <v>54</v>
      </c>
      <c r="W3" s="127" t="s">
        <v>55</v>
      </c>
      <c r="X3" s="128" t="s">
        <v>56</v>
      </c>
      <c r="Y3" s="127" t="s">
        <v>378</v>
      </c>
      <c r="AA3" s="130" t="s">
        <v>3</v>
      </c>
      <c r="AB3" s="130" t="s">
        <v>376</v>
      </c>
      <c r="AC3" s="154" t="s">
        <v>377</v>
      </c>
      <c r="AD3" s="130" t="s">
        <v>54</v>
      </c>
      <c r="AE3" s="127" t="s">
        <v>55</v>
      </c>
      <c r="AF3" s="128" t="s">
        <v>56</v>
      </c>
      <c r="AG3" s="127" t="s">
        <v>378</v>
      </c>
      <c r="AI3" s="130" t="s">
        <v>3</v>
      </c>
      <c r="AJ3" s="123" t="s">
        <v>376</v>
      </c>
      <c r="AK3" s="133" t="s">
        <v>377</v>
      </c>
      <c r="AL3" s="123" t="s">
        <v>54</v>
      </c>
      <c r="AM3" s="123" t="s">
        <v>55</v>
      </c>
      <c r="AN3" s="123" t="s">
        <v>56</v>
      </c>
      <c r="AO3" s="123" t="s">
        <v>378</v>
      </c>
      <c r="AQ3" s="122" t="s">
        <v>3</v>
      </c>
      <c r="AR3" s="123" t="s">
        <v>376</v>
      </c>
      <c r="AS3" s="133" t="s">
        <v>377</v>
      </c>
      <c r="AT3" s="123" t="s">
        <v>54</v>
      </c>
      <c r="AU3" s="123" t="s">
        <v>55</v>
      </c>
      <c r="AV3" s="123" t="s">
        <v>56</v>
      </c>
      <c r="AW3" s="123" t="s">
        <v>378</v>
      </c>
      <c r="AY3" s="122" t="s">
        <v>3</v>
      </c>
      <c r="AZ3" s="123" t="s">
        <v>376</v>
      </c>
      <c r="BA3" s="133" t="s">
        <v>377</v>
      </c>
      <c r="BB3" s="123" t="s">
        <v>54</v>
      </c>
      <c r="BC3" s="123" t="s">
        <v>55</v>
      </c>
      <c r="BD3" s="123" t="s">
        <v>56</v>
      </c>
      <c r="BE3" s="123" t="s">
        <v>378</v>
      </c>
      <c r="BG3" s="130" t="s">
        <v>3</v>
      </c>
      <c r="BH3" s="123" t="s">
        <v>376</v>
      </c>
      <c r="BI3" s="133" t="s">
        <v>377</v>
      </c>
      <c r="BJ3" s="123" t="s">
        <v>54</v>
      </c>
      <c r="BK3" s="123" t="s">
        <v>55</v>
      </c>
      <c r="BL3" s="123" t="s">
        <v>56</v>
      </c>
      <c r="BM3" s="123" t="s">
        <v>378</v>
      </c>
      <c r="BP3" s="134" t="s">
        <v>481</v>
      </c>
      <c r="BQ3" s="134"/>
    </row>
    <row r="4" customFormat="false" ht="45" hidden="false" customHeight="false" outlineLevel="0" collapsed="false">
      <c r="C4" s="36" t="s">
        <v>482</v>
      </c>
      <c r="D4" s="19" t="s">
        <v>60</v>
      </c>
      <c r="E4" s="142" t="s">
        <v>113</v>
      </c>
      <c r="F4" s="19"/>
      <c r="G4" s="20" t="b">
        <f aca="false">TRUE()</f>
        <v>1</v>
      </c>
      <c r="H4" s="19"/>
      <c r="I4" s="20" t="b">
        <f aca="false">TRUE()</f>
        <v>1</v>
      </c>
      <c r="K4" s="36" t="s">
        <v>483</v>
      </c>
      <c r="L4" s="19" t="s">
        <v>78</v>
      </c>
      <c r="M4" s="142" t="s">
        <v>67</v>
      </c>
      <c r="N4" s="20" t="b">
        <f aca="false">TRUE()</f>
        <v>1</v>
      </c>
      <c r="O4" s="19"/>
      <c r="P4" s="19"/>
      <c r="Q4" s="20" t="b">
        <f aca="false">TRUE()</f>
        <v>1</v>
      </c>
      <c r="S4" s="36" t="s">
        <v>484</v>
      </c>
      <c r="T4" s="19" t="s">
        <v>88</v>
      </c>
      <c r="U4" s="142" t="s">
        <v>89</v>
      </c>
      <c r="V4" s="19"/>
      <c r="W4" s="19"/>
      <c r="X4" s="20" t="b">
        <f aca="false">TRUE()</f>
        <v>1</v>
      </c>
      <c r="Y4" s="20" t="b">
        <f aca="false">FALSE()</f>
        <v>0</v>
      </c>
      <c r="AA4" s="36" t="s">
        <v>485</v>
      </c>
      <c r="AB4" s="19" t="s">
        <v>98</v>
      </c>
      <c r="AC4" s="142" t="s">
        <v>99</v>
      </c>
      <c r="AD4" s="19"/>
      <c r="AE4" s="20" t="b">
        <f aca="false">TRUE()</f>
        <v>1</v>
      </c>
      <c r="AF4" s="19"/>
      <c r="AG4" s="20" t="b">
        <f aca="false">FALSE()</f>
        <v>0</v>
      </c>
      <c r="AI4" s="36" t="s">
        <v>486</v>
      </c>
      <c r="AJ4" s="19" t="s">
        <v>107</v>
      </c>
      <c r="AK4" s="142" t="s">
        <v>108</v>
      </c>
      <c r="AL4" s="20" t="b">
        <f aca="false">TRUE()</f>
        <v>1</v>
      </c>
      <c r="AM4" s="19"/>
      <c r="AN4" s="19"/>
      <c r="AO4" s="20" t="b">
        <f aca="false">FALSE()</f>
        <v>0</v>
      </c>
      <c r="AQ4" s="135" t="s">
        <v>487</v>
      </c>
      <c r="AR4" s="19" t="s">
        <v>125</v>
      </c>
      <c r="AS4" s="142" t="s">
        <v>126</v>
      </c>
      <c r="AT4" s="20" t="b">
        <f aca="false">TRUE()</f>
        <v>1</v>
      </c>
      <c r="AU4" s="19"/>
      <c r="AV4" s="19"/>
      <c r="AW4" s="20" t="b">
        <f aca="false">TRUE()</f>
        <v>1</v>
      </c>
      <c r="AY4" s="135" t="s">
        <v>488</v>
      </c>
      <c r="AZ4" s="19" t="s">
        <v>60</v>
      </c>
      <c r="BA4" s="142" t="s">
        <v>113</v>
      </c>
      <c r="BB4" s="19"/>
      <c r="BC4" s="19" t="b">
        <f aca="false">TRUE()</f>
        <v>1</v>
      </c>
      <c r="BD4" s="19"/>
      <c r="BE4" s="20" t="b">
        <f aca="false">TRUE()</f>
        <v>1</v>
      </c>
      <c r="BG4" s="36" t="s">
        <v>489</v>
      </c>
      <c r="BH4" s="19" t="s">
        <v>107</v>
      </c>
      <c r="BI4" s="142" t="s">
        <v>108</v>
      </c>
      <c r="BJ4" s="20" t="b">
        <f aca="false">TRUE()</f>
        <v>1</v>
      </c>
      <c r="BK4" s="19"/>
      <c r="BL4" s="19"/>
      <c r="BM4" s="20" t="b">
        <f aca="false">FALSE()</f>
        <v>0</v>
      </c>
      <c r="BP4" s="19" t="s">
        <v>420</v>
      </c>
      <c r="BQ4" s="19" t="n">
        <f aca="false">(AVERAGE(I12,Q9,Y9,AG10,AO11,AW10,BE10,BM9))</f>
        <v>0.845833333333333</v>
      </c>
    </row>
    <row r="5" customFormat="false" ht="45" hidden="false" customHeight="false" outlineLevel="0" collapsed="false">
      <c r="C5" s="135"/>
      <c r="D5" s="19" t="s">
        <v>64</v>
      </c>
      <c r="E5" s="142" t="s">
        <v>490</v>
      </c>
      <c r="F5" s="19"/>
      <c r="G5" s="19"/>
      <c r="H5" s="20" t="b">
        <f aca="false">TRUE()</f>
        <v>1</v>
      </c>
      <c r="I5" s="20" t="b">
        <f aca="false">FALSE()</f>
        <v>0</v>
      </c>
      <c r="K5" s="144"/>
      <c r="L5" s="19" t="s">
        <v>82</v>
      </c>
      <c r="M5" s="142" t="s">
        <v>83</v>
      </c>
      <c r="N5" s="20" t="b">
        <f aca="false">TRUE()</f>
        <v>1</v>
      </c>
      <c r="O5" s="19"/>
      <c r="P5" s="19"/>
      <c r="Q5" s="20" t="b">
        <f aca="false">TRUE()</f>
        <v>1</v>
      </c>
      <c r="S5" s="144" t="s">
        <v>484</v>
      </c>
      <c r="T5" s="19" t="s">
        <v>92</v>
      </c>
      <c r="U5" s="142" t="s">
        <v>93</v>
      </c>
      <c r="V5" s="20" t="b">
        <f aca="false">TRUE()</f>
        <v>1</v>
      </c>
      <c r="W5" s="19"/>
      <c r="X5" s="19"/>
      <c r="Y5" s="20" t="b">
        <f aca="false">TRUE()</f>
        <v>1</v>
      </c>
      <c r="AA5" s="135"/>
      <c r="AB5" s="19" t="s">
        <v>100</v>
      </c>
      <c r="AC5" s="142" t="s">
        <v>89</v>
      </c>
      <c r="AD5" s="19"/>
      <c r="AE5" s="19"/>
      <c r="AF5" s="20" t="b">
        <f aca="false">TRUE()</f>
        <v>1</v>
      </c>
      <c r="AG5" s="20" t="b">
        <f aca="false">FALSE()</f>
        <v>0</v>
      </c>
      <c r="AI5" s="135"/>
      <c r="AJ5" s="19" t="s">
        <v>112</v>
      </c>
      <c r="AK5" s="142" t="s">
        <v>113</v>
      </c>
      <c r="AL5" s="19"/>
      <c r="AM5" s="20" t="b">
        <f aca="false">TRUE()</f>
        <v>1</v>
      </c>
      <c r="AN5" s="19"/>
      <c r="AO5" s="20" t="b">
        <f aca="false">TRUE()</f>
        <v>1</v>
      </c>
      <c r="AQ5" s="135"/>
      <c r="AR5" s="19" t="s">
        <v>129</v>
      </c>
      <c r="AS5" s="142" t="s">
        <v>130</v>
      </c>
      <c r="AT5" s="20" t="b">
        <f aca="false">TRUE()</f>
        <v>1</v>
      </c>
      <c r="AU5" s="19"/>
      <c r="AV5" s="19"/>
      <c r="AW5" s="20" t="b">
        <f aca="false">TRUE()</f>
        <v>1</v>
      </c>
      <c r="AY5" s="135"/>
      <c r="AZ5" s="19" t="s">
        <v>141</v>
      </c>
      <c r="BA5" s="142" t="s">
        <v>142</v>
      </c>
      <c r="BB5" s="19"/>
      <c r="BC5" s="19" t="b">
        <f aca="false">TRUE()</f>
        <v>1</v>
      </c>
      <c r="BD5" s="19"/>
      <c r="BE5" s="20" t="b">
        <f aca="false">FALSE()</f>
        <v>0</v>
      </c>
      <c r="BG5" s="144"/>
      <c r="BH5" s="19" t="s">
        <v>151</v>
      </c>
      <c r="BI5" s="142" t="s">
        <v>152</v>
      </c>
      <c r="BJ5" s="20" t="b">
        <f aca="false">TRUE()</f>
        <v>1</v>
      </c>
      <c r="BK5" s="19"/>
      <c r="BL5" s="19"/>
      <c r="BM5" s="20" t="b">
        <f aca="false">TRUE()</f>
        <v>1</v>
      </c>
      <c r="BP5" s="19" t="s">
        <v>433</v>
      </c>
      <c r="BQ5" s="19" t="n">
        <f aca="false">AVERAGE(BM10,AW11,AO12,AG11,Y10,Q10,I13,BE11)</f>
        <v>0.6625</v>
      </c>
    </row>
    <row r="6" customFormat="false" ht="60" hidden="false" customHeight="false" outlineLevel="0" collapsed="false">
      <c r="C6" s="135"/>
      <c r="D6" s="19" t="s">
        <v>66</v>
      </c>
      <c r="E6" s="142" t="s">
        <v>67</v>
      </c>
      <c r="F6" s="20" t="b">
        <f aca="false">TRUE()</f>
        <v>1</v>
      </c>
      <c r="G6" s="19"/>
      <c r="H6" s="19"/>
      <c r="I6" s="20" t="b">
        <f aca="false">TRUE()</f>
        <v>1</v>
      </c>
      <c r="K6" s="0" t="s">
        <v>427</v>
      </c>
      <c r="L6" s="0" t="n">
        <v>363</v>
      </c>
      <c r="P6" s="0" t="s">
        <v>38</v>
      </c>
      <c r="Q6" s="0" t="n">
        <f aca="false">COUNTIF(Q1:Q5, TRUE())</f>
        <v>2</v>
      </c>
      <c r="S6" s="0" t="s">
        <v>427</v>
      </c>
      <c r="T6" s="0" t="n">
        <v>363</v>
      </c>
      <c r="X6" s="0" t="s">
        <v>38</v>
      </c>
      <c r="Y6" s="0" t="n">
        <f aca="false">COUNTIF(Y1:Y5, TRUE())</f>
        <v>1</v>
      </c>
      <c r="AA6" s="144"/>
      <c r="AB6" s="19" t="s">
        <v>103</v>
      </c>
      <c r="AC6" s="142" t="s">
        <v>93</v>
      </c>
      <c r="AD6" s="20" t="b">
        <f aca="false">TRUE()</f>
        <v>1</v>
      </c>
      <c r="AE6" s="19"/>
      <c r="AF6" s="19"/>
      <c r="AG6" s="20" t="b">
        <f aca="false">TRUE()</f>
        <v>1</v>
      </c>
      <c r="AI6" s="135"/>
      <c r="AJ6" s="19" t="s">
        <v>120</v>
      </c>
      <c r="AK6" s="142" t="s">
        <v>121</v>
      </c>
      <c r="AL6" s="20" t="b">
        <f aca="false">TRUE()</f>
        <v>1</v>
      </c>
      <c r="AM6" s="19"/>
      <c r="AN6" s="19"/>
      <c r="AO6" s="20" t="b">
        <f aca="false">TRUE()</f>
        <v>1</v>
      </c>
      <c r="AQ6" s="144"/>
      <c r="AR6" s="19" t="s">
        <v>134</v>
      </c>
      <c r="AS6" s="142" t="s">
        <v>135</v>
      </c>
      <c r="AT6" s="20" t="b">
        <f aca="false">TRUE()</f>
        <v>1</v>
      </c>
      <c r="AU6" s="19"/>
      <c r="AV6" s="19"/>
      <c r="AW6" s="20" t="b">
        <f aca="false">TRUE()</f>
        <v>1</v>
      </c>
      <c r="AY6" s="144"/>
      <c r="AZ6" s="19" t="s">
        <v>146</v>
      </c>
      <c r="BA6" s="142" t="s">
        <v>147</v>
      </c>
      <c r="BB6" s="19"/>
      <c r="BC6" s="19"/>
      <c r="BD6" s="20" t="b">
        <f aca="false">TRUE()</f>
        <v>1</v>
      </c>
      <c r="BE6" s="20" t="b">
        <f aca="false">TRUE()</f>
        <v>1</v>
      </c>
      <c r="BG6" s="0" t="s">
        <v>427</v>
      </c>
      <c r="BH6" s="0" t="n">
        <v>113</v>
      </c>
      <c r="BI6" s="78"/>
      <c r="BL6" s="0" t="s">
        <v>38</v>
      </c>
      <c r="BM6" s="0" t="n">
        <f aca="false">COUNTIF(BM1:BM5, TRUE())</f>
        <v>1</v>
      </c>
    </row>
    <row r="7" customFormat="false" ht="30" hidden="false" customHeight="false" outlineLevel="0" collapsed="false">
      <c r="C7" s="135"/>
      <c r="D7" s="19" t="s">
        <v>70</v>
      </c>
      <c r="E7" s="142" t="s">
        <v>71</v>
      </c>
      <c r="F7" s="20" t="b">
        <f aca="false">TRUE()</f>
        <v>1</v>
      </c>
      <c r="G7" s="19"/>
      <c r="H7" s="19"/>
      <c r="I7" s="20" t="b">
        <f aca="false">TRUE()</f>
        <v>1</v>
      </c>
      <c r="K7" s="0" t="s">
        <v>439</v>
      </c>
      <c r="L7" s="0" t="n">
        <v>4</v>
      </c>
      <c r="P7" s="0" t="s">
        <v>39</v>
      </c>
      <c r="Q7" s="0" t="n">
        <f aca="false">COUNTA(L10:L11)</f>
        <v>1</v>
      </c>
      <c r="S7" s="0" t="s">
        <v>439</v>
      </c>
      <c r="T7" s="0" t="n">
        <v>4</v>
      </c>
      <c r="X7" s="0" t="s">
        <v>39</v>
      </c>
      <c r="Y7" s="0" t="n">
        <f aca="false">COUNTA(T10:T11)</f>
        <v>0</v>
      </c>
      <c r="AA7" s="0" t="s">
        <v>427</v>
      </c>
      <c r="AB7" s="0" t="n">
        <v>111</v>
      </c>
      <c r="AF7" s="0" t="s">
        <v>38</v>
      </c>
      <c r="AG7" s="0" t="n">
        <f aca="false">COUNTIF(AG2:AG6, TRUE())</f>
        <v>1</v>
      </c>
      <c r="AI7" s="144"/>
      <c r="AJ7" s="19" t="s">
        <v>115</v>
      </c>
      <c r="AK7" s="142" t="s">
        <v>116</v>
      </c>
      <c r="AL7" s="20" t="b">
        <f aca="false">TRUE()</f>
        <v>1</v>
      </c>
      <c r="AM7" s="19"/>
      <c r="AN7" s="20" t="b">
        <f aca="false">TRUE()</f>
        <v>1</v>
      </c>
      <c r="AO7" s="20" t="b">
        <f aca="false">FALSE()</f>
        <v>0</v>
      </c>
      <c r="AQ7" s="0" t="s">
        <v>427</v>
      </c>
      <c r="AR7" s="0" t="n">
        <v>217</v>
      </c>
      <c r="AV7" s="0" t="s">
        <v>38</v>
      </c>
      <c r="AW7" s="0" t="n">
        <f aca="false">COUNTIF(AW2:AW6, TRUE())</f>
        <v>3</v>
      </c>
      <c r="AY7" s="0" t="s">
        <v>427</v>
      </c>
      <c r="AZ7" s="0" t="n">
        <v>115</v>
      </c>
      <c r="BA7" s="78"/>
      <c r="BD7" s="0" t="s">
        <v>38</v>
      </c>
      <c r="BE7" s="0" t="n">
        <f aca="false">COUNTIF(BE2:BE6, TRUE())</f>
        <v>2</v>
      </c>
      <c r="BG7" s="0" t="s">
        <v>439</v>
      </c>
      <c r="BH7" s="0" t="n">
        <v>5</v>
      </c>
      <c r="BI7" s="78"/>
      <c r="BL7" s="0" t="s">
        <v>39</v>
      </c>
      <c r="BM7" s="0" t="n">
        <f aca="false">COUNTA(BH10:BH11)</f>
        <v>0</v>
      </c>
    </row>
    <row r="8" customFormat="false" ht="30" hidden="false" customHeight="false" outlineLevel="0" collapsed="false">
      <c r="C8" s="144"/>
      <c r="D8" s="19" t="s">
        <v>72</v>
      </c>
      <c r="E8" s="142" t="s">
        <v>73</v>
      </c>
      <c r="F8" s="20" t="b">
        <f aca="false">TRUE()</f>
        <v>1</v>
      </c>
      <c r="G8" s="19"/>
      <c r="H8" s="19"/>
      <c r="I8" s="20" t="b">
        <f aca="false">TRUE()</f>
        <v>1</v>
      </c>
      <c r="P8" s="0" t="s">
        <v>40</v>
      </c>
      <c r="Q8" s="0" t="n">
        <f aca="false">COUNTIF(Q1:Q5, FALSE())</f>
        <v>0</v>
      </c>
      <c r="X8" s="0" t="s">
        <v>40</v>
      </c>
      <c r="Y8" s="0" t="n">
        <f aca="false">COUNTIF(Y1:Y5, FALSE())</f>
        <v>1</v>
      </c>
      <c r="AA8" s="0" t="s">
        <v>439</v>
      </c>
      <c r="AB8" s="0" t="n">
        <v>5</v>
      </c>
      <c r="AF8" s="0" t="s">
        <v>39</v>
      </c>
      <c r="AG8" s="0" t="n">
        <f aca="false">COUNTA(AB11:AB12)</f>
        <v>0</v>
      </c>
      <c r="AI8" s="0" t="s">
        <v>427</v>
      </c>
      <c r="AJ8" s="0" t="n">
        <v>133</v>
      </c>
      <c r="AN8" s="0" t="s">
        <v>38</v>
      </c>
      <c r="AO8" s="0" t="n">
        <f aca="false">COUNTIF(AO3:AO7, TRUE())</f>
        <v>2</v>
      </c>
      <c r="AQ8" s="0" t="s">
        <v>439</v>
      </c>
      <c r="AR8" s="0" t="n">
        <v>6</v>
      </c>
      <c r="AV8" s="0" t="s">
        <v>39</v>
      </c>
      <c r="AW8" s="0" t="n">
        <f aca="false">COUNTA(AR11:AR12)</f>
        <v>2</v>
      </c>
      <c r="AY8" s="0" t="s">
        <v>439</v>
      </c>
      <c r="AZ8" s="0" t="n">
        <v>7</v>
      </c>
      <c r="BA8" s="78"/>
      <c r="BD8" s="0" t="s">
        <v>39</v>
      </c>
      <c r="BE8" s="0" t="n">
        <f aca="false">COUNTA(AZ11:AZ12)</f>
        <v>0</v>
      </c>
      <c r="BI8" s="78"/>
      <c r="BL8" s="0" t="s">
        <v>40</v>
      </c>
      <c r="BM8" s="0" t="n">
        <f aca="false">COUNTIF(BM1:BM5, FALSE())</f>
        <v>1</v>
      </c>
    </row>
    <row r="9" customFormat="false" ht="15" hidden="false" customHeight="false" outlineLevel="0" collapsed="false">
      <c r="C9" s="0" t="s">
        <v>427</v>
      </c>
      <c r="D9" s="0" t="n">
        <v>200</v>
      </c>
      <c r="H9" s="0" t="s">
        <v>38</v>
      </c>
      <c r="I9" s="0" t="n">
        <f aca="false">COUNTIF(I4:I8, TRUE())</f>
        <v>4</v>
      </c>
      <c r="K9" s="19" t="s">
        <v>10</v>
      </c>
      <c r="L9" s="19" t="s">
        <v>376</v>
      </c>
      <c r="P9" s="0" t="s">
        <v>456</v>
      </c>
      <c r="Q9" s="0" t="n">
        <f aca="false">IFERROR((Q6/(Q6+Q7)),1)</f>
        <v>0.666666666666667</v>
      </c>
      <c r="S9" s="19" t="s">
        <v>10</v>
      </c>
      <c r="T9" s="19" t="s">
        <v>376</v>
      </c>
      <c r="X9" s="0" t="s">
        <v>456</v>
      </c>
      <c r="Y9" s="0" t="n">
        <f aca="false">IFERROR((Y6/(Y6+Y7)),1)</f>
        <v>1</v>
      </c>
      <c r="AF9" s="0" t="s">
        <v>40</v>
      </c>
      <c r="AG9" s="0" t="n">
        <f aca="false">COUNTIF(AG2:AG6, FALSE())</f>
        <v>2</v>
      </c>
      <c r="AI9" s="0" t="s">
        <v>439</v>
      </c>
      <c r="AJ9" s="0" t="n">
        <v>9</v>
      </c>
      <c r="AN9" s="0" t="s">
        <v>39</v>
      </c>
      <c r="AO9" s="0" t="n">
        <f aca="false">COUNTA(AJ12:AJ13)</f>
        <v>2</v>
      </c>
      <c r="AV9" s="0" t="s">
        <v>40</v>
      </c>
      <c r="AW9" s="0" t="n">
        <f aca="false">COUNTIF(AW2:AW6, FALSE())</f>
        <v>0</v>
      </c>
      <c r="BA9" s="78"/>
      <c r="BD9" s="0" t="s">
        <v>40</v>
      </c>
      <c r="BE9" s="0" t="n">
        <f aca="false">COUNTIF(BE2:BE6, FALSE())</f>
        <v>1</v>
      </c>
      <c r="BG9" s="19" t="s">
        <v>10</v>
      </c>
      <c r="BH9" s="19" t="s">
        <v>376</v>
      </c>
      <c r="BI9" s="78"/>
      <c r="BL9" s="0" t="s">
        <v>456</v>
      </c>
      <c r="BM9" s="0" t="n">
        <f aca="false">IFERROR((BM6/(BM6+BM7)),1)</f>
        <v>1</v>
      </c>
    </row>
    <row r="10" customFormat="false" ht="15" hidden="false" customHeight="false" outlineLevel="0" collapsed="false">
      <c r="C10" s="0" t="s">
        <v>439</v>
      </c>
      <c r="D10" s="0" t="n">
        <v>11</v>
      </c>
      <c r="H10" s="0" t="s">
        <v>39</v>
      </c>
      <c r="I10" s="0" t="n">
        <f aca="false">COUNTA(D13:D14)</f>
        <v>0</v>
      </c>
      <c r="L10" s="0" t="n">
        <v>182</v>
      </c>
      <c r="P10" s="0" t="s">
        <v>462</v>
      </c>
      <c r="Q10" s="0" t="n">
        <f aca="false">IFERROR((Q6/(Q6+Q8)), 1)</f>
        <v>1</v>
      </c>
      <c r="X10" s="0" t="s">
        <v>462</v>
      </c>
      <c r="Y10" s="0" t="n">
        <f aca="false">IFERROR((Y6/(Y6+Y8)), 1)</f>
        <v>0.5</v>
      </c>
      <c r="AA10" s="19" t="s">
        <v>10</v>
      </c>
      <c r="AB10" s="19" t="s">
        <v>376</v>
      </c>
      <c r="AF10" s="0" t="s">
        <v>456</v>
      </c>
      <c r="AG10" s="0" t="n">
        <f aca="false">IFERROR((AG7/(AG7+AG8)),1)</f>
        <v>1</v>
      </c>
      <c r="AN10" s="0" t="s">
        <v>40</v>
      </c>
      <c r="AO10" s="0" t="n">
        <f aca="false">COUNTIF(AO3:AO7, FALSE())</f>
        <v>2</v>
      </c>
      <c r="AQ10" s="19" t="s">
        <v>10</v>
      </c>
      <c r="AR10" s="19" t="s">
        <v>376</v>
      </c>
      <c r="AV10" s="0" t="s">
        <v>456</v>
      </c>
      <c r="AW10" s="0" t="n">
        <f aca="false">IFERROR((AW7/(AW7+AW8)),1)</f>
        <v>0.6</v>
      </c>
      <c r="AY10" s="19" t="s">
        <v>10</v>
      </c>
      <c r="AZ10" s="19" t="s">
        <v>376</v>
      </c>
      <c r="BA10" s="78"/>
      <c r="BD10" s="0" t="s">
        <v>456</v>
      </c>
      <c r="BE10" s="0" t="n">
        <f aca="false">IFERROR((BE7/(BE7+BE8)),1)</f>
        <v>1</v>
      </c>
      <c r="BI10" s="78"/>
      <c r="BL10" s="0" t="s">
        <v>462</v>
      </c>
      <c r="BM10" s="0" t="n">
        <f aca="false">IFERROR((BM6/(BM6+BM8)), 1)</f>
        <v>0.5</v>
      </c>
    </row>
    <row r="11" customFormat="false" ht="15" hidden="false" customHeight="false" outlineLevel="0" collapsed="false">
      <c r="H11" s="0" t="s">
        <v>40</v>
      </c>
      <c r="I11" s="0" t="n">
        <f aca="false">COUNTIF(I4:I8, FALSE())</f>
        <v>1</v>
      </c>
      <c r="AF11" s="0" t="s">
        <v>462</v>
      </c>
      <c r="AG11" s="0" t="n">
        <f aca="false">IFERROR((AG7/(AG7+AG9)), 1)</f>
        <v>0.333333333333333</v>
      </c>
      <c r="AI11" s="19" t="s">
        <v>10</v>
      </c>
      <c r="AJ11" s="19" t="s">
        <v>376</v>
      </c>
      <c r="AN11" s="0" t="s">
        <v>456</v>
      </c>
      <c r="AO11" s="0" t="n">
        <f aca="false">IFERROR((AO8/(AO8+AO9)),1)</f>
        <v>0.5</v>
      </c>
      <c r="AR11" s="0" t="n">
        <v>54</v>
      </c>
      <c r="AV11" s="0" t="s">
        <v>462</v>
      </c>
      <c r="AW11" s="0" t="n">
        <f aca="false">IFERROR((AW7/(AW7+AW9)), 1)</f>
        <v>1</v>
      </c>
      <c r="BA11" s="78"/>
      <c r="BD11" s="0" t="s">
        <v>462</v>
      </c>
      <c r="BE11" s="0" t="n">
        <f aca="false">IFERROR((BE7/(BE7+BE9)), 1)</f>
        <v>0.666666666666667</v>
      </c>
      <c r="BI11" s="78"/>
    </row>
    <row r="12" customFormat="false" ht="15" hidden="false" customHeight="false" outlineLevel="0" collapsed="false">
      <c r="C12" s="19" t="s">
        <v>10</v>
      </c>
      <c r="D12" s="19" t="s">
        <v>376</v>
      </c>
      <c r="H12" s="0" t="s">
        <v>456</v>
      </c>
      <c r="I12" s="0" t="n">
        <f aca="false">IFERROR((I9/(I9+I10)),1)</f>
        <v>1</v>
      </c>
      <c r="AJ12" s="0" t="n">
        <v>109</v>
      </c>
      <c r="AN12" s="0" t="s">
        <v>462</v>
      </c>
      <c r="AO12" s="0" t="n">
        <f aca="false">IFERROR((AO8/(AO8+AO10)), 1)</f>
        <v>0.5</v>
      </c>
      <c r="AR12" s="0" t="n">
        <v>128</v>
      </c>
      <c r="BA12" s="78"/>
      <c r="BI12" s="78"/>
    </row>
    <row r="13" customFormat="false" ht="15" hidden="false" customHeight="false" outlineLevel="0" collapsed="false">
      <c r="H13" s="0" t="s">
        <v>462</v>
      </c>
      <c r="I13" s="0" t="n">
        <f aca="false">IFERROR((I9/(I9+I11)), 1)</f>
        <v>0.8</v>
      </c>
      <c r="AJ13" s="0" t="n">
        <v>117</v>
      </c>
      <c r="BA13" s="78"/>
      <c r="BI13" s="78"/>
    </row>
    <row r="14" customFormat="false" ht="15" hidden="false" customHeight="false" outlineLevel="0" collapsed="false">
      <c r="BA14" s="78"/>
      <c r="BI14" s="78"/>
    </row>
    <row r="15" customFormat="false" ht="15" hidden="false" customHeight="false" outlineLevel="0" collapsed="false">
      <c r="BA15" s="78"/>
      <c r="BI15" s="78"/>
    </row>
    <row r="16" customFormat="false" ht="15" hidden="false" customHeight="false" outlineLevel="0" collapsed="false">
      <c r="BA16" s="78"/>
      <c r="BI16" s="78"/>
    </row>
    <row r="17" customFormat="false" ht="15" hidden="false" customHeight="false" outlineLevel="0" collapsed="false">
      <c r="BA17" s="78"/>
      <c r="BI17" s="78"/>
    </row>
    <row r="18" customFormat="false" ht="15" hidden="false" customHeight="false" outlineLevel="0" collapsed="false">
      <c r="BA18" s="78"/>
      <c r="BI18" s="78"/>
    </row>
    <row r="19" customFormat="false" ht="15" hidden="false" customHeight="false" outlineLevel="0" collapsed="false">
      <c r="BA19" s="78"/>
      <c r="BI19" s="78"/>
    </row>
    <row r="20" customFormat="false" ht="15" hidden="false" customHeight="false" outlineLevel="0" collapsed="false">
      <c r="BA20" s="78"/>
      <c r="BI20" s="78"/>
    </row>
    <row r="21" customFormat="false" ht="15" hidden="false" customHeight="false" outlineLevel="0" collapsed="false">
      <c r="BA21" s="78"/>
      <c r="BI21" s="78"/>
    </row>
    <row r="22" customFormat="false" ht="15" hidden="false" customHeight="false" outlineLevel="0" collapsed="false">
      <c r="BA22" s="78"/>
      <c r="BI22" s="78"/>
    </row>
    <row r="23" customFormat="false" ht="15" hidden="false" customHeight="false" outlineLevel="0" collapsed="false">
      <c r="BA23" s="78"/>
      <c r="BI23" s="78"/>
    </row>
    <row r="24" customFormat="false" ht="15" hidden="false" customHeight="false" outlineLevel="0" collapsed="false">
      <c r="BA24" s="78"/>
      <c r="BI24" s="78"/>
    </row>
    <row r="25" customFormat="false" ht="15" hidden="false" customHeight="false" outlineLevel="0" collapsed="false">
      <c r="BA25" s="78"/>
      <c r="BI25" s="78"/>
    </row>
    <row r="26" customFormat="false" ht="15" hidden="false" customHeight="false" outlineLevel="0" collapsed="false">
      <c r="BA26" s="78"/>
      <c r="BI26" s="78"/>
    </row>
    <row r="27" customFormat="false" ht="15" hidden="false" customHeight="false" outlineLevel="0" collapsed="false">
      <c r="BA27" s="78"/>
      <c r="BI27" s="78"/>
    </row>
  </sheetData>
  <mergeCells count="1">
    <mergeCell ref="BP3:BQ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CU13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X5" activeCellId="0" sqref="X5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35.57"/>
    <col collapsed="false" customWidth="true" hidden="false" outlineLevel="0" max="4" min="4" style="0" width="12.43"/>
    <col collapsed="false" customWidth="true" hidden="false" outlineLevel="0" max="5" min="5" style="78" width="15.14"/>
    <col collapsed="false" customWidth="true" hidden="false" outlineLevel="0" max="7" min="7" style="0" width="15.57"/>
    <col collapsed="false" customWidth="true" hidden="false" outlineLevel="0" max="8" min="8" style="0" width="11"/>
    <col collapsed="false" customWidth="true" hidden="false" outlineLevel="0" max="10" min="10" style="0" width="35.57"/>
    <col collapsed="false" customWidth="true" hidden="false" outlineLevel="0" max="11" min="11" style="0" width="12.43"/>
    <col collapsed="false" customWidth="true" hidden="false" outlineLevel="0" max="12" min="12" style="78" width="15.14"/>
    <col collapsed="false" customWidth="true" hidden="false" outlineLevel="0" max="14" min="14" style="0" width="15.57"/>
    <col collapsed="false" customWidth="true" hidden="false" outlineLevel="0" max="15" min="15" style="0" width="11"/>
    <col collapsed="false" customWidth="true" hidden="false" outlineLevel="0" max="17" min="17" style="0" width="35.57"/>
    <col collapsed="false" customWidth="true" hidden="false" outlineLevel="0" max="18" min="18" style="0" width="12.43"/>
    <col collapsed="false" customWidth="true" hidden="false" outlineLevel="0" max="19" min="19" style="78" width="15.14"/>
    <col collapsed="false" customWidth="true" hidden="false" outlineLevel="0" max="21" min="21" style="0" width="15.57"/>
    <col collapsed="false" customWidth="true" hidden="false" outlineLevel="0" max="22" min="22" style="0" width="11"/>
    <col collapsed="false" customWidth="true" hidden="false" outlineLevel="0" max="24" min="24" style="0" width="35.57"/>
    <col collapsed="false" customWidth="true" hidden="false" outlineLevel="0" max="25" min="25" style="0" width="12.43"/>
    <col collapsed="false" customWidth="true" hidden="false" outlineLevel="0" max="26" min="26" style="78" width="15.14"/>
    <col collapsed="false" customWidth="true" hidden="false" outlineLevel="0" max="28" min="28" style="0" width="15.57"/>
    <col collapsed="false" customWidth="true" hidden="false" outlineLevel="0" max="29" min="29" style="0" width="11"/>
    <col collapsed="false" customWidth="true" hidden="false" outlineLevel="0" max="31" min="31" style="0" width="35.57"/>
    <col collapsed="false" customWidth="true" hidden="false" outlineLevel="0" max="32" min="32" style="0" width="12.43"/>
    <col collapsed="false" customWidth="true" hidden="false" outlineLevel="0" max="33" min="33" style="0" width="15.14"/>
    <col collapsed="false" customWidth="true" hidden="false" outlineLevel="0" max="35" min="35" style="0" width="15.57"/>
    <col collapsed="false" customWidth="true" hidden="false" outlineLevel="0" max="36" min="36" style="0" width="11"/>
    <col collapsed="false" customWidth="true" hidden="false" outlineLevel="0" max="38" min="38" style="0" width="35.57"/>
    <col collapsed="false" customWidth="true" hidden="false" outlineLevel="0" max="39" min="39" style="0" width="12.43"/>
    <col collapsed="false" customWidth="true" hidden="false" outlineLevel="0" max="40" min="40" style="78" width="15.14"/>
    <col collapsed="false" customWidth="true" hidden="false" outlineLevel="0" max="42" min="42" style="0" width="15.57"/>
    <col collapsed="false" customWidth="true" hidden="false" outlineLevel="0" max="43" min="43" style="0" width="11"/>
    <col collapsed="false" customWidth="true" hidden="false" outlineLevel="0" max="45" min="45" style="0" width="35.57"/>
    <col collapsed="false" customWidth="true" hidden="false" outlineLevel="0" max="46" min="46" style="0" width="12.43"/>
    <col collapsed="false" customWidth="true" hidden="false" outlineLevel="0" max="47" min="47" style="78" width="15.14"/>
    <col collapsed="false" customWidth="true" hidden="false" outlineLevel="0" max="49" min="49" style="0" width="15.57"/>
    <col collapsed="false" customWidth="true" hidden="false" outlineLevel="0" max="50" min="50" style="0" width="11"/>
    <col collapsed="false" customWidth="true" hidden="false" outlineLevel="0" max="52" min="52" style="0" width="35.57"/>
    <col collapsed="false" customWidth="true" hidden="false" outlineLevel="0" max="53" min="53" style="0" width="12.43"/>
    <col collapsed="false" customWidth="true" hidden="false" outlineLevel="0" max="54" min="54" style="0" width="15.14"/>
    <col collapsed="false" customWidth="true" hidden="false" outlineLevel="0" max="56" min="56" style="0" width="15.57"/>
    <col collapsed="false" customWidth="true" hidden="false" outlineLevel="0" max="57" min="57" style="0" width="11"/>
    <col collapsed="false" customWidth="true" hidden="false" outlineLevel="0" max="59" min="59" style="0" width="40.28"/>
    <col collapsed="false" customWidth="true" hidden="false" outlineLevel="0" max="60" min="60" style="0" width="12.43"/>
    <col collapsed="false" customWidth="true" hidden="false" outlineLevel="0" max="61" min="61" style="0" width="15.14"/>
    <col collapsed="false" customWidth="true" hidden="false" outlineLevel="0" max="63" min="63" style="0" width="15.57"/>
    <col collapsed="false" customWidth="true" hidden="false" outlineLevel="0" max="64" min="64" style="0" width="11"/>
    <col collapsed="false" customWidth="true" hidden="false" outlineLevel="0" max="66" min="66" style="0" width="40"/>
    <col collapsed="false" customWidth="true" hidden="false" outlineLevel="0" max="67" min="67" style="0" width="12.43"/>
    <col collapsed="false" customWidth="true" hidden="false" outlineLevel="0" max="68" min="68" style="0" width="15.14"/>
    <col collapsed="false" customWidth="true" hidden="false" outlineLevel="0" max="70" min="70" style="0" width="15.57"/>
    <col collapsed="false" customWidth="true" hidden="false" outlineLevel="0" max="71" min="71" style="0" width="11"/>
    <col collapsed="false" customWidth="true" hidden="false" outlineLevel="0" max="73" min="73" style="0" width="40"/>
    <col collapsed="false" customWidth="true" hidden="false" outlineLevel="0" max="74" min="74" style="0" width="12.43"/>
    <col collapsed="false" customWidth="true" hidden="false" outlineLevel="0" max="75" min="75" style="0" width="15.14"/>
    <col collapsed="false" customWidth="true" hidden="false" outlineLevel="0" max="77" min="77" style="0" width="15.57"/>
    <col collapsed="false" customWidth="true" hidden="false" outlineLevel="0" max="78" min="78" style="0" width="11"/>
    <col collapsed="false" customWidth="true" hidden="false" outlineLevel="0" max="80" min="80" style="0" width="40"/>
    <col collapsed="false" customWidth="true" hidden="false" outlineLevel="0" max="81" min="81" style="0" width="12.43"/>
    <col collapsed="false" customWidth="true" hidden="false" outlineLevel="0" max="82" min="82" style="0" width="15.14"/>
    <col collapsed="false" customWidth="true" hidden="false" outlineLevel="0" max="84" min="84" style="0" width="15.57"/>
    <col collapsed="false" customWidth="true" hidden="false" outlineLevel="0" max="85" min="85" style="0" width="11"/>
    <col collapsed="false" customWidth="true" hidden="false" outlineLevel="0" max="87" min="87" style="0" width="46"/>
    <col collapsed="false" customWidth="true" hidden="false" outlineLevel="0" max="88" min="88" style="0" width="12.43"/>
    <col collapsed="false" customWidth="true" hidden="false" outlineLevel="0" max="89" min="89" style="78" width="15.14"/>
    <col collapsed="false" customWidth="true" hidden="false" outlineLevel="0" max="91" min="91" style="0" width="15.57"/>
    <col collapsed="false" customWidth="true" hidden="false" outlineLevel="0" max="92" min="92" style="0" width="11"/>
    <col collapsed="false" customWidth="true" hidden="false" outlineLevel="0" max="94" min="94" style="0" width="45.71"/>
    <col collapsed="false" customWidth="true" hidden="false" outlineLevel="0" max="95" min="95" style="0" width="12.43"/>
    <col collapsed="false" customWidth="true" hidden="false" outlineLevel="0" max="96" min="96" style="78" width="15.14"/>
    <col collapsed="false" customWidth="true" hidden="false" outlineLevel="0" max="98" min="98" style="0" width="15.57"/>
    <col collapsed="false" customWidth="true" hidden="false" outlineLevel="0" max="99" min="99" style="0" width="11"/>
  </cols>
  <sheetData>
    <row r="3" customFormat="false" ht="15" hidden="false" customHeight="false" outlineLevel="0" collapsed="false">
      <c r="C3" s="122" t="s">
        <v>3</v>
      </c>
      <c r="D3" s="123" t="s">
        <v>376</v>
      </c>
      <c r="E3" s="155" t="s">
        <v>377</v>
      </c>
      <c r="F3" s="126" t="s">
        <v>54</v>
      </c>
      <c r="G3" s="126" t="s">
        <v>55</v>
      </c>
      <c r="H3" s="126" t="s">
        <v>56</v>
      </c>
      <c r="J3" s="122" t="s">
        <v>3</v>
      </c>
      <c r="K3" s="123" t="s">
        <v>376</v>
      </c>
      <c r="L3" s="155" t="s">
        <v>377</v>
      </c>
      <c r="M3" s="126" t="s">
        <v>54</v>
      </c>
      <c r="N3" s="126" t="s">
        <v>55</v>
      </c>
      <c r="O3" s="126" t="s">
        <v>56</v>
      </c>
      <c r="Q3" s="127" t="s">
        <v>3</v>
      </c>
      <c r="R3" s="128" t="s">
        <v>376</v>
      </c>
      <c r="S3" s="132" t="s">
        <v>377</v>
      </c>
      <c r="T3" s="128" t="s">
        <v>54</v>
      </c>
      <c r="U3" s="128" t="s">
        <v>55</v>
      </c>
      <c r="V3" s="128" t="s">
        <v>56</v>
      </c>
      <c r="X3" s="130" t="s">
        <v>3</v>
      </c>
      <c r="Y3" s="127" t="s">
        <v>376</v>
      </c>
      <c r="Z3" s="132" t="s">
        <v>377</v>
      </c>
      <c r="AA3" s="128" t="s">
        <v>54</v>
      </c>
      <c r="AB3" s="128" t="s">
        <v>55</v>
      </c>
      <c r="AC3" s="128" t="s">
        <v>56</v>
      </c>
      <c r="AE3" s="130" t="s">
        <v>3</v>
      </c>
      <c r="AF3" s="127" t="s">
        <v>376</v>
      </c>
      <c r="AG3" s="132" t="s">
        <v>377</v>
      </c>
      <c r="AH3" s="128" t="s">
        <v>54</v>
      </c>
      <c r="AI3" s="128" t="s">
        <v>55</v>
      </c>
      <c r="AJ3" s="128" t="s">
        <v>56</v>
      </c>
      <c r="AL3" s="130" t="s">
        <v>3</v>
      </c>
      <c r="AM3" s="127" t="s">
        <v>376</v>
      </c>
      <c r="AN3" s="132" t="s">
        <v>377</v>
      </c>
      <c r="AO3" s="128" t="s">
        <v>54</v>
      </c>
      <c r="AP3" s="128" t="s">
        <v>55</v>
      </c>
      <c r="AQ3" s="128" t="s">
        <v>56</v>
      </c>
      <c r="AS3" s="130" t="s">
        <v>3</v>
      </c>
      <c r="AT3" s="127" t="s">
        <v>376</v>
      </c>
      <c r="AU3" s="132" t="s">
        <v>377</v>
      </c>
      <c r="AV3" s="128" t="s">
        <v>54</v>
      </c>
      <c r="AW3" s="128" t="s">
        <v>55</v>
      </c>
      <c r="AX3" s="128" t="s">
        <v>56</v>
      </c>
      <c r="AZ3" s="130" t="s">
        <v>3</v>
      </c>
      <c r="BA3" s="127" t="s">
        <v>376</v>
      </c>
      <c r="BB3" s="132" t="s">
        <v>377</v>
      </c>
      <c r="BC3" s="128" t="s">
        <v>54</v>
      </c>
      <c r="BD3" s="128" t="s">
        <v>55</v>
      </c>
      <c r="BE3" s="126" t="s">
        <v>56</v>
      </c>
      <c r="BG3" s="130" t="s">
        <v>3</v>
      </c>
      <c r="BH3" s="127" t="s">
        <v>376</v>
      </c>
      <c r="BI3" s="132" t="s">
        <v>377</v>
      </c>
      <c r="BJ3" s="128" t="s">
        <v>54</v>
      </c>
      <c r="BK3" s="128" t="s">
        <v>55</v>
      </c>
      <c r="BL3" s="128" t="s">
        <v>56</v>
      </c>
      <c r="BN3" s="130" t="s">
        <v>3</v>
      </c>
      <c r="BO3" s="127" t="s">
        <v>376</v>
      </c>
      <c r="BP3" s="132" t="s">
        <v>377</v>
      </c>
      <c r="BQ3" s="128" t="s">
        <v>54</v>
      </c>
      <c r="BR3" s="128" t="s">
        <v>55</v>
      </c>
      <c r="BS3" s="128" t="s">
        <v>56</v>
      </c>
      <c r="BU3" s="130" t="s">
        <v>3</v>
      </c>
      <c r="BV3" s="127" t="s">
        <v>376</v>
      </c>
      <c r="BW3" s="132" t="s">
        <v>377</v>
      </c>
      <c r="BX3" s="128" t="s">
        <v>54</v>
      </c>
      <c r="BY3" s="128" t="s">
        <v>55</v>
      </c>
      <c r="BZ3" s="128" t="s">
        <v>56</v>
      </c>
      <c r="CB3" s="130" t="s">
        <v>3</v>
      </c>
      <c r="CC3" s="127" t="s">
        <v>376</v>
      </c>
      <c r="CD3" s="132" t="s">
        <v>377</v>
      </c>
      <c r="CE3" s="128" t="s">
        <v>54</v>
      </c>
      <c r="CF3" s="128" t="s">
        <v>55</v>
      </c>
      <c r="CG3" s="128" t="s">
        <v>56</v>
      </c>
      <c r="CI3" s="130" t="s">
        <v>3</v>
      </c>
      <c r="CJ3" s="127" t="s">
        <v>376</v>
      </c>
      <c r="CK3" s="132" t="s">
        <v>377</v>
      </c>
      <c r="CL3" s="128" t="s">
        <v>54</v>
      </c>
      <c r="CM3" s="128" t="s">
        <v>55</v>
      </c>
      <c r="CN3" s="128" t="s">
        <v>56</v>
      </c>
      <c r="CP3" s="130" t="s">
        <v>3</v>
      </c>
      <c r="CQ3" s="127" t="s">
        <v>376</v>
      </c>
      <c r="CR3" s="132" t="s">
        <v>377</v>
      </c>
      <c r="CS3" s="128" t="s">
        <v>54</v>
      </c>
      <c r="CT3" s="128" t="s">
        <v>55</v>
      </c>
      <c r="CU3" s="128" t="s">
        <v>56</v>
      </c>
    </row>
    <row r="4" customFormat="false" ht="60" hidden="false" customHeight="false" outlineLevel="0" collapsed="false">
      <c r="C4" s="21" t="s">
        <v>380</v>
      </c>
      <c r="D4" s="19"/>
      <c r="E4" s="156"/>
      <c r="F4" s="143"/>
      <c r="G4" s="143"/>
      <c r="H4" s="143"/>
      <c r="J4" s="21" t="s">
        <v>385</v>
      </c>
      <c r="K4" s="157"/>
      <c r="L4" s="156"/>
      <c r="M4" s="143"/>
      <c r="N4" s="143"/>
      <c r="O4" s="143"/>
      <c r="Q4" s="35" t="s">
        <v>387</v>
      </c>
      <c r="R4" s="81" t="s">
        <v>198</v>
      </c>
      <c r="S4" s="104" t="s">
        <v>199</v>
      </c>
      <c r="T4" s="147" t="b">
        <f aca="false">TRUE()</f>
        <v>1</v>
      </c>
      <c r="U4" s="81"/>
      <c r="V4" s="81"/>
      <c r="X4" s="35" t="s">
        <v>390</v>
      </c>
      <c r="Y4" s="81" t="s">
        <v>58</v>
      </c>
      <c r="Z4" s="104" t="s">
        <v>491</v>
      </c>
      <c r="AA4" s="81"/>
      <c r="AB4" s="147" t="b">
        <f aca="false">TRUE()</f>
        <v>1</v>
      </c>
      <c r="AC4" s="81"/>
      <c r="AE4" s="19" t="s">
        <v>492</v>
      </c>
      <c r="AF4" s="158"/>
      <c r="AG4" s="143"/>
      <c r="AH4" s="143"/>
      <c r="AI4" s="143"/>
      <c r="AJ4" s="143"/>
      <c r="AL4" s="36" t="s">
        <v>396</v>
      </c>
      <c r="AM4" s="159" t="n">
        <v>43</v>
      </c>
      <c r="AN4" s="160" t="s">
        <v>493</v>
      </c>
      <c r="AO4" s="35"/>
      <c r="AP4" s="81" t="s">
        <v>457</v>
      </c>
      <c r="AQ4" s="81"/>
      <c r="AS4" s="35" t="s">
        <v>398</v>
      </c>
      <c r="AT4" s="81" t="s">
        <v>264</v>
      </c>
      <c r="AU4" s="104" t="s">
        <v>494</v>
      </c>
      <c r="AV4" s="147" t="b">
        <f aca="false">TRUE()</f>
        <v>1</v>
      </c>
      <c r="AW4" s="81"/>
      <c r="AX4" s="81"/>
      <c r="AZ4" s="19" t="s">
        <v>400</v>
      </c>
      <c r="BA4" s="143" t="s">
        <v>286</v>
      </c>
      <c r="BB4" s="156" t="s">
        <v>495</v>
      </c>
      <c r="BC4" s="161" t="b">
        <f aca="false">TRUE()</f>
        <v>1</v>
      </c>
      <c r="BD4" s="143"/>
      <c r="BE4" s="143"/>
      <c r="BG4" s="21" t="s">
        <v>403</v>
      </c>
      <c r="BH4" s="21"/>
      <c r="BI4" s="21"/>
      <c r="BJ4" s="21"/>
      <c r="BK4" s="21"/>
      <c r="BL4" s="19"/>
      <c r="BN4" s="19" t="s">
        <v>405</v>
      </c>
      <c r="BO4" s="143"/>
      <c r="BP4" s="143"/>
      <c r="BQ4" s="143"/>
      <c r="BR4" s="143"/>
      <c r="BS4" s="143"/>
      <c r="BU4" s="19" t="s">
        <v>410</v>
      </c>
      <c r="BV4" s="143"/>
      <c r="BW4" s="143"/>
      <c r="BX4" s="143"/>
      <c r="BY4" s="143"/>
      <c r="BZ4" s="143"/>
      <c r="CB4" s="21" t="s">
        <v>496</v>
      </c>
      <c r="CC4" s="21"/>
      <c r="CD4" s="21"/>
      <c r="CE4" s="21"/>
      <c r="CF4" s="19"/>
      <c r="CG4" s="143"/>
      <c r="CI4" s="35" t="s">
        <v>497</v>
      </c>
      <c r="CJ4" s="162" t="n">
        <v>51</v>
      </c>
      <c r="CK4" s="104" t="s">
        <v>498</v>
      </c>
      <c r="CL4" s="81"/>
      <c r="CM4" s="81" t="s">
        <v>457</v>
      </c>
      <c r="CN4" s="81"/>
      <c r="CP4" s="36" t="s">
        <v>418</v>
      </c>
      <c r="CQ4" s="35" t="s">
        <v>375</v>
      </c>
      <c r="CR4" s="104" t="s">
        <v>499</v>
      </c>
      <c r="CS4" s="81"/>
      <c r="CT4" s="147" t="b">
        <f aca="false">TRUE()</f>
        <v>1</v>
      </c>
      <c r="CU4" s="81"/>
    </row>
    <row r="5" customFormat="false" ht="45" hidden="false" customHeight="false" outlineLevel="0" collapsed="false">
      <c r="Q5" s="90"/>
      <c r="R5" s="108" t="s">
        <v>167</v>
      </c>
      <c r="S5" s="110" t="s">
        <v>204</v>
      </c>
      <c r="T5" s="148" t="b">
        <f aca="false">TRUE()</f>
        <v>1</v>
      </c>
      <c r="U5" s="108"/>
      <c r="V5" s="108"/>
      <c r="X5" s="105"/>
      <c r="Y5" s="103"/>
      <c r="Z5" s="163"/>
      <c r="AA5" s="105"/>
      <c r="AB5" s="105"/>
      <c r="AC5" s="105"/>
      <c r="AL5" s="144"/>
      <c r="AM5" s="144" t="s">
        <v>125</v>
      </c>
      <c r="AN5" s="151" t="s">
        <v>500</v>
      </c>
      <c r="AO5" s="153" t="b">
        <f aca="false">TRUE()</f>
        <v>1</v>
      </c>
      <c r="AP5" s="108"/>
      <c r="AQ5" s="148" t="b">
        <f aca="false">TRUE()</f>
        <v>1</v>
      </c>
      <c r="AS5" s="85"/>
      <c r="AT5" s="75" t="s">
        <v>184</v>
      </c>
      <c r="AU5" s="77" t="s">
        <v>501</v>
      </c>
      <c r="AV5" s="99" t="b">
        <f aca="false">TRUE()</f>
        <v>1</v>
      </c>
      <c r="AW5" s="75"/>
      <c r="AX5" s="75"/>
      <c r="CI5" s="85"/>
      <c r="CJ5" s="75" t="s">
        <v>271</v>
      </c>
      <c r="CK5" s="77" t="s">
        <v>357</v>
      </c>
      <c r="CL5" s="75"/>
      <c r="CM5" s="99" t="b">
        <f aca="false">TRUE()</f>
        <v>1</v>
      </c>
      <c r="CN5" s="75"/>
      <c r="CP5" s="135"/>
      <c r="CQ5" s="85" t="s">
        <v>321</v>
      </c>
      <c r="CR5" s="77" t="s">
        <v>502</v>
      </c>
      <c r="CS5" s="75"/>
      <c r="CT5" s="99" t="b">
        <f aca="false">TRUE()</f>
        <v>1</v>
      </c>
      <c r="CU5" s="75"/>
    </row>
    <row r="6" customFormat="false" ht="30" hidden="false" customHeight="false" outlineLevel="0" collapsed="false">
      <c r="AS6" s="85"/>
      <c r="AT6" s="75" t="s">
        <v>271</v>
      </c>
      <c r="AU6" s="77" t="s">
        <v>503</v>
      </c>
      <c r="AV6" s="99" t="b">
        <f aca="false">TRUE()</f>
        <v>1</v>
      </c>
      <c r="AW6" s="75"/>
      <c r="AX6" s="75"/>
      <c r="CI6" s="90"/>
      <c r="CJ6" s="108" t="s">
        <v>353</v>
      </c>
      <c r="CK6" s="110" t="s">
        <v>504</v>
      </c>
      <c r="CL6" s="108"/>
      <c r="CM6" s="148" t="b">
        <f aca="false">TRUE()</f>
        <v>1</v>
      </c>
      <c r="CN6" s="108"/>
      <c r="CP6" s="144"/>
      <c r="CQ6" s="90" t="s">
        <v>127</v>
      </c>
      <c r="CR6" s="110" t="s">
        <v>505</v>
      </c>
      <c r="CS6" s="108"/>
      <c r="CT6" s="148" t="b">
        <f aca="false">TRUE()</f>
        <v>1</v>
      </c>
      <c r="CU6" s="108"/>
    </row>
    <row r="7" customFormat="false" ht="30" hidden="false" customHeight="false" outlineLevel="0" collapsed="false">
      <c r="AS7" s="85"/>
      <c r="AT7" s="75" t="s">
        <v>506</v>
      </c>
      <c r="AU7" s="77" t="s">
        <v>507</v>
      </c>
      <c r="AV7" s="99" t="b">
        <f aca="false">TRUE()</f>
        <v>1</v>
      </c>
      <c r="AW7" s="75"/>
      <c r="AX7" s="75"/>
    </row>
    <row r="8" customFormat="false" ht="30" hidden="false" customHeight="false" outlineLevel="0" collapsed="false">
      <c r="AS8" s="85"/>
      <c r="AT8" s="75" t="s">
        <v>122</v>
      </c>
      <c r="AU8" s="77" t="s">
        <v>508</v>
      </c>
      <c r="AV8" s="99" t="b">
        <f aca="false">TRUE()</f>
        <v>1</v>
      </c>
      <c r="AW8" s="75"/>
      <c r="AX8" s="99" t="b">
        <f aca="false">TRUE()</f>
        <v>1</v>
      </c>
    </row>
    <row r="9" customFormat="false" ht="30" hidden="false" customHeight="false" outlineLevel="0" collapsed="false">
      <c r="AS9" s="85"/>
      <c r="AT9" s="75" t="s">
        <v>328</v>
      </c>
      <c r="AU9" s="77" t="s">
        <v>509</v>
      </c>
      <c r="AV9" s="99" t="b">
        <f aca="false">TRUE()</f>
        <v>1</v>
      </c>
      <c r="AW9" s="75"/>
      <c r="AX9" s="75"/>
    </row>
    <row r="10" customFormat="false" ht="30" hidden="false" customHeight="false" outlineLevel="0" collapsed="false">
      <c r="AS10" s="85"/>
      <c r="AT10" s="75" t="s">
        <v>278</v>
      </c>
      <c r="AU10" s="77" t="s">
        <v>509</v>
      </c>
      <c r="AV10" s="99" t="b">
        <f aca="false">TRUE()</f>
        <v>1</v>
      </c>
      <c r="AW10" s="75"/>
      <c r="AX10" s="75"/>
    </row>
    <row r="11" customFormat="false" ht="30" hidden="false" customHeight="false" outlineLevel="0" collapsed="false">
      <c r="AS11" s="85"/>
      <c r="AT11" s="75" t="s">
        <v>250</v>
      </c>
      <c r="AU11" s="77" t="s">
        <v>510</v>
      </c>
      <c r="AV11" s="99" t="b">
        <f aca="false">TRUE()</f>
        <v>1</v>
      </c>
      <c r="AW11" s="75"/>
      <c r="AX11" s="75"/>
    </row>
    <row r="12" customFormat="false" ht="30" hidden="false" customHeight="false" outlineLevel="0" collapsed="false">
      <c r="AS12" s="85"/>
      <c r="AT12" s="75" t="s">
        <v>254</v>
      </c>
      <c r="AU12" s="77" t="s">
        <v>511</v>
      </c>
      <c r="AV12" s="99" t="b">
        <f aca="false">TRUE()</f>
        <v>1</v>
      </c>
      <c r="AW12" s="75"/>
      <c r="AX12" s="75"/>
    </row>
    <row r="13" customFormat="false" ht="45" hidden="false" customHeight="false" outlineLevel="0" collapsed="false">
      <c r="AS13" s="90"/>
      <c r="AT13" s="108" t="s">
        <v>176</v>
      </c>
      <c r="AU13" s="110" t="s">
        <v>512</v>
      </c>
      <c r="AV13" s="148" t="b">
        <f aca="false">TRUE()</f>
        <v>1</v>
      </c>
      <c r="AW13" s="108"/>
      <c r="AX13" s="10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CU18"/>
  <sheetViews>
    <sheetView showFormulas="false" showGridLines="true" showRowColHeaders="true" showZeros="true" rightToLeft="false" tabSelected="false" showOutlineSymbols="true" defaultGridColor="true" view="normal" topLeftCell="CO1" colorId="64" zoomScale="100" zoomScaleNormal="100" zoomScalePageLayoutView="100" workbookViewId="0">
      <selection pane="topLeft" activeCell="CQ7" activeCellId="0" sqref="CQ7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35.57"/>
    <col collapsed="false" customWidth="true" hidden="false" outlineLevel="0" max="4" min="4" style="0" width="12.43"/>
    <col collapsed="false" customWidth="true" hidden="false" outlineLevel="0" max="5" min="5" style="0" width="15.14"/>
    <col collapsed="false" customWidth="true" hidden="false" outlineLevel="0" max="7" min="7" style="0" width="15.57"/>
    <col collapsed="false" customWidth="true" hidden="false" outlineLevel="0" max="8" min="8" style="0" width="11"/>
    <col collapsed="false" customWidth="true" hidden="false" outlineLevel="0" max="10" min="10" style="0" width="35.57"/>
    <col collapsed="false" customWidth="true" hidden="false" outlineLevel="0" max="11" min="11" style="0" width="12.43"/>
    <col collapsed="false" customWidth="true" hidden="false" outlineLevel="0" max="12" min="12" style="0" width="15.14"/>
    <col collapsed="false" customWidth="true" hidden="false" outlineLevel="0" max="14" min="14" style="0" width="15.57"/>
    <col collapsed="false" customWidth="true" hidden="false" outlineLevel="0" max="15" min="15" style="0" width="11"/>
    <col collapsed="false" customWidth="true" hidden="false" outlineLevel="0" max="17" min="17" style="0" width="35.57"/>
    <col collapsed="false" customWidth="true" hidden="false" outlineLevel="0" max="18" min="18" style="0" width="12.43"/>
    <col collapsed="false" customWidth="true" hidden="false" outlineLevel="0" max="19" min="19" style="0" width="15.14"/>
    <col collapsed="false" customWidth="true" hidden="false" outlineLevel="0" max="21" min="21" style="0" width="15.57"/>
    <col collapsed="false" customWidth="true" hidden="false" outlineLevel="0" max="22" min="22" style="0" width="11"/>
    <col collapsed="false" customWidth="true" hidden="false" outlineLevel="0" max="24" min="24" style="0" width="35.57"/>
    <col collapsed="false" customWidth="true" hidden="false" outlineLevel="0" max="25" min="25" style="0" width="12.43"/>
    <col collapsed="false" customWidth="true" hidden="false" outlineLevel="0" max="26" min="26" style="0" width="15.14"/>
    <col collapsed="false" customWidth="true" hidden="false" outlineLevel="0" max="28" min="28" style="0" width="15.57"/>
    <col collapsed="false" customWidth="true" hidden="false" outlineLevel="0" max="29" min="29" style="0" width="11"/>
    <col collapsed="false" customWidth="true" hidden="false" outlineLevel="0" max="31" min="31" style="0" width="35.57"/>
    <col collapsed="false" customWidth="true" hidden="false" outlineLevel="0" max="32" min="32" style="0" width="12.43"/>
    <col collapsed="false" customWidth="true" hidden="false" outlineLevel="0" max="33" min="33" style="0" width="15.14"/>
    <col collapsed="false" customWidth="true" hidden="false" outlineLevel="0" max="35" min="35" style="0" width="15.57"/>
    <col collapsed="false" customWidth="true" hidden="false" outlineLevel="0" max="36" min="36" style="0" width="11"/>
    <col collapsed="false" customWidth="true" hidden="false" outlineLevel="0" max="38" min="38" style="0" width="35.57"/>
    <col collapsed="false" customWidth="true" hidden="false" outlineLevel="0" max="39" min="39" style="0" width="12.43"/>
    <col collapsed="false" customWidth="true" hidden="false" outlineLevel="0" max="40" min="40" style="0" width="15.14"/>
    <col collapsed="false" customWidth="true" hidden="false" outlineLevel="0" max="42" min="42" style="0" width="15.57"/>
    <col collapsed="false" customWidth="true" hidden="false" outlineLevel="0" max="43" min="43" style="0" width="11"/>
    <col collapsed="false" customWidth="true" hidden="false" outlineLevel="0" max="45" min="45" style="0" width="35.57"/>
    <col collapsed="false" customWidth="true" hidden="false" outlineLevel="0" max="46" min="46" style="0" width="12.43"/>
    <col collapsed="false" customWidth="true" hidden="false" outlineLevel="0" max="47" min="47" style="78" width="15.14"/>
    <col collapsed="false" customWidth="true" hidden="false" outlineLevel="0" max="49" min="49" style="0" width="15.57"/>
    <col collapsed="false" customWidth="true" hidden="false" outlineLevel="0" max="50" min="50" style="0" width="11"/>
    <col collapsed="false" customWidth="true" hidden="false" outlineLevel="0" max="52" min="52" style="0" width="35.57"/>
    <col collapsed="false" customWidth="true" hidden="false" outlineLevel="0" max="53" min="53" style="0" width="12.43"/>
    <col collapsed="false" customWidth="true" hidden="false" outlineLevel="0" max="54" min="54" style="0" width="15.14"/>
    <col collapsed="false" customWidth="true" hidden="false" outlineLevel="0" max="56" min="56" style="0" width="15.57"/>
    <col collapsed="false" customWidth="true" hidden="false" outlineLevel="0" max="57" min="57" style="0" width="11"/>
    <col collapsed="false" customWidth="true" hidden="false" outlineLevel="0" max="59" min="59" style="0" width="40.28"/>
    <col collapsed="false" customWidth="true" hidden="false" outlineLevel="0" max="60" min="60" style="0" width="12.43"/>
    <col collapsed="false" customWidth="true" hidden="false" outlineLevel="0" max="61" min="61" style="0" width="15.14"/>
    <col collapsed="false" customWidth="true" hidden="false" outlineLevel="0" max="63" min="63" style="0" width="15.57"/>
    <col collapsed="false" customWidth="true" hidden="false" outlineLevel="0" max="64" min="64" style="0" width="11"/>
    <col collapsed="false" customWidth="true" hidden="false" outlineLevel="0" max="66" min="66" style="0" width="40"/>
    <col collapsed="false" customWidth="true" hidden="false" outlineLevel="0" max="67" min="67" style="0" width="12.43"/>
    <col collapsed="false" customWidth="true" hidden="false" outlineLevel="0" max="68" min="68" style="0" width="15.14"/>
    <col collapsed="false" customWidth="true" hidden="false" outlineLevel="0" max="70" min="70" style="0" width="15.57"/>
    <col collapsed="false" customWidth="true" hidden="false" outlineLevel="0" max="71" min="71" style="0" width="11"/>
    <col collapsed="false" customWidth="true" hidden="false" outlineLevel="0" max="73" min="73" style="0" width="40"/>
    <col collapsed="false" customWidth="true" hidden="false" outlineLevel="0" max="74" min="74" style="0" width="12.43"/>
    <col collapsed="false" customWidth="true" hidden="false" outlineLevel="0" max="75" min="75" style="0" width="15.14"/>
    <col collapsed="false" customWidth="true" hidden="false" outlineLevel="0" max="77" min="77" style="0" width="15.57"/>
    <col collapsed="false" customWidth="true" hidden="false" outlineLevel="0" max="78" min="78" style="0" width="11"/>
    <col collapsed="false" customWidth="true" hidden="false" outlineLevel="0" max="80" min="80" style="0" width="40"/>
    <col collapsed="false" customWidth="true" hidden="false" outlineLevel="0" max="81" min="81" style="0" width="12.43"/>
    <col collapsed="false" customWidth="true" hidden="false" outlineLevel="0" max="82" min="82" style="0" width="15.14"/>
    <col collapsed="false" customWidth="true" hidden="false" outlineLevel="0" max="84" min="84" style="0" width="15.57"/>
    <col collapsed="false" customWidth="true" hidden="false" outlineLevel="0" max="85" min="85" style="0" width="11"/>
    <col collapsed="false" customWidth="true" hidden="false" outlineLevel="0" max="87" min="87" style="0" width="46"/>
    <col collapsed="false" customWidth="true" hidden="false" outlineLevel="0" max="88" min="88" style="0" width="12.43"/>
    <col collapsed="false" customWidth="true" hidden="false" outlineLevel="0" max="89" min="89" style="0" width="15.14"/>
    <col collapsed="false" customWidth="true" hidden="false" outlineLevel="0" max="91" min="91" style="0" width="15.57"/>
    <col collapsed="false" customWidth="true" hidden="false" outlineLevel="0" max="92" min="92" style="0" width="11"/>
    <col collapsed="false" customWidth="true" hidden="false" outlineLevel="0" max="94" min="94" style="0" width="45.71"/>
    <col collapsed="false" customWidth="true" hidden="false" outlineLevel="0" max="95" min="95" style="0" width="12.43"/>
    <col collapsed="false" customWidth="true" hidden="false" outlineLevel="0" max="96" min="96" style="0" width="15.14"/>
    <col collapsed="false" customWidth="true" hidden="false" outlineLevel="0" max="98" min="98" style="0" width="15.57"/>
    <col collapsed="false" customWidth="true" hidden="false" outlineLevel="0" max="99" min="99" style="0" width="11"/>
  </cols>
  <sheetData>
    <row r="3" customFormat="false" ht="15" hidden="false" customHeight="false" outlineLevel="0" collapsed="false">
      <c r="C3" s="122" t="s">
        <v>3</v>
      </c>
      <c r="D3" s="123" t="s">
        <v>376</v>
      </c>
      <c r="E3" s="155" t="s">
        <v>377</v>
      </c>
      <c r="F3" s="126" t="s">
        <v>54</v>
      </c>
      <c r="G3" s="126" t="s">
        <v>55</v>
      </c>
      <c r="H3" s="126" t="s">
        <v>56</v>
      </c>
      <c r="J3" s="122" t="s">
        <v>3</v>
      </c>
      <c r="K3" s="123" t="s">
        <v>376</v>
      </c>
      <c r="L3" s="155" t="s">
        <v>377</v>
      </c>
      <c r="M3" s="126" t="s">
        <v>54</v>
      </c>
      <c r="N3" s="126" t="s">
        <v>55</v>
      </c>
      <c r="O3" s="126" t="s">
        <v>56</v>
      </c>
      <c r="Q3" s="127" t="s">
        <v>3</v>
      </c>
      <c r="R3" s="128" t="s">
        <v>376</v>
      </c>
      <c r="S3" s="132" t="s">
        <v>377</v>
      </c>
      <c r="T3" s="128" t="s">
        <v>54</v>
      </c>
      <c r="U3" s="128" t="s">
        <v>55</v>
      </c>
      <c r="V3" s="128" t="s">
        <v>56</v>
      </c>
      <c r="X3" s="130" t="s">
        <v>3</v>
      </c>
      <c r="Y3" s="127" t="s">
        <v>376</v>
      </c>
      <c r="Z3" s="132" t="s">
        <v>377</v>
      </c>
      <c r="AA3" s="128" t="s">
        <v>54</v>
      </c>
      <c r="AB3" s="128" t="s">
        <v>55</v>
      </c>
      <c r="AC3" s="128" t="s">
        <v>56</v>
      </c>
      <c r="AE3" s="130" t="s">
        <v>3</v>
      </c>
      <c r="AF3" s="127" t="s">
        <v>376</v>
      </c>
      <c r="AG3" s="132" t="s">
        <v>377</v>
      </c>
      <c r="AH3" s="128" t="s">
        <v>54</v>
      </c>
      <c r="AI3" s="128" t="s">
        <v>55</v>
      </c>
      <c r="AJ3" s="128" t="s">
        <v>56</v>
      </c>
      <c r="AL3" s="130" t="s">
        <v>3</v>
      </c>
      <c r="AM3" s="127" t="s">
        <v>376</v>
      </c>
      <c r="AN3" s="132" t="s">
        <v>377</v>
      </c>
      <c r="AO3" s="128" t="s">
        <v>54</v>
      </c>
      <c r="AP3" s="128" t="s">
        <v>55</v>
      </c>
      <c r="AQ3" s="128" t="s">
        <v>56</v>
      </c>
      <c r="AS3" s="130" t="s">
        <v>3</v>
      </c>
      <c r="AT3" s="127" t="s">
        <v>376</v>
      </c>
      <c r="AU3" s="131" t="s">
        <v>377</v>
      </c>
      <c r="AV3" s="130" t="s">
        <v>54</v>
      </c>
      <c r="AW3" s="130" t="s">
        <v>55</v>
      </c>
      <c r="AX3" s="127" t="s">
        <v>56</v>
      </c>
      <c r="AZ3" s="130" t="s">
        <v>3</v>
      </c>
      <c r="BA3" s="127" t="s">
        <v>376</v>
      </c>
      <c r="BB3" s="132" t="s">
        <v>377</v>
      </c>
      <c r="BC3" s="128" t="s">
        <v>54</v>
      </c>
      <c r="BD3" s="128" t="s">
        <v>55</v>
      </c>
      <c r="BE3" s="126" t="s">
        <v>56</v>
      </c>
      <c r="BG3" s="130" t="s">
        <v>3</v>
      </c>
      <c r="BH3" s="127" t="s">
        <v>376</v>
      </c>
      <c r="BI3" s="132" t="s">
        <v>377</v>
      </c>
      <c r="BJ3" s="128" t="s">
        <v>54</v>
      </c>
      <c r="BK3" s="128" t="s">
        <v>55</v>
      </c>
      <c r="BL3" s="128" t="s">
        <v>56</v>
      </c>
      <c r="BN3" s="130" t="s">
        <v>3</v>
      </c>
      <c r="BO3" s="127" t="s">
        <v>376</v>
      </c>
      <c r="BP3" s="132" t="s">
        <v>377</v>
      </c>
      <c r="BQ3" s="128" t="s">
        <v>54</v>
      </c>
      <c r="BR3" s="128" t="s">
        <v>55</v>
      </c>
      <c r="BS3" s="128" t="s">
        <v>56</v>
      </c>
      <c r="BU3" s="130" t="s">
        <v>3</v>
      </c>
      <c r="BV3" s="127" t="s">
        <v>376</v>
      </c>
      <c r="BW3" s="132" t="s">
        <v>377</v>
      </c>
      <c r="BX3" s="128" t="s">
        <v>54</v>
      </c>
      <c r="BY3" s="128" t="s">
        <v>55</v>
      </c>
      <c r="BZ3" s="128" t="s">
        <v>56</v>
      </c>
      <c r="CB3" s="130" t="s">
        <v>3</v>
      </c>
      <c r="CC3" s="127" t="s">
        <v>376</v>
      </c>
      <c r="CD3" s="132" t="s">
        <v>377</v>
      </c>
      <c r="CE3" s="128" t="s">
        <v>54</v>
      </c>
      <c r="CF3" s="128" t="s">
        <v>55</v>
      </c>
      <c r="CG3" s="128" t="s">
        <v>56</v>
      </c>
      <c r="CI3" s="130" t="s">
        <v>3</v>
      </c>
      <c r="CJ3" s="127" t="s">
        <v>376</v>
      </c>
      <c r="CK3" s="132" t="s">
        <v>377</v>
      </c>
      <c r="CL3" s="128" t="s">
        <v>54</v>
      </c>
      <c r="CM3" s="128" t="s">
        <v>55</v>
      </c>
      <c r="CN3" s="128" t="s">
        <v>56</v>
      </c>
      <c r="CP3" s="130" t="s">
        <v>3</v>
      </c>
      <c r="CQ3" s="127" t="s">
        <v>376</v>
      </c>
      <c r="CR3" s="132" t="s">
        <v>377</v>
      </c>
      <c r="CS3" s="128" t="s">
        <v>54</v>
      </c>
      <c r="CT3" s="128" t="s">
        <v>55</v>
      </c>
      <c r="CU3" s="128" t="s">
        <v>56</v>
      </c>
    </row>
    <row r="4" customFormat="false" ht="60" hidden="false" customHeight="false" outlineLevel="0" collapsed="false">
      <c r="C4" s="21" t="s">
        <v>380</v>
      </c>
      <c r="D4" s="19"/>
      <c r="E4" s="156"/>
      <c r="F4" s="143"/>
      <c r="G4" s="143"/>
      <c r="H4" s="143"/>
      <c r="J4" s="21" t="s">
        <v>385</v>
      </c>
      <c r="K4" s="157"/>
      <c r="L4" s="156"/>
      <c r="M4" s="143"/>
      <c r="N4" s="143"/>
      <c r="O4" s="143"/>
      <c r="Q4" s="35" t="s">
        <v>387</v>
      </c>
      <c r="R4" s="81" t="s">
        <v>198</v>
      </c>
      <c r="S4" s="104" t="s">
        <v>199</v>
      </c>
      <c r="T4" s="147" t="b">
        <f aca="false">TRUE()</f>
        <v>1</v>
      </c>
      <c r="U4" s="81"/>
      <c r="V4" s="81"/>
      <c r="X4" s="19" t="s">
        <v>390</v>
      </c>
      <c r="Y4" s="143" t="s">
        <v>58</v>
      </c>
      <c r="Z4" s="156" t="s">
        <v>491</v>
      </c>
      <c r="AA4" s="143"/>
      <c r="AB4" s="161" t="b">
        <f aca="false">TRUE()</f>
        <v>1</v>
      </c>
      <c r="AC4" s="143"/>
      <c r="AE4" s="19" t="s">
        <v>492</v>
      </c>
      <c r="AF4" s="158"/>
      <c r="AG4" s="143"/>
      <c r="AH4" s="143"/>
      <c r="AI4" s="143"/>
      <c r="AJ4" s="143"/>
      <c r="AL4" s="36" t="s">
        <v>396</v>
      </c>
      <c r="AM4" s="159" t="n">
        <v>43</v>
      </c>
      <c r="AN4" s="160" t="s">
        <v>493</v>
      </c>
      <c r="AO4" s="35"/>
      <c r="AP4" s="81" t="s">
        <v>457</v>
      </c>
      <c r="AQ4" s="81"/>
      <c r="AS4" s="36" t="s">
        <v>398</v>
      </c>
      <c r="AT4" s="35" t="s">
        <v>264</v>
      </c>
      <c r="AU4" s="163" t="s">
        <v>494</v>
      </c>
      <c r="AV4" s="164" t="b">
        <f aca="false">TRUE()</f>
        <v>1</v>
      </c>
      <c r="AW4" s="36"/>
      <c r="AX4" s="35"/>
      <c r="AZ4" s="19" t="s">
        <v>400</v>
      </c>
      <c r="BA4" s="143" t="s">
        <v>286</v>
      </c>
      <c r="BB4" s="156" t="s">
        <v>513</v>
      </c>
      <c r="BC4" s="161" t="b">
        <f aca="false">TRUE()</f>
        <v>1</v>
      </c>
      <c r="BD4" s="143"/>
      <c r="BE4" s="143"/>
      <c r="BG4" s="21" t="s">
        <v>403</v>
      </c>
      <c r="BH4" s="21"/>
      <c r="BI4" s="21"/>
      <c r="BJ4" s="21"/>
      <c r="BK4" s="21"/>
      <c r="BL4" s="19"/>
      <c r="BN4" s="19" t="s">
        <v>405</v>
      </c>
      <c r="BO4" s="143"/>
      <c r="BP4" s="143"/>
      <c r="BQ4" s="143"/>
      <c r="BR4" s="143"/>
      <c r="BS4" s="143"/>
      <c r="BU4" s="19" t="s">
        <v>410</v>
      </c>
      <c r="BV4" s="143"/>
      <c r="BW4" s="143"/>
      <c r="BX4" s="143"/>
      <c r="BY4" s="143"/>
      <c r="BZ4" s="143"/>
      <c r="CB4" s="21" t="s">
        <v>496</v>
      </c>
      <c r="CC4" s="21"/>
      <c r="CD4" s="21"/>
      <c r="CE4" s="21"/>
      <c r="CF4" s="19"/>
      <c r="CG4" s="143"/>
      <c r="CI4" s="36" t="s">
        <v>497</v>
      </c>
      <c r="CJ4" s="165" t="s">
        <v>514</v>
      </c>
      <c r="CK4" s="146" t="s">
        <v>515</v>
      </c>
      <c r="CL4" s="81"/>
      <c r="CM4" s="81" t="s">
        <v>457</v>
      </c>
      <c r="CN4" s="81"/>
      <c r="CP4" s="36" t="s">
        <v>418</v>
      </c>
      <c r="CQ4" s="35" t="s">
        <v>516</v>
      </c>
      <c r="CR4" s="104" t="s">
        <v>499</v>
      </c>
      <c r="CS4" s="81"/>
      <c r="CT4" s="147" t="b">
        <f aca="false">TRUE()</f>
        <v>1</v>
      </c>
      <c r="CU4" s="81"/>
    </row>
    <row r="5" customFormat="false" ht="45" hidden="false" customHeight="false" outlineLevel="0" collapsed="false">
      <c r="Q5" s="90"/>
      <c r="R5" s="108" t="s">
        <v>517</v>
      </c>
      <c r="S5" s="110" t="s">
        <v>518</v>
      </c>
      <c r="T5" s="148" t="b">
        <f aca="false">TRUE()</f>
        <v>1</v>
      </c>
      <c r="U5" s="108"/>
      <c r="V5" s="108"/>
      <c r="AL5" s="144"/>
      <c r="AM5" s="144" t="s">
        <v>125</v>
      </c>
      <c r="AN5" s="151" t="s">
        <v>519</v>
      </c>
      <c r="AO5" s="153" t="b">
        <f aca="false">TRUE()</f>
        <v>1</v>
      </c>
      <c r="AP5" s="108"/>
      <c r="AQ5" s="148" t="b">
        <f aca="false">TRUE()</f>
        <v>1</v>
      </c>
      <c r="AS5" s="135"/>
      <c r="AT5" s="85" t="s">
        <v>184</v>
      </c>
      <c r="AU5" s="78" t="s">
        <v>501</v>
      </c>
      <c r="AV5" s="117" t="b">
        <f aca="false">TRUE()</f>
        <v>1</v>
      </c>
      <c r="AW5" s="135"/>
      <c r="AX5" s="85"/>
      <c r="CI5" s="135"/>
      <c r="CJ5" s="135" t="s">
        <v>506</v>
      </c>
      <c r="CK5" s="140" t="s">
        <v>357</v>
      </c>
      <c r="CL5" s="75"/>
      <c r="CM5" s="75" t="b">
        <f aca="false">TRUE()</f>
        <v>1</v>
      </c>
      <c r="CN5" s="75"/>
      <c r="CP5" s="135"/>
      <c r="CQ5" s="85" t="s">
        <v>103</v>
      </c>
      <c r="CR5" s="77" t="s">
        <v>502</v>
      </c>
      <c r="CS5" s="75"/>
      <c r="CT5" s="99" t="b">
        <f aca="false">TRUE()</f>
        <v>1</v>
      </c>
      <c r="CU5" s="75"/>
    </row>
    <row r="6" customFormat="false" ht="30" hidden="false" customHeight="false" outlineLevel="0" collapsed="false">
      <c r="AS6" s="135"/>
      <c r="AT6" s="85" t="s">
        <v>520</v>
      </c>
      <c r="AU6" s="78" t="s">
        <v>521</v>
      </c>
      <c r="AV6" s="117" t="b">
        <f aca="false">TRUE()</f>
        <v>1</v>
      </c>
      <c r="AW6" s="135"/>
      <c r="AX6" s="85"/>
      <c r="CI6" s="144"/>
      <c r="CJ6" s="144" t="s">
        <v>522</v>
      </c>
      <c r="CK6" s="145" t="s">
        <v>504</v>
      </c>
      <c r="CL6" s="108"/>
      <c r="CM6" s="108" t="b">
        <f aca="false">TRUE()</f>
        <v>1</v>
      </c>
      <c r="CN6" s="108"/>
      <c r="CP6" s="144"/>
      <c r="CQ6" s="90" t="s">
        <v>523</v>
      </c>
      <c r="CR6" s="110" t="s">
        <v>505</v>
      </c>
      <c r="CS6" s="108"/>
      <c r="CT6" s="148" t="b">
        <f aca="false">TRUE()</f>
        <v>1</v>
      </c>
      <c r="CU6" s="108"/>
    </row>
    <row r="7" customFormat="false" ht="30" hidden="false" customHeight="false" outlineLevel="0" collapsed="false">
      <c r="AS7" s="135"/>
      <c r="AT7" s="85" t="s">
        <v>524</v>
      </c>
      <c r="AU7" s="78" t="s">
        <v>525</v>
      </c>
      <c r="AV7" s="135" t="b">
        <f aca="false">TRUE()</f>
        <v>1</v>
      </c>
      <c r="AW7" s="135"/>
      <c r="AX7" s="85"/>
    </row>
    <row r="8" customFormat="false" ht="30" hidden="false" customHeight="false" outlineLevel="0" collapsed="false">
      <c r="AS8" s="135"/>
      <c r="AT8" s="85" t="s">
        <v>526</v>
      </c>
      <c r="AU8" s="78" t="s">
        <v>527</v>
      </c>
      <c r="AV8" s="135" t="b">
        <f aca="false">TRUE()</f>
        <v>1</v>
      </c>
      <c r="AW8" s="135"/>
      <c r="AX8" s="85"/>
    </row>
    <row r="9" customFormat="false" ht="30" hidden="false" customHeight="false" outlineLevel="0" collapsed="false">
      <c r="AS9" s="135"/>
      <c r="AT9" s="166" t="s">
        <v>528</v>
      </c>
      <c r="AU9" s="78" t="s">
        <v>529</v>
      </c>
      <c r="AV9" s="135" t="b">
        <f aca="false">TRUE()</f>
        <v>1</v>
      </c>
      <c r="AW9" s="135"/>
      <c r="AX9" s="85"/>
    </row>
    <row r="10" customFormat="false" ht="30" hidden="false" customHeight="false" outlineLevel="0" collapsed="false">
      <c r="AS10" s="135"/>
      <c r="AT10" s="85" t="s">
        <v>530</v>
      </c>
      <c r="AU10" s="78" t="s">
        <v>531</v>
      </c>
      <c r="AV10" s="135"/>
      <c r="AW10" s="135" t="s">
        <v>457</v>
      </c>
      <c r="AX10" s="85"/>
    </row>
    <row r="11" customFormat="false" ht="30" hidden="false" customHeight="false" outlineLevel="0" collapsed="false">
      <c r="AS11" s="135"/>
      <c r="AT11" s="85" t="s">
        <v>532</v>
      </c>
      <c r="AU11" s="78" t="s">
        <v>533</v>
      </c>
      <c r="AV11" s="117" t="b">
        <f aca="false">TRUE()</f>
        <v>1</v>
      </c>
      <c r="AW11" s="135" t="s">
        <v>457</v>
      </c>
      <c r="AX11" s="85"/>
    </row>
    <row r="12" customFormat="false" ht="30" hidden="false" customHeight="false" outlineLevel="0" collapsed="false">
      <c r="AS12" s="135"/>
      <c r="AT12" s="85" t="s">
        <v>534</v>
      </c>
      <c r="AU12" s="78" t="s">
        <v>535</v>
      </c>
      <c r="AV12" s="117" t="b">
        <f aca="false">TRUE()</f>
        <v>1</v>
      </c>
      <c r="AW12" s="135"/>
      <c r="AX12" s="85" t="b">
        <f aca="false">TRUE()</f>
        <v>1</v>
      </c>
    </row>
    <row r="13" customFormat="false" ht="30" hidden="false" customHeight="false" outlineLevel="0" collapsed="false">
      <c r="AS13" s="135"/>
      <c r="AT13" s="85" t="s">
        <v>262</v>
      </c>
      <c r="AU13" s="78" t="s">
        <v>536</v>
      </c>
      <c r="AV13" s="135" t="b">
        <f aca="false">TRUE()</f>
        <v>1</v>
      </c>
      <c r="AW13" s="135"/>
      <c r="AX13" s="85"/>
    </row>
    <row r="14" customFormat="false" ht="30" hidden="false" customHeight="false" outlineLevel="0" collapsed="false">
      <c r="AS14" s="135"/>
      <c r="AT14" s="85" t="s">
        <v>537</v>
      </c>
      <c r="AU14" s="78" t="s">
        <v>538</v>
      </c>
      <c r="AV14" s="135" t="b">
        <f aca="false">TRUE()</f>
        <v>1</v>
      </c>
      <c r="AW14" s="135"/>
      <c r="AX14" s="85"/>
    </row>
    <row r="15" customFormat="false" ht="30" hidden="false" customHeight="false" outlineLevel="0" collapsed="false">
      <c r="AS15" s="135"/>
      <c r="AT15" s="85" t="s">
        <v>539</v>
      </c>
      <c r="AU15" s="78" t="s">
        <v>540</v>
      </c>
      <c r="AV15" s="135" t="b">
        <f aca="false">TRUE()</f>
        <v>1</v>
      </c>
      <c r="AW15" s="135"/>
      <c r="AX15" s="85"/>
    </row>
    <row r="16" customFormat="false" ht="30" hidden="false" customHeight="false" outlineLevel="0" collapsed="false">
      <c r="AS16" s="135"/>
      <c r="AT16" s="85" t="s">
        <v>541</v>
      </c>
      <c r="AU16" s="78" t="s">
        <v>531</v>
      </c>
      <c r="AV16" s="135"/>
      <c r="AW16" s="135" t="s">
        <v>457</v>
      </c>
      <c r="AX16" s="85"/>
    </row>
    <row r="17" customFormat="false" ht="30" hidden="false" customHeight="false" outlineLevel="0" collapsed="false">
      <c r="AS17" s="135"/>
      <c r="AT17" s="85" t="s">
        <v>542</v>
      </c>
      <c r="AU17" s="78" t="s">
        <v>533</v>
      </c>
      <c r="AV17" s="117" t="b">
        <f aca="false">TRUE()</f>
        <v>1</v>
      </c>
      <c r="AW17" s="135" t="s">
        <v>457</v>
      </c>
      <c r="AX17" s="85"/>
    </row>
    <row r="18" customFormat="false" ht="30" hidden="false" customHeight="false" outlineLevel="0" collapsed="false">
      <c r="AS18" s="144"/>
      <c r="AT18" s="90" t="s">
        <v>543</v>
      </c>
      <c r="AU18" s="111" t="s">
        <v>544</v>
      </c>
      <c r="AV18" s="152" t="b">
        <f aca="false">TRUE()</f>
        <v>1</v>
      </c>
      <c r="AW18" s="144"/>
      <c r="AX18" s="90" t="b">
        <f aca="false">TRUE()</f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B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35.57"/>
    <col collapsed="false" customWidth="true" hidden="false" outlineLevel="0" max="4" min="4" style="0" width="12.43"/>
    <col collapsed="false" customWidth="true" hidden="false" outlineLevel="0" max="5" min="5" style="78" width="15.14"/>
    <col collapsed="false" customWidth="true" hidden="false" outlineLevel="0" max="7" min="7" style="0" width="15.57"/>
    <col collapsed="false" customWidth="true" hidden="false" outlineLevel="0" max="8" min="8" style="0" width="11"/>
    <col collapsed="false" customWidth="true" hidden="false" outlineLevel="0" max="10" min="10" style="0" width="35.57"/>
    <col collapsed="false" customWidth="true" hidden="false" outlineLevel="0" max="11" min="11" style="0" width="12.43"/>
    <col collapsed="false" customWidth="true" hidden="false" outlineLevel="0" max="12" min="12" style="78" width="15.14"/>
    <col collapsed="false" customWidth="true" hidden="false" outlineLevel="0" max="14" min="14" style="0" width="15.57"/>
    <col collapsed="false" customWidth="true" hidden="false" outlineLevel="0" max="15" min="15" style="0" width="11"/>
    <col collapsed="false" customWidth="true" hidden="false" outlineLevel="0" max="17" min="17" style="0" width="35.57"/>
    <col collapsed="false" customWidth="true" hidden="false" outlineLevel="0" max="18" min="18" style="0" width="12.43"/>
    <col collapsed="false" customWidth="true" hidden="false" outlineLevel="0" max="19" min="19" style="78" width="15.14"/>
    <col collapsed="false" customWidth="true" hidden="false" outlineLevel="0" max="21" min="21" style="0" width="15.57"/>
    <col collapsed="false" customWidth="true" hidden="false" outlineLevel="0" max="22" min="22" style="0" width="11"/>
    <col collapsed="false" customWidth="true" hidden="false" outlineLevel="0" max="24" min="24" style="0" width="35.57"/>
    <col collapsed="false" customWidth="true" hidden="false" outlineLevel="0" max="25" min="25" style="0" width="12.43"/>
    <col collapsed="false" customWidth="true" hidden="false" outlineLevel="0" max="26" min="26" style="78" width="15.14"/>
    <col collapsed="false" customWidth="true" hidden="false" outlineLevel="0" max="28" min="28" style="0" width="15.57"/>
    <col collapsed="false" customWidth="true" hidden="false" outlineLevel="0" max="29" min="29" style="0" width="11"/>
    <col collapsed="false" customWidth="true" hidden="false" outlineLevel="0" max="31" min="31" style="0" width="35.57"/>
    <col collapsed="false" customWidth="true" hidden="false" outlineLevel="0" max="32" min="32" style="0" width="12.43"/>
    <col collapsed="false" customWidth="true" hidden="false" outlineLevel="0" max="33" min="33" style="78" width="15.14"/>
    <col collapsed="false" customWidth="true" hidden="false" outlineLevel="0" max="35" min="35" style="0" width="15.57"/>
    <col collapsed="false" customWidth="true" hidden="false" outlineLevel="0" max="36" min="36" style="0" width="11"/>
    <col collapsed="false" customWidth="true" hidden="false" outlineLevel="0" max="38" min="38" style="0" width="35.57"/>
    <col collapsed="false" customWidth="true" hidden="false" outlineLevel="0" max="39" min="39" style="0" width="12.43"/>
    <col collapsed="false" customWidth="true" hidden="false" outlineLevel="0" max="40" min="40" style="78" width="15.14"/>
    <col collapsed="false" customWidth="true" hidden="false" outlineLevel="0" max="42" min="42" style="0" width="15.57"/>
    <col collapsed="false" customWidth="true" hidden="false" outlineLevel="0" max="43" min="43" style="0" width="11"/>
    <col collapsed="false" customWidth="true" hidden="false" outlineLevel="0" max="45" min="45" style="0" width="35.57"/>
    <col collapsed="false" customWidth="true" hidden="false" outlineLevel="0" max="46" min="46" style="0" width="12.43"/>
    <col collapsed="false" customWidth="true" hidden="false" outlineLevel="0" max="47" min="47" style="78" width="15.14"/>
    <col collapsed="false" customWidth="true" hidden="false" outlineLevel="0" max="49" min="49" style="0" width="15.57"/>
    <col collapsed="false" customWidth="true" hidden="false" outlineLevel="0" max="50" min="50" style="0" width="11"/>
    <col collapsed="false" customWidth="true" hidden="false" outlineLevel="0" max="52" min="52" style="0" width="35.57"/>
    <col collapsed="false" customWidth="true" hidden="false" outlineLevel="0" max="53" min="53" style="0" width="12.43"/>
    <col collapsed="false" customWidth="true" hidden="false" outlineLevel="0" max="54" min="54" style="78" width="15.14"/>
    <col collapsed="false" customWidth="true" hidden="false" outlineLevel="0" max="56" min="56" style="0" width="15.57"/>
    <col collapsed="false" customWidth="true" hidden="false" outlineLevel="0" max="57" min="57" style="0" width="11"/>
  </cols>
  <sheetData>
    <row r="3" customFormat="false" ht="15" hidden="false" customHeight="false" outlineLevel="0" collapsed="false">
      <c r="C3" s="130" t="s">
        <v>3</v>
      </c>
      <c r="D3" s="130" t="s">
        <v>376</v>
      </c>
      <c r="E3" s="154" t="s">
        <v>377</v>
      </c>
      <c r="F3" s="130" t="s">
        <v>54</v>
      </c>
      <c r="G3" s="127" t="s">
        <v>55</v>
      </c>
      <c r="H3" s="128" t="s">
        <v>56</v>
      </c>
      <c r="J3" s="130" t="s">
        <v>3</v>
      </c>
      <c r="K3" s="130" t="s">
        <v>376</v>
      </c>
      <c r="L3" s="154" t="s">
        <v>377</v>
      </c>
      <c r="M3" s="130" t="s">
        <v>54</v>
      </c>
      <c r="N3" s="127" t="s">
        <v>55</v>
      </c>
      <c r="O3" s="128" t="s">
        <v>56</v>
      </c>
      <c r="Q3" s="130" t="s">
        <v>3</v>
      </c>
      <c r="R3" s="130" t="s">
        <v>376</v>
      </c>
      <c r="S3" s="154" t="s">
        <v>377</v>
      </c>
      <c r="T3" s="130" t="s">
        <v>54</v>
      </c>
      <c r="U3" s="127" t="s">
        <v>55</v>
      </c>
      <c r="V3" s="128" t="s">
        <v>56</v>
      </c>
      <c r="X3" s="130" t="s">
        <v>3</v>
      </c>
      <c r="Y3" s="130" t="s">
        <v>376</v>
      </c>
      <c r="Z3" s="154" t="s">
        <v>377</v>
      </c>
      <c r="AA3" s="130" t="s">
        <v>54</v>
      </c>
      <c r="AB3" s="127" t="s">
        <v>55</v>
      </c>
      <c r="AC3" s="128" t="s">
        <v>56</v>
      </c>
      <c r="AE3" s="130" t="s">
        <v>3</v>
      </c>
      <c r="AF3" s="130" t="s">
        <v>376</v>
      </c>
      <c r="AG3" s="154" t="s">
        <v>377</v>
      </c>
      <c r="AH3" s="130" t="s">
        <v>54</v>
      </c>
      <c r="AI3" s="127" t="s">
        <v>55</v>
      </c>
      <c r="AJ3" s="128" t="s">
        <v>56</v>
      </c>
      <c r="AL3" s="130" t="s">
        <v>3</v>
      </c>
      <c r="AM3" s="130" t="s">
        <v>376</v>
      </c>
      <c r="AN3" s="154" t="s">
        <v>377</v>
      </c>
      <c r="AO3" s="130" t="s">
        <v>54</v>
      </c>
      <c r="AP3" s="127" t="s">
        <v>55</v>
      </c>
      <c r="AQ3" s="128" t="s">
        <v>56</v>
      </c>
      <c r="AS3" s="130" t="s">
        <v>3</v>
      </c>
      <c r="AT3" s="130" t="s">
        <v>376</v>
      </c>
      <c r="AU3" s="154" t="s">
        <v>377</v>
      </c>
      <c r="AV3" s="130" t="s">
        <v>54</v>
      </c>
      <c r="AW3" s="127" t="s">
        <v>55</v>
      </c>
      <c r="AX3" s="128" t="s">
        <v>56</v>
      </c>
      <c r="AZ3" s="130" t="s">
        <v>3</v>
      </c>
      <c r="BA3" s="130" t="s">
        <v>376</v>
      </c>
      <c r="BB3" s="154" t="s">
        <v>377</v>
      </c>
      <c r="BC3" s="130" t="s">
        <v>54</v>
      </c>
      <c r="BD3" s="127" t="s">
        <v>55</v>
      </c>
      <c r="BE3" s="128" t="s">
        <v>56</v>
      </c>
    </row>
    <row r="4" customFormat="false" ht="30" hidden="false" customHeight="false" outlineLevel="0" collapsed="false">
      <c r="C4" s="35" t="s">
        <v>482</v>
      </c>
      <c r="D4" s="81" t="s">
        <v>58</v>
      </c>
      <c r="E4" s="104" t="s">
        <v>59</v>
      </c>
      <c r="F4" s="147" t="b">
        <f aca="false">TRUE()</f>
        <v>1</v>
      </c>
      <c r="G4" s="81"/>
      <c r="H4" s="81"/>
      <c r="J4" s="35" t="s">
        <v>483</v>
      </c>
      <c r="K4" s="81" t="s">
        <v>80</v>
      </c>
      <c r="L4" s="104" t="s">
        <v>81</v>
      </c>
      <c r="M4" s="147" t="b">
        <f aca="false">TRUE()</f>
        <v>1</v>
      </c>
      <c r="N4" s="81"/>
      <c r="O4" s="81"/>
      <c r="Q4" s="36" t="s">
        <v>484</v>
      </c>
      <c r="R4" s="35" t="s">
        <v>87</v>
      </c>
      <c r="S4" s="104" t="s">
        <v>59</v>
      </c>
      <c r="T4" s="147" t="b">
        <f aca="false">TRUE()</f>
        <v>1</v>
      </c>
      <c r="U4" s="81"/>
      <c r="V4" s="81"/>
      <c r="X4" s="35" t="s">
        <v>485</v>
      </c>
      <c r="Y4" s="81" t="s">
        <v>96</v>
      </c>
      <c r="Z4" s="104" t="s">
        <v>97</v>
      </c>
      <c r="AA4" s="147" t="b">
        <f aca="false">TRUE()</f>
        <v>1</v>
      </c>
      <c r="AB4" s="81"/>
      <c r="AC4" s="81"/>
      <c r="AE4" s="35" t="s">
        <v>486</v>
      </c>
      <c r="AF4" s="81" t="s">
        <v>68</v>
      </c>
      <c r="AG4" s="104" t="s">
        <v>109</v>
      </c>
      <c r="AH4" s="147" t="b">
        <f aca="false">TRUE()</f>
        <v>1</v>
      </c>
      <c r="AI4" s="81"/>
      <c r="AJ4" s="81"/>
      <c r="AL4" s="35" t="s">
        <v>487</v>
      </c>
      <c r="AM4" s="81" t="s">
        <v>127</v>
      </c>
      <c r="AN4" s="104" t="s">
        <v>128</v>
      </c>
      <c r="AO4" s="147" t="b">
        <f aca="false">TRUE()</f>
        <v>1</v>
      </c>
      <c r="AP4" s="81"/>
      <c r="AQ4" s="81"/>
      <c r="AS4" s="35" t="s">
        <v>488</v>
      </c>
      <c r="AT4" s="81" t="s">
        <v>58</v>
      </c>
      <c r="AU4" s="104" t="s">
        <v>140</v>
      </c>
      <c r="AV4" s="147" t="b">
        <f aca="false">TRUE()</f>
        <v>1</v>
      </c>
      <c r="AW4" s="81"/>
      <c r="AX4" s="81"/>
      <c r="AZ4" s="35" t="s">
        <v>545</v>
      </c>
      <c r="BA4" s="81" t="s">
        <v>68</v>
      </c>
      <c r="BB4" s="104" t="s">
        <v>109</v>
      </c>
      <c r="BC4" s="147" t="b">
        <f aca="false">TRUE()</f>
        <v>1</v>
      </c>
      <c r="BD4" s="81"/>
      <c r="BE4" s="81"/>
    </row>
    <row r="5" customFormat="false" ht="45" hidden="false" customHeight="false" outlineLevel="0" collapsed="false">
      <c r="C5" s="85"/>
      <c r="D5" s="75" t="s">
        <v>68</v>
      </c>
      <c r="E5" s="77" t="s">
        <v>69</v>
      </c>
      <c r="F5" s="99" t="b">
        <f aca="false">TRUE()</f>
        <v>1</v>
      </c>
      <c r="G5" s="75"/>
      <c r="H5" s="75"/>
      <c r="J5" s="90"/>
      <c r="K5" s="108" t="s">
        <v>84</v>
      </c>
      <c r="L5" s="110" t="s">
        <v>85</v>
      </c>
      <c r="M5" s="148" t="b">
        <f aca="false">TRUE()</f>
        <v>1</v>
      </c>
      <c r="N5" s="108"/>
      <c r="O5" s="108"/>
      <c r="Q5" s="135"/>
      <c r="R5" s="85" t="s">
        <v>90</v>
      </c>
      <c r="S5" s="77" t="s">
        <v>91</v>
      </c>
      <c r="T5" s="75"/>
      <c r="U5" s="75"/>
      <c r="V5" s="99" t="b">
        <f aca="false">TRUE()</f>
        <v>1</v>
      </c>
      <c r="X5" s="85"/>
      <c r="Y5" s="75" t="s">
        <v>101</v>
      </c>
      <c r="Z5" s="77" t="s">
        <v>102</v>
      </c>
      <c r="AA5" s="75"/>
      <c r="AB5" s="75"/>
      <c r="AC5" s="99" t="b">
        <f aca="false">TRUE()</f>
        <v>1</v>
      </c>
      <c r="AE5" s="85"/>
      <c r="AF5" s="167" t="n">
        <v>70</v>
      </c>
      <c r="AG5" s="77" t="s">
        <v>110</v>
      </c>
      <c r="AH5" s="75"/>
      <c r="AI5" s="75" t="s">
        <v>546</v>
      </c>
      <c r="AJ5" s="75"/>
      <c r="AL5" s="85"/>
      <c r="AM5" s="75" t="s">
        <v>131</v>
      </c>
      <c r="AN5" s="77" t="s">
        <v>132</v>
      </c>
      <c r="AO5" s="99" t="b">
        <f aca="false">TRUE()</f>
        <v>1</v>
      </c>
      <c r="AP5" s="75"/>
      <c r="AQ5" s="75"/>
      <c r="AS5" s="90"/>
      <c r="AT5" s="108" t="s">
        <v>143</v>
      </c>
      <c r="AU5" s="110" t="s">
        <v>547</v>
      </c>
      <c r="AV5" s="108"/>
      <c r="AW5" s="148" t="b">
        <f aca="false">TRUE()</f>
        <v>1</v>
      </c>
      <c r="AX5" s="108"/>
      <c r="AZ5" s="90"/>
      <c r="BA5" s="108" t="s">
        <v>153</v>
      </c>
      <c r="BB5" s="110" t="s">
        <v>154</v>
      </c>
      <c r="BC5" s="148" t="b">
        <f aca="false">TRUE()</f>
        <v>1</v>
      </c>
      <c r="BD5" s="108"/>
      <c r="BE5" s="108"/>
    </row>
    <row r="6" customFormat="false" ht="30" hidden="false" customHeight="false" outlineLevel="0" collapsed="false">
      <c r="C6" s="90"/>
      <c r="D6" s="108" t="s">
        <v>74</v>
      </c>
      <c r="E6" s="110" t="s">
        <v>75</v>
      </c>
      <c r="F6" s="148" t="b">
        <f aca="false">TRUE()</f>
        <v>1</v>
      </c>
      <c r="G6" s="108"/>
      <c r="H6" s="108"/>
      <c r="Q6" s="144"/>
      <c r="R6" s="90" t="s">
        <v>68</v>
      </c>
      <c r="S6" s="110" t="s">
        <v>94</v>
      </c>
      <c r="T6" s="148" t="b">
        <f aca="false">TRUE()</f>
        <v>1</v>
      </c>
      <c r="U6" s="108"/>
      <c r="V6" s="108"/>
      <c r="X6" s="90"/>
      <c r="Y6" s="168" t="s">
        <v>104</v>
      </c>
      <c r="Z6" s="110" t="s">
        <v>93</v>
      </c>
      <c r="AA6" s="148" t="b">
        <f aca="false">TRUE()</f>
        <v>1</v>
      </c>
      <c r="AB6" s="108"/>
      <c r="AC6" s="108"/>
      <c r="AE6" s="85"/>
      <c r="AF6" s="75" t="s">
        <v>122</v>
      </c>
      <c r="AG6" s="77" t="s">
        <v>123</v>
      </c>
      <c r="AH6" s="99" t="b">
        <f aca="false">TRUE()</f>
        <v>1</v>
      </c>
      <c r="AI6" s="75"/>
      <c r="AJ6" s="75"/>
      <c r="AL6" s="90"/>
      <c r="AM6" s="108" t="s">
        <v>136</v>
      </c>
      <c r="AN6" s="110" t="s">
        <v>137</v>
      </c>
      <c r="AO6" s="148" t="b">
        <f aca="false">TRUE()</f>
        <v>1</v>
      </c>
      <c r="AP6" s="108"/>
      <c r="AQ6" s="108"/>
      <c r="AT6" s="76"/>
    </row>
    <row r="7" customFormat="false" ht="30" hidden="false" customHeight="false" outlineLevel="0" collapsed="false">
      <c r="AE7" s="90"/>
      <c r="AF7" s="108" t="s">
        <v>117</v>
      </c>
      <c r="AG7" s="110" t="s">
        <v>118</v>
      </c>
      <c r="AH7" s="148" t="b">
        <f aca="false">TRUE()</f>
        <v>1</v>
      </c>
      <c r="AI7" s="108"/>
      <c r="AJ7" s="148" t="b">
        <f aca="false">TRUE()</f>
        <v>1</v>
      </c>
    </row>
    <row r="8" customFormat="false" ht="15" hidden="false" customHeight="false" outlineLevel="0" collapsed="false">
      <c r="AF8" s="7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BE18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AS11" activeCellId="0" sqref="AS1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35.57"/>
    <col collapsed="false" customWidth="true" hidden="false" outlineLevel="0" max="4" min="4" style="0" width="12.43"/>
    <col collapsed="false" customWidth="true" hidden="false" outlineLevel="0" max="5" min="5" style="78" width="15.14"/>
    <col collapsed="false" customWidth="true" hidden="false" outlineLevel="0" max="7" min="7" style="0" width="15.57"/>
    <col collapsed="false" customWidth="true" hidden="false" outlineLevel="0" max="8" min="8" style="0" width="11"/>
    <col collapsed="false" customWidth="true" hidden="false" outlineLevel="0" max="10" min="10" style="0" width="35.57"/>
    <col collapsed="false" customWidth="true" hidden="false" outlineLevel="0" max="11" min="11" style="0" width="12.43"/>
    <col collapsed="false" customWidth="true" hidden="false" outlineLevel="0" max="12" min="12" style="0" width="15.14"/>
    <col collapsed="false" customWidth="true" hidden="false" outlineLevel="0" max="14" min="14" style="0" width="15.57"/>
    <col collapsed="false" customWidth="true" hidden="false" outlineLevel="0" max="15" min="15" style="0" width="11"/>
    <col collapsed="false" customWidth="true" hidden="false" outlineLevel="0" max="17" min="17" style="0" width="35.57"/>
    <col collapsed="false" customWidth="true" hidden="false" outlineLevel="0" max="18" min="18" style="0" width="12.43"/>
    <col collapsed="false" customWidth="true" hidden="false" outlineLevel="0" max="19" min="19" style="0" width="15.14"/>
    <col collapsed="false" customWidth="true" hidden="false" outlineLevel="0" max="21" min="21" style="0" width="15.57"/>
    <col collapsed="false" customWidth="true" hidden="false" outlineLevel="0" max="22" min="22" style="0" width="11"/>
    <col collapsed="false" customWidth="true" hidden="false" outlineLevel="0" max="24" min="24" style="0" width="35.57"/>
    <col collapsed="false" customWidth="true" hidden="false" outlineLevel="0" max="25" min="25" style="0" width="12.43"/>
    <col collapsed="false" customWidth="true" hidden="false" outlineLevel="0" max="26" min="26" style="0" width="15.14"/>
    <col collapsed="false" customWidth="true" hidden="false" outlineLevel="0" max="28" min="28" style="0" width="15.57"/>
    <col collapsed="false" customWidth="true" hidden="false" outlineLevel="0" max="29" min="29" style="0" width="11"/>
    <col collapsed="false" customWidth="true" hidden="false" outlineLevel="0" max="31" min="31" style="0" width="35.57"/>
    <col collapsed="false" customWidth="true" hidden="false" outlineLevel="0" max="32" min="32" style="0" width="12.43"/>
    <col collapsed="false" customWidth="true" hidden="false" outlineLevel="0" max="33" min="33" style="0" width="15.14"/>
    <col collapsed="false" customWidth="true" hidden="false" outlineLevel="0" max="35" min="35" style="0" width="15.57"/>
    <col collapsed="false" customWidth="true" hidden="false" outlineLevel="0" max="36" min="36" style="0" width="11"/>
    <col collapsed="false" customWidth="true" hidden="false" outlineLevel="0" max="38" min="38" style="0" width="35.57"/>
    <col collapsed="false" customWidth="true" hidden="false" outlineLevel="0" max="39" min="39" style="0" width="12.43"/>
    <col collapsed="false" customWidth="true" hidden="false" outlineLevel="0" max="40" min="40" style="0" width="15.14"/>
    <col collapsed="false" customWidth="true" hidden="false" outlineLevel="0" max="42" min="42" style="0" width="15.57"/>
    <col collapsed="false" customWidth="true" hidden="false" outlineLevel="0" max="43" min="43" style="0" width="11"/>
    <col collapsed="false" customWidth="true" hidden="false" outlineLevel="0" max="45" min="45" style="0" width="35.57"/>
    <col collapsed="false" customWidth="true" hidden="false" outlineLevel="0" max="46" min="46" style="0" width="12.43"/>
    <col collapsed="false" customWidth="true" hidden="false" outlineLevel="0" max="47" min="47" style="78" width="15.14"/>
    <col collapsed="false" customWidth="true" hidden="false" outlineLevel="0" max="49" min="49" style="0" width="15.57"/>
    <col collapsed="false" customWidth="true" hidden="false" outlineLevel="0" max="50" min="50" style="0" width="11"/>
    <col collapsed="false" customWidth="true" hidden="false" outlineLevel="0" max="52" min="52" style="0" width="35.57"/>
    <col collapsed="false" customWidth="true" hidden="false" outlineLevel="0" max="53" min="53" style="0" width="12.43"/>
    <col collapsed="false" customWidth="true" hidden="false" outlineLevel="0" max="54" min="54" style="0" width="15.14"/>
    <col collapsed="false" customWidth="true" hidden="false" outlineLevel="0" max="56" min="56" style="0" width="15.57"/>
    <col collapsed="false" customWidth="true" hidden="false" outlineLevel="0" max="57" min="57" style="0" width="11"/>
  </cols>
  <sheetData>
    <row r="1" customFormat="false" ht="15" hidden="false" customHeight="false" outlineLevel="0" collapsed="false">
      <c r="L1" s="78"/>
      <c r="S1" s="78"/>
      <c r="Z1" s="78"/>
      <c r="AG1" s="78"/>
      <c r="AN1" s="78"/>
      <c r="BB1" s="78"/>
    </row>
    <row r="2" customFormat="false" ht="15" hidden="false" customHeight="false" outlineLevel="0" collapsed="false">
      <c r="L2" s="78"/>
      <c r="S2" s="78"/>
      <c r="Z2" s="78"/>
      <c r="AG2" s="78"/>
      <c r="AN2" s="78"/>
      <c r="BB2" s="78"/>
    </row>
    <row r="3" customFormat="false" ht="15" hidden="false" customHeight="false" outlineLevel="0" collapsed="false">
      <c r="C3" s="130" t="s">
        <v>3</v>
      </c>
      <c r="D3" s="130" t="s">
        <v>376</v>
      </c>
      <c r="E3" s="154" t="s">
        <v>377</v>
      </c>
      <c r="F3" s="130" t="s">
        <v>54</v>
      </c>
      <c r="G3" s="127" t="s">
        <v>55</v>
      </c>
      <c r="H3" s="128" t="s">
        <v>56</v>
      </c>
      <c r="J3" s="130" t="s">
        <v>3</v>
      </c>
      <c r="K3" s="130" t="s">
        <v>376</v>
      </c>
      <c r="L3" s="154" t="s">
        <v>377</v>
      </c>
      <c r="M3" s="130" t="s">
        <v>54</v>
      </c>
      <c r="N3" s="127" t="s">
        <v>55</v>
      </c>
      <c r="O3" s="128" t="s">
        <v>56</v>
      </c>
      <c r="Q3" s="130" t="s">
        <v>3</v>
      </c>
      <c r="R3" s="130" t="s">
        <v>376</v>
      </c>
      <c r="S3" s="154" t="s">
        <v>377</v>
      </c>
      <c r="T3" s="130" t="s">
        <v>54</v>
      </c>
      <c r="U3" s="127" t="s">
        <v>55</v>
      </c>
      <c r="V3" s="128" t="s">
        <v>56</v>
      </c>
      <c r="X3" s="130" t="s">
        <v>3</v>
      </c>
      <c r="Y3" s="130" t="s">
        <v>376</v>
      </c>
      <c r="Z3" s="154" t="s">
        <v>377</v>
      </c>
      <c r="AA3" s="130" t="s">
        <v>54</v>
      </c>
      <c r="AB3" s="127" t="s">
        <v>55</v>
      </c>
      <c r="AC3" s="128" t="s">
        <v>56</v>
      </c>
      <c r="AE3" s="130" t="s">
        <v>3</v>
      </c>
      <c r="AF3" s="130" t="s">
        <v>376</v>
      </c>
      <c r="AG3" s="154" t="s">
        <v>377</v>
      </c>
      <c r="AH3" s="130" t="s">
        <v>54</v>
      </c>
      <c r="AI3" s="127" t="s">
        <v>55</v>
      </c>
      <c r="AJ3" s="128" t="s">
        <v>56</v>
      </c>
      <c r="AL3" s="130" t="s">
        <v>3</v>
      </c>
      <c r="AM3" s="130" t="s">
        <v>376</v>
      </c>
      <c r="AN3" s="154" t="s">
        <v>377</v>
      </c>
      <c r="AO3" s="130" t="s">
        <v>54</v>
      </c>
      <c r="AP3" s="127" t="s">
        <v>55</v>
      </c>
      <c r="AQ3" s="128" t="s">
        <v>56</v>
      </c>
      <c r="AS3" s="130" t="s">
        <v>3</v>
      </c>
      <c r="AT3" s="130" t="s">
        <v>376</v>
      </c>
      <c r="AU3" s="154" t="s">
        <v>377</v>
      </c>
      <c r="AV3" s="130" t="s">
        <v>54</v>
      </c>
      <c r="AW3" s="127" t="s">
        <v>55</v>
      </c>
      <c r="AX3" s="128" t="s">
        <v>56</v>
      </c>
      <c r="AZ3" s="130" t="s">
        <v>3</v>
      </c>
      <c r="BA3" s="130" t="s">
        <v>376</v>
      </c>
      <c r="BB3" s="154" t="s">
        <v>377</v>
      </c>
      <c r="BC3" s="130" t="s">
        <v>54</v>
      </c>
      <c r="BD3" s="127" t="s">
        <v>55</v>
      </c>
      <c r="BE3" s="128" t="s">
        <v>56</v>
      </c>
    </row>
    <row r="4" customFormat="false" ht="30" hidden="false" customHeight="false" outlineLevel="0" collapsed="false">
      <c r="C4" s="36" t="s">
        <v>482</v>
      </c>
      <c r="D4" s="35" t="s">
        <v>58</v>
      </c>
      <c r="E4" s="104" t="s">
        <v>59</v>
      </c>
      <c r="F4" s="147" t="b">
        <f aca="false">TRUE()</f>
        <v>1</v>
      </c>
      <c r="G4" s="81"/>
      <c r="H4" s="81"/>
      <c r="J4" s="35" t="s">
        <v>483</v>
      </c>
      <c r="K4" s="81" t="s">
        <v>80</v>
      </c>
      <c r="L4" s="104" t="s">
        <v>85</v>
      </c>
      <c r="M4" s="147" t="b">
        <f aca="false">TRUE()</f>
        <v>1</v>
      </c>
      <c r="N4" s="81"/>
      <c r="O4" s="81"/>
      <c r="Q4" s="35" t="s">
        <v>484</v>
      </c>
      <c r="R4" s="81" t="s">
        <v>87</v>
      </c>
      <c r="S4" s="104" t="s">
        <v>59</v>
      </c>
      <c r="T4" s="147" t="b">
        <f aca="false">TRUE()</f>
        <v>1</v>
      </c>
      <c r="U4" s="81"/>
      <c r="V4" s="81"/>
      <c r="X4" s="36" t="s">
        <v>485</v>
      </c>
      <c r="Y4" s="36" t="s">
        <v>548</v>
      </c>
      <c r="Z4" s="160" t="s">
        <v>549</v>
      </c>
      <c r="AA4" s="164" t="b">
        <f aca="false">TRUE()</f>
        <v>1</v>
      </c>
      <c r="AB4" s="36"/>
      <c r="AC4" s="35"/>
      <c r="AE4" s="36" t="s">
        <v>486</v>
      </c>
      <c r="AF4" s="36" t="s">
        <v>68</v>
      </c>
      <c r="AG4" s="160" t="s">
        <v>109</v>
      </c>
      <c r="AH4" s="164" t="b">
        <f aca="false">TRUE()</f>
        <v>1</v>
      </c>
      <c r="AI4" s="35"/>
      <c r="AJ4" s="81"/>
      <c r="AL4" s="35" t="s">
        <v>487</v>
      </c>
      <c r="AM4" s="81" t="s">
        <v>127</v>
      </c>
      <c r="AN4" s="104" t="s">
        <v>550</v>
      </c>
      <c r="AO4" s="147" t="b">
        <f aca="false">TRUE()</f>
        <v>1</v>
      </c>
      <c r="AP4" s="81"/>
      <c r="AQ4" s="81"/>
      <c r="AS4" s="35" t="s">
        <v>488</v>
      </c>
      <c r="AT4" s="81" t="s">
        <v>58</v>
      </c>
      <c r="AU4" s="104" t="s">
        <v>140</v>
      </c>
      <c r="AV4" s="147" t="b">
        <f aca="false">TRUE()</f>
        <v>1</v>
      </c>
      <c r="AW4" s="81"/>
      <c r="AX4" s="81"/>
      <c r="AZ4" s="35" t="s">
        <v>545</v>
      </c>
      <c r="BA4" s="81" t="s">
        <v>68</v>
      </c>
      <c r="BB4" s="104" t="s">
        <v>109</v>
      </c>
      <c r="BC4" s="147" t="b">
        <f aca="false">TRUE()</f>
        <v>1</v>
      </c>
      <c r="BD4" s="81"/>
      <c r="BE4" s="81"/>
    </row>
    <row r="5" customFormat="false" ht="45" hidden="false" customHeight="false" outlineLevel="0" collapsed="false">
      <c r="C5" s="135"/>
      <c r="D5" s="85" t="s">
        <v>68</v>
      </c>
      <c r="E5" s="77" t="s">
        <v>551</v>
      </c>
      <c r="F5" s="99" t="b">
        <f aca="false">TRUE()</f>
        <v>1</v>
      </c>
      <c r="G5" s="75"/>
      <c r="H5" s="75"/>
      <c r="J5" s="90"/>
      <c r="K5" s="108" t="s">
        <v>552</v>
      </c>
      <c r="L5" s="110" t="s">
        <v>553</v>
      </c>
      <c r="M5" s="148" t="b">
        <f aca="false">TRUE()</f>
        <v>1</v>
      </c>
      <c r="N5" s="108"/>
      <c r="O5" s="108"/>
      <c r="Q5" s="85"/>
      <c r="R5" s="75" t="s">
        <v>68</v>
      </c>
      <c r="S5" s="77" t="s">
        <v>94</v>
      </c>
      <c r="T5" s="99" t="b">
        <f aca="false">TRUE()</f>
        <v>1</v>
      </c>
      <c r="U5" s="75"/>
      <c r="V5" s="99" t="b">
        <f aca="false">TRUE()</f>
        <v>1</v>
      </c>
      <c r="X5" s="135"/>
      <c r="Y5" s="116" t="s">
        <v>554</v>
      </c>
      <c r="Z5" s="136" t="s">
        <v>555</v>
      </c>
      <c r="AA5" s="117" t="b">
        <f aca="false">TRUE()</f>
        <v>1</v>
      </c>
      <c r="AB5" s="135"/>
      <c r="AC5" s="138" t="b">
        <f aca="false">TRUE()</f>
        <v>1</v>
      </c>
      <c r="AE5" s="135"/>
      <c r="AF5" s="116" t="n">
        <v>70</v>
      </c>
      <c r="AG5" s="136" t="s">
        <v>110</v>
      </c>
      <c r="AH5" s="135"/>
      <c r="AI5" s="85" t="s">
        <v>546</v>
      </c>
      <c r="AJ5" s="75"/>
      <c r="AL5" s="85"/>
      <c r="AM5" s="75" t="s">
        <v>170</v>
      </c>
      <c r="AN5" s="77" t="s">
        <v>556</v>
      </c>
      <c r="AO5" s="99" t="b">
        <f aca="false">TRUE()</f>
        <v>1</v>
      </c>
      <c r="AP5" s="75"/>
      <c r="AQ5" s="75"/>
      <c r="AS5" s="85"/>
      <c r="AT5" s="75" t="s">
        <v>557</v>
      </c>
      <c r="AU5" s="77" t="s">
        <v>558</v>
      </c>
      <c r="AV5" s="75"/>
      <c r="AW5" s="99" t="b">
        <f aca="false">TRUE()</f>
        <v>1</v>
      </c>
      <c r="AX5" s="75"/>
      <c r="AZ5" s="90"/>
      <c r="BA5" s="108" t="s">
        <v>153</v>
      </c>
      <c r="BB5" s="110" t="s">
        <v>154</v>
      </c>
      <c r="BC5" s="148" t="b">
        <f aca="false">TRUE()</f>
        <v>1</v>
      </c>
      <c r="BD5" s="108"/>
      <c r="BE5" s="108"/>
    </row>
    <row r="6" customFormat="false" ht="30" hidden="false" customHeight="false" outlineLevel="0" collapsed="false">
      <c r="C6" s="135"/>
      <c r="D6" s="85" t="s">
        <v>223</v>
      </c>
      <c r="E6" s="77" t="s">
        <v>67</v>
      </c>
      <c r="F6" s="99" t="b">
        <f aca="false">TRUE()</f>
        <v>1</v>
      </c>
      <c r="G6" s="75"/>
      <c r="H6" s="99" t="b">
        <f aca="false">TRUE()</f>
        <v>1</v>
      </c>
      <c r="L6" s="78"/>
      <c r="Q6" s="85"/>
      <c r="R6" s="75" t="s">
        <v>271</v>
      </c>
      <c r="S6" s="77" t="s">
        <v>69</v>
      </c>
      <c r="T6" s="99" t="b">
        <f aca="false">TRUE()</f>
        <v>1</v>
      </c>
      <c r="U6" s="75"/>
      <c r="V6" s="75"/>
      <c r="X6" s="144"/>
      <c r="Y6" s="169" t="n">
        <v>72</v>
      </c>
      <c r="Z6" s="151" t="s">
        <v>493</v>
      </c>
      <c r="AA6" s="144"/>
      <c r="AB6" s="144" t="s">
        <v>457</v>
      </c>
      <c r="AC6" s="90"/>
      <c r="AE6" s="135"/>
      <c r="AF6" s="135" t="s">
        <v>151</v>
      </c>
      <c r="AG6" s="136" t="s">
        <v>559</v>
      </c>
      <c r="AH6" s="117" t="b">
        <f aca="false">TRUE()</f>
        <v>1</v>
      </c>
      <c r="AI6" s="85"/>
      <c r="AJ6" s="99" t="b">
        <f aca="false">TRUE()</f>
        <v>1</v>
      </c>
      <c r="AL6" s="90"/>
      <c r="AM6" s="108" t="s">
        <v>560</v>
      </c>
      <c r="AN6" s="110" t="s">
        <v>561</v>
      </c>
      <c r="AO6" s="148" t="b">
        <f aca="false">TRUE()</f>
        <v>1</v>
      </c>
      <c r="AP6" s="108"/>
      <c r="AQ6" s="108"/>
      <c r="AS6" s="85"/>
      <c r="AT6" s="167" t="s">
        <v>258</v>
      </c>
      <c r="AU6" s="77" t="s">
        <v>562</v>
      </c>
      <c r="AV6" s="99" t="b">
        <f aca="false">TRUE()</f>
        <v>1</v>
      </c>
      <c r="AW6" s="75"/>
      <c r="AX6" s="75"/>
      <c r="BB6" s="78"/>
    </row>
    <row r="7" customFormat="false" ht="30" hidden="false" customHeight="false" outlineLevel="0" collapsed="false">
      <c r="C7" s="135"/>
      <c r="D7" s="85" t="s">
        <v>278</v>
      </c>
      <c r="E7" s="77" t="s">
        <v>563</v>
      </c>
      <c r="F7" s="99" t="b">
        <f aca="false">TRUE()</f>
        <v>1</v>
      </c>
      <c r="G7" s="75"/>
      <c r="H7" s="75"/>
      <c r="L7" s="78"/>
      <c r="Q7" s="85"/>
      <c r="R7" s="75" t="s">
        <v>564</v>
      </c>
      <c r="S7" s="77" t="s">
        <v>565</v>
      </c>
      <c r="T7" s="99" t="b">
        <f aca="false">TRUE()</f>
        <v>1</v>
      </c>
      <c r="U7" s="75"/>
      <c r="V7" s="99" t="b">
        <f aca="false">TRUE()</f>
        <v>1</v>
      </c>
      <c r="Z7" s="78"/>
      <c r="AE7" s="135"/>
      <c r="AF7" s="116" t="s">
        <v>566</v>
      </c>
      <c r="AG7" s="136" t="s">
        <v>567</v>
      </c>
      <c r="AH7" s="135"/>
      <c r="AI7" s="85" t="s">
        <v>546</v>
      </c>
      <c r="AJ7" s="75"/>
      <c r="AN7" s="78"/>
      <c r="AS7" s="90"/>
      <c r="AT7" s="108" t="s">
        <v>568</v>
      </c>
      <c r="AU7" s="110" t="s">
        <v>569</v>
      </c>
      <c r="AV7" s="108"/>
      <c r="AW7" s="148" t="b">
        <f aca="false">TRUE()</f>
        <v>1</v>
      </c>
      <c r="AX7" s="108"/>
      <c r="BB7" s="78"/>
    </row>
    <row r="8" customFormat="false" ht="30" hidden="false" customHeight="false" outlineLevel="0" collapsed="false">
      <c r="C8" s="135"/>
      <c r="D8" s="85" t="s">
        <v>570</v>
      </c>
      <c r="E8" s="77" t="s">
        <v>571</v>
      </c>
      <c r="F8" s="99" t="b">
        <f aca="false">TRUE()</f>
        <v>1</v>
      </c>
      <c r="G8" s="75"/>
      <c r="H8" s="75"/>
      <c r="L8" s="78"/>
      <c r="Q8" s="85"/>
      <c r="R8" s="75" t="s">
        <v>328</v>
      </c>
      <c r="S8" s="77" t="s">
        <v>572</v>
      </c>
      <c r="T8" s="99" t="b">
        <f aca="false">TRUE()</f>
        <v>1</v>
      </c>
      <c r="U8" s="75"/>
      <c r="V8" s="75"/>
      <c r="Z8" s="78"/>
      <c r="AE8" s="144"/>
      <c r="AF8" s="169" t="n">
        <v>109</v>
      </c>
      <c r="AG8" s="151" t="s">
        <v>493</v>
      </c>
      <c r="AH8" s="144"/>
      <c r="AI8" s="90" t="s">
        <v>546</v>
      </c>
      <c r="AJ8" s="108"/>
      <c r="AN8" s="78"/>
      <c r="BB8" s="78"/>
    </row>
    <row r="9" customFormat="false" ht="30" hidden="false" customHeight="false" outlineLevel="0" collapsed="false">
      <c r="C9" s="135"/>
      <c r="D9" s="85" t="s">
        <v>573</v>
      </c>
      <c r="E9" s="77" t="s">
        <v>574</v>
      </c>
      <c r="F9" s="99" t="b">
        <f aca="false">TRUE()</f>
        <v>1</v>
      </c>
      <c r="G9" s="75"/>
      <c r="H9" s="75"/>
      <c r="L9" s="78"/>
      <c r="Q9" s="90"/>
      <c r="R9" s="108" t="s">
        <v>575</v>
      </c>
      <c r="S9" s="110" t="s">
        <v>576</v>
      </c>
      <c r="T9" s="148" t="b">
        <f aca="false">TRUE()</f>
        <v>1</v>
      </c>
      <c r="U9" s="108"/>
      <c r="V9" s="148" t="b">
        <f aca="false">TRUE()</f>
        <v>1</v>
      </c>
      <c r="Z9" s="78"/>
      <c r="AN9" s="78"/>
      <c r="BB9" s="78"/>
    </row>
    <row r="10" customFormat="false" ht="30" hidden="false" customHeight="false" outlineLevel="0" collapsed="false">
      <c r="C10" s="135"/>
      <c r="D10" s="85" t="s">
        <v>577</v>
      </c>
      <c r="E10" s="77" t="s">
        <v>578</v>
      </c>
      <c r="F10" s="99" t="b">
        <f aca="false">TRUE()</f>
        <v>1</v>
      </c>
      <c r="G10" s="75"/>
      <c r="H10" s="75"/>
    </row>
    <row r="11" customFormat="false" ht="30" hidden="false" customHeight="false" outlineLevel="0" collapsed="false">
      <c r="C11" s="144"/>
      <c r="D11" s="90" t="s">
        <v>80</v>
      </c>
      <c r="E11" s="110" t="s">
        <v>579</v>
      </c>
      <c r="F11" s="148" t="b">
        <f aca="false">TRUE()</f>
        <v>1</v>
      </c>
      <c r="G11" s="108"/>
      <c r="H11" s="148" t="b">
        <f aca="false">TRUE()</f>
        <v>1</v>
      </c>
    </row>
    <row r="18" customFormat="false" ht="15" hidden="false" customHeight="false" outlineLevel="0" collapsed="false">
      <c r="U18" s="0" t="s">
        <v>580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2023-07-05T03:43:34Z</dcterms:created>
  <dc:creator/>
  <dc:description/>
  <dc:language>en-US</dc:language>
  <cp:lastModifiedBy/>
  <dcterms:modified xsi:type="dcterms:W3CDTF">2023-11-17T18:21:00Z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