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defaultThemeVersion="166925"/>
  <mc:AlternateContent xmlns:mc="http://schemas.openxmlformats.org/markup-compatibility/2006">
    <mc:Choice Requires="x15">
      <x15ac:absPath xmlns:x15ac="http://schemas.microsoft.com/office/spreadsheetml/2010/11/ac" url="/Users/mike/math3550/project1/"/>
    </mc:Choice>
  </mc:AlternateContent>
  <xr:revisionPtr revIDLastSave="0" documentId="8_{A48E32BA-696E-6940-B847-BEEF55C3A5FD}" xr6:coauthVersionLast="47" xr6:coauthVersionMax="47" xr10:uidLastSave="{00000000-0000-0000-0000-000000000000}"/>
  <bookViews>
    <workbookView xWindow="5400" yWindow="2840" windowWidth="31100" windowHeight="19100" activeTab="2" xr2:uid="{00000000-000D-0000-FFFF-FFFF00000000}"/>
  </bookViews>
  <sheets>
    <sheet name="Instructions" sheetId="9" r:id="rId1"/>
    <sheet name="Inputs" sheetId="2" r:id="rId2"/>
    <sheet name="Results" sheetId="6" r:id="rId3"/>
    <sheet name="Calculations" sheetId="5" r:id="rId4"/>
    <sheet name="COI tables" sheetId="3" r:id="rId5"/>
    <sheet name="Per K tables" sheetId="4" r:id="rId6"/>
  </sheets>
  <externalReferences>
    <externalReference r:id="rId7"/>
  </externalReferences>
  <definedNames>
    <definedName name="Class">[1]Inputs!$C$4</definedName>
    <definedName name="Clss">Inputs!$C$4</definedName>
    <definedName name="FaceAmt">[1]Inputs!$G$3</definedName>
    <definedName name="Gender">[1]Inputs!$C$3</definedName>
    <definedName name="Gendr">Inputs!$C$3</definedName>
    <definedName name="IssAge">[1]Inputs!$C$5</definedName>
    <definedName name="Issue_Age">Inputs!$C$5</definedName>
    <definedName name="PerK">'[1]Per K tables'!$B$6:$F$67</definedName>
    <definedName name="Policy_Year">Calculations!$B$2:$B$841</definedName>
    <definedName name="Rate">[1]Inputs!$G$4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5" l="1" a="1"/>
  <c r="F2" i="5" s="1"/>
  <c r="H2" i="5" s="1"/>
  <c r="G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2" i="5"/>
  <c r="G5" i="2"/>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2" i="5"/>
  <c r="J3" i="5"/>
  <c r="J4" i="5"/>
  <c r="J5" i="5"/>
  <c r="J6" i="5"/>
  <c r="J7" i="5"/>
  <c r="J8" i="5"/>
  <c r="J9" i="5"/>
  <c r="J10" i="5"/>
  <c r="J11" i="5"/>
  <c r="J12" i="5"/>
  <c r="J13" i="5"/>
  <c r="J15" i="5"/>
  <c r="J16" i="5"/>
  <c r="J17" i="5"/>
  <c r="J18" i="5"/>
  <c r="J19" i="5"/>
  <c r="J20" i="5"/>
  <c r="J21" i="5"/>
  <c r="J22" i="5"/>
  <c r="J23" i="5"/>
  <c r="J24" i="5"/>
  <c r="J25" i="5"/>
  <c r="J27" i="5"/>
  <c r="J28" i="5"/>
  <c r="J29" i="5"/>
  <c r="J30" i="5"/>
  <c r="J31" i="5"/>
  <c r="J32" i="5"/>
  <c r="J33" i="5"/>
  <c r="J34" i="5"/>
  <c r="J35" i="5"/>
  <c r="J36" i="5"/>
  <c r="J37" i="5"/>
  <c r="J39" i="5"/>
  <c r="J40" i="5"/>
  <c r="J41" i="5"/>
  <c r="J42" i="5"/>
  <c r="J43" i="5"/>
  <c r="J44" i="5"/>
  <c r="J45" i="5"/>
  <c r="J46" i="5"/>
  <c r="J47" i="5"/>
  <c r="J48" i="5"/>
  <c r="J49" i="5"/>
  <c r="J51" i="5"/>
  <c r="J52" i="5"/>
  <c r="J53" i="5"/>
  <c r="J54" i="5"/>
  <c r="J55" i="5"/>
  <c r="J56" i="5"/>
  <c r="J57" i="5"/>
  <c r="J58" i="5"/>
  <c r="J59" i="5"/>
  <c r="J60" i="5"/>
  <c r="J61" i="5"/>
  <c r="J63" i="5"/>
  <c r="J64" i="5"/>
  <c r="J65" i="5"/>
  <c r="J66" i="5"/>
  <c r="J67" i="5"/>
  <c r="J68" i="5"/>
  <c r="J69" i="5"/>
  <c r="J70" i="5"/>
  <c r="J71" i="5"/>
  <c r="J72" i="5"/>
  <c r="J73" i="5"/>
  <c r="J75" i="5"/>
  <c r="J76" i="5"/>
  <c r="J77" i="5"/>
  <c r="J78" i="5"/>
  <c r="J79" i="5"/>
  <c r="J80" i="5"/>
  <c r="J81" i="5"/>
  <c r="J82" i="5"/>
  <c r="J83" i="5"/>
  <c r="J84" i="5"/>
  <c r="J85" i="5"/>
  <c r="J87" i="5"/>
  <c r="J88" i="5"/>
  <c r="J89" i="5"/>
  <c r="J90" i="5"/>
  <c r="J91" i="5"/>
  <c r="J92" i="5"/>
  <c r="J93" i="5"/>
  <c r="J94" i="5"/>
  <c r="J95" i="5"/>
  <c r="J96" i="5"/>
  <c r="J97" i="5"/>
  <c r="J99" i="5"/>
  <c r="J100" i="5"/>
  <c r="J101" i="5"/>
  <c r="J102" i="5"/>
  <c r="J103" i="5"/>
  <c r="J104" i="5"/>
  <c r="J105" i="5"/>
  <c r="J106" i="5"/>
  <c r="J107" i="5"/>
  <c r="J108" i="5"/>
  <c r="J109" i="5"/>
  <c r="J111" i="5"/>
  <c r="J112" i="5"/>
  <c r="J113" i="5"/>
  <c r="J114" i="5"/>
  <c r="J115" i="5"/>
  <c r="J116" i="5"/>
  <c r="J117" i="5"/>
  <c r="J118" i="5"/>
  <c r="J119" i="5"/>
  <c r="J120" i="5"/>
  <c r="J121" i="5"/>
  <c r="J123" i="5"/>
  <c r="J124" i="5"/>
  <c r="J125" i="5"/>
  <c r="J126" i="5"/>
  <c r="J127" i="5"/>
  <c r="J128" i="5"/>
  <c r="J129" i="5"/>
  <c r="J130" i="5"/>
  <c r="J131" i="5"/>
  <c r="J132" i="5"/>
  <c r="J133" i="5"/>
  <c r="J135" i="5"/>
  <c r="J136" i="5"/>
  <c r="J137" i="5"/>
  <c r="J138" i="5"/>
  <c r="J139" i="5"/>
  <c r="J140" i="5"/>
  <c r="J141" i="5"/>
  <c r="J142" i="5"/>
  <c r="J143" i="5"/>
  <c r="J144" i="5"/>
  <c r="J145" i="5"/>
  <c r="J147" i="5"/>
  <c r="J148" i="5"/>
  <c r="J149" i="5"/>
  <c r="J150" i="5"/>
  <c r="J151" i="5"/>
  <c r="J152" i="5"/>
  <c r="J153" i="5"/>
  <c r="J154" i="5"/>
  <c r="J155" i="5"/>
  <c r="J156" i="5"/>
  <c r="J157" i="5"/>
  <c r="J159" i="5"/>
  <c r="J160" i="5"/>
  <c r="J161" i="5"/>
  <c r="J162" i="5"/>
  <c r="J163" i="5"/>
  <c r="J164" i="5"/>
  <c r="J165" i="5"/>
  <c r="J166" i="5"/>
  <c r="J167" i="5"/>
  <c r="J168" i="5"/>
  <c r="J169" i="5"/>
  <c r="J171" i="5"/>
  <c r="J172" i="5"/>
  <c r="J173" i="5"/>
  <c r="J174" i="5"/>
  <c r="J175" i="5"/>
  <c r="J176" i="5"/>
  <c r="J177" i="5"/>
  <c r="J178" i="5"/>
  <c r="J179" i="5"/>
  <c r="J180" i="5"/>
  <c r="J181" i="5"/>
  <c r="J183" i="5"/>
  <c r="J184" i="5"/>
  <c r="J185" i="5"/>
  <c r="J186" i="5"/>
  <c r="J187" i="5"/>
  <c r="J188" i="5"/>
  <c r="J189" i="5"/>
  <c r="J190" i="5"/>
  <c r="J191" i="5"/>
  <c r="J192" i="5"/>
  <c r="J193" i="5"/>
  <c r="J195" i="5"/>
  <c r="J196" i="5"/>
  <c r="J197" i="5"/>
  <c r="J198" i="5"/>
  <c r="J199" i="5"/>
  <c r="J200" i="5"/>
  <c r="J201" i="5"/>
  <c r="J202" i="5"/>
  <c r="J203" i="5"/>
  <c r="J204" i="5"/>
  <c r="J205" i="5"/>
  <c r="J207" i="5"/>
  <c r="J208" i="5"/>
  <c r="J209" i="5"/>
  <c r="J210" i="5"/>
  <c r="J211" i="5"/>
  <c r="J212" i="5"/>
  <c r="J213" i="5"/>
  <c r="J214" i="5"/>
  <c r="J215" i="5"/>
  <c r="J216" i="5"/>
  <c r="J217" i="5"/>
  <c r="J219" i="5"/>
  <c r="J220" i="5"/>
  <c r="J221" i="5"/>
  <c r="J222" i="5"/>
  <c r="J223" i="5"/>
  <c r="J224" i="5"/>
  <c r="J225" i="5"/>
  <c r="J226" i="5"/>
  <c r="J227" i="5"/>
  <c r="J228" i="5"/>
  <c r="J229" i="5"/>
  <c r="J231" i="5"/>
  <c r="J232" i="5"/>
  <c r="J233" i="5"/>
  <c r="J234" i="5"/>
  <c r="J235" i="5"/>
  <c r="J236" i="5"/>
  <c r="J237" i="5"/>
  <c r="J238" i="5"/>
  <c r="J239" i="5"/>
  <c r="J240" i="5"/>
  <c r="J241" i="5"/>
  <c r="J243" i="5"/>
  <c r="J244" i="5"/>
  <c r="J245" i="5"/>
  <c r="J246" i="5"/>
  <c r="J247" i="5"/>
  <c r="J248" i="5"/>
  <c r="J249" i="5"/>
  <c r="J250" i="5"/>
  <c r="J251" i="5"/>
  <c r="J252" i="5"/>
  <c r="J253" i="5"/>
  <c r="J255" i="5"/>
  <c r="J256" i="5"/>
  <c r="J257" i="5"/>
  <c r="J258" i="5"/>
  <c r="J259" i="5"/>
  <c r="J260" i="5"/>
  <c r="J261" i="5"/>
  <c r="J262" i="5"/>
  <c r="J263" i="5"/>
  <c r="J264" i="5"/>
  <c r="J265" i="5"/>
  <c r="J267" i="5"/>
  <c r="J268" i="5"/>
  <c r="J269" i="5"/>
  <c r="J270" i="5"/>
  <c r="J271" i="5"/>
  <c r="J272" i="5"/>
  <c r="J273" i="5"/>
  <c r="J274" i="5"/>
  <c r="J275" i="5"/>
  <c r="J276" i="5"/>
  <c r="J277" i="5"/>
  <c r="J279" i="5"/>
  <c r="J280" i="5"/>
  <c r="J281" i="5"/>
  <c r="J282" i="5"/>
  <c r="J283" i="5"/>
  <c r="J284" i="5"/>
  <c r="J285" i="5"/>
  <c r="J286" i="5"/>
  <c r="J287" i="5"/>
  <c r="J288" i="5"/>
  <c r="J289" i="5"/>
  <c r="J291" i="5"/>
  <c r="J292" i="5"/>
  <c r="J293" i="5"/>
  <c r="J294" i="5"/>
  <c r="J295" i="5"/>
  <c r="J296" i="5"/>
  <c r="J297" i="5"/>
  <c r="J298" i="5"/>
  <c r="J299" i="5"/>
  <c r="J300" i="5"/>
  <c r="J301" i="5"/>
  <c r="J303" i="5"/>
  <c r="J304" i="5"/>
  <c r="J305" i="5"/>
  <c r="J306" i="5"/>
  <c r="J307" i="5"/>
  <c r="J308" i="5"/>
  <c r="J309" i="5"/>
  <c r="J310" i="5"/>
  <c r="J311" i="5"/>
  <c r="J312" i="5"/>
  <c r="J313" i="5"/>
  <c r="J315" i="5"/>
  <c r="J316" i="5"/>
  <c r="J317" i="5"/>
  <c r="J318" i="5"/>
  <c r="J319" i="5"/>
  <c r="J320" i="5"/>
  <c r="J321" i="5"/>
  <c r="J322" i="5"/>
  <c r="J323" i="5"/>
  <c r="J324" i="5"/>
  <c r="J325" i="5"/>
  <c r="J327" i="5"/>
  <c r="J328" i="5"/>
  <c r="J329" i="5"/>
  <c r="J330" i="5"/>
  <c r="J331" i="5"/>
  <c r="J332" i="5"/>
  <c r="J333" i="5"/>
  <c r="J334" i="5"/>
  <c r="J335" i="5"/>
  <c r="J336" i="5"/>
  <c r="J337" i="5"/>
  <c r="J339" i="5"/>
  <c r="J340" i="5"/>
  <c r="J341" i="5"/>
  <c r="J342" i="5"/>
  <c r="J343" i="5"/>
  <c r="J344" i="5"/>
  <c r="J345" i="5"/>
  <c r="J346" i="5"/>
  <c r="J347" i="5"/>
  <c r="J348" i="5"/>
  <c r="J349" i="5"/>
  <c r="J351" i="5"/>
  <c r="J352" i="5"/>
  <c r="J353" i="5"/>
  <c r="J354" i="5"/>
  <c r="J355" i="5"/>
  <c r="J356" i="5"/>
  <c r="J357" i="5"/>
  <c r="J358" i="5"/>
  <c r="J359" i="5"/>
  <c r="J360" i="5"/>
  <c r="J361" i="5"/>
  <c r="J363" i="5"/>
  <c r="J364" i="5"/>
  <c r="J365" i="5"/>
  <c r="J366" i="5"/>
  <c r="J367" i="5"/>
  <c r="J368" i="5"/>
  <c r="J369" i="5"/>
  <c r="J370" i="5"/>
  <c r="J371" i="5"/>
  <c r="J372" i="5"/>
  <c r="J373" i="5"/>
  <c r="J375" i="5"/>
  <c r="J376" i="5"/>
  <c r="J377" i="5"/>
  <c r="J378" i="5"/>
  <c r="J379" i="5"/>
  <c r="J380" i="5"/>
  <c r="J381" i="5"/>
  <c r="J382" i="5"/>
  <c r="J383" i="5"/>
  <c r="J384" i="5"/>
  <c r="J385" i="5"/>
  <c r="J387" i="5"/>
  <c r="J388" i="5"/>
  <c r="J389" i="5"/>
  <c r="J390" i="5"/>
  <c r="J391" i="5"/>
  <c r="J392" i="5"/>
  <c r="J393" i="5"/>
  <c r="J394" i="5"/>
  <c r="J395" i="5"/>
  <c r="J396" i="5"/>
  <c r="J397" i="5"/>
  <c r="J399" i="5"/>
  <c r="J400" i="5"/>
  <c r="J401" i="5"/>
  <c r="J402" i="5"/>
  <c r="J403" i="5"/>
  <c r="J404" i="5"/>
  <c r="J405" i="5"/>
  <c r="J406" i="5"/>
  <c r="J407" i="5"/>
  <c r="J408" i="5"/>
  <c r="J409" i="5"/>
  <c r="J411" i="5"/>
  <c r="J412" i="5"/>
  <c r="J413" i="5"/>
  <c r="J414" i="5"/>
  <c r="J415" i="5"/>
  <c r="J416" i="5"/>
  <c r="J417" i="5"/>
  <c r="J418" i="5"/>
  <c r="J419" i="5"/>
  <c r="J420" i="5"/>
  <c r="J421" i="5"/>
  <c r="J423" i="5"/>
  <c r="J424" i="5"/>
  <c r="J425" i="5"/>
  <c r="J426" i="5"/>
  <c r="J427" i="5"/>
  <c r="J428" i="5"/>
  <c r="J429" i="5"/>
  <c r="J430" i="5"/>
  <c r="J431" i="5"/>
  <c r="J432" i="5"/>
  <c r="J433" i="5"/>
  <c r="J435" i="5"/>
  <c r="J436" i="5"/>
  <c r="J437" i="5"/>
  <c r="J438" i="5"/>
  <c r="J439" i="5"/>
  <c r="J440" i="5"/>
  <c r="J441" i="5"/>
  <c r="J442" i="5"/>
  <c r="J443" i="5"/>
  <c r="J444" i="5"/>
  <c r="J445" i="5"/>
  <c r="J447" i="5"/>
  <c r="J448" i="5"/>
  <c r="J449" i="5"/>
  <c r="J450" i="5"/>
  <c r="J451" i="5"/>
  <c r="J452" i="5"/>
  <c r="J453" i="5"/>
  <c r="J454" i="5"/>
  <c r="J455" i="5"/>
  <c r="J456" i="5"/>
  <c r="J457" i="5"/>
  <c r="J459" i="5"/>
  <c r="J460" i="5"/>
  <c r="J461" i="5"/>
  <c r="J462" i="5"/>
  <c r="J463" i="5"/>
  <c r="J464" i="5"/>
  <c r="J465" i="5"/>
  <c r="J466" i="5"/>
  <c r="J467" i="5"/>
  <c r="J468" i="5"/>
  <c r="J469" i="5"/>
  <c r="J471" i="5"/>
  <c r="J472" i="5"/>
  <c r="J473" i="5"/>
  <c r="J474" i="5"/>
  <c r="J475" i="5"/>
  <c r="J476" i="5"/>
  <c r="J477" i="5"/>
  <c r="J478" i="5"/>
  <c r="J479" i="5"/>
  <c r="J480" i="5"/>
  <c r="J481" i="5"/>
  <c r="J483" i="5"/>
  <c r="J484" i="5"/>
  <c r="J485" i="5"/>
  <c r="J486" i="5"/>
  <c r="J487" i="5"/>
  <c r="J488" i="5"/>
  <c r="J489" i="5"/>
  <c r="J490" i="5"/>
  <c r="J491" i="5"/>
  <c r="J492" i="5"/>
  <c r="J493" i="5"/>
  <c r="J495" i="5"/>
  <c r="J496" i="5"/>
  <c r="J497" i="5"/>
  <c r="J498" i="5"/>
  <c r="J499" i="5"/>
  <c r="J500" i="5"/>
  <c r="J501" i="5"/>
  <c r="J502" i="5"/>
  <c r="J503" i="5"/>
  <c r="J504" i="5"/>
  <c r="J505" i="5"/>
  <c r="J507" i="5"/>
  <c r="J508" i="5"/>
  <c r="J509" i="5"/>
  <c r="J510" i="5"/>
  <c r="J511" i="5"/>
  <c r="J512" i="5"/>
  <c r="J513" i="5"/>
  <c r="J514" i="5"/>
  <c r="J515" i="5"/>
  <c r="J516" i="5"/>
  <c r="J517" i="5"/>
  <c r="J519" i="5"/>
  <c r="J520" i="5"/>
  <c r="J521" i="5"/>
  <c r="J522" i="5"/>
  <c r="J523" i="5"/>
  <c r="J524" i="5"/>
  <c r="J525" i="5"/>
  <c r="J526" i="5"/>
  <c r="J527" i="5"/>
  <c r="J528" i="5"/>
  <c r="J529" i="5"/>
  <c r="J531" i="5"/>
  <c r="J532" i="5"/>
  <c r="J533" i="5"/>
  <c r="J534" i="5"/>
  <c r="J535" i="5"/>
  <c r="J536" i="5"/>
  <c r="J537" i="5"/>
  <c r="J538" i="5"/>
  <c r="J539" i="5"/>
  <c r="J540" i="5"/>
  <c r="J541" i="5"/>
  <c r="J543" i="5"/>
  <c r="J544" i="5"/>
  <c r="J545" i="5"/>
  <c r="J546" i="5"/>
  <c r="J547" i="5"/>
  <c r="J548" i="5"/>
  <c r="J549" i="5"/>
  <c r="J550" i="5"/>
  <c r="J551" i="5"/>
  <c r="J552" i="5"/>
  <c r="J553" i="5"/>
  <c r="J555" i="5"/>
  <c r="J556" i="5"/>
  <c r="J557" i="5"/>
  <c r="J558" i="5"/>
  <c r="J559" i="5"/>
  <c r="J560" i="5"/>
  <c r="J561" i="5"/>
  <c r="J562" i="5"/>
  <c r="J563" i="5"/>
  <c r="J564" i="5"/>
  <c r="J565" i="5"/>
  <c r="J567" i="5"/>
  <c r="J568" i="5"/>
  <c r="J569" i="5"/>
  <c r="J570" i="5"/>
  <c r="J571" i="5"/>
  <c r="J572" i="5"/>
  <c r="J573" i="5"/>
  <c r="J574" i="5"/>
  <c r="J575" i="5"/>
  <c r="J576" i="5"/>
  <c r="J577" i="5"/>
  <c r="J579" i="5"/>
  <c r="J580" i="5"/>
  <c r="J581" i="5"/>
  <c r="J582" i="5"/>
  <c r="J583" i="5"/>
  <c r="J584" i="5"/>
  <c r="J585" i="5"/>
  <c r="J586" i="5"/>
  <c r="J587" i="5"/>
  <c r="J588" i="5"/>
  <c r="J589" i="5"/>
  <c r="J591" i="5"/>
  <c r="J592" i="5"/>
  <c r="J593" i="5"/>
  <c r="J594" i="5"/>
  <c r="J595" i="5"/>
  <c r="J596" i="5"/>
  <c r="J597" i="5"/>
  <c r="J598" i="5"/>
  <c r="J599" i="5"/>
  <c r="J600" i="5"/>
  <c r="J601" i="5"/>
  <c r="J603" i="5"/>
  <c r="J604" i="5"/>
  <c r="J605" i="5"/>
  <c r="J606" i="5"/>
  <c r="J607" i="5"/>
  <c r="J608" i="5"/>
  <c r="J609" i="5"/>
  <c r="J610" i="5"/>
  <c r="J611" i="5"/>
  <c r="J612" i="5"/>
  <c r="J613" i="5"/>
  <c r="J615" i="5"/>
  <c r="J616" i="5"/>
  <c r="J617" i="5"/>
  <c r="J618" i="5"/>
  <c r="J619" i="5"/>
  <c r="J620" i="5"/>
  <c r="J621" i="5"/>
  <c r="J622" i="5"/>
  <c r="J623" i="5"/>
  <c r="J624" i="5"/>
  <c r="J625" i="5"/>
  <c r="J627" i="5"/>
  <c r="J628" i="5"/>
  <c r="J629" i="5"/>
  <c r="J630" i="5"/>
  <c r="J631" i="5"/>
  <c r="J632" i="5"/>
  <c r="J633" i="5"/>
  <c r="J634" i="5"/>
  <c r="J635" i="5"/>
  <c r="J636" i="5"/>
  <c r="J637" i="5"/>
  <c r="J639" i="5"/>
  <c r="J640" i="5"/>
  <c r="J641" i="5"/>
  <c r="J642" i="5"/>
  <c r="J643" i="5"/>
  <c r="J644" i="5"/>
  <c r="J645" i="5"/>
  <c r="J646" i="5"/>
  <c r="J647" i="5"/>
  <c r="J648" i="5"/>
  <c r="J649" i="5"/>
  <c r="J651" i="5"/>
  <c r="J652" i="5"/>
  <c r="J653" i="5"/>
  <c r="J654" i="5"/>
  <c r="J655" i="5"/>
  <c r="J656" i="5"/>
  <c r="J657" i="5"/>
  <c r="J658" i="5"/>
  <c r="J659" i="5"/>
  <c r="J660" i="5"/>
  <c r="J661" i="5"/>
  <c r="J663" i="5"/>
  <c r="J664" i="5"/>
  <c r="J665" i="5"/>
  <c r="J666" i="5"/>
  <c r="J667" i="5"/>
  <c r="J668" i="5"/>
  <c r="J669" i="5"/>
  <c r="J670" i="5"/>
  <c r="J671" i="5"/>
  <c r="J672" i="5"/>
  <c r="J673" i="5"/>
  <c r="J675" i="5"/>
  <c r="J676" i="5"/>
  <c r="J677" i="5"/>
  <c r="J678" i="5"/>
  <c r="J679" i="5"/>
  <c r="J680" i="5"/>
  <c r="J681" i="5"/>
  <c r="J682" i="5"/>
  <c r="J683" i="5"/>
  <c r="J684" i="5"/>
  <c r="J685" i="5"/>
  <c r="J687" i="5"/>
  <c r="J688" i="5"/>
  <c r="J689" i="5"/>
  <c r="J690" i="5"/>
  <c r="J691" i="5"/>
  <c r="J692" i="5"/>
  <c r="J693" i="5"/>
  <c r="J694" i="5"/>
  <c r="J695" i="5"/>
  <c r="J696" i="5"/>
  <c r="J697" i="5"/>
  <c r="J699" i="5"/>
  <c r="J700" i="5"/>
  <c r="J701" i="5"/>
  <c r="J702" i="5"/>
  <c r="J703" i="5"/>
  <c r="J704" i="5"/>
  <c r="J705" i="5"/>
  <c r="J706" i="5"/>
  <c r="J707" i="5"/>
  <c r="J708" i="5"/>
  <c r="J709" i="5"/>
  <c r="J711" i="5"/>
  <c r="J712" i="5"/>
  <c r="J713" i="5"/>
  <c r="J714" i="5"/>
  <c r="J715" i="5"/>
  <c r="J716" i="5"/>
  <c r="J717" i="5"/>
  <c r="J718" i="5"/>
  <c r="J719" i="5"/>
  <c r="J720" i="5"/>
  <c r="J721" i="5"/>
  <c r="J723" i="5"/>
  <c r="J724" i="5"/>
  <c r="J725" i="5"/>
  <c r="J726" i="5"/>
  <c r="J727" i="5"/>
  <c r="J728" i="5"/>
  <c r="J729" i="5"/>
  <c r="J730" i="5"/>
  <c r="J731" i="5"/>
  <c r="J732" i="5"/>
  <c r="J733" i="5"/>
  <c r="J735" i="5"/>
  <c r="J736" i="5"/>
  <c r="J737" i="5"/>
  <c r="J738" i="5"/>
  <c r="J739" i="5"/>
  <c r="J740" i="5"/>
  <c r="J741" i="5"/>
  <c r="J742" i="5"/>
  <c r="J743" i="5"/>
  <c r="J744" i="5"/>
  <c r="J745" i="5"/>
  <c r="J747" i="5"/>
  <c r="J748" i="5"/>
  <c r="J749" i="5"/>
  <c r="J750" i="5"/>
  <c r="J751" i="5"/>
  <c r="J752" i="5"/>
  <c r="J753" i="5"/>
  <c r="J754" i="5"/>
  <c r="J755" i="5"/>
  <c r="J756" i="5"/>
  <c r="J757" i="5"/>
  <c r="J759" i="5"/>
  <c r="J760" i="5"/>
  <c r="J761" i="5"/>
  <c r="J762" i="5"/>
  <c r="J763" i="5"/>
  <c r="J764" i="5"/>
  <c r="J765" i="5"/>
  <c r="J766" i="5"/>
  <c r="J767" i="5"/>
  <c r="J768" i="5"/>
  <c r="J769" i="5"/>
  <c r="J771" i="5"/>
  <c r="J772" i="5"/>
  <c r="J773" i="5"/>
  <c r="J774" i="5"/>
  <c r="J775" i="5"/>
  <c r="J776" i="5"/>
  <c r="J777" i="5"/>
  <c r="J778" i="5"/>
  <c r="J779" i="5"/>
  <c r="J780" i="5"/>
  <c r="J781" i="5"/>
  <c r="J783" i="5"/>
  <c r="J784" i="5"/>
  <c r="J785" i="5"/>
  <c r="J786" i="5"/>
  <c r="J787" i="5"/>
  <c r="J788" i="5"/>
  <c r="J789" i="5"/>
  <c r="J790" i="5"/>
  <c r="J791" i="5"/>
  <c r="J792" i="5"/>
  <c r="J793" i="5"/>
  <c r="J795" i="5"/>
  <c r="J796" i="5"/>
  <c r="J797" i="5"/>
  <c r="J798" i="5"/>
  <c r="J799" i="5"/>
  <c r="J800" i="5"/>
  <c r="J801" i="5"/>
  <c r="J802" i="5"/>
  <c r="J803" i="5"/>
  <c r="J804" i="5"/>
  <c r="J805" i="5"/>
  <c r="J807" i="5"/>
  <c r="J808" i="5"/>
  <c r="J809" i="5"/>
  <c r="J810" i="5"/>
  <c r="J811" i="5"/>
  <c r="J812" i="5"/>
  <c r="J813" i="5"/>
  <c r="J814" i="5"/>
  <c r="J815" i="5"/>
  <c r="J816" i="5"/>
  <c r="J817" i="5"/>
  <c r="J819" i="5"/>
  <c r="J820" i="5"/>
  <c r="J821" i="5"/>
  <c r="J822" i="5"/>
  <c r="J823" i="5"/>
  <c r="J824" i="5"/>
  <c r="J825" i="5"/>
  <c r="J826" i="5"/>
  <c r="J827" i="5"/>
  <c r="J828" i="5"/>
  <c r="J829" i="5"/>
  <c r="J831" i="5"/>
  <c r="J832" i="5"/>
  <c r="J833" i="5"/>
  <c r="J834" i="5"/>
  <c r="J835" i="5"/>
  <c r="J836" i="5"/>
  <c r="J837" i="5"/>
  <c r="J838" i="5"/>
  <c r="J839" i="5"/>
  <c r="J840" i="5"/>
  <c r="J841" i="5"/>
  <c r="I2" i="5" a="1"/>
  <c r="I2" i="5" s="1"/>
  <c r="J2" i="5" s="1"/>
  <c r="B2" i="5"/>
  <c r="C3" i="5"/>
  <c r="C4" i="5" s="1"/>
  <c r="C5" i="5" s="1"/>
  <c r="C6" i="5" s="1"/>
  <c r="C7" i="5" s="1"/>
  <c r="C8" i="5" s="1"/>
  <c r="C9" i="5" s="1"/>
  <c r="C10" i="5" s="1"/>
  <c r="C11" i="5" s="1"/>
  <c r="C12" i="5" s="1"/>
  <c r="C13" i="5" s="1"/>
  <c r="C14" i="5" s="1"/>
  <c r="C15" i="5" s="1"/>
  <c r="C16" i="5" s="1"/>
  <c r="C17" i="5" s="1"/>
  <c r="C18" i="5" s="1"/>
  <c r="C19" i="5" s="1"/>
  <c r="C20" i="5" s="1"/>
  <c r="C21" i="5" s="1"/>
  <c r="C22" i="5" s="1"/>
  <c r="C23" i="5" s="1"/>
  <c r="C24" i="5" s="1"/>
  <c r="C25" i="5" s="1"/>
  <c r="C26" i="5" s="1"/>
  <c r="C27" i="5" s="1"/>
  <c r="C28" i="5" s="1"/>
  <c r="C29" i="5" s="1"/>
  <c r="C30" i="5" s="1"/>
  <c r="C31" i="5" s="1"/>
  <c r="C32" i="5" s="1"/>
  <c r="C33" i="5" s="1"/>
  <c r="C34" i="5" s="1"/>
  <c r="C35" i="5" s="1"/>
  <c r="C36" i="5" s="1"/>
  <c r="C37" i="5" s="1"/>
  <c r="C38" i="5" s="1"/>
  <c r="C39" i="5" s="1"/>
  <c r="C40" i="5" s="1"/>
  <c r="C41" i="5" s="1"/>
  <c r="C42" i="5" s="1"/>
  <c r="C43" i="5" s="1"/>
  <c r="C44" i="5" s="1"/>
  <c r="C45" i="5" s="1"/>
  <c r="C46" i="5" s="1"/>
  <c r="C47" i="5" s="1"/>
  <c r="C48" i="5" s="1"/>
  <c r="C49" i="5" s="1"/>
  <c r="C50" i="5" s="1"/>
  <c r="C51" i="5" s="1"/>
  <c r="C52" i="5" s="1"/>
  <c r="C53" i="5" s="1"/>
  <c r="C54" i="5" s="1"/>
  <c r="C55" i="5" s="1"/>
  <c r="C56" i="5" s="1"/>
  <c r="C57" i="5" s="1"/>
  <c r="C58" i="5" s="1"/>
  <c r="C59" i="5" s="1"/>
  <c r="C60" i="5" s="1"/>
  <c r="C61" i="5" s="1"/>
  <c r="C62" i="5" s="1"/>
  <c r="C63" i="5" s="1"/>
  <c r="C64" i="5" s="1"/>
  <c r="C65" i="5" s="1"/>
  <c r="C66" i="5" s="1"/>
  <c r="C67" i="5" s="1"/>
  <c r="C68" i="5" s="1"/>
  <c r="C69" i="5" s="1"/>
  <c r="C70" i="5" s="1"/>
  <c r="C71" i="5" s="1"/>
  <c r="C72" i="5" s="1"/>
  <c r="C73" i="5" s="1"/>
  <c r="C74" i="5" s="1"/>
  <c r="C75" i="5" s="1"/>
  <c r="C76" i="5" s="1"/>
  <c r="C77" i="5" s="1"/>
  <c r="C78" i="5" s="1"/>
  <c r="C79" i="5" s="1"/>
  <c r="C80" i="5" s="1"/>
  <c r="C81" i="5" s="1"/>
  <c r="C82" i="5" s="1"/>
  <c r="C83" i="5" s="1"/>
  <c r="C84" i="5" s="1"/>
  <c r="C85" i="5" s="1"/>
  <c r="C86" i="5" s="1"/>
  <c r="C87" i="5" s="1"/>
  <c r="C88" i="5" s="1"/>
  <c r="C89" i="5" s="1"/>
  <c r="C90" i="5" s="1"/>
  <c r="C91" i="5" s="1"/>
  <c r="C92" i="5" s="1"/>
  <c r="C93" i="5" s="1"/>
  <c r="C94" i="5" s="1"/>
  <c r="C95" i="5" s="1"/>
  <c r="C96" i="5" s="1"/>
  <c r="C97" i="5" s="1"/>
  <c r="C98" i="5" s="1"/>
  <c r="C99" i="5" s="1"/>
  <c r="C100" i="5" s="1"/>
  <c r="C101" i="5" s="1"/>
  <c r="C102" i="5" s="1"/>
  <c r="C103" i="5" s="1"/>
  <c r="C104" i="5" s="1"/>
  <c r="C105" i="5" s="1"/>
  <c r="C106" i="5" s="1"/>
  <c r="C107" i="5" s="1"/>
  <c r="C108" i="5" s="1"/>
  <c r="C109" i="5" s="1"/>
  <c r="C110" i="5" s="1"/>
  <c r="C111" i="5" s="1"/>
  <c r="C112" i="5" s="1"/>
  <c r="C113" i="5" s="1"/>
  <c r="C114" i="5" s="1"/>
  <c r="C115" i="5" s="1"/>
  <c r="C116" i="5" s="1"/>
  <c r="C117" i="5" s="1"/>
  <c r="C118" i="5" s="1"/>
  <c r="C119" i="5" s="1"/>
  <c r="C120" i="5" s="1"/>
  <c r="C121" i="5" s="1"/>
  <c r="C122" i="5" s="1"/>
  <c r="C123" i="5" s="1"/>
  <c r="C124" i="5" s="1"/>
  <c r="C125" i="5" s="1"/>
  <c r="C126" i="5" s="1"/>
  <c r="C127" i="5" s="1"/>
  <c r="C128" i="5" s="1"/>
  <c r="C129" i="5" s="1"/>
  <c r="C130" i="5" s="1"/>
  <c r="C131" i="5" s="1"/>
  <c r="C132" i="5" s="1"/>
  <c r="C133" i="5" s="1"/>
  <c r="C134" i="5" s="1"/>
  <c r="C135" i="5" s="1"/>
  <c r="C136" i="5" s="1"/>
  <c r="C137" i="5" s="1"/>
  <c r="C138" i="5" s="1"/>
  <c r="C139" i="5" s="1"/>
  <c r="C140" i="5" s="1"/>
  <c r="C141" i="5" s="1"/>
  <c r="C142" i="5" s="1"/>
  <c r="C143" i="5" s="1"/>
  <c r="C144" i="5" s="1"/>
  <c r="C145" i="5" s="1"/>
  <c r="C146" i="5" s="1"/>
  <c r="C147" i="5" s="1"/>
  <c r="C148" i="5" s="1"/>
  <c r="C149" i="5" s="1"/>
  <c r="C150" i="5" s="1"/>
  <c r="C151" i="5" s="1"/>
  <c r="C152" i="5" s="1"/>
  <c r="C153" i="5" s="1"/>
  <c r="C154" i="5" s="1"/>
  <c r="C155" i="5" s="1"/>
  <c r="C156" i="5" s="1"/>
  <c r="C157" i="5" s="1"/>
  <c r="C158" i="5" s="1"/>
  <c r="C159" i="5" s="1"/>
  <c r="C160" i="5" s="1"/>
  <c r="C161" i="5" s="1"/>
  <c r="C162" i="5" s="1"/>
  <c r="C163" i="5" s="1"/>
  <c r="C164" i="5" s="1"/>
  <c r="C165" i="5" s="1"/>
  <c r="C166" i="5" s="1"/>
  <c r="C167" i="5" s="1"/>
  <c r="C168" i="5" s="1"/>
  <c r="C169" i="5" s="1"/>
  <c r="C170" i="5" s="1"/>
  <c r="C171" i="5" s="1"/>
  <c r="C172" i="5" s="1"/>
  <c r="C173" i="5" s="1"/>
  <c r="C174" i="5" s="1"/>
  <c r="C175" i="5" s="1"/>
  <c r="C176" i="5" s="1"/>
  <c r="C177" i="5" s="1"/>
  <c r="C178" i="5" s="1"/>
  <c r="C179" i="5" s="1"/>
  <c r="C180" i="5" s="1"/>
  <c r="C181" i="5" s="1"/>
  <c r="C182" i="5" s="1"/>
  <c r="C183" i="5" s="1"/>
  <c r="C184" i="5" s="1"/>
  <c r="C185" i="5" s="1"/>
  <c r="C186" i="5" s="1"/>
  <c r="C187" i="5" s="1"/>
  <c r="C188" i="5" s="1"/>
  <c r="C189" i="5" s="1"/>
  <c r="C190" i="5" s="1"/>
  <c r="C191" i="5" s="1"/>
  <c r="C192" i="5" s="1"/>
  <c r="C193" i="5" s="1"/>
  <c r="C194" i="5" s="1"/>
  <c r="C195" i="5" s="1"/>
  <c r="C196" i="5" s="1"/>
  <c r="C197" i="5" s="1"/>
  <c r="C198" i="5" s="1"/>
  <c r="C199" i="5" s="1"/>
  <c r="C200" i="5" s="1"/>
  <c r="C201" i="5" s="1"/>
  <c r="C202" i="5" s="1"/>
  <c r="C203" i="5" s="1"/>
  <c r="C204" i="5" s="1"/>
  <c r="C205" i="5" s="1"/>
  <c r="C206" i="5" s="1"/>
  <c r="C207" i="5" s="1"/>
  <c r="C208" i="5" s="1"/>
  <c r="C209" i="5" s="1"/>
  <c r="C210" i="5" s="1"/>
  <c r="C211" i="5" s="1"/>
  <c r="C212" i="5" s="1"/>
  <c r="C213" i="5" s="1"/>
  <c r="C214" i="5" s="1"/>
  <c r="C215" i="5" s="1"/>
  <c r="C216" i="5" s="1"/>
  <c r="C217" i="5" s="1"/>
  <c r="C218" i="5" s="1"/>
  <c r="C219" i="5" s="1"/>
  <c r="C220" i="5" s="1"/>
  <c r="C221" i="5" s="1"/>
  <c r="C222" i="5" s="1"/>
  <c r="C223" i="5" s="1"/>
  <c r="C224" i="5" s="1"/>
  <c r="C225" i="5" s="1"/>
  <c r="C226" i="5" s="1"/>
  <c r="C227" i="5" s="1"/>
  <c r="C228" i="5" s="1"/>
  <c r="C229" i="5" s="1"/>
  <c r="C230" i="5" s="1"/>
  <c r="C231" i="5" s="1"/>
  <c r="C232" i="5" s="1"/>
  <c r="C233" i="5" s="1"/>
  <c r="C234" i="5" s="1"/>
  <c r="C235" i="5" s="1"/>
  <c r="C236" i="5" s="1"/>
  <c r="C237" i="5" s="1"/>
  <c r="C238" i="5" s="1"/>
  <c r="C239" i="5" s="1"/>
  <c r="C240" i="5" s="1"/>
  <c r="C241" i="5" s="1"/>
  <c r="C242" i="5" s="1"/>
  <c r="C243" i="5" s="1"/>
  <c r="C244" i="5" s="1"/>
  <c r="C245" i="5" s="1"/>
  <c r="C246" i="5" s="1"/>
  <c r="C247" i="5" s="1"/>
  <c r="C248" i="5" s="1"/>
  <c r="C249" i="5" s="1"/>
  <c r="C250" i="5" s="1"/>
  <c r="C251" i="5" s="1"/>
  <c r="C252" i="5" s="1"/>
  <c r="C253" i="5" s="1"/>
  <c r="C254" i="5" s="1"/>
  <c r="C255" i="5" s="1"/>
  <c r="C256" i="5" s="1"/>
  <c r="C257" i="5" s="1"/>
  <c r="C258" i="5" s="1"/>
  <c r="C259" i="5" s="1"/>
  <c r="C260" i="5" s="1"/>
  <c r="C261" i="5" s="1"/>
  <c r="C262" i="5" s="1"/>
  <c r="C263" i="5" s="1"/>
  <c r="C264" i="5" s="1"/>
  <c r="C265" i="5" s="1"/>
  <c r="C266" i="5" s="1"/>
  <c r="C267" i="5" s="1"/>
  <c r="C268" i="5" s="1"/>
  <c r="C269" i="5" s="1"/>
  <c r="C270" i="5" s="1"/>
  <c r="C271" i="5" s="1"/>
  <c r="C272" i="5" s="1"/>
  <c r="C273" i="5" s="1"/>
  <c r="C274" i="5" s="1"/>
  <c r="C275" i="5" s="1"/>
  <c r="C276" i="5" s="1"/>
  <c r="C277" i="5" s="1"/>
  <c r="C278" i="5" s="1"/>
  <c r="C279" i="5" s="1"/>
  <c r="C280" i="5" s="1"/>
  <c r="C281" i="5" s="1"/>
  <c r="C282" i="5" s="1"/>
  <c r="C283" i="5" s="1"/>
  <c r="C284" i="5" s="1"/>
  <c r="C285" i="5" s="1"/>
  <c r="C286" i="5" s="1"/>
  <c r="C287" i="5" s="1"/>
  <c r="C288" i="5" s="1"/>
  <c r="C289" i="5" s="1"/>
  <c r="C290" i="5" s="1"/>
  <c r="C291" i="5" s="1"/>
  <c r="C292" i="5" s="1"/>
  <c r="C293" i="5" s="1"/>
  <c r="C294" i="5" s="1"/>
  <c r="C295" i="5" s="1"/>
  <c r="C296" i="5" s="1"/>
  <c r="C297" i="5" s="1"/>
  <c r="C298" i="5" s="1"/>
  <c r="C299" i="5" s="1"/>
  <c r="C300" i="5" s="1"/>
  <c r="C301" i="5" s="1"/>
  <c r="C302" i="5" s="1"/>
  <c r="C303" i="5" s="1"/>
  <c r="C304" i="5" s="1"/>
  <c r="C305" i="5" s="1"/>
  <c r="C306" i="5" s="1"/>
  <c r="C307" i="5" s="1"/>
  <c r="C308" i="5" s="1"/>
  <c r="C309" i="5" s="1"/>
  <c r="C310" i="5" s="1"/>
  <c r="C311" i="5" s="1"/>
  <c r="C312" i="5" s="1"/>
  <c r="C313" i="5" s="1"/>
  <c r="C314" i="5" s="1"/>
  <c r="C315" i="5" s="1"/>
  <c r="C316" i="5" s="1"/>
  <c r="C317" i="5" s="1"/>
  <c r="C318" i="5" s="1"/>
  <c r="C319" i="5" s="1"/>
  <c r="C320" i="5" s="1"/>
  <c r="C321" i="5" s="1"/>
  <c r="C322" i="5" s="1"/>
  <c r="C323" i="5" s="1"/>
  <c r="C324" i="5" s="1"/>
  <c r="C325" i="5" s="1"/>
  <c r="C326" i="5" s="1"/>
  <c r="C327" i="5" s="1"/>
  <c r="C328" i="5" s="1"/>
  <c r="C329" i="5" s="1"/>
  <c r="C330" i="5" s="1"/>
  <c r="C331" i="5" s="1"/>
  <c r="C332" i="5" s="1"/>
  <c r="C333" i="5" s="1"/>
  <c r="C334" i="5" s="1"/>
  <c r="C335" i="5" s="1"/>
  <c r="C336" i="5" s="1"/>
  <c r="C337" i="5" s="1"/>
  <c r="C338" i="5" s="1"/>
  <c r="C339" i="5" s="1"/>
  <c r="C340" i="5" s="1"/>
  <c r="C341" i="5" s="1"/>
  <c r="C342" i="5" s="1"/>
  <c r="C343" i="5" s="1"/>
  <c r="C344" i="5" s="1"/>
  <c r="C345" i="5" s="1"/>
  <c r="C346" i="5" s="1"/>
  <c r="C347" i="5" s="1"/>
  <c r="C348" i="5" s="1"/>
  <c r="C349" i="5" s="1"/>
  <c r="C350" i="5" s="1"/>
  <c r="C351" i="5" s="1"/>
  <c r="C352" i="5" s="1"/>
  <c r="C353" i="5" s="1"/>
  <c r="C354" i="5" s="1"/>
  <c r="C355" i="5" s="1"/>
  <c r="C356" i="5" s="1"/>
  <c r="C357" i="5" s="1"/>
  <c r="C358" i="5" s="1"/>
  <c r="C359" i="5" s="1"/>
  <c r="C360" i="5" s="1"/>
  <c r="C361" i="5" s="1"/>
  <c r="C362" i="5" s="1"/>
  <c r="C363" i="5" s="1"/>
  <c r="C364" i="5" s="1"/>
  <c r="C365" i="5" s="1"/>
  <c r="C366" i="5" s="1"/>
  <c r="C367" i="5" s="1"/>
  <c r="C368" i="5" s="1"/>
  <c r="C369" i="5" s="1"/>
  <c r="C370" i="5" s="1"/>
  <c r="C371" i="5" s="1"/>
  <c r="C372" i="5" s="1"/>
  <c r="C373" i="5" s="1"/>
  <c r="C374" i="5" s="1"/>
  <c r="C375" i="5" s="1"/>
  <c r="C376" i="5" s="1"/>
  <c r="C377" i="5" s="1"/>
  <c r="C378" i="5" s="1"/>
  <c r="C379" i="5" s="1"/>
  <c r="C380" i="5" s="1"/>
  <c r="C381" i="5" s="1"/>
  <c r="C382" i="5" s="1"/>
  <c r="C383" i="5" s="1"/>
  <c r="C384" i="5" s="1"/>
  <c r="C385" i="5" s="1"/>
  <c r="C386" i="5" s="1"/>
  <c r="C387" i="5" s="1"/>
  <c r="C388" i="5" s="1"/>
  <c r="C389" i="5" s="1"/>
  <c r="C390" i="5" s="1"/>
  <c r="C391" i="5" s="1"/>
  <c r="C392" i="5" s="1"/>
  <c r="C393" i="5" s="1"/>
  <c r="C394" i="5" s="1"/>
  <c r="C395" i="5" s="1"/>
  <c r="C396" i="5" s="1"/>
  <c r="C397" i="5" s="1"/>
  <c r="C398" i="5" s="1"/>
  <c r="C399" i="5" s="1"/>
  <c r="C400" i="5" s="1"/>
  <c r="C401" i="5" s="1"/>
  <c r="C402" i="5" s="1"/>
  <c r="C403" i="5" s="1"/>
  <c r="C404" i="5" s="1"/>
  <c r="C405" i="5" s="1"/>
  <c r="C406" i="5" s="1"/>
  <c r="C407" i="5" s="1"/>
  <c r="C408" i="5" s="1"/>
  <c r="C409" i="5" s="1"/>
  <c r="C410" i="5" s="1"/>
  <c r="C411" i="5" s="1"/>
  <c r="C412" i="5" s="1"/>
  <c r="C413" i="5" s="1"/>
  <c r="C414" i="5" s="1"/>
  <c r="C415" i="5" s="1"/>
  <c r="C416" i="5" s="1"/>
  <c r="C417" i="5" s="1"/>
  <c r="C418" i="5" s="1"/>
  <c r="C419" i="5" s="1"/>
  <c r="C420" i="5" s="1"/>
  <c r="C421" i="5" s="1"/>
  <c r="C422" i="5" s="1"/>
  <c r="C423" i="5" s="1"/>
  <c r="C424" i="5" s="1"/>
  <c r="C425" i="5" s="1"/>
  <c r="C426" i="5" s="1"/>
  <c r="C427" i="5" s="1"/>
  <c r="C428" i="5" s="1"/>
  <c r="C429" i="5" s="1"/>
  <c r="C430" i="5" s="1"/>
  <c r="C431" i="5" s="1"/>
  <c r="C432" i="5" s="1"/>
  <c r="C433" i="5" s="1"/>
  <c r="C434" i="5" s="1"/>
  <c r="C435" i="5" s="1"/>
  <c r="C436" i="5" s="1"/>
  <c r="C437" i="5" s="1"/>
  <c r="C438" i="5" s="1"/>
  <c r="C439" i="5" s="1"/>
  <c r="C440" i="5" s="1"/>
  <c r="C441" i="5" s="1"/>
  <c r="C442" i="5" s="1"/>
  <c r="C443" i="5" s="1"/>
  <c r="C444" i="5" s="1"/>
  <c r="C445" i="5" s="1"/>
  <c r="C446" i="5" s="1"/>
  <c r="C447" i="5" s="1"/>
  <c r="C448" i="5" s="1"/>
  <c r="C449" i="5" s="1"/>
  <c r="C450" i="5" s="1"/>
  <c r="C451" i="5" s="1"/>
  <c r="C452" i="5" s="1"/>
  <c r="C453" i="5" s="1"/>
  <c r="C454" i="5" s="1"/>
  <c r="C455" i="5" s="1"/>
  <c r="C456" i="5" s="1"/>
  <c r="C457" i="5" s="1"/>
  <c r="C458" i="5" s="1"/>
  <c r="C459" i="5" s="1"/>
  <c r="C460" i="5" s="1"/>
  <c r="C461" i="5" s="1"/>
  <c r="C462" i="5" s="1"/>
  <c r="C463" i="5" s="1"/>
  <c r="C464" i="5" s="1"/>
  <c r="C465" i="5" s="1"/>
  <c r="C466" i="5" s="1"/>
  <c r="C467" i="5" s="1"/>
  <c r="C468" i="5" s="1"/>
  <c r="C469" i="5" s="1"/>
  <c r="C470" i="5" s="1"/>
  <c r="C471" i="5" s="1"/>
  <c r="C472" i="5" s="1"/>
  <c r="C473" i="5" s="1"/>
  <c r="C474" i="5" s="1"/>
  <c r="C475" i="5" s="1"/>
  <c r="C476" i="5" s="1"/>
  <c r="C477" i="5" s="1"/>
  <c r="C478" i="5" s="1"/>
  <c r="C479" i="5" s="1"/>
  <c r="C480" i="5" s="1"/>
  <c r="C481" i="5" s="1"/>
  <c r="C482" i="5" s="1"/>
  <c r="C483" i="5" s="1"/>
  <c r="C484" i="5" s="1"/>
  <c r="C485" i="5" s="1"/>
  <c r="C486" i="5" s="1"/>
  <c r="C487" i="5" s="1"/>
  <c r="C488" i="5" s="1"/>
  <c r="C489" i="5" s="1"/>
  <c r="C490" i="5" s="1"/>
  <c r="C491" i="5" s="1"/>
  <c r="C492" i="5" s="1"/>
  <c r="C493" i="5" s="1"/>
  <c r="C494" i="5" s="1"/>
  <c r="C495" i="5" s="1"/>
  <c r="C496" i="5" s="1"/>
  <c r="C497" i="5" s="1"/>
  <c r="C498" i="5" s="1"/>
  <c r="C499" i="5" s="1"/>
  <c r="C500" i="5" s="1"/>
  <c r="C501" i="5" s="1"/>
  <c r="C502" i="5" s="1"/>
  <c r="C503" i="5" s="1"/>
  <c r="C504" i="5" s="1"/>
  <c r="C505" i="5" s="1"/>
  <c r="C506" i="5" s="1"/>
  <c r="C507" i="5" s="1"/>
  <c r="C508" i="5" s="1"/>
  <c r="C509" i="5" s="1"/>
  <c r="C510" i="5" s="1"/>
  <c r="C511" i="5" s="1"/>
  <c r="C512" i="5" s="1"/>
  <c r="C513" i="5" s="1"/>
  <c r="C514" i="5" s="1"/>
  <c r="C515" i="5" s="1"/>
  <c r="C516" i="5" s="1"/>
  <c r="C517" i="5" s="1"/>
  <c r="C518" i="5" s="1"/>
  <c r="C519" i="5" s="1"/>
  <c r="C520" i="5" s="1"/>
  <c r="C521" i="5" s="1"/>
  <c r="C522" i="5" s="1"/>
  <c r="C523" i="5" s="1"/>
  <c r="C524" i="5" s="1"/>
  <c r="C525" i="5" s="1"/>
  <c r="C526" i="5" s="1"/>
  <c r="C527" i="5" s="1"/>
  <c r="C528" i="5" s="1"/>
  <c r="C529" i="5" s="1"/>
  <c r="C530" i="5" s="1"/>
  <c r="C531" i="5" s="1"/>
  <c r="C532" i="5" s="1"/>
  <c r="C533" i="5" s="1"/>
  <c r="C534" i="5" s="1"/>
  <c r="C535" i="5" s="1"/>
  <c r="C536" i="5" s="1"/>
  <c r="C537" i="5" s="1"/>
  <c r="C538" i="5" s="1"/>
  <c r="C539" i="5" s="1"/>
  <c r="C540" i="5" s="1"/>
  <c r="C541" i="5" s="1"/>
  <c r="C542" i="5" s="1"/>
  <c r="C543" i="5" s="1"/>
  <c r="C544" i="5" s="1"/>
  <c r="C545" i="5" s="1"/>
  <c r="C546" i="5" s="1"/>
  <c r="C547" i="5" s="1"/>
  <c r="C548" i="5" s="1"/>
  <c r="C549" i="5" s="1"/>
  <c r="C550" i="5" s="1"/>
  <c r="C551" i="5" s="1"/>
  <c r="C552" i="5" s="1"/>
  <c r="C553" i="5" s="1"/>
  <c r="C554" i="5" s="1"/>
  <c r="C555" i="5" s="1"/>
  <c r="C556" i="5" s="1"/>
  <c r="C557" i="5" s="1"/>
  <c r="C558" i="5" s="1"/>
  <c r="C559" i="5" s="1"/>
  <c r="C560" i="5" s="1"/>
  <c r="C561" i="5" s="1"/>
  <c r="C562" i="5" s="1"/>
  <c r="C563" i="5" s="1"/>
  <c r="C564" i="5" s="1"/>
  <c r="C565" i="5" s="1"/>
  <c r="C566" i="5" s="1"/>
  <c r="C567" i="5" s="1"/>
  <c r="C568" i="5" s="1"/>
  <c r="C569" i="5" s="1"/>
  <c r="C570" i="5" s="1"/>
  <c r="C571" i="5" s="1"/>
  <c r="C572" i="5" s="1"/>
  <c r="C573" i="5" s="1"/>
  <c r="C574" i="5" s="1"/>
  <c r="C575" i="5" s="1"/>
  <c r="C576" i="5" s="1"/>
  <c r="C577" i="5" s="1"/>
  <c r="C578" i="5" s="1"/>
  <c r="C579" i="5" s="1"/>
  <c r="C580" i="5" s="1"/>
  <c r="C581" i="5" s="1"/>
  <c r="C582" i="5" s="1"/>
  <c r="C583" i="5" s="1"/>
  <c r="C584" i="5" s="1"/>
  <c r="C585" i="5" s="1"/>
  <c r="C586" i="5" s="1"/>
  <c r="C587" i="5" s="1"/>
  <c r="C588" i="5" s="1"/>
  <c r="C589" i="5" s="1"/>
  <c r="C590" i="5" s="1"/>
  <c r="C591" i="5" s="1"/>
  <c r="C592" i="5" s="1"/>
  <c r="C593" i="5" s="1"/>
  <c r="C594" i="5" s="1"/>
  <c r="C595" i="5" s="1"/>
  <c r="C596" i="5" s="1"/>
  <c r="C597" i="5" s="1"/>
  <c r="C598" i="5" s="1"/>
  <c r="C599" i="5" s="1"/>
  <c r="C600" i="5" s="1"/>
  <c r="C601" i="5" s="1"/>
  <c r="C602" i="5" s="1"/>
  <c r="C603" i="5" s="1"/>
  <c r="C604" i="5" s="1"/>
  <c r="C605" i="5" s="1"/>
  <c r="C606" i="5" s="1"/>
  <c r="C607" i="5" s="1"/>
  <c r="C608" i="5" s="1"/>
  <c r="C609" i="5" s="1"/>
  <c r="C610" i="5" s="1"/>
  <c r="C611" i="5" s="1"/>
  <c r="C612" i="5" s="1"/>
  <c r="C613" i="5" s="1"/>
  <c r="C614" i="5" s="1"/>
  <c r="C615" i="5" s="1"/>
  <c r="C616" i="5" s="1"/>
  <c r="C617" i="5" s="1"/>
  <c r="C618" i="5" s="1"/>
  <c r="C619" i="5" s="1"/>
  <c r="C620" i="5" s="1"/>
  <c r="C621" i="5" s="1"/>
  <c r="C622" i="5" s="1"/>
  <c r="C623" i="5" s="1"/>
  <c r="C624" i="5" s="1"/>
  <c r="C625" i="5" s="1"/>
  <c r="C626" i="5" s="1"/>
  <c r="C627" i="5" s="1"/>
  <c r="C628" i="5" s="1"/>
  <c r="C629" i="5" s="1"/>
  <c r="C630" i="5" s="1"/>
  <c r="C631" i="5" s="1"/>
  <c r="C632" i="5" s="1"/>
  <c r="C633" i="5" s="1"/>
  <c r="C634" i="5" s="1"/>
  <c r="C635" i="5" s="1"/>
  <c r="C636" i="5" s="1"/>
  <c r="C637" i="5" s="1"/>
  <c r="C638" i="5" s="1"/>
  <c r="C639" i="5" s="1"/>
  <c r="C640" i="5" s="1"/>
  <c r="C641" i="5" s="1"/>
  <c r="C642" i="5" s="1"/>
  <c r="C643" i="5" s="1"/>
  <c r="C644" i="5" s="1"/>
  <c r="C645" i="5" s="1"/>
  <c r="C646" i="5" s="1"/>
  <c r="C647" i="5" s="1"/>
  <c r="C648" i="5" s="1"/>
  <c r="C649" i="5" s="1"/>
  <c r="C650" i="5" s="1"/>
  <c r="C651" i="5" s="1"/>
  <c r="C652" i="5" s="1"/>
  <c r="C653" i="5" s="1"/>
  <c r="C654" i="5" s="1"/>
  <c r="C655" i="5" s="1"/>
  <c r="C656" i="5" s="1"/>
  <c r="C657" i="5" s="1"/>
  <c r="C658" i="5" s="1"/>
  <c r="C659" i="5" s="1"/>
  <c r="C660" i="5" s="1"/>
  <c r="C661" i="5" s="1"/>
  <c r="C662" i="5" s="1"/>
  <c r="C663" i="5" s="1"/>
  <c r="C664" i="5" s="1"/>
  <c r="C665" i="5" s="1"/>
  <c r="C666" i="5" s="1"/>
  <c r="C667" i="5" s="1"/>
  <c r="C668" i="5" s="1"/>
  <c r="C669" i="5" s="1"/>
  <c r="C670" i="5" s="1"/>
  <c r="C671" i="5" s="1"/>
  <c r="C672" i="5" s="1"/>
  <c r="C673" i="5" s="1"/>
  <c r="C674" i="5" s="1"/>
  <c r="C675" i="5" s="1"/>
  <c r="C676" i="5" s="1"/>
  <c r="C677" i="5" s="1"/>
  <c r="C678" i="5" s="1"/>
  <c r="C679" i="5" s="1"/>
  <c r="C680" i="5" s="1"/>
  <c r="C681" i="5" s="1"/>
  <c r="C682" i="5" s="1"/>
  <c r="C683" i="5" s="1"/>
  <c r="C684" i="5" s="1"/>
  <c r="C685" i="5" s="1"/>
  <c r="C686" i="5" s="1"/>
  <c r="C687" i="5" s="1"/>
  <c r="C688" i="5" s="1"/>
  <c r="C689" i="5" s="1"/>
  <c r="C690" i="5" s="1"/>
  <c r="C691" i="5" s="1"/>
  <c r="C692" i="5" s="1"/>
  <c r="C693" i="5" s="1"/>
  <c r="C694" i="5" s="1"/>
  <c r="C695" i="5" s="1"/>
  <c r="C696" i="5" s="1"/>
  <c r="C697" i="5" s="1"/>
  <c r="C698" i="5" s="1"/>
  <c r="C699" i="5" s="1"/>
  <c r="C700" i="5" s="1"/>
  <c r="C701" i="5" s="1"/>
  <c r="C702" i="5" s="1"/>
  <c r="C703" i="5" s="1"/>
  <c r="C704" i="5" s="1"/>
  <c r="C705" i="5" s="1"/>
  <c r="C706" i="5" s="1"/>
  <c r="C707" i="5" s="1"/>
  <c r="C708" i="5" s="1"/>
  <c r="C709" i="5" s="1"/>
  <c r="C710" i="5" s="1"/>
  <c r="C711" i="5" s="1"/>
  <c r="C712" i="5" s="1"/>
  <c r="C713" i="5" s="1"/>
  <c r="C714" i="5" s="1"/>
  <c r="C715" i="5" s="1"/>
  <c r="C716" i="5" s="1"/>
  <c r="C717" i="5" s="1"/>
  <c r="C718" i="5" s="1"/>
  <c r="C719" i="5" s="1"/>
  <c r="C720" i="5" s="1"/>
  <c r="C721" i="5" s="1"/>
  <c r="C722" i="5" s="1"/>
  <c r="C723" i="5" s="1"/>
  <c r="C724" i="5" s="1"/>
  <c r="C725" i="5" s="1"/>
  <c r="C726" i="5" s="1"/>
  <c r="C727" i="5" s="1"/>
  <c r="C728" i="5" s="1"/>
  <c r="C729" i="5" s="1"/>
  <c r="C730" i="5" s="1"/>
  <c r="C731" i="5" s="1"/>
  <c r="C732" i="5" s="1"/>
  <c r="C733" i="5" s="1"/>
  <c r="C734" i="5" s="1"/>
  <c r="C735" i="5" s="1"/>
  <c r="C736" i="5" s="1"/>
  <c r="C737" i="5" s="1"/>
  <c r="C738" i="5" s="1"/>
  <c r="C739" i="5" s="1"/>
  <c r="C740" i="5" s="1"/>
  <c r="C741" i="5" s="1"/>
  <c r="C742" i="5" s="1"/>
  <c r="C743" i="5" s="1"/>
  <c r="C744" i="5" s="1"/>
  <c r="C745" i="5" s="1"/>
  <c r="C746" i="5" s="1"/>
  <c r="C747" i="5" s="1"/>
  <c r="C748" i="5" s="1"/>
  <c r="C749" i="5" s="1"/>
  <c r="C750" i="5" s="1"/>
  <c r="C751" i="5" s="1"/>
  <c r="C752" i="5" s="1"/>
  <c r="C753" i="5" s="1"/>
  <c r="C754" i="5" s="1"/>
  <c r="C755" i="5" s="1"/>
  <c r="C756" i="5" s="1"/>
  <c r="C757" i="5" s="1"/>
  <c r="C758" i="5" s="1"/>
  <c r="C759" i="5" s="1"/>
  <c r="C760" i="5" s="1"/>
  <c r="C761" i="5" s="1"/>
  <c r="C762" i="5" s="1"/>
  <c r="C763" i="5" s="1"/>
  <c r="C764" i="5" s="1"/>
  <c r="C765" i="5" s="1"/>
  <c r="C766" i="5" s="1"/>
  <c r="C767" i="5" s="1"/>
  <c r="C768" i="5" s="1"/>
  <c r="C769" i="5" s="1"/>
  <c r="C770" i="5" s="1"/>
  <c r="C771" i="5" s="1"/>
  <c r="C772" i="5" s="1"/>
  <c r="C773" i="5" s="1"/>
  <c r="C774" i="5" s="1"/>
  <c r="C775" i="5" s="1"/>
  <c r="C776" i="5" s="1"/>
  <c r="C777" i="5" s="1"/>
  <c r="C778" i="5" s="1"/>
  <c r="C779" i="5" s="1"/>
  <c r="C780" i="5" s="1"/>
  <c r="C781" i="5" s="1"/>
  <c r="C782" i="5" s="1"/>
  <c r="C783" i="5" s="1"/>
  <c r="C784" i="5" s="1"/>
  <c r="C785" i="5" s="1"/>
  <c r="C786" i="5" s="1"/>
  <c r="C787" i="5" s="1"/>
  <c r="C788" i="5" s="1"/>
  <c r="C789" i="5" s="1"/>
  <c r="C790" i="5" s="1"/>
  <c r="C791" i="5" s="1"/>
  <c r="C792" i="5" s="1"/>
  <c r="C793" i="5" s="1"/>
  <c r="C794" i="5" s="1"/>
  <c r="C795" i="5" s="1"/>
  <c r="C796" i="5" s="1"/>
  <c r="C797" i="5" s="1"/>
  <c r="C798" i="5" s="1"/>
  <c r="C799" i="5" s="1"/>
  <c r="C800" i="5" s="1"/>
  <c r="C801" i="5" s="1"/>
  <c r="C802" i="5" s="1"/>
  <c r="C803" i="5" s="1"/>
  <c r="C804" i="5" s="1"/>
  <c r="C805" i="5" s="1"/>
  <c r="C806" i="5" s="1"/>
  <c r="C807" i="5" s="1"/>
  <c r="C808" i="5" s="1"/>
  <c r="C809" i="5" s="1"/>
  <c r="C810" i="5" s="1"/>
  <c r="C811" i="5" s="1"/>
  <c r="C812" i="5" s="1"/>
  <c r="C813" i="5" s="1"/>
  <c r="C814" i="5" s="1"/>
  <c r="C815" i="5" s="1"/>
  <c r="C816" i="5" s="1"/>
  <c r="C817" i="5" s="1"/>
  <c r="C818" i="5" s="1"/>
  <c r="C819" i="5" s="1"/>
  <c r="C820" i="5" s="1"/>
  <c r="C821" i="5" s="1"/>
  <c r="C822" i="5" s="1"/>
  <c r="C823" i="5" s="1"/>
  <c r="C824" i="5" s="1"/>
  <c r="C825" i="5" s="1"/>
  <c r="C826" i="5" s="1"/>
  <c r="C827" i="5" s="1"/>
  <c r="C828" i="5" s="1"/>
  <c r="C829" i="5" s="1"/>
  <c r="C830" i="5" s="1"/>
  <c r="C831" i="5" s="1"/>
  <c r="C832" i="5" s="1"/>
  <c r="C833" i="5" s="1"/>
  <c r="C834" i="5" s="1"/>
  <c r="C835" i="5" s="1"/>
  <c r="C836" i="5" s="1"/>
  <c r="C837" i="5" s="1"/>
  <c r="C838" i="5" s="1"/>
  <c r="C839" i="5" s="1"/>
  <c r="C840" i="5" s="1"/>
  <c r="C841" i="5" s="1"/>
  <c r="L2" i="5" l="1"/>
  <c r="M2" i="5" s="1"/>
  <c r="J830" i="5"/>
  <c r="J806" i="5"/>
  <c r="J782" i="5"/>
  <c r="J758" i="5"/>
  <c r="J734" i="5"/>
  <c r="J710" i="5"/>
  <c r="J686" i="5"/>
  <c r="J662" i="5"/>
  <c r="J638" i="5"/>
  <c r="J614" i="5"/>
  <c r="J590" i="5"/>
  <c r="J566" i="5"/>
  <c r="J542" i="5"/>
  <c r="J518" i="5"/>
  <c r="J494" i="5"/>
  <c r="J470" i="5"/>
  <c r="J446" i="5"/>
  <c r="J422" i="5"/>
  <c r="J398" i="5"/>
  <c r="J374" i="5"/>
  <c r="J350" i="5"/>
  <c r="J326" i="5"/>
  <c r="J302" i="5"/>
  <c r="J278" i="5"/>
  <c r="J254" i="5"/>
  <c r="J230" i="5"/>
  <c r="J206" i="5"/>
  <c r="J182" i="5"/>
  <c r="J158" i="5"/>
  <c r="J134" i="5"/>
  <c r="J110" i="5"/>
  <c r="J86" i="5"/>
  <c r="J62" i="5"/>
  <c r="J38" i="5"/>
  <c r="J14" i="5"/>
  <c r="J818" i="5"/>
  <c r="J794" i="5"/>
  <c r="J770" i="5"/>
  <c r="J746" i="5"/>
  <c r="J722" i="5"/>
  <c r="J698" i="5"/>
  <c r="J674" i="5"/>
  <c r="J650" i="5"/>
  <c r="J626" i="5"/>
  <c r="J602" i="5"/>
  <c r="J578" i="5"/>
  <c r="J554" i="5"/>
  <c r="J530" i="5"/>
  <c r="J506" i="5"/>
  <c r="J482" i="5"/>
  <c r="J458" i="5"/>
  <c r="J434" i="5"/>
  <c r="J410" i="5"/>
  <c r="J386" i="5"/>
  <c r="J362" i="5"/>
  <c r="J338" i="5"/>
  <c r="J314" i="5"/>
  <c r="J290" i="5"/>
  <c r="J266" i="5"/>
  <c r="J242" i="5"/>
  <c r="J218" i="5"/>
  <c r="J194" i="5"/>
  <c r="J170" i="5"/>
  <c r="J146" i="5"/>
  <c r="J122" i="5"/>
  <c r="J98" i="5"/>
  <c r="J74" i="5"/>
  <c r="J50" i="5"/>
  <c r="J26" i="5"/>
  <c r="N2" i="5" l="1"/>
  <c r="E3" i="5" l="1"/>
  <c r="G3" i="5" l="1"/>
  <c r="H3" i="5" l="1"/>
  <c r="L3" i="5" l="1"/>
  <c r="M3" i="5" l="1"/>
  <c r="N3" i="5" s="1"/>
  <c r="E4" i="5" s="1"/>
  <c r="G4" i="5" s="1"/>
  <c r="H4" i="5" s="1"/>
  <c r="L4" i="5" s="1"/>
  <c r="M4" i="5" l="1"/>
  <c r="N4" i="5" s="1"/>
  <c r="E5" i="5" s="1"/>
  <c r="G5" i="5" s="1"/>
  <c r="H5" i="5" s="1"/>
  <c r="L5" i="5" s="1"/>
  <c r="M5" i="5" s="1"/>
  <c r="N5" i="5" l="1"/>
  <c r="E6" i="5" s="1"/>
  <c r="G6" i="5" l="1"/>
  <c r="H6" i="5" l="1"/>
  <c r="L6" i="5" l="1"/>
  <c r="M6" i="5" l="1"/>
  <c r="N6" i="5" s="1"/>
  <c r="E7" i="5" s="1"/>
  <c r="G7" i="5" l="1"/>
  <c r="H7" i="5" s="1"/>
  <c r="L7" i="5" s="1"/>
  <c r="M7" i="5" l="1"/>
  <c r="N7" i="5" s="1"/>
  <c r="E8" i="5" s="1"/>
  <c r="G8" i="5" s="1"/>
  <c r="H8" i="5" s="1"/>
  <c r="L8" i="5" s="1"/>
  <c r="M8" i="5" s="1"/>
  <c r="N8" i="5" l="1"/>
  <c r="E9" i="5" l="1"/>
  <c r="G9" i="5" l="1"/>
  <c r="H9" i="5" s="1"/>
  <c r="L9" i="5" s="1"/>
  <c r="M9" i="5" s="1"/>
  <c r="N9" i="5" l="1"/>
  <c r="E10" i="5" l="1"/>
  <c r="G10" i="5" l="1"/>
  <c r="H10" i="5" s="1"/>
  <c r="L10" i="5" s="1"/>
  <c r="M10" i="5" s="1"/>
  <c r="N10" i="5" l="1"/>
  <c r="E11" i="5" l="1"/>
  <c r="G11" i="5" l="1"/>
  <c r="H11" i="5" s="1"/>
  <c r="L11" i="5" s="1"/>
  <c r="M11" i="5" s="1"/>
  <c r="N11" i="5" l="1"/>
  <c r="E12" i="5" l="1"/>
  <c r="G12" i="5" l="1"/>
  <c r="H12" i="5" s="1"/>
  <c r="L12" i="5" s="1"/>
  <c r="M12" i="5" s="1"/>
  <c r="N12" i="5" l="1"/>
  <c r="E13" i="5" l="1"/>
  <c r="G13" i="5" l="1"/>
  <c r="H13" i="5" s="1"/>
  <c r="L13" i="5" s="1"/>
  <c r="M13" i="5" s="1"/>
  <c r="N13" i="5" l="1"/>
  <c r="E14" i="5" l="1"/>
  <c r="G14" i="5" l="1"/>
  <c r="H14" i="5" s="1"/>
  <c r="L14" i="5" s="1"/>
  <c r="M14" i="5" s="1"/>
  <c r="N14" i="5" l="1"/>
  <c r="E15" i="5" l="1"/>
  <c r="G15" i="5" l="1"/>
  <c r="H15" i="5" l="1"/>
  <c r="L15" i="5" l="1"/>
  <c r="M15" i="5" l="1"/>
  <c r="N15" i="5" s="1"/>
  <c r="E16" i="5" s="1"/>
  <c r="G16" i="5" l="1"/>
  <c r="H16" i="5" s="1"/>
  <c r="L16" i="5" s="1"/>
  <c r="M16" i="5" l="1"/>
  <c r="N16" i="5" s="1"/>
  <c r="E17" i="5" s="1"/>
  <c r="G17" i="5" l="1"/>
  <c r="H17" i="5" s="1"/>
  <c r="L17" i="5" s="1"/>
  <c r="M17" i="5" s="1"/>
  <c r="N17" i="5" l="1"/>
  <c r="E18" i="5" l="1"/>
  <c r="G18" i="5" l="1"/>
  <c r="H18" i="5" s="1"/>
  <c r="L18" i="5" s="1"/>
  <c r="M18" i="5" s="1"/>
  <c r="N18" i="5" l="1"/>
  <c r="E19" i="5" l="1"/>
  <c r="G19" i="5" l="1"/>
  <c r="H19" i="5" s="1"/>
  <c r="L19" i="5" s="1"/>
  <c r="M19" i="5" s="1"/>
  <c r="N19" i="5" l="1"/>
  <c r="E20" i="5" l="1"/>
  <c r="G20" i="5" l="1"/>
  <c r="H20" i="5" s="1"/>
  <c r="L20" i="5" s="1"/>
  <c r="M20" i="5" s="1"/>
  <c r="N20" i="5" l="1"/>
  <c r="E21" i="5" l="1"/>
  <c r="G21" i="5" l="1"/>
  <c r="H21" i="5" l="1"/>
  <c r="L21" i="5" l="1"/>
  <c r="M21" i="5" l="1"/>
  <c r="N21" i="5" s="1"/>
  <c r="E22" i="5" s="1"/>
  <c r="G22" i="5" s="1"/>
  <c r="H22" i="5" s="1"/>
  <c r="L22" i="5" s="1"/>
  <c r="M22" i="5" s="1"/>
  <c r="N22" i="5" l="1"/>
  <c r="E23" i="5" l="1"/>
  <c r="G23" i="5" l="1"/>
  <c r="H23" i="5" s="1"/>
  <c r="L23" i="5" s="1"/>
  <c r="M23" i="5" s="1"/>
  <c r="N23" i="5" l="1"/>
  <c r="E24" i="5" l="1"/>
  <c r="G24" i="5" l="1"/>
  <c r="H24" i="5" l="1"/>
  <c r="L24" i="5" s="1"/>
  <c r="M24" i="5" s="1"/>
  <c r="N24" i="5" l="1"/>
  <c r="E25" i="5" s="1"/>
  <c r="G25" i="5" l="1"/>
  <c r="H25" i="5" s="1"/>
  <c r="L25" i="5" s="1"/>
  <c r="M25" i="5" s="1"/>
  <c r="N25" i="5" l="1"/>
  <c r="E26" i="5" l="1"/>
  <c r="G26" i="5" l="1"/>
  <c r="H26" i="5" s="1"/>
  <c r="L26" i="5" s="1"/>
  <c r="M26" i="5" s="1"/>
  <c r="N26" i="5" l="1"/>
  <c r="E27" i="5" l="1"/>
  <c r="G27" i="5" l="1"/>
  <c r="H27" i="5" s="1"/>
  <c r="L27" i="5" s="1"/>
  <c r="M27" i="5" s="1"/>
  <c r="N27" i="5" l="1"/>
  <c r="E28" i="5" l="1"/>
  <c r="G28" i="5" l="1"/>
  <c r="H28" i="5" s="1"/>
  <c r="L28" i="5" s="1"/>
  <c r="M28" i="5" s="1"/>
  <c r="N28" i="5" l="1"/>
  <c r="E29" i="5" l="1"/>
  <c r="G29" i="5" l="1"/>
  <c r="H29" i="5" l="1"/>
  <c r="L29" i="5" s="1"/>
  <c r="M29" i="5" s="1"/>
  <c r="K47" i="9"/>
  <c r="N29" i="5" l="1"/>
  <c r="E30" i="5" s="1"/>
  <c r="A3" i="5"/>
  <c r="G30" i="5" l="1"/>
  <c r="A4" i="5"/>
  <c r="B3" i="5"/>
  <c r="B7" i="4"/>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B54" i="4" s="1"/>
  <c r="B55" i="4" s="1"/>
  <c r="B56" i="4" s="1"/>
  <c r="B57" i="4" s="1"/>
  <c r="B58" i="4" s="1"/>
  <c r="B59" i="4" s="1"/>
  <c r="B60" i="4" s="1"/>
  <c r="B61" i="4" s="1"/>
  <c r="B62" i="4" s="1"/>
  <c r="B63" i="4" s="1"/>
  <c r="B64" i="4" s="1"/>
  <c r="B65" i="4" s="1"/>
  <c r="B66" i="4" s="1"/>
  <c r="B67" i="4" s="1"/>
  <c r="H30" i="5" l="1"/>
  <c r="L30" i="5" s="1"/>
  <c r="M30" i="5" s="1"/>
  <c r="A5" i="5"/>
  <c r="B4" i="5"/>
  <c r="N30" i="5" l="1"/>
  <c r="E31" i="5" s="1"/>
  <c r="A6" i="5"/>
  <c r="B5" i="5"/>
  <c r="G31" i="5" l="1"/>
  <c r="H31" i="5" s="1"/>
  <c r="L31" i="5" s="1"/>
  <c r="M31" i="5" s="1"/>
  <c r="A7" i="5"/>
  <c r="B6" i="5"/>
  <c r="N31" i="5" l="1"/>
  <c r="A8" i="5"/>
  <c r="B7" i="5"/>
  <c r="E32" i="5" l="1"/>
  <c r="A9" i="5"/>
  <c r="B8" i="5"/>
  <c r="G32" i="5" l="1"/>
  <c r="H32" i="5" s="1"/>
  <c r="L32" i="5" s="1"/>
  <c r="M32" i="5" s="1"/>
  <c r="A10" i="5"/>
  <c r="B9" i="5"/>
  <c r="N32" i="5" l="1"/>
  <c r="A11" i="5"/>
  <c r="B10" i="5"/>
  <c r="E33" i="5" l="1"/>
  <c r="A12" i="5"/>
  <c r="B11" i="5"/>
  <c r="G33" i="5" l="1"/>
  <c r="H33" i="5" s="1"/>
  <c r="L33" i="5" s="1"/>
  <c r="M33" i="5" s="1"/>
  <c r="A13" i="5"/>
  <c r="B12" i="5"/>
  <c r="N33" i="5" l="1"/>
  <c r="A14" i="5"/>
  <c r="B13" i="5"/>
  <c r="E34" i="5" l="1"/>
  <c r="A15" i="5"/>
  <c r="B14" i="5"/>
  <c r="G34" i="5" l="1"/>
  <c r="H34" i="5" s="1"/>
  <c r="L34" i="5" s="1"/>
  <c r="M34" i="5" s="1"/>
  <c r="A16" i="5"/>
  <c r="B15" i="5"/>
  <c r="N34" i="5" l="1"/>
  <c r="A17" i="5"/>
  <c r="B16" i="5"/>
  <c r="E35" i="5" l="1"/>
  <c r="A18" i="5"/>
  <c r="B17" i="5"/>
  <c r="G35" i="5" l="1"/>
  <c r="H35" i="5" s="1"/>
  <c r="L35" i="5" s="1"/>
  <c r="M35" i="5" s="1"/>
  <c r="A19" i="5"/>
  <c r="B18" i="5"/>
  <c r="N35" i="5" l="1"/>
  <c r="A20" i="5"/>
  <c r="B19" i="5"/>
  <c r="E36" i="5" l="1"/>
  <c r="A21" i="5"/>
  <c r="B20" i="5"/>
  <c r="G36" i="5" l="1"/>
  <c r="A22" i="5"/>
  <c r="B21" i="5"/>
  <c r="H36" i="5" l="1"/>
  <c r="A23" i="5"/>
  <c r="B22" i="5"/>
  <c r="L36" i="5" l="1"/>
  <c r="A24" i="5"/>
  <c r="B23" i="5"/>
  <c r="M36" i="5" l="1"/>
  <c r="N36" i="5" s="1"/>
  <c r="E37" i="5" s="1"/>
  <c r="A25" i="5"/>
  <c r="B24" i="5"/>
  <c r="G37" i="5" l="1"/>
  <c r="H37" i="5" s="1"/>
  <c r="L37" i="5" s="1"/>
  <c r="M37" i="5" s="1"/>
  <c r="A26" i="5"/>
  <c r="B25" i="5"/>
  <c r="N37" i="5" l="1"/>
  <c r="E38" i="5" s="1"/>
  <c r="A27" i="5"/>
  <c r="B26" i="5"/>
  <c r="G38" i="5" l="1"/>
  <c r="A28" i="5"/>
  <c r="B27" i="5"/>
  <c r="H38" i="5" l="1"/>
  <c r="A29" i="5"/>
  <c r="B28" i="5"/>
  <c r="L38" i="5" l="1"/>
  <c r="A30" i="5"/>
  <c r="B29" i="5"/>
  <c r="M38" i="5" l="1"/>
  <c r="N38" i="5" s="1"/>
  <c r="E39" i="5" s="1"/>
  <c r="G39" i="5" s="1"/>
  <c r="A31" i="5"/>
  <c r="B30" i="5"/>
  <c r="H39" i="5" l="1"/>
  <c r="A32" i="5"/>
  <c r="B31" i="5"/>
  <c r="L39" i="5" l="1"/>
  <c r="A33" i="5"/>
  <c r="B32" i="5"/>
  <c r="M39" i="5" l="1"/>
  <c r="N39" i="5" s="1"/>
  <c r="E40" i="5" s="1"/>
  <c r="A34" i="5"/>
  <c r="B33" i="5"/>
  <c r="G40" i="5" l="1"/>
  <c r="H40" i="5" s="1"/>
  <c r="L40" i="5" s="1"/>
  <c r="A35" i="5"/>
  <c r="B34" i="5"/>
  <c r="M40" i="5" l="1"/>
  <c r="N40" i="5" s="1"/>
  <c r="E41" i="5" s="1"/>
  <c r="A36" i="5"/>
  <c r="B35" i="5"/>
  <c r="G41" i="5" l="1"/>
  <c r="H41" i="5" s="1"/>
  <c r="L41" i="5" s="1"/>
  <c r="M41" i="5" s="1"/>
  <c r="A37" i="5"/>
  <c r="B36" i="5"/>
  <c r="N41" i="5" l="1"/>
  <c r="A38" i="5"/>
  <c r="B37" i="5"/>
  <c r="E42" i="5" l="1"/>
  <c r="A39" i="5"/>
  <c r="B38" i="5"/>
  <c r="G42" i="5" l="1"/>
  <c r="H42" i="5" s="1"/>
  <c r="L42" i="5" s="1"/>
  <c r="M42" i="5" s="1"/>
  <c r="A40" i="5"/>
  <c r="B39" i="5"/>
  <c r="N42" i="5" l="1"/>
  <c r="A41" i="5"/>
  <c r="B40" i="5"/>
  <c r="E43" i="5" l="1"/>
  <c r="A42" i="5"/>
  <c r="B41" i="5"/>
  <c r="G43" i="5" l="1"/>
  <c r="H43" i="5" s="1"/>
  <c r="L43" i="5" s="1"/>
  <c r="M43" i="5" s="1"/>
  <c r="A43" i="5"/>
  <c r="B42" i="5"/>
  <c r="N43" i="5" l="1"/>
  <c r="A44" i="5"/>
  <c r="B43" i="5"/>
  <c r="E44" i="5" l="1"/>
  <c r="A45" i="5"/>
  <c r="B44" i="5"/>
  <c r="G44" i="5" l="1"/>
  <c r="A46" i="5"/>
  <c r="B45" i="5"/>
  <c r="H44" i="5" l="1"/>
  <c r="A47" i="5"/>
  <c r="B46" i="5"/>
  <c r="L44" i="5" l="1"/>
  <c r="A48" i="5"/>
  <c r="B47" i="5"/>
  <c r="M44" i="5" l="1"/>
  <c r="N44" i="5" s="1"/>
  <c r="E45" i="5" s="1"/>
  <c r="A49" i="5"/>
  <c r="B48" i="5"/>
  <c r="G45" i="5" l="1"/>
  <c r="H45" i="5" s="1"/>
  <c r="L45" i="5" s="1"/>
  <c r="M45" i="5" s="1"/>
  <c r="A50" i="5"/>
  <c r="B49" i="5"/>
  <c r="N45" i="5" l="1"/>
  <c r="E46" i="5" s="1"/>
  <c r="A51" i="5"/>
  <c r="B50" i="5"/>
  <c r="G46" i="5" l="1"/>
  <c r="H46" i="5" s="1"/>
  <c r="L46" i="5" s="1"/>
  <c r="M46" i="5" s="1"/>
  <c r="A52" i="5"/>
  <c r="B51" i="5"/>
  <c r="N46" i="5" l="1"/>
  <c r="A53" i="5"/>
  <c r="B52" i="5"/>
  <c r="E47" i="5" l="1"/>
  <c r="A54" i="5"/>
  <c r="B53" i="5"/>
  <c r="G47" i="5" l="1"/>
  <c r="H47" i="5" s="1"/>
  <c r="L47" i="5" s="1"/>
  <c r="M47" i="5" s="1"/>
  <c r="A55" i="5"/>
  <c r="B54" i="5"/>
  <c r="N47" i="5" l="1"/>
  <c r="A56" i="5"/>
  <c r="B55" i="5"/>
  <c r="E48" i="5" l="1"/>
  <c r="A57" i="5"/>
  <c r="B56" i="5"/>
  <c r="G48" i="5" l="1"/>
  <c r="H48" i="5" s="1"/>
  <c r="L48" i="5" s="1"/>
  <c r="M48" i="5" s="1"/>
  <c r="A58" i="5"/>
  <c r="B57" i="5"/>
  <c r="N48" i="5" l="1"/>
  <c r="A59" i="5"/>
  <c r="B58" i="5"/>
  <c r="E49" i="5" l="1"/>
  <c r="A60" i="5"/>
  <c r="B59" i="5"/>
  <c r="G49" i="5" l="1"/>
  <c r="H49" i="5" s="1"/>
  <c r="L49" i="5" s="1"/>
  <c r="M49" i="5" s="1"/>
  <c r="A61" i="5"/>
  <c r="B60" i="5"/>
  <c r="N49" i="5" l="1"/>
  <c r="A62" i="5"/>
  <c r="B61" i="5"/>
  <c r="E50" i="5" l="1"/>
  <c r="A63" i="5"/>
  <c r="B62" i="5"/>
  <c r="G50" i="5" l="1"/>
  <c r="H50" i="5" s="1"/>
  <c r="L50" i="5" s="1"/>
  <c r="M50" i="5" s="1"/>
  <c r="A64" i="5"/>
  <c r="B63" i="5"/>
  <c r="N50" i="5" l="1"/>
  <c r="A65" i="5"/>
  <c r="B64" i="5"/>
  <c r="E51" i="5" l="1"/>
  <c r="A66" i="5"/>
  <c r="B65" i="5"/>
  <c r="G51" i="5" l="1"/>
  <c r="H51" i="5" s="1"/>
  <c r="L51" i="5" s="1"/>
  <c r="M51" i="5" s="1"/>
  <c r="A67" i="5"/>
  <c r="B66" i="5"/>
  <c r="N51" i="5" l="1"/>
  <c r="A68" i="5"/>
  <c r="B67" i="5"/>
  <c r="E52" i="5" l="1"/>
  <c r="A69" i="5"/>
  <c r="B68" i="5"/>
  <c r="G52" i="5" l="1"/>
  <c r="H52" i="5" s="1"/>
  <c r="L52" i="5" s="1"/>
  <c r="M52" i="5" s="1"/>
  <c r="A70" i="5"/>
  <c r="B69" i="5"/>
  <c r="N52" i="5" l="1"/>
  <c r="A71" i="5"/>
  <c r="B70" i="5"/>
  <c r="E53" i="5" l="1"/>
  <c r="A72" i="5"/>
  <c r="B71" i="5"/>
  <c r="G53" i="5" l="1"/>
  <c r="H53" i="5" s="1"/>
  <c r="L53" i="5" s="1"/>
  <c r="M53" i="5" s="1"/>
  <c r="A73" i="5"/>
  <c r="B72" i="5"/>
  <c r="N53" i="5" l="1"/>
  <c r="A74" i="5"/>
  <c r="B73" i="5"/>
  <c r="E54" i="5" l="1"/>
  <c r="A75" i="5"/>
  <c r="B74" i="5"/>
  <c r="G54" i="5" l="1"/>
  <c r="H54" i="5" s="1"/>
  <c r="L54" i="5" s="1"/>
  <c r="M54" i="5" s="1"/>
  <c r="A76" i="5"/>
  <c r="B75" i="5"/>
  <c r="N54" i="5" l="1"/>
  <c r="A77" i="5"/>
  <c r="B76" i="5"/>
  <c r="E55" i="5" l="1"/>
  <c r="A78" i="5"/>
  <c r="B77" i="5"/>
  <c r="G55" i="5" l="1"/>
  <c r="H55" i="5" s="1"/>
  <c r="L55" i="5" s="1"/>
  <c r="M55" i="5" s="1"/>
  <c r="A79" i="5"/>
  <c r="B78" i="5"/>
  <c r="N55" i="5" l="1"/>
  <c r="A80" i="5"/>
  <c r="B79" i="5"/>
  <c r="E56" i="5" l="1"/>
  <c r="A81" i="5"/>
  <c r="B80" i="5"/>
  <c r="G56" i="5" l="1"/>
  <c r="H56" i="5" s="1"/>
  <c r="L56" i="5" s="1"/>
  <c r="M56" i="5" s="1"/>
  <c r="A82" i="5"/>
  <c r="B81" i="5"/>
  <c r="N56" i="5" l="1"/>
  <c r="A83" i="5"/>
  <c r="B82" i="5"/>
  <c r="E57" i="5" l="1"/>
  <c r="A84" i="5"/>
  <c r="B83" i="5"/>
  <c r="G57" i="5" l="1"/>
  <c r="H57" i="5" s="1"/>
  <c r="L57" i="5" s="1"/>
  <c r="M57" i="5" s="1"/>
  <c r="A85" i="5"/>
  <c r="B84" i="5"/>
  <c r="N57" i="5" l="1"/>
  <c r="A86" i="5"/>
  <c r="B85" i="5"/>
  <c r="E58" i="5" l="1"/>
  <c r="A87" i="5"/>
  <c r="B86" i="5"/>
  <c r="G58" i="5" l="1"/>
  <c r="H58" i="5" s="1"/>
  <c r="L58" i="5" s="1"/>
  <c r="M58" i="5" s="1"/>
  <c r="A88" i="5"/>
  <c r="B87" i="5"/>
  <c r="N58" i="5" l="1"/>
  <c r="A89" i="5"/>
  <c r="B88" i="5"/>
  <c r="E59" i="5" l="1"/>
  <c r="A90" i="5"/>
  <c r="B89" i="5"/>
  <c r="G59" i="5" l="1"/>
  <c r="A91" i="5"/>
  <c r="B90" i="5"/>
  <c r="H59" i="5" l="1"/>
  <c r="A92" i="5"/>
  <c r="B91" i="5"/>
  <c r="L59" i="5" l="1"/>
  <c r="A93" i="5"/>
  <c r="B92" i="5"/>
  <c r="M59" i="5" l="1"/>
  <c r="N59" i="5" s="1"/>
  <c r="E60" i="5" s="1"/>
  <c r="G60" i="5" s="1"/>
  <c r="H60" i="5" s="1"/>
  <c r="L60" i="5" s="1"/>
  <c r="M60" i="5" s="1"/>
  <c r="A94" i="5"/>
  <c r="B93" i="5"/>
  <c r="N60" i="5" l="1"/>
  <c r="A95" i="5"/>
  <c r="B94" i="5"/>
  <c r="E61" i="5" l="1"/>
  <c r="A96" i="5"/>
  <c r="B95" i="5"/>
  <c r="G61" i="5" l="1"/>
  <c r="A97" i="5"/>
  <c r="B96" i="5"/>
  <c r="H61" i="5" l="1"/>
  <c r="A98" i="5"/>
  <c r="B97" i="5"/>
  <c r="L61" i="5" l="1"/>
  <c r="A99" i="5"/>
  <c r="B98" i="5"/>
  <c r="M61" i="5" l="1"/>
  <c r="N61" i="5" s="1"/>
  <c r="E62" i="5" s="1"/>
  <c r="G62" i="5" s="1"/>
  <c r="H62" i="5" s="1"/>
  <c r="L62" i="5" s="1"/>
  <c r="M62" i="5" s="1"/>
  <c r="A100" i="5"/>
  <c r="B99" i="5"/>
  <c r="N62" i="5" l="1"/>
  <c r="A101" i="5"/>
  <c r="B100" i="5"/>
  <c r="E63" i="5" l="1"/>
  <c r="A102" i="5"/>
  <c r="B101" i="5"/>
  <c r="G63" i="5" l="1"/>
  <c r="H63" i="5" s="1"/>
  <c r="L63" i="5" s="1"/>
  <c r="M63" i="5" s="1"/>
  <c r="A103" i="5"/>
  <c r="B102" i="5"/>
  <c r="N63" i="5" l="1"/>
  <c r="A104" i="5"/>
  <c r="B103" i="5"/>
  <c r="E64" i="5" l="1"/>
  <c r="A105" i="5"/>
  <c r="B104" i="5"/>
  <c r="G64" i="5" l="1"/>
  <c r="A106" i="5"/>
  <c r="B105" i="5"/>
  <c r="H64" i="5" l="1"/>
  <c r="A107" i="5"/>
  <c r="B106" i="5"/>
  <c r="L64" i="5" l="1"/>
  <c r="A108" i="5"/>
  <c r="B107" i="5"/>
  <c r="M64" i="5" l="1"/>
  <c r="N64" i="5" s="1"/>
  <c r="E65" i="5" s="1"/>
  <c r="A109" i="5"/>
  <c r="B108" i="5"/>
  <c r="G65" i="5" l="1"/>
  <c r="H65" i="5" s="1"/>
  <c r="L65" i="5" s="1"/>
  <c r="A110" i="5"/>
  <c r="B109" i="5"/>
  <c r="M65" i="5" l="1"/>
  <c r="N65" i="5" s="1"/>
  <c r="E66" i="5" s="1"/>
  <c r="A111" i="5"/>
  <c r="B110" i="5"/>
  <c r="G66" i="5" l="1"/>
  <c r="H66" i="5" s="1"/>
  <c r="L66" i="5" s="1"/>
  <c r="M66" i="5" s="1"/>
  <c r="A112" i="5"/>
  <c r="B111" i="5"/>
  <c r="N66" i="5" l="1"/>
  <c r="A113" i="5"/>
  <c r="B112" i="5"/>
  <c r="E67" i="5" l="1"/>
  <c r="A114" i="5"/>
  <c r="B113" i="5"/>
  <c r="G67" i="5" l="1"/>
  <c r="H67" i="5" s="1"/>
  <c r="L67" i="5" s="1"/>
  <c r="M67" i="5" s="1"/>
  <c r="A115" i="5"/>
  <c r="B114" i="5"/>
  <c r="N67" i="5" l="1"/>
  <c r="A116" i="5"/>
  <c r="B115" i="5"/>
  <c r="E68" i="5" l="1"/>
  <c r="A117" i="5"/>
  <c r="B116" i="5"/>
  <c r="G68" i="5" l="1"/>
  <c r="A118" i="5"/>
  <c r="B117" i="5"/>
  <c r="H68" i="5" l="1"/>
  <c r="A119" i="5"/>
  <c r="B118" i="5"/>
  <c r="L68" i="5" l="1"/>
  <c r="A120" i="5"/>
  <c r="B119" i="5"/>
  <c r="M68" i="5" l="1"/>
  <c r="N68" i="5" s="1"/>
  <c r="E69" i="5" s="1"/>
  <c r="G69" i="5" s="1"/>
  <c r="H69" i="5" s="1"/>
  <c r="L69" i="5" s="1"/>
  <c r="M69" i="5" s="1"/>
  <c r="A121" i="5"/>
  <c r="B120" i="5"/>
  <c r="N69" i="5" l="1"/>
  <c r="A122" i="5"/>
  <c r="B121" i="5"/>
  <c r="E70" i="5" l="1"/>
  <c r="A123" i="5"/>
  <c r="B122" i="5"/>
  <c r="G70" i="5" l="1"/>
  <c r="H70" i="5" s="1"/>
  <c r="L70" i="5" s="1"/>
  <c r="M70" i="5" s="1"/>
  <c r="A124" i="5"/>
  <c r="B123" i="5"/>
  <c r="N70" i="5" l="1"/>
  <c r="A125" i="5"/>
  <c r="B124" i="5"/>
  <c r="E71" i="5" l="1"/>
  <c r="A126" i="5"/>
  <c r="B125" i="5"/>
  <c r="G71" i="5" l="1"/>
  <c r="H71" i="5" s="1"/>
  <c r="L71" i="5" s="1"/>
  <c r="M71" i="5" s="1"/>
  <c r="A127" i="5"/>
  <c r="B126" i="5"/>
  <c r="N71" i="5" l="1"/>
  <c r="A128" i="5"/>
  <c r="B127" i="5"/>
  <c r="E72" i="5" l="1"/>
  <c r="A129" i="5"/>
  <c r="B128" i="5"/>
  <c r="G72" i="5" l="1"/>
  <c r="H72" i="5" s="1"/>
  <c r="L72" i="5" s="1"/>
  <c r="M72" i="5" s="1"/>
  <c r="A130" i="5"/>
  <c r="B129" i="5"/>
  <c r="N72" i="5" l="1"/>
  <c r="A131" i="5"/>
  <c r="B130" i="5"/>
  <c r="E73" i="5" l="1"/>
  <c r="A132" i="5"/>
  <c r="B131" i="5"/>
  <c r="G73" i="5" l="1"/>
  <c r="H73" i="5" s="1"/>
  <c r="L73" i="5" s="1"/>
  <c r="M73" i="5" s="1"/>
  <c r="A133" i="5"/>
  <c r="B132" i="5"/>
  <c r="N73" i="5" l="1"/>
  <c r="A134" i="5"/>
  <c r="B133" i="5"/>
  <c r="E74" i="5" l="1"/>
  <c r="A135" i="5"/>
  <c r="B134" i="5"/>
  <c r="G74" i="5" l="1"/>
  <c r="H74" i="5" s="1"/>
  <c r="L74" i="5" s="1"/>
  <c r="M74" i="5" s="1"/>
  <c r="A136" i="5"/>
  <c r="B135" i="5"/>
  <c r="N74" i="5" l="1"/>
  <c r="A137" i="5"/>
  <c r="B136" i="5"/>
  <c r="E75" i="5" l="1"/>
  <c r="A138" i="5"/>
  <c r="B137" i="5"/>
  <c r="G75" i="5" l="1"/>
  <c r="H75" i="5" s="1"/>
  <c r="L75" i="5" s="1"/>
  <c r="M75" i="5" s="1"/>
  <c r="A139" i="5"/>
  <c r="B138" i="5"/>
  <c r="N75" i="5" l="1"/>
  <c r="A140" i="5"/>
  <c r="B139" i="5"/>
  <c r="E76" i="5" l="1"/>
  <c r="A141" i="5"/>
  <c r="B140" i="5"/>
  <c r="G76" i="5" l="1"/>
  <c r="H76" i="5" s="1"/>
  <c r="L76" i="5" s="1"/>
  <c r="M76" i="5" s="1"/>
  <c r="A142" i="5"/>
  <c r="B141" i="5"/>
  <c r="N76" i="5" l="1"/>
  <c r="A143" i="5"/>
  <c r="B142" i="5"/>
  <c r="E77" i="5" l="1"/>
  <c r="A144" i="5"/>
  <c r="B143" i="5"/>
  <c r="G77" i="5" l="1"/>
  <c r="H77" i="5" s="1"/>
  <c r="L77" i="5" s="1"/>
  <c r="M77" i="5" s="1"/>
  <c r="A145" i="5"/>
  <c r="B144" i="5"/>
  <c r="N77" i="5" l="1"/>
  <c r="A146" i="5"/>
  <c r="B145" i="5"/>
  <c r="E78" i="5" l="1"/>
  <c r="A147" i="5"/>
  <c r="B146" i="5"/>
  <c r="G78" i="5" l="1"/>
  <c r="H78" i="5" s="1"/>
  <c r="L78" i="5" s="1"/>
  <c r="M78" i="5" s="1"/>
  <c r="A148" i="5"/>
  <c r="B147" i="5"/>
  <c r="N78" i="5" l="1"/>
  <c r="A149" i="5"/>
  <c r="B148" i="5"/>
  <c r="E79" i="5" l="1"/>
  <c r="A150" i="5"/>
  <c r="B149" i="5"/>
  <c r="G79" i="5" l="1"/>
  <c r="H79" i="5" s="1"/>
  <c r="L79" i="5" s="1"/>
  <c r="M79" i="5" s="1"/>
  <c r="A151" i="5"/>
  <c r="B150" i="5"/>
  <c r="N79" i="5" l="1"/>
  <c r="A152" i="5"/>
  <c r="B151" i="5"/>
  <c r="E80" i="5" l="1"/>
  <c r="A153" i="5"/>
  <c r="B152" i="5"/>
  <c r="G80" i="5" l="1"/>
  <c r="H80" i="5" s="1"/>
  <c r="L80" i="5" s="1"/>
  <c r="M80" i="5" s="1"/>
  <c r="A154" i="5"/>
  <c r="B153" i="5"/>
  <c r="N80" i="5" l="1"/>
  <c r="A155" i="5"/>
  <c r="B154" i="5"/>
  <c r="E81" i="5" l="1"/>
  <c r="A156" i="5"/>
  <c r="B155" i="5"/>
  <c r="G81" i="5" l="1"/>
  <c r="H81" i="5" s="1"/>
  <c r="L81" i="5" s="1"/>
  <c r="M81" i="5" s="1"/>
  <c r="A157" i="5"/>
  <c r="B156" i="5"/>
  <c r="N81" i="5" l="1"/>
  <c r="A158" i="5"/>
  <c r="B157" i="5"/>
  <c r="E82" i="5" l="1"/>
  <c r="A159" i="5"/>
  <c r="B158" i="5"/>
  <c r="G82" i="5" l="1"/>
  <c r="H82" i="5" s="1"/>
  <c r="L82" i="5" s="1"/>
  <c r="M82" i="5" s="1"/>
  <c r="A160" i="5"/>
  <c r="B159" i="5"/>
  <c r="N82" i="5" l="1"/>
  <c r="A161" i="5"/>
  <c r="B160" i="5"/>
  <c r="E83" i="5" l="1"/>
  <c r="A162" i="5"/>
  <c r="B161" i="5"/>
  <c r="G83" i="5" l="1"/>
  <c r="H83" i="5" s="1"/>
  <c r="L83" i="5" s="1"/>
  <c r="M83" i="5" s="1"/>
  <c r="A163" i="5"/>
  <c r="B162" i="5"/>
  <c r="N83" i="5" l="1"/>
  <c r="A164" i="5"/>
  <c r="B163" i="5"/>
  <c r="E84" i="5" l="1"/>
  <c r="A165" i="5"/>
  <c r="B164" i="5"/>
  <c r="G84" i="5" l="1"/>
  <c r="H84" i="5" s="1"/>
  <c r="L84" i="5" s="1"/>
  <c r="M84" i="5" s="1"/>
  <c r="A166" i="5"/>
  <c r="B165" i="5"/>
  <c r="N84" i="5" l="1"/>
  <c r="A167" i="5"/>
  <c r="B166" i="5"/>
  <c r="E85" i="5" l="1"/>
  <c r="A168" i="5"/>
  <c r="B167" i="5"/>
  <c r="G85" i="5" l="1"/>
  <c r="H85" i="5" s="1"/>
  <c r="L85" i="5" s="1"/>
  <c r="M85" i="5" s="1"/>
  <c r="A169" i="5"/>
  <c r="B168" i="5"/>
  <c r="N85" i="5" l="1"/>
  <c r="A170" i="5"/>
  <c r="B169" i="5"/>
  <c r="E86" i="5" l="1"/>
  <c r="A171" i="5"/>
  <c r="B170" i="5"/>
  <c r="G86" i="5" l="1"/>
  <c r="A172" i="5"/>
  <c r="B171" i="5"/>
  <c r="H86" i="5" l="1"/>
  <c r="L86" i="5" s="1"/>
  <c r="M86" i="5" s="1"/>
  <c r="A173" i="5"/>
  <c r="B172" i="5"/>
  <c r="N86" i="5" l="1"/>
  <c r="E87" i="5" s="1"/>
  <c r="A174" i="5"/>
  <c r="B173" i="5"/>
  <c r="G87" i="5" l="1"/>
  <c r="A175" i="5"/>
  <c r="B174" i="5"/>
  <c r="H87" i="5" l="1"/>
  <c r="A176" i="5"/>
  <c r="B175" i="5"/>
  <c r="L87" i="5" l="1"/>
  <c r="A177" i="5"/>
  <c r="B176" i="5"/>
  <c r="M87" i="5" l="1"/>
  <c r="N87" i="5" s="1"/>
  <c r="E88" i="5" s="1"/>
  <c r="A178" i="5"/>
  <c r="B177" i="5"/>
  <c r="G88" i="5" l="1"/>
  <c r="H88" i="5" s="1"/>
  <c r="L88" i="5" s="1"/>
  <c r="A179" i="5"/>
  <c r="B178" i="5"/>
  <c r="M88" i="5" l="1"/>
  <c r="N88" i="5" s="1"/>
  <c r="E89" i="5" s="1"/>
  <c r="A180" i="5"/>
  <c r="B179" i="5"/>
  <c r="G89" i="5" l="1"/>
  <c r="A181" i="5"/>
  <c r="B180" i="5"/>
  <c r="H89" i="5" l="1"/>
  <c r="L89" i="5" s="1"/>
  <c r="M89" i="5" s="1"/>
  <c r="A182" i="5"/>
  <c r="B181" i="5"/>
  <c r="N89" i="5" l="1"/>
  <c r="E90" i="5" s="1"/>
  <c r="A183" i="5"/>
  <c r="B182" i="5"/>
  <c r="G90" i="5" l="1"/>
  <c r="H90" i="5" s="1"/>
  <c r="L90" i="5" s="1"/>
  <c r="M90" i="5" s="1"/>
  <c r="A184" i="5"/>
  <c r="B183" i="5"/>
  <c r="N90" i="5" l="1"/>
  <c r="A185" i="5"/>
  <c r="B184" i="5"/>
  <c r="E91" i="5" l="1"/>
  <c r="A186" i="5"/>
  <c r="B185" i="5"/>
  <c r="G91" i="5" l="1"/>
  <c r="H91" i="5" s="1"/>
  <c r="L91" i="5" s="1"/>
  <c r="M91" i="5" s="1"/>
  <c r="A187" i="5"/>
  <c r="B186" i="5"/>
  <c r="N91" i="5" l="1"/>
  <c r="A188" i="5"/>
  <c r="B187" i="5"/>
  <c r="E92" i="5" l="1"/>
  <c r="A189" i="5"/>
  <c r="B188" i="5"/>
  <c r="G92" i="5" l="1"/>
  <c r="A190" i="5"/>
  <c r="B189" i="5"/>
  <c r="H92" i="5" l="1"/>
  <c r="A191" i="5"/>
  <c r="B190" i="5"/>
  <c r="L92" i="5" l="1"/>
  <c r="A192" i="5"/>
  <c r="B191" i="5"/>
  <c r="M92" i="5" l="1"/>
  <c r="N92" i="5" s="1"/>
  <c r="E93" i="5" s="1"/>
  <c r="G93" i="5" s="1"/>
  <c r="H93" i="5" s="1"/>
  <c r="L93" i="5" s="1"/>
  <c r="M93" i="5" s="1"/>
  <c r="A193" i="5"/>
  <c r="B192" i="5"/>
  <c r="N93" i="5" l="1"/>
  <c r="A194" i="5"/>
  <c r="B193" i="5"/>
  <c r="E94" i="5" l="1"/>
  <c r="A195" i="5"/>
  <c r="B194" i="5"/>
  <c r="G94" i="5" l="1"/>
  <c r="H94" i="5" s="1"/>
  <c r="L94" i="5" s="1"/>
  <c r="M94" i="5" s="1"/>
  <c r="A196" i="5"/>
  <c r="B195" i="5"/>
  <c r="N94" i="5" l="1"/>
  <c r="A197" i="5"/>
  <c r="B196" i="5"/>
  <c r="E95" i="5" l="1"/>
  <c r="A198" i="5"/>
  <c r="B197" i="5"/>
  <c r="G95" i="5" l="1"/>
  <c r="H95" i="5" s="1"/>
  <c r="L95" i="5" s="1"/>
  <c r="M95" i="5" s="1"/>
  <c r="A199" i="5"/>
  <c r="B198" i="5"/>
  <c r="N95" i="5" l="1"/>
  <c r="A200" i="5"/>
  <c r="B199" i="5"/>
  <c r="E96" i="5" l="1"/>
  <c r="A201" i="5"/>
  <c r="B200" i="5"/>
  <c r="G96" i="5" l="1"/>
  <c r="A202" i="5"/>
  <c r="B201" i="5"/>
  <c r="H96" i="5" l="1"/>
  <c r="A203" i="5"/>
  <c r="B202" i="5"/>
  <c r="L96" i="5" l="1"/>
  <c r="A204" i="5"/>
  <c r="B203" i="5"/>
  <c r="M96" i="5" l="1"/>
  <c r="N96" i="5" s="1"/>
  <c r="E97" i="5" s="1"/>
  <c r="G97" i="5" s="1"/>
  <c r="A205" i="5"/>
  <c r="B204" i="5"/>
  <c r="H97" i="5" l="1"/>
  <c r="L97" i="5" s="1"/>
  <c r="M97" i="5" s="1"/>
  <c r="A206" i="5"/>
  <c r="B205" i="5"/>
  <c r="N97" i="5" l="1"/>
  <c r="E98" i="5" s="1"/>
  <c r="A207" i="5"/>
  <c r="B206" i="5"/>
  <c r="G98" i="5" l="1"/>
  <c r="A208" i="5"/>
  <c r="B207" i="5"/>
  <c r="H98" i="5" l="1"/>
  <c r="A209" i="5"/>
  <c r="B208" i="5"/>
  <c r="L98" i="5" l="1"/>
  <c r="A210" i="5"/>
  <c r="B209" i="5"/>
  <c r="M98" i="5" l="1"/>
  <c r="N98" i="5" s="1"/>
  <c r="E99" i="5" s="1"/>
  <c r="G99" i="5" s="1"/>
  <c r="H99" i="5" s="1"/>
  <c r="L99" i="5" s="1"/>
  <c r="M99" i="5" s="1"/>
  <c r="A211" i="5"/>
  <c r="B210" i="5"/>
  <c r="N99" i="5" l="1"/>
  <c r="A212" i="5"/>
  <c r="B211" i="5"/>
  <c r="E100" i="5" l="1"/>
  <c r="A213" i="5"/>
  <c r="B212" i="5"/>
  <c r="G100" i="5" l="1"/>
  <c r="A214" i="5"/>
  <c r="B213" i="5"/>
  <c r="H100" i="5" l="1"/>
  <c r="L100" i="5" s="1"/>
  <c r="M100" i="5" s="1"/>
  <c r="A215" i="5"/>
  <c r="B214" i="5"/>
  <c r="N100" i="5" l="1"/>
  <c r="E101" i="5" s="1"/>
  <c r="A216" i="5"/>
  <c r="B215" i="5"/>
  <c r="G101" i="5" l="1"/>
  <c r="H101" i="5" s="1"/>
  <c r="L101" i="5" s="1"/>
  <c r="M101" i="5" s="1"/>
  <c r="A217" i="5"/>
  <c r="B216" i="5"/>
  <c r="N101" i="5" l="1"/>
  <c r="A218" i="5"/>
  <c r="B217" i="5"/>
  <c r="E102" i="5" l="1"/>
  <c r="A219" i="5"/>
  <c r="B218" i="5"/>
  <c r="G102" i="5" l="1"/>
  <c r="H102" i="5" s="1"/>
  <c r="L102" i="5" s="1"/>
  <c r="M102" i="5" s="1"/>
  <c r="A220" i="5"/>
  <c r="B219" i="5"/>
  <c r="N102" i="5" l="1"/>
  <c r="A221" i="5"/>
  <c r="B220" i="5"/>
  <c r="E103" i="5" l="1"/>
  <c r="A222" i="5"/>
  <c r="B221" i="5"/>
  <c r="G103" i="5" l="1"/>
  <c r="H103" i="5" s="1"/>
  <c r="L103" i="5" s="1"/>
  <c r="M103" i="5" s="1"/>
  <c r="A223" i="5"/>
  <c r="B222" i="5"/>
  <c r="N103" i="5" l="1"/>
  <c r="A224" i="5"/>
  <c r="B223" i="5"/>
  <c r="E104" i="5" l="1"/>
  <c r="A225" i="5"/>
  <c r="B224" i="5"/>
  <c r="G104" i="5" l="1"/>
  <c r="H104" i="5" s="1"/>
  <c r="L104" i="5" s="1"/>
  <c r="M104" i="5" s="1"/>
  <c r="A226" i="5"/>
  <c r="B225" i="5"/>
  <c r="N104" i="5" l="1"/>
  <c r="A227" i="5"/>
  <c r="B226" i="5"/>
  <c r="E105" i="5" l="1"/>
  <c r="A228" i="5"/>
  <c r="B227" i="5"/>
  <c r="G105" i="5" l="1"/>
  <c r="H105" i="5" s="1"/>
  <c r="L105" i="5" s="1"/>
  <c r="M105" i="5" s="1"/>
  <c r="A229" i="5"/>
  <c r="B228" i="5"/>
  <c r="N105" i="5" l="1"/>
  <c r="A230" i="5"/>
  <c r="B229" i="5"/>
  <c r="E106" i="5" l="1"/>
  <c r="A231" i="5"/>
  <c r="B230" i="5"/>
  <c r="G106" i="5" l="1"/>
  <c r="H106" i="5" s="1"/>
  <c r="L106" i="5" s="1"/>
  <c r="M106" i="5" s="1"/>
  <c r="A232" i="5"/>
  <c r="B231" i="5"/>
  <c r="N106" i="5" l="1"/>
  <c r="A233" i="5"/>
  <c r="B232" i="5"/>
  <c r="E107" i="5" l="1"/>
  <c r="A234" i="5"/>
  <c r="B233" i="5"/>
  <c r="G107" i="5" l="1"/>
  <c r="H107" i="5" s="1"/>
  <c r="L107" i="5" s="1"/>
  <c r="M107" i="5" s="1"/>
  <c r="A235" i="5"/>
  <c r="B234" i="5"/>
  <c r="N107" i="5" l="1"/>
  <c r="A236" i="5"/>
  <c r="B235" i="5"/>
  <c r="E108" i="5" l="1"/>
  <c r="A237" i="5"/>
  <c r="B236" i="5"/>
  <c r="G108" i="5" l="1"/>
  <c r="H108" i="5" s="1"/>
  <c r="L108" i="5" s="1"/>
  <c r="M108" i="5" s="1"/>
  <c r="A238" i="5"/>
  <c r="B237" i="5"/>
  <c r="N108" i="5" l="1"/>
  <c r="A239" i="5"/>
  <c r="B238" i="5"/>
  <c r="E109" i="5" l="1"/>
  <c r="A240" i="5"/>
  <c r="B239" i="5"/>
  <c r="G109" i="5" l="1"/>
  <c r="A241" i="5"/>
  <c r="B240" i="5"/>
  <c r="H109" i="5" l="1"/>
  <c r="A242" i="5"/>
  <c r="B241" i="5"/>
  <c r="L109" i="5" l="1"/>
  <c r="A243" i="5"/>
  <c r="B242" i="5"/>
  <c r="M109" i="5" l="1"/>
  <c r="N109" i="5" s="1"/>
  <c r="E110" i="5" s="1"/>
  <c r="G110" i="5" s="1"/>
  <c r="H110" i="5" s="1"/>
  <c r="L110" i="5" s="1"/>
  <c r="M110" i="5" s="1"/>
  <c r="A244" i="5"/>
  <c r="B243" i="5"/>
  <c r="N110" i="5" l="1"/>
  <c r="A245" i="5"/>
  <c r="B244" i="5"/>
  <c r="E111" i="5" l="1"/>
  <c r="A246" i="5"/>
  <c r="B245" i="5"/>
  <c r="G111" i="5" l="1"/>
  <c r="H111" i="5" s="1"/>
  <c r="L111" i="5" s="1"/>
  <c r="M111" i="5" s="1"/>
  <c r="A247" i="5"/>
  <c r="B246" i="5"/>
  <c r="N111" i="5" l="1"/>
  <c r="A248" i="5"/>
  <c r="B247" i="5"/>
  <c r="E112" i="5" l="1"/>
  <c r="A249" i="5"/>
  <c r="B248" i="5"/>
  <c r="G112" i="5" l="1"/>
  <c r="H112" i="5" s="1"/>
  <c r="L112" i="5" s="1"/>
  <c r="M112" i="5" s="1"/>
  <c r="A250" i="5"/>
  <c r="B249" i="5"/>
  <c r="N112" i="5" l="1"/>
  <c r="A251" i="5"/>
  <c r="B250" i="5"/>
  <c r="E113" i="5" l="1"/>
  <c r="A252" i="5"/>
  <c r="B251" i="5"/>
  <c r="G113" i="5" l="1"/>
  <c r="H113" i="5" s="1"/>
  <c r="L113" i="5" s="1"/>
  <c r="M113" i="5" s="1"/>
  <c r="A253" i="5"/>
  <c r="B252" i="5"/>
  <c r="N113" i="5" l="1"/>
  <c r="A254" i="5"/>
  <c r="B253" i="5"/>
  <c r="E114" i="5" l="1"/>
  <c r="A255" i="5"/>
  <c r="B254" i="5"/>
  <c r="G114" i="5" l="1"/>
  <c r="H114" i="5" s="1"/>
  <c r="L114" i="5" s="1"/>
  <c r="M114" i="5" s="1"/>
  <c r="A256" i="5"/>
  <c r="B255" i="5"/>
  <c r="N114" i="5" l="1"/>
  <c r="A257" i="5"/>
  <c r="B256" i="5"/>
  <c r="E115" i="5" l="1"/>
  <c r="A258" i="5"/>
  <c r="B257" i="5"/>
  <c r="G115" i="5" l="1"/>
  <c r="A259" i="5"/>
  <c r="B258" i="5"/>
  <c r="H115" i="5" l="1"/>
  <c r="L115" i="5" s="1"/>
  <c r="M115" i="5" s="1"/>
  <c r="A260" i="5"/>
  <c r="B259" i="5"/>
  <c r="N115" i="5" l="1"/>
  <c r="E116" i="5" s="1"/>
  <c r="A261" i="5"/>
  <c r="B260" i="5"/>
  <c r="G116" i="5" l="1"/>
  <c r="A262" i="5"/>
  <c r="B261" i="5"/>
  <c r="H116" i="5" l="1"/>
  <c r="A263" i="5"/>
  <c r="B262" i="5"/>
  <c r="L116" i="5" l="1"/>
  <c r="A264" i="5"/>
  <c r="B263" i="5"/>
  <c r="M116" i="5" l="1"/>
  <c r="N116" i="5" s="1"/>
  <c r="E117" i="5" s="1"/>
  <c r="G117" i="5" s="1"/>
  <c r="A265" i="5"/>
  <c r="B264" i="5"/>
  <c r="H117" i="5" l="1"/>
  <c r="A266" i="5"/>
  <c r="B265" i="5"/>
  <c r="L117" i="5" l="1"/>
  <c r="A267" i="5"/>
  <c r="B266" i="5"/>
  <c r="M117" i="5" l="1"/>
  <c r="N117" i="5" s="1"/>
  <c r="E118" i="5" s="1"/>
  <c r="G118" i="5" s="1"/>
  <c r="H118" i="5" s="1"/>
  <c r="L118" i="5" s="1"/>
  <c r="M118" i="5" s="1"/>
  <c r="A268" i="5"/>
  <c r="B267" i="5"/>
  <c r="N118" i="5" l="1"/>
  <c r="A269" i="5"/>
  <c r="B268" i="5"/>
  <c r="E119" i="5" l="1"/>
  <c r="A270" i="5"/>
  <c r="B269" i="5"/>
  <c r="G119" i="5" l="1"/>
  <c r="H119" i="5" s="1"/>
  <c r="L119" i="5" s="1"/>
  <c r="M119" i="5" s="1"/>
  <c r="A271" i="5"/>
  <c r="B270" i="5"/>
  <c r="N119" i="5" l="1"/>
  <c r="A272" i="5"/>
  <c r="B271" i="5"/>
  <c r="E120" i="5" l="1"/>
  <c r="A273" i="5"/>
  <c r="B272" i="5"/>
  <c r="G120" i="5" l="1"/>
  <c r="A274" i="5"/>
  <c r="B273" i="5"/>
  <c r="H120" i="5" l="1"/>
  <c r="A275" i="5"/>
  <c r="B274" i="5"/>
  <c r="L120" i="5" l="1"/>
  <c r="A276" i="5"/>
  <c r="B275" i="5"/>
  <c r="M120" i="5" l="1"/>
  <c r="N120" i="5" s="1"/>
  <c r="E121" i="5" s="1"/>
  <c r="G121" i="5" s="1"/>
  <c r="H121" i="5" s="1"/>
  <c r="L121" i="5" s="1"/>
  <c r="M121" i="5" s="1"/>
  <c r="A277" i="5"/>
  <c r="B276" i="5"/>
  <c r="N121" i="5" l="1"/>
  <c r="A278" i="5"/>
  <c r="B277" i="5"/>
  <c r="E122" i="5" l="1"/>
  <c r="A279" i="5"/>
  <c r="B278" i="5"/>
  <c r="G122" i="5" l="1"/>
  <c r="H122" i="5" s="1"/>
  <c r="L122" i="5" s="1"/>
  <c r="M122" i="5" s="1"/>
  <c r="A280" i="5"/>
  <c r="B279" i="5"/>
  <c r="N122" i="5" l="1"/>
  <c r="A281" i="5"/>
  <c r="B280" i="5"/>
  <c r="E123" i="5" l="1"/>
  <c r="A282" i="5"/>
  <c r="B281" i="5"/>
  <c r="G123" i="5" l="1"/>
  <c r="H123" i="5" s="1"/>
  <c r="L123" i="5" s="1"/>
  <c r="M123" i="5" s="1"/>
  <c r="A283" i="5"/>
  <c r="B282" i="5"/>
  <c r="N123" i="5" l="1"/>
  <c r="A284" i="5"/>
  <c r="B283" i="5"/>
  <c r="E124" i="5" l="1"/>
  <c r="A285" i="5"/>
  <c r="B284" i="5"/>
  <c r="G124" i="5" l="1"/>
  <c r="H124" i="5" s="1"/>
  <c r="L124" i="5" s="1"/>
  <c r="M124" i="5" s="1"/>
  <c r="A286" i="5"/>
  <c r="B285" i="5"/>
  <c r="N124" i="5" l="1"/>
  <c r="A287" i="5"/>
  <c r="B286" i="5"/>
  <c r="E125" i="5" l="1"/>
  <c r="A288" i="5"/>
  <c r="B287" i="5"/>
  <c r="G125" i="5" l="1"/>
  <c r="A289" i="5"/>
  <c r="B288" i="5"/>
  <c r="H125" i="5" l="1"/>
  <c r="A290" i="5"/>
  <c r="B289" i="5"/>
  <c r="L125" i="5" l="1"/>
  <c r="A291" i="5"/>
  <c r="B290" i="5"/>
  <c r="M125" i="5" l="1"/>
  <c r="N125" i="5" s="1"/>
  <c r="E126" i="5" s="1"/>
  <c r="G126" i="5" s="1"/>
  <c r="H126" i="5" s="1"/>
  <c r="L126" i="5" s="1"/>
  <c r="M126" i="5" s="1"/>
  <c r="A292" i="5"/>
  <c r="B291" i="5"/>
  <c r="N126" i="5" l="1"/>
  <c r="A293" i="5"/>
  <c r="B292" i="5"/>
  <c r="E127" i="5" l="1"/>
  <c r="A294" i="5"/>
  <c r="B293" i="5"/>
  <c r="G127" i="5" l="1"/>
  <c r="H127" i="5" s="1"/>
  <c r="L127" i="5" s="1"/>
  <c r="M127" i="5" s="1"/>
  <c r="A295" i="5"/>
  <c r="B294" i="5"/>
  <c r="N127" i="5" l="1"/>
  <c r="A296" i="5"/>
  <c r="B295" i="5"/>
  <c r="E128" i="5" l="1"/>
  <c r="A297" i="5"/>
  <c r="B296" i="5"/>
  <c r="G128" i="5" l="1"/>
  <c r="H128" i="5" s="1"/>
  <c r="L128" i="5" s="1"/>
  <c r="M128" i="5" s="1"/>
  <c r="A298" i="5"/>
  <c r="B297" i="5"/>
  <c r="N128" i="5" l="1"/>
  <c r="A299" i="5"/>
  <c r="B298" i="5"/>
  <c r="E129" i="5" l="1"/>
  <c r="A300" i="5"/>
  <c r="B299" i="5"/>
  <c r="G129" i="5" l="1"/>
  <c r="H129" i="5" s="1"/>
  <c r="L129" i="5" s="1"/>
  <c r="M129" i="5" s="1"/>
  <c r="A301" i="5"/>
  <c r="B300" i="5"/>
  <c r="N129" i="5" l="1"/>
  <c r="A302" i="5"/>
  <c r="B301" i="5"/>
  <c r="E130" i="5" l="1"/>
  <c r="A303" i="5"/>
  <c r="B302" i="5"/>
  <c r="G130" i="5" l="1"/>
  <c r="H130" i="5" s="1"/>
  <c r="L130" i="5" s="1"/>
  <c r="M130" i="5" s="1"/>
  <c r="A304" i="5"/>
  <c r="B303" i="5"/>
  <c r="N130" i="5" l="1"/>
  <c r="A305" i="5"/>
  <c r="B304" i="5"/>
  <c r="E131" i="5" l="1"/>
  <c r="A306" i="5"/>
  <c r="B305" i="5"/>
  <c r="G131" i="5" l="1"/>
  <c r="H131" i="5" s="1"/>
  <c r="L131" i="5" s="1"/>
  <c r="M131" i="5" s="1"/>
  <c r="A307" i="5"/>
  <c r="B306" i="5"/>
  <c r="N131" i="5" l="1"/>
  <c r="A308" i="5"/>
  <c r="B307" i="5"/>
  <c r="E132" i="5" l="1"/>
  <c r="A309" i="5"/>
  <c r="B308" i="5"/>
  <c r="G132" i="5" l="1"/>
  <c r="H132" i="5" s="1"/>
  <c r="L132" i="5" s="1"/>
  <c r="M132" i="5" s="1"/>
  <c r="A310" i="5"/>
  <c r="B309" i="5"/>
  <c r="N132" i="5" l="1"/>
  <c r="A311" i="5"/>
  <c r="B310" i="5"/>
  <c r="E133" i="5" l="1"/>
  <c r="A312" i="5"/>
  <c r="B311" i="5"/>
  <c r="G133" i="5" l="1"/>
  <c r="H133" i="5" s="1"/>
  <c r="L133" i="5" s="1"/>
  <c r="M133" i="5" s="1"/>
  <c r="A313" i="5"/>
  <c r="B312" i="5"/>
  <c r="N133" i="5" l="1"/>
  <c r="A314" i="5"/>
  <c r="B313" i="5"/>
  <c r="E134" i="5" l="1"/>
  <c r="A315" i="5"/>
  <c r="B314" i="5"/>
  <c r="G134" i="5" l="1"/>
  <c r="H134" i="5" s="1"/>
  <c r="L134" i="5" s="1"/>
  <c r="M134" i="5" s="1"/>
  <c r="A316" i="5"/>
  <c r="B315" i="5"/>
  <c r="N134" i="5" l="1"/>
  <c r="A317" i="5"/>
  <c r="B316" i="5"/>
  <c r="E135" i="5" l="1"/>
  <c r="A318" i="5"/>
  <c r="B317" i="5"/>
  <c r="G135" i="5" l="1"/>
  <c r="H135" i="5" s="1"/>
  <c r="L135" i="5" s="1"/>
  <c r="M135" i="5" s="1"/>
  <c r="A319" i="5"/>
  <c r="B318" i="5"/>
  <c r="N135" i="5" l="1"/>
  <c r="A320" i="5"/>
  <c r="B319" i="5"/>
  <c r="E136" i="5" l="1"/>
  <c r="A321" i="5"/>
  <c r="B320" i="5"/>
  <c r="G136" i="5" l="1"/>
  <c r="H136" i="5" s="1"/>
  <c r="L136" i="5" s="1"/>
  <c r="M136" i="5" s="1"/>
  <c r="A322" i="5"/>
  <c r="B321" i="5"/>
  <c r="N136" i="5" l="1"/>
  <c r="A323" i="5"/>
  <c r="B322" i="5"/>
  <c r="E137" i="5" l="1"/>
  <c r="A324" i="5"/>
  <c r="B323" i="5"/>
  <c r="G137" i="5" l="1"/>
  <c r="A325" i="5"/>
  <c r="B324" i="5"/>
  <c r="H137" i="5" l="1"/>
  <c r="A326" i="5"/>
  <c r="B325" i="5"/>
  <c r="L137" i="5" l="1"/>
  <c r="A327" i="5"/>
  <c r="B326" i="5"/>
  <c r="M137" i="5" l="1"/>
  <c r="N137" i="5" s="1"/>
  <c r="E138" i="5" s="1"/>
  <c r="G138" i="5" s="1"/>
  <c r="H138" i="5" s="1"/>
  <c r="L138" i="5" s="1"/>
  <c r="M138" i="5" s="1"/>
  <c r="A328" i="5"/>
  <c r="B327" i="5"/>
  <c r="N138" i="5" l="1"/>
  <c r="A329" i="5"/>
  <c r="B328" i="5"/>
  <c r="E139" i="5" l="1"/>
  <c r="A330" i="5"/>
  <c r="B329" i="5"/>
  <c r="G139" i="5" l="1"/>
  <c r="A331" i="5"/>
  <c r="B330" i="5"/>
  <c r="H139" i="5" l="1"/>
  <c r="A332" i="5"/>
  <c r="B331" i="5"/>
  <c r="L139" i="5" l="1"/>
  <c r="M139" i="5" s="1"/>
  <c r="A333" i="5"/>
  <c r="B332" i="5"/>
  <c r="N139" i="5" l="1"/>
  <c r="E140" i="5" s="1"/>
  <c r="G140" i="5" s="1"/>
  <c r="H140" i="5" s="1"/>
  <c r="L140" i="5" s="1"/>
  <c r="M140" i="5" s="1"/>
  <c r="A334" i="5"/>
  <c r="B333" i="5"/>
  <c r="N140" i="5" l="1"/>
  <c r="A335" i="5"/>
  <c r="B334" i="5"/>
  <c r="E141" i="5" l="1"/>
  <c r="A336" i="5"/>
  <c r="B335" i="5"/>
  <c r="G141" i="5" l="1"/>
  <c r="A337" i="5"/>
  <c r="B336" i="5"/>
  <c r="H141" i="5" l="1"/>
  <c r="A338" i="5"/>
  <c r="B337" i="5"/>
  <c r="L141" i="5" l="1"/>
  <c r="A339" i="5"/>
  <c r="B338" i="5"/>
  <c r="M141" i="5" l="1"/>
  <c r="N141" i="5" s="1"/>
  <c r="E142" i="5" s="1"/>
  <c r="G142" i="5" s="1"/>
  <c r="H142" i="5" s="1"/>
  <c r="L142" i="5" s="1"/>
  <c r="M142" i="5" s="1"/>
  <c r="A340" i="5"/>
  <c r="B339" i="5"/>
  <c r="N142" i="5" l="1"/>
  <c r="A341" i="5"/>
  <c r="B340" i="5"/>
  <c r="E143" i="5" l="1"/>
  <c r="A342" i="5"/>
  <c r="B341" i="5"/>
  <c r="G143" i="5" l="1"/>
  <c r="A343" i="5"/>
  <c r="B342" i="5"/>
  <c r="H143" i="5" l="1"/>
  <c r="A344" i="5"/>
  <c r="B343" i="5"/>
  <c r="L143" i="5" l="1"/>
  <c r="A345" i="5"/>
  <c r="B344" i="5"/>
  <c r="M143" i="5" l="1"/>
  <c r="N143" i="5" s="1"/>
  <c r="E144" i="5" s="1"/>
  <c r="A346" i="5"/>
  <c r="B345" i="5"/>
  <c r="G144" i="5" l="1"/>
  <c r="H144" i="5" s="1"/>
  <c r="L144" i="5" s="1"/>
  <c r="A347" i="5"/>
  <c r="B346" i="5"/>
  <c r="M144" i="5" l="1"/>
  <c r="N144" i="5" s="1"/>
  <c r="E145" i="5" s="1"/>
  <c r="A348" i="5"/>
  <c r="B347" i="5"/>
  <c r="G145" i="5" l="1"/>
  <c r="A349" i="5"/>
  <c r="B348" i="5"/>
  <c r="H145" i="5" l="1"/>
  <c r="A350" i="5"/>
  <c r="B349" i="5"/>
  <c r="L145" i="5" l="1"/>
  <c r="A351" i="5"/>
  <c r="B350" i="5"/>
  <c r="M145" i="5" l="1"/>
  <c r="N145" i="5" s="1"/>
  <c r="E146" i="5" s="1"/>
  <c r="A352" i="5"/>
  <c r="B351" i="5"/>
  <c r="G146" i="5" l="1"/>
  <c r="H146" i="5" s="1"/>
  <c r="L146" i="5" s="1"/>
  <c r="M146" i="5" s="1"/>
  <c r="A353" i="5"/>
  <c r="B352" i="5"/>
  <c r="N146" i="5" l="1"/>
  <c r="E147" i="5" s="1"/>
  <c r="A354" i="5"/>
  <c r="B353" i="5"/>
  <c r="G147" i="5" l="1"/>
  <c r="H147" i="5" s="1"/>
  <c r="L147" i="5" s="1"/>
  <c r="M147" i="5" s="1"/>
  <c r="A355" i="5"/>
  <c r="B354" i="5"/>
  <c r="N147" i="5" l="1"/>
  <c r="A356" i="5"/>
  <c r="B355" i="5"/>
  <c r="E148" i="5" l="1"/>
  <c r="A357" i="5"/>
  <c r="B356" i="5"/>
  <c r="G148" i="5" l="1"/>
  <c r="H148" i="5" s="1"/>
  <c r="L148" i="5" s="1"/>
  <c r="M148" i="5" s="1"/>
  <c r="A358" i="5"/>
  <c r="B357" i="5"/>
  <c r="N148" i="5" l="1"/>
  <c r="A359" i="5"/>
  <c r="B358" i="5"/>
  <c r="E149" i="5" l="1"/>
  <c r="A360" i="5"/>
  <c r="B359" i="5"/>
  <c r="G149" i="5" l="1"/>
  <c r="H149" i="5" s="1"/>
  <c r="L149" i="5" s="1"/>
  <c r="M149" i="5" s="1"/>
  <c r="A361" i="5"/>
  <c r="B360" i="5"/>
  <c r="N149" i="5" l="1"/>
  <c r="A362" i="5"/>
  <c r="B361" i="5"/>
  <c r="E150" i="5" l="1"/>
  <c r="A363" i="5"/>
  <c r="B362" i="5"/>
  <c r="G150" i="5" l="1"/>
  <c r="H150" i="5" s="1"/>
  <c r="L150" i="5" s="1"/>
  <c r="M150" i="5" s="1"/>
  <c r="A364" i="5"/>
  <c r="B363" i="5"/>
  <c r="N150" i="5" l="1"/>
  <c r="A365" i="5"/>
  <c r="B364" i="5"/>
  <c r="E151" i="5" l="1"/>
  <c r="A366" i="5"/>
  <c r="B365" i="5"/>
  <c r="G151" i="5" l="1"/>
  <c r="H151" i="5" s="1"/>
  <c r="L151" i="5" s="1"/>
  <c r="M151" i="5" s="1"/>
  <c r="A367" i="5"/>
  <c r="B366" i="5"/>
  <c r="N151" i="5" l="1"/>
  <c r="A368" i="5"/>
  <c r="B367" i="5"/>
  <c r="E152" i="5" l="1"/>
  <c r="A369" i="5"/>
  <c r="B368" i="5"/>
  <c r="G152" i="5" l="1"/>
  <c r="H152" i="5" s="1"/>
  <c r="L152" i="5" s="1"/>
  <c r="M152" i="5" s="1"/>
  <c r="A370" i="5"/>
  <c r="B369" i="5"/>
  <c r="N152" i="5" l="1"/>
  <c r="A371" i="5"/>
  <c r="B370" i="5"/>
  <c r="E153" i="5" l="1"/>
  <c r="A372" i="5"/>
  <c r="B371" i="5"/>
  <c r="G153" i="5" l="1"/>
  <c r="H153" i="5" s="1"/>
  <c r="L153" i="5" s="1"/>
  <c r="M153" i="5" s="1"/>
  <c r="A373" i="5"/>
  <c r="B372" i="5"/>
  <c r="N153" i="5" l="1"/>
  <c r="A374" i="5"/>
  <c r="B373" i="5"/>
  <c r="E154" i="5" l="1"/>
  <c r="A375" i="5"/>
  <c r="B374" i="5"/>
  <c r="G154" i="5" l="1"/>
  <c r="H154" i="5" s="1"/>
  <c r="L154" i="5" s="1"/>
  <c r="M154" i="5" s="1"/>
  <c r="A376" i="5"/>
  <c r="B375" i="5"/>
  <c r="N154" i="5" l="1"/>
  <c r="A377" i="5"/>
  <c r="B376" i="5"/>
  <c r="E155" i="5" l="1"/>
  <c r="A378" i="5"/>
  <c r="B377" i="5"/>
  <c r="G155" i="5" l="1"/>
  <c r="H155" i="5" s="1"/>
  <c r="L155" i="5" s="1"/>
  <c r="M155" i="5" s="1"/>
  <c r="A379" i="5"/>
  <c r="B378" i="5"/>
  <c r="N155" i="5" l="1"/>
  <c r="A380" i="5"/>
  <c r="B379" i="5"/>
  <c r="E156" i="5" l="1"/>
  <c r="A381" i="5"/>
  <c r="B380" i="5"/>
  <c r="G156" i="5" l="1"/>
  <c r="H156" i="5" s="1"/>
  <c r="L156" i="5" s="1"/>
  <c r="M156" i="5" s="1"/>
  <c r="A382" i="5"/>
  <c r="B381" i="5"/>
  <c r="N156" i="5" l="1"/>
  <c r="A383" i="5"/>
  <c r="B382" i="5"/>
  <c r="E157" i="5" l="1"/>
  <c r="A384" i="5"/>
  <c r="B383" i="5"/>
  <c r="G157" i="5" l="1"/>
  <c r="H157" i="5" s="1"/>
  <c r="L157" i="5" s="1"/>
  <c r="M157" i="5" s="1"/>
  <c r="A385" i="5"/>
  <c r="B384" i="5"/>
  <c r="N157" i="5" l="1"/>
  <c r="A386" i="5"/>
  <c r="B385" i="5"/>
  <c r="E158" i="5" l="1"/>
  <c r="A387" i="5"/>
  <c r="B386" i="5"/>
  <c r="G158" i="5" l="1"/>
  <c r="H158" i="5" s="1"/>
  <c r="L158" i="5" s="1"/>
  <c r="M158" i="5" s="1"/>
  <c r="A388" i="5"/>
  <c r="B387" i="5"/>
  <c r="N158" i="5" l="1"/>
  <c r="A389" i="5"/>
  <c r="B388" i="5"/>
  <c r="E159" i="5" l="1"/>
  <c r="A390" i="5"/>
  <c r="B389" i="5"/>
  <c r="G159" i="5" l="1"/>
  <c r="H159" i="5" s="1"/>
  <c r="L159" i="5" s="1"/>
  <c r="M159" i="5" s="1"/>
  <c r="A391" i="5"/>
  <c r="B390" i="5"/>
  <c r="N159" i="5" l="1"/>
  <c r="A392" i="5"/>
  <c r="B391" i="5"/>
  <c r="E160" i="5" l="1"/>
  <c r="A393" i="5"/>
  <c r="B392" i="5"/>
  <c r="G160" i="5" l="1"/>
  <c r="H160" i="5" s="1"/>
  <c r="L160" i="5" s="1"/>
  <c r="M160" i="5" s="1"/>
  <c r="A394" i="5"/>
  <c r="B393" i="5"/>
  <c r="N160" i="5" l="1"/>
  <c r="A395" i="5"/>
  <c r="B394" i="5"/>
  <c r="E161" i="5" l="1"/>
  <c r="A396" i="5"/>
  <c r="B395" i="5"/>
  <c r="G161" i="5" l="1"/>
  <c r="H161" i="5" s="1"/>
  <c r="L161" i="5" s="1"/>
  <c r="M161" i="5" s="1"/>
  <c r="A397" i="5"/>
  <c r="B396" i="5"/>
  <c r="N161" i="5" l="1"/>
  <c r="A398" i="5"/>
  <c r="B397" i="5"/>
  <c r="E162" i="5" l="1"/>
  <c r="A399" i="5"/>
  <c r="B398" i="5"/>
  <c r="G162" i="5" l="1"/>
  <c r="A400" i="5"/>
  <c r="B399" i="5"/>
  <c r="H162" i="5" l="1"/>
  <c r="A401" i="5"/>
  <c r="B400" i="5"/>
  <c r="L162" i="5" l="1"/>
  <c r="A402" i="5"/>
  <c r="B401" i="5"/>
  <c r="M162" i="5" l="1"/>
  <c r="N162" i="5" s="1"/>
  <c r="E163" i="5" s="1"/>
  <c r="G163" i="5" s="1"/>
  <c r="H163" i="5" s="1"/>
  <c r="L163" i="5" s="1"/>
  <c r="M163" i="5" s="1"/>
  <c r="A403" i="5"/>
  <c r="B402" i="5"/>
  <c r="N163" i="5" l="1"/>
  <c r="A404" i="5"/>
  <c r="B403" i="5"/>
  <c r="E164" i="5" l="1"/>
  <c r="A405" i="5"/>
  <c r="B404" i="5"/>
  <c r="G164" i="5" l="1"/>
  <c r="H164" i="5" s="1"/>
  <c r="L164" i="5" s="1"/>
  <c r="M164" i="5" s="1"/>
  <c r="A406" i="5"/>
  <c r="B405" i="5"/>
  <c r="N164" i="5" l="1"/>
  <c r="A407" i="5"/>
  <c r="B406" i="5"/>
  <c r="E165" i="5" l="1"/>
  <c r="A408" i="5"/>
  <c r="B407" i="5"/>
  <c r="G165" i="5" l="1"/>
  <c r="H165" i="5" s="1"/>
  <c r="L165" i="5" s="1"/>
  <c r="M165" i="5" s="1"/>
  <c r="A409" i="5"/>
  <c r="B408" i="5"/>
  <c r="N165" i="5" l="1"/>
  <c r="A410" i="5"/>
  <c r="B409" i="5"/>
  <c r="E166" i="5" l="1"/>
  <c r="A411" i="5"/>
  <c r="B410" i="5"/>
  <c r="G166" i="5" l="1"/>
  <c r="H166" i="5" s="1"/>
  <c r="L166" i="5" s="1"/>
  <c r="M166" i="5" s="1"/>
  <c r="A412" i="5"/>
  <c r="B411" i="5"/>
  <c r="N166" i="5" l="1"/>
  <c r="A413" i="5"/>
  <c r="B412" i="5"/>
  <c r="E167" i="5" l="1"/>
  <c r="A414" i="5"/>
  <c r="B413" i="5"/>
  <c r="G167" i="5" l="1"/>
  <c r="H167" i="5" s="1"/>
  <c r="L167" i="5" s="1"/>
  <c r="M167" i="5" s="1"/>
  <c r="A415" i="5"/>
  <c r="B414" i="5"/>
  <c r="N167" i="5" l="1"/>
  <c r="A416" i="5"/>
  <c r="B415" i="5"/>
  <c r="E168" i="5" l="1"/>
  <c r="A417" i="5"/>
  <c r="B416" i="5"/>
  <c r="G168" i="5" l="1"/>
  <c r="H168" i="5" s="1"/>
  <c r="L168" i="5" s="1"/>
  <c r="M168" i="5" s="1"/>
  <c r="A418" i="5"/>
  <c r="B417" i="5"/>
  <c r="N168" i="5" l="1"/>
  <c r="A419" i="5"/>
  <c r="B418" i="5"/>
  <c r="E169" i="5" l="1"/>
  <c r="A420" i="5"/>
  <c r="B419" i="5"/>
  <c r="G169" i="5" l="1"/>
  <c r="H169" i="5" s="1"/>
  <c r="L169" i="5" s="1"/>
  <c r="M169" i="5" s="1"/>
  <c r="A421" i="5"/>
  <c r="B420" i="5"/>
  <c r="N169" i="5" l="1"/>
  <c r="A422" i="5"/>
  <c r="B421" i="5"/>
  <c r="E170" i="5" l="1"/>
  <c r="A423" i="5"/>
  <c r="B422" i="5"/>
  <c r="G170" i="5" l="1"/>
  <c r="H170" i="5" s="1"/>
  <c r="L170" i="5" s="1"/>
  <c r="M170" i="5" s="1"/>
  <c r="A424" i="5"/>
  <c r="B423" i="5"/>
  <c r="N170" i="5" l="1"/>
  <c r="A425" i="5"/>
  <c r="B424" i="5"/>
  <c r="E171" i="5" l="1"/>
  <c r="A426" i="5"/>
  <c r="B425" i="5"/>
  <c r="G171" i="5" l="1"/>
  <c r="A427" i="5"/>
  <c r="B426" i="5"/>
  <c r="H171" i="5" l="1"/>
  <c r="A428" i="5"/>
  <c r="B427" i="5"/>
  <c r="L171" i="5" l="1"/>
  <c r="A429" i="5"/>
  <c r="B428" i="5"/>
  <c r="M171" i="5" l="1"/>
  <c r="N171" i="5" s="1"/>
  <c r="E172" i="5" s="1"/>
  <c r="G172" i="5" s="1"/>
  <c r="A430" i="5"/>
  <c r="B429" i="5"/>
  <c r="H172" i="5" l="1"/>
  <c r="A431" i="5"/>
  <c r="B430" i="5"/>
  <c r="L172" i="5" l="1"/>
  <c r="A432" i="5"/>
  <c r="B431" i="5"/>
  <c r="M172" i="5" l="1"/>
  <c r="N172" i="5" s="1"/>
  <c r="E173" i="5" s="1"/>
  <c r="G173" i="5" s="1"/>
  <c r="H173" i="5" s="1"/>
  <c r="L173" i="5" s="1"/>
  <c r="M173" i="5" s="1"/>
  <c r="A433" i="5"/>
  <c r="B432" i="5"/>
  <c r="N173" i="5" l="1"/>
  <c r="A434" i="5"/>
  <c r="B433" i="5"/>
  <c r="E174" i="5" l="1"/>
  <c r="A435" i="5"/>
  <c r="B434" i="5"/>
  <c r="G174" i="5" l="1"/>
  <c r="H174" i="5" s="1"/>
  <c r="L174" i="5" s="1"/>
  <c r="M174" i="5" s="1"/>
  <c r="A436" i="5"/>
  <c r="B435" i="5"/>
  <c r="N174" i="5" l="1"/>
  <c r="A437" i="5"/>
  <c r="B436" i="5"/>
  <c r="E175" i="5" l="1"/>
  <c r="A438" i="5"/>
  <c r="B437" i="5"/>
  <c r="G175" i="5" l="1"/>
  <c r="H175" i="5" s="1"/>
  <c r="L175" i="5" s="1"/>
  <c r="M175" i="5" s="1"/>
  <c r="A439" i="5"/>
  <c r="B438" i="5"/>
  <c r="N175" i="5" l="1"/>
  <c r="A440" i="5"/>
  <c r="B439" i="5"/>
  <c r="E176" i="5" l="1"/>
  <c r="A441" i="5"/>
  <c r="B440" i="5"/>
  <c r="G176" i="5" l="1"/>
  <c r="H176" i="5" s="1"/>
  <c r="L176" i="5" s="1"/>
  <c r="M176" i="5" s="1"/>
  <c r="A442" i="5"/>
  <c r="B441" i="5"/>
  <c r="N176" i="5" l="1"/>
  <c r="A443" i="5"/>
  <c r="B442" i="5"/>
  <c r="E177" i="5" l="1"/>
  <c r="A444" i="5"/>
  <c r="B443" i="5"/>
  <c r="G177" i="5" l="1"/>
  <c r="A445" i="5"/>
  <c r="B444" i="5"/>
  <c r="H177" i="5" l="1"/>
  <c r="A446" i="5"/>
  <c r="B445" i="5"/>
  <c r="L177" i="5" l="1"/>
  <c r="A447" i="5"/>
  <c r="B446" i="5"/>
  <c r="M177" i="5" l="1"/>
  <c r="N177" i="5" s="1"/>
  <c r="E178" i="5" s="1"/>
  <c r="A448" i="5"/>
  <c r="B447" i="5"/>
  <c r="G178" i="5" l="1"/>
  <c r="H178" i="5" s="1"/>
  <c r="L178" i="5" s="1"/>
  <c r="M178" i="5" s="1"/>
  <c r="N178" i="5" s="1"/>
  <c r="A449" i="5"/>
  <c r="B448" i="5"/>
  <c r="E179" i="5" l="1"/>
  <c r="A450" i="5"/>
  <c r="B449" i="5"/>
  <c r="G179" i="5" l="1"/>
  <c r="A451" i="5"/>
  <c r="B450" i="5"/>
  <c r="H179" i="5" l="1"/>
  <c r="A452" i="5"/>
  <c r="B451" i="5"/>
  <c r="L179" i="5" l="1"/>
  <c r="A453" i="5"/>
  <c r="B452" i="5"/>
  <c r="M179" i="5" l="1"/>
  <c r="N179" i="5" s="1"/>
  <c r="E180" i="5" s="1"/>
  <c r="G180" i="5" s="1"/>
  <c r="H180" i="5" s="1"/>
  <c r="L180" i="5" s="1"/>
  <c r="M180" i="5" s="1"/>
  <c r="A454" i="5"/>
  <c r="B453" i="5"/>
  <c r="N180" i="5" l="1"/>
  <c r="A455" i="5"/>
  <c r="B454" i="5"/>
  <c r="E181" i="5" l="1"/>
  <c r="A456" i="5"/>
  <c r="B455" i="5"/>
  <c r="G181" i="5" l="1"/>
  <c r="H181" i="5" s="1"/>
  <c r="L181" i="5" s="1"/>
  <c r="M181" i="5" s="1"/>
  <c r="A457" i="5"/>
  <c r="B456" i="5"/>
  <c r="N181" i="5" l="1"/>
  <c r="A458" i="5"/>
  <c r="B457" i="5"/>
  <c r="E182" i="5" l="1"/>
  <c r="A459" i="5"/>
  <c r="B458" i="5"/>
  <c r="G182" i="5" l="1"/>
  <c r="H182" i="5" s="1"/>
  <c r="L182" i="5" s="1"/>
  <c r="M182" i="5" s="1"/>
  <c r="A460" i="5"/>
  <c r="B459" i="5"/>
  <c r="N182" i="5" l="1"/>
  <c r="A461" i="5"/>
  <c r="B460" i="5"/>
  <c r="E183" i="5" l="1"/>
  <c r="A462" i="5"/>
  <c r="B461" i="5"/>
  <c r="G183" i="5" l="1"/>
  <c r="H183" i="5" s="1"/>
  <c r="L183" i="5" s="1"/>
  <c r="M183" i="5" s="1"/>
  <c r="A463" i="5"/>
  <c r="B462" i="5"/>
  <c r="N183" i="5" l="1"/>
  <c r="A464" i="5"/>
  <c r="B463" i="5"/>
  <c r="E184" i="5" l="1"/>
  <c r="A465" i="5"/>
  <c r="B464" i="5"/>
  <c r="G184" i="5" l="1"/>
  <c r="H184" i="5" s="1"/>
  <c r="L184" i="5" s="1"/>
  <c r="M184" i="5" s="1"/>
  <c r="A466" i="5"/>
  <c r="B465" i="5"/>
  <c r="N184" i="5" l="1"/>
  <c r="A467" i="5"/>
  <c r="B466" i="5"/>
  <c r="E185" i="5" l="1"/>
  <c r="A468" i="5"/>
  <c r="B467" i="5"/>
  <c r="G185" i="5" l="1"/>
  <c r="A469" i="5"/>
  <c r="B468" i="5"/>
  <c r="H185" i="5" l="1"/>
  <c r="A470" i="5"/>
  <c r="B469" i="5"/>
  <c r="L185" i="5" l="1"/>
  <c r="A471" i="5"/>
  <c r="B470" i="5"/>
  <c r="M185" i="5" l="1"/>
  <c r="N185" i="5" s="1"/>
  <c r="E186" i="5" s="1"/>
  <c r="G186" i="5" s="1"/>
  <c r="A472" i="5"/>
  <c r="B471" i="5"/>
  <c r="H186" i="5" l="1"/>
  <c r="A473" i="5"/>
  <c r="B472" i="5"/>
  <c r="L186" i="5" l="1"/>
  <c r="A474" i="5"/>
  <c r="B473" i="5"/>
  <c r="M186" i="5" l="1"/>
  <c r="N186" i="5" s="1"/>
  <c r="E187" i="5" s="1"/>
  <c r="A475" i="5"/>
  <c r="B474" i="5"/>
  <c r="G187" i="5" l="1"/>
  <c r="H187" i="5" s="1"/>
  <c r="L187" i="5" s="1"/>
  <c r="M187" i="5" s="1"/>
  <c r="A476" i="5"/>
  <c r="B475" i="5"/>
  <c r="N187" i="5" l="1"/>
  <c r="E188" i="5" s="1"/>
  <c r="A477" i="5"/>
  <c r="B476" i="5"/>
  <c r="G188" i="5" l="1"/>
  <c r="H188" i="5" s="1"/>
  <c r="L188" i="5" s="1"/>
  <c r="M188" i="5" s="1"/>
  <c r="A478" i="5"/>
  <c r="B477" i="5"/>
  <c r="N188" i="5" l="1"/>
  <c r="A479" i="5"/>
  <c r="B478" i="5"/>
  <c r="E189" i="5" l="1"/>
  <c r="A480" i="5"/>
  <c r="B479" i="5"/>
  <c r="G189" i="5" l="1"/>
  <c r="H189" i="5" s="1"/>
  <c r="L189" i="5" s="1"/>
  <c r="M189" i="5" s="1"/>
  <c r="A481" i="5"/>
  <c r="B480" i="5"/>
  <c r="N189" i="5" l="1"/>
  <c r="A482" i="5"/>
  <c r="B481" i="5"/>
  <c r="E190" i="5" l="1"/>
  <c r="A483" i="5"/>
  <c r="B482" i="5"/>
  <c r="G190" i="5" l="1"/>
  <c r="H190" i="5" s="1"/>
  <c r="L190" i="5" s="1"/>
  <c r="M190" i="5" s="1"/>
  <c r="A484" i="5"/>
  <c r="B483" i="5"/>
  <c r="N190" i="5" l="1"/>
  <c r="A485" i="5"/>
  <c r="B484" i="5"/>
  <c r="E191" i="5" l="1"/>
  <c r="A486" i="5"/>
  <c r="B485" i="5"/>
  <c r="G191" i="5" l="1"/>
  <c r="H191" i="5" s="1"/>
  <c r="L191" i="5" s="1"/>
  <c r="M191" i="5" s="1"/>
  <c r="A487" i="5"/>
  <c r="B486" i="5"/>
  <c r="N191" i="5" l="1"/>
  <c r="A488" i="5"/>
  <c r="B487" i="5"/>
  <c r="E192" i="5" l="1"/>
  <c r="A489" i="5"/>
  <c r="B488" i="5"/>
  <c r="G192" i="5" l="1"/>
  <c r="A490" i="5"/>
  <c r="B489" i="5"/>
  <c r="H192" i="5" l="1"/>
  <c r="A491" i="5"/>
  <c r="B490" i="5"/>
  <c r="L192" i="5" l="1"/>
  <c r="A492" i="5"/>
  <c r="B491" i="5"/>
  <c r="M192" i="5" l="1"/>
  <c r="N192" i="5" s="1"/>
  <c r="E193" i="5" s="1"/>
  <c r="G193" i="5" s="1"/>
  <c r="H193" i="5" s="1"/>
  <c r="L193" i="5" s="1"/>
  <c r="M193" i="5" s="1"/>
  <c r="A493" i="5"/>
  <c r="B492" i="5"/>
  <c r="N193" i="5" l="1"/>
  <c r="A494" i="5"/>
  <c r="B493" i="5"/>
  <c r="E194" i="5" l="1"/>
  <c r="A495" i="5"/>
  <c r="B494" i="5"/>
  <c r="G194" i="5" l="1"/>
  <c r="H194" i="5" s="1"/>
  <c r="L194" i="5" s="1"/>
  <c r="M194" i="5" s="1"/>
  <c r="A496" i="5"/>
  <c r="B495" i="5"/>
  <c r="N194" i="5" l="1"/>
  <c r="A497" i="5"/>
  <c r="B496" i="5"/>
  <c r="E195" i="5" l="1"/>
  <c r="A498" i="5"/>
  <c r="B497" i="5"/>
  <c r="G195" i="5" l="1"/>
  <c r="H195" i="5" s="1"/>
  <c r="L195" i="5" s="1"/>
  <c r="M195" i="5" s="1"/>
  <c r="A499" i="5"/>
  <c r="B498" i="5"/>
  <c r="N195" i="5" l="1"/>
  <c r="A500" i="5"/>
  <c r="B499" i="5"/>
  <c r="E196" i="5" l="1"/>
  <c r="A501" i="5"/>
  <c r="B500" i="5"/>
  <c r="G196" i="5" l="1"/>
  <c r="H196" i="5" s="1"/>
  <c r="L196" i="5" s="1"/>
  <c r="M196" i="5" s="1"/>
  <c r="A502" i="5"/>
  <c r="B501" i="5"/>
  <c r="N196" i="5" l="1"/>
  <c r="A503" i="5"/>
  <c r="B502" i="5"/>
  <c r="E197" i="5" l="1"/>
  <c r="A504" i="5"/>
  <c r="B503" i="5"/>
  <c r="G197" i="5" l="1"/>
  <c r="H197" i="5" s="1"/>
  <c r="L197" i="5" s="1"/>
  <c r="M197" i="5" s="1"/>
  <c r="A505" i="5"/>
  <c r="B504" i="5"/>
  <c r="N197" i="5" l="1"/>
  <c r="A506" i="5"/>
  <c r="B505" i="5"/>
  <c r="E198" i="5" l="1"/>
  <c r="A507" i="5"/>
  <c r="B506" i="5"/>
  <c r="G198" i="5" l="1"/>
  <c r="A508" i="5"/>
  <c r="B507" i="5"/>
  <c r="H198" i="5" l="1"/>
  <c r="A509" i="5"/>
  <c r="B508" i="5"/>
  <c r="L198" i="5" l="1"/>
  <c r="A510" i="5"/>
  <c r="B509" i="5"/>
  <c r="M198" i="5" l="1"/>
  <c r="N198" i="5" s="1"/>
  <c r="E199" i="5" s="1"/>
  <c r="G199" i="5" s="1"/>
  <c r="H199" i="5" s="1"/>
  <c r="L199" i="5" s="1"/>
  <c r="M199" i="5" s="1"/>
  <c r="A511" i="5"/>
  <c r="B510" i="5"/>
  <c r="N199" i="5" l="1"/>
  <c r="A512" i="5"/>
  <c r="B511" i="5"/>
  <c r="E200" i="5" l="1"/>
  <c r="A513" i="5"/>
  <c r="B512" i="5"/>
  <c r="G200" i="5" l="1"/>
  <c r="H200" i="5" s="1"/>
  <c r="L200" i="5" s="1"/>
  <c r="M200" i="5" s="1"/>
  <c r="A514" i="5"/>
  <c r="B513" i="5"/>
  <c r="N200" i="5" l="1"/>
  <c r="A515" i="5"/>
  <c r="B514" i="5"/>
  <c r="E201" i="5" l="1"/>
  <c r="A516" i="5"/>
  <c r="B515" i="5"/>
  <c r="G201" i="5" l="1"/>
  <c r="H201" i="5" s="1"/>
  <c r="L201" i="5" s="1"/>
  <c r="M201" i="5" s="1"/>
  <c r="A517" i="5"/>
  <c r="B516" i="5"/>
  <c r="N201" i="5" l="1"/>
  <c r="A518" i="5"/>
  <c r="B517" i="5"/>
  <c r="E202" i="5" l="1"/>
  <c r="A519" i="5"/>
  <c r="B518" i="5"/>
  <c r="G202" i="5" l="1"/>
  <c r="H202" i="5" s="1"/>
  <c r="L202" i="5" s="1"/>
  <c r="M202" i="5" s="1"/>
  <c r="A520" i="5"/>
  <c r="B519" i="5"/>
  <c r="N202" i="5" l="1"/>
  <c r="A521" i="5"/>
  <c r="B520" i="5"/>
  <c r="E203" i="5" l="1"/>
  <c r="A522" i="5"/>
  <c r="B521" i="5"/>
  <c r="G203" i="5" l="1"/>
  <c r="H203" i="5" s="1"/>
  <c r="L203" i="5" s="1"/>
  <c r="M203" i="5" s="1"/>
  <c r="A523" i="5"/>
  <c r="B522" i="5"/>
  <c r="N203" i="5" l="1"/>
  <c r="A524" i="5"/>
  <c r="B523" i="5"/>
  <c r="E204" i="5" l="1"/>
  <c r="A525" i="5"/>
  <c r="B524" i="5"/>
  <c r="G204" i="5" l="1"/>
  <c r="H204" i="5" s="1"/>
  <c r="L204" i="5" s="1"/>
  <c r="M204" i="5" s="1"/>
  <c r="A526" i="5"/>
  <c r="B525" i="5"/>
  <c r="N204" i="5" l="1"/>
  <c r="A527" i="5"/>
  <c r="B526" i="5"/>
  <c r="E205" i="5" l="1"/>
  <c r="A528" i="5"/>
  <c r="B527" i="5"/>
  <c r="G205" i="5" l="1"/>
  <c r="H205" i="5" s="1"/>
  <c r="L205" i="5" s="1"/>
  <c r="M205" i="5" s="1"/>
  <c r="A529" i="5"/>
  <c r="B528" i="5"/>
  <c r="N205" i="5" l="1"/>
  <c r="A530" i="5"/>
  <c r="B529" i="5"/>
  <c r="E206" i="5" l="1"/>
  <c r="A531" i="5"/>
  <c r="B530" i="5"/>
  <c r="G206" i="5" l="1"/>
  <c r="H206" i="5" s="1"/>
  <c r="L206" i="5" s="1"/>
  <c r="M206" i="5" s="1"/>
  <c r="A532" i="5"/>
  <c r="B531" i="5"/>
  <c r="N206" i="5" l="1"/>
  <c r="A533" i="5"/>
  <c r="B532" i="5"/>
  <c r="E207" i="5" l="1"/>
  <c r="A534" i="5"/>
  <c r="B533" i="5"/>
  <c r="G207" i="5" l="1"/>
  <c r="H207" i="5" s="1"/>
  <c r="L207" i="5" s="1"/>
  <c r="M207" i="5" s="1"/>
  <c r="A535" i="5"/>
  <c r="B534" i="5"/>
  <c r="N207" i="5" l="1"/>
  <c r="A536" i="5"/>
  <c r="B535" i="5"/>
  <c r="E208" i="5" l="1"/>
  <c r="A537" i="5"/>
  <c r="B536" i="5"/>
  <c r="G208" i="5" l="1"/>
  <c r="H208" i="5" s="1"/>
  <c r="L208" i="5" s="1"/>
  <c r="M208" i="5" s="1"/>
  <c r="A538" i="5"/>
  <c r="B537" i="5"/>
  <c r="N208" i="5" l="1"/>
  <c r="A539" i="5"/>
  <c r="B538" i="5"/>
  <c r="E209" i="5" l="1"/>
  <c r="A540" i="5"/>
  <c r="B539" i="5"/>
  <c r="G209" i="5" l="1"/>
  <c r="H209" i="5" s="1"/>
  <c r="L209" i="5" s="1"/>
  <c r="M209" i="5" s="1"/>
  <c r="A541" i="5"/>
  <c r="B540" i="5"/>
  <c r="N209" i="5" l="1"/>
  <c r="A542" i="5"/>
  <c r="B541" i="5"/>
  <c r="E210" i="5" l="1"/>
  <c r="A543" i="5"/>
  <c r="B542" i="5"/>
  <c r="G210" i="5" l="1"/>
  <c r="H210" i="5" s="1"/>
  <c r="L210" i="5" s="1"/>
  <c r="M210" i="5" s="1"/>
  <c r="A544" i="5"/>
  <c r="B543" i="5"/>
  <c r="N210" i="5" l="1"/>
  <c r="A545" i="5"/>
  <c r="B544" i="5"/>
  <c r="E211" i="5" l="1"/>
  <c r="A546" i="5"/>
  <c r="B545" i="5"/>
  <c r="G211" i="5" l="1"/>
  <c r="H211" i="5" s="1"/>
  <c r="L211" i="5" s="1"/>
  <c r="M211" i="5" s="1"/>
  <c r="A547" i="5"/>
  <c r="B546" i="5"/>
  <c r="N211" i="5" l="1"/>
  <c r="A548" i="5"/>
  <c r="B547" i="5"/>
  <c r="E212" i="5" l="1"/>
  <c r="A549" i="5"/>
  <c r="B548" i="5"/>
  <c r="G212" i="5" l="1"/>
  <c r="A550" i="5"/>
  <c r="B549" i="5"/>
  <c r="H212" i="5" l="1"/>
  <c r="A551" i="5"/>
  <c r="B550" i="5"/>
  <c r="L212" i="5" l="1"/>
  <c r="A552" i="5"/>
  <c r="B551" i="5"/>
  <c r="M212" i="5" l="1"/>
  <c r="N212" i="5" s="1"/>
  <c r="E213" i="5" s="1"/>
  <c r="G213" i="5" s="1"/>
  <c r="H213" i="5" s="1"/>
  <c r="L213" i="5" s="1"/>
  <c r="M213" i="5" s="1"/>
  <c r="A553" i="5"/>
  <c r="B552" i="5"/>
  <c r="N213" i="5" l="1"/>
  <c r="A554" i="5"/>
  <c r="B553" i="5"/>
  <c r="E214" i="5" l="1"/>
  <c r="A555" i="5"/>
  <c r="B554" i="5"/>
  <c r="G214" i="5" l="1"/>
  <c r="H214" i="5" s="1"/>
  <c r="L214" i="5" s="1"/>
  <c r="M214" i="5" s="1"/>
  <c r="A556" i="5"/>
  <c r="B555" i="5"/>
  <c r="N214" i="5" l="1"/>
  <c r="A557" i="5"/>
  <c r="B556" i="5"/>
  <c r="E215" i="5" l="1"/>
  <c r="A558" i="5"/>
  <c r="B557" i="5"/>
  <c r="G215" i="5" l="1"/>
  <c r="H215" i="5" s="1"/>
  <c r="L215" i="5" s="1"/>
  <c r="M215" i="5" s="1"/>
  <c r="A559" i="5"/>
  <c r="B558" i="5"/>
  <c r="N215" i="5" l="1"/>
  <c r="A560" i="5"/>
  <c r="B559" i="5"/>
  <c r="E216" i="5" l="1"/>
  <c r="A561" i="5"/>
  <c r="B560" i="5"/>
  <c r="G216" i="5" l="1"/>
  <c r="H216" i="5" s="1"/>
  <c r="L216" i="5" s="1"/>
  <c r="M216" i="5" s="1"/>
  <c r="A562" i="5"/>
  <c r="B561" i="5"/>
  <c r="N216" i="5" l="1"/>
  <c r="A563" i="5"/>
  <c r="B562" i="5"/>
  <c r="E217" i="5" l="1"/>
  <c r="A564" i="5"/>
  <c r="B563" i="5"/>
  <c r="G217" i="5" l="1"/>
  <c r="H217" i="5" s="1"/>
  <c r="L217" i="5" s="1"/>
  <c r="M217" i="5" s="1"/>
  <c r="A565" i="5"/>
  <c r="B564" i="5"/>
  <c r="N217" i="5" l="1"/>
  <c r="A566" i="5"/>
  <c r="B565" i="5"/>
  <c r="E218" i="5" l="1"/>
  <c r="A567" i="5"/>
  <c r="B566" i="5"/>
  <c r="G218" i="5" l="1"/>
  <c r="H218" i="5" s="1"/>
  <c r="L218" i="5" s="1"/>
  <c r="M218" i="5" s="1"/>
  <c r="A568" i="5"/>
  <c r="B567" i="5"/>
  <c r="N218" i="5" l="1"/>
  <c r="A569" i="5"/>
  <c r="B568" i="5"/>
  <c r="E219" i="5" l="1"/>
  <c r="A570" i="5"/>
  <c r="B569" i="5"/>
  <c r="G219" i="5" l="1"/>
  <c r="H219" i="5" s="1"/>
  <c r="L219" i="5" s="1"/>
  <c r="M219" i="5" s="1"/>
  <c r="A571" i="5"/>
  <c r="B570" i="5"/>
  <c r="N219" i="5" l="1"/>
  <c r="A572" i="5"/>
  <c r="B571" i="5"/>
  <c r="E220" i="5" l="1"/>
  <c r="A573" i="5"/>
  <c r="B572" i="5"/>
  <c r="G220" i="5" l="1"/>
  <c r="H220" i="5" s="1"/>
  <c r="L220" i="5" s="1"/>
  <c r="M220" i="5" s="1"/>
  <c r="A574" i="5"/>
  <c r="B573" i="5"/>
  <c r="N220" i="5" l="1"/>
  <c r="A575" i="5"/>
  <c r="B574" i="5"/>
  <c r="E221" i="5" l="1"/>
  <c r="A576" i="5"/>
  <c r="B575" i="5"/>
  <c r="G221" i="5" l="1"/>
  <c r="H221" i="5" s="1"/>
  <c r="L221" i="5" s="1"/>
  <c r="M221" i="5" s="1"/>
  <c r="A577" i="5"/>
  <c r="B576" i="5"/>
  <c r="N221" i="5" l="1"/>
  <c r="A578" i="5"/>
  <c r="B577" i="5"/>
  <c r="E222" i="5" l="1"/>
  <c r="A579" i="5"/>
  <c r="B578" i="5"/>
  <c r="G222" i="5" l="1"/>
  <c r="H222" i="5" s="1"/>
  <c r="L222" i="5" s="1"/>
  <c r="M222" i="5" s="1"/>
  <c r="A580" i="5"/>
  <c r="B579" i="5"/>
  <c r="N222" i="5" l="1"/>
  <c r="A581" i="5"/>
  <c r="B580" i="5"/>
  <c r="E223" i="5" l="1"/>
  <c r="A582" i="5"/>
  <c r="B581" i="5"/>
  <c r="G223" i="5" l="1"/>
  <c r="H223" i="5" s="1"/>
  <c r="L223" i="5" s="1"/>
  <c r="M223" i="5" s="1"/>
  <c r="A583" i="5"/>
  <c r="B582" i="5"/>
  <c r="N223" i="5" l="1"/>
  <c r="A584" i="5"/>
  <c r="B583" i="5"/>
  <c r="E224" i="5" l="1"/>
  <c r="A585" i="5"/>
  <c r="B584" i="5"/>
  <c r="G224" i="5" l="1"/>
  <c r="H224" i="5" s="1"/>
  <c r="L224" i="5" s="1"/>
  <c r="M224" i="5" s="1"/>
  <c r="A586" i="5"/>
  <c r="B585" i="5"/>
  <c r="N224" i="5" l="1"/>
  <c r="A587" i="5"/>
  <c r="B586" i="5"/>
  <c r="E225" i="5" l="1"/>
  <c r="A588" i="5"/>
  <c r="B587" i="5"/>
  <c r="G225" i="5" l="1"/>
  <c r="H225" i="5" s="1"/>
  <c r="L225" i="5" s="1"/>
  <c r="M225" i="5" s="1"/>
  <c r="A589" i="5"/>
  <c r="B588" i="5"/>
  <c r="N225" i="5" l="1"/>
  <c r="A590" i="5"/>
  <c r="B589" i="5"/>
  <c r="E226" i="5" l="1"/>
  <c r="A591" i="5"/>
  <c r="B590" i="5"/>
  <c r="G226" i="5" l="1"/>
  <c r="H226" i="5" s="1"/>
  <c r="L226" i="5" s="1"/>
  <c r="M226" i="5" s="1"/>
  <c r="A592" i="5"/>
  <c r="B591" i="5"/>
  <c r="N226" i="5" l="1"/>
  <c r="A593" i="5"/>
  <c r="B592" i="5"/>
  <c r="E227" i="5" l="1"/>
  <c r="A594" i="5"/>
  <c r="B593" i="5"/>
  <c r="G227" i="5" l="1"/>
  <c r="A595" i="5"/>
  <c r="B594" i="5"/>
  <c r="H227" i="5" l="1"/>
  <c r="A596" i="5"/>
  <c r="B595" i="5"/>
  <c r="L227" i="5" l="1"/>
  <c r="A597" i="5"/>
  <c r="B596" i="5"/>
  <c r="M227" i="5" l="1"/>
  <c r="N227" i="5" s="1"/>
  <c r="E228" i="5" s="1"/>
  <c r="A598" i="5"/>
  <c r="B597" i="5"/>
  <c r="G228" i="5" l="1"/>
  <c r="H228" i="5" s="1"/>
  <c r="L228" i="5" s="1"/>
  <c r="A599" i="5"/>
  <c r="B598" i="5"/>
  <c r="M228" i="5" l="1"/>
  <c r="N228" i="5" s="1"/>
  <c r="E229" i="5" s="1"/>
  <c r="A600" i="5"/>
  <c r="B599" i="5"/>
  <c r="G229" i="5" l="1"/>
  <c r="A601" i="5"/>
  <c r="B600" i="5"/>
  <c r="H229" i="5" l="1"/>
  <c r="A602" i="5"/>
  <c r="B601" i="5"/>
  <c r="L229" i="5" l="1"/>
  <c r="A603" i="5"/>
  <c r="B602" i="5"/>
  <c r="M229" i="5" l="1"/>
  <c r="N229" i="5" s="1"/>
  <c r="E230" i="5" s="1"/>
  <c r="G230" i="5" s="1"/>
  <c r="H230" i="5" s="1"/>
  <c r="L230" i="5" s="1"/>
  <c r="M230" i="5" s="1"/>
  <c r="A604" i="5"/>
  <c r="B603" i="5"/>
  <c r="N230" i="5" l="1"/>
  <c r="A605" i="5"/>
  <c r="B604" i="5"/>
  <c r="E231" i="5" l="1"/>
  <c r="A606" i="5"/>
  <c r="B605" i="5"/>
  <c r="G231" i="5" l="1"/>
  <c r="H231" i="5" s="1"/>
  <c r="L231" i="5" s="1"/>
  <c r="M231" i="5" s="1"/>
  <c r="A607" i="5"/>
  <c r="B606" i="5"/>
  <c r="N231" i="5" l="1"/>
  <c r="A608" i="5"/>
  <c r="B607" i="5"/>
  <c r="E232" i="5" l="1"/>
  <c r="A609" i="5"/>
  <c r="B608" i="5"/>
  <c r="G232" i="5" l="1"/>
  <c r="H232" i="5" s="1"/>
  <c r="L232" i="5" s="1"/>
  <c r="M232" i="5" s="1"/>
  <c r="A610" i="5"/>
  <c r="B609" i="5"/>
  <c r="N232" i="5" l="1"/>
  <c r="A611" i="5"/>
  <c r="B610" i="5"/>
  <c r="E233" i="5" l="1"/>
  <c r="A612" i="5"/>
  <c r="B611" i="5"/>
  <c r="G233" i="5" l="1"/>
  <c r="H233" i="5" s="1"/>
  <c r="L233" i="5" s="1"/>
  <c r="M233" i="5" s="1"/>
  <c r="A613" i="5"/>
  <c r="B612" i="5"/>
  <c r="N233" i="5" l="1"/>
  <c r="A614" i="5"/>
  <c r="B613" i="5"/>
  <c r="E234" i="5" l="1"/>
  <c r="A615" i="5"/>
  <c r="B614" i="5"/>
  <c r="G234" i="5" l="1"/>
  <c r="H234" i="5" s="1"/>
  <c r="L234" i="5" s="1"/>
  <c r="M234" i="5" s="1"/>
  <c r="A616" i="5"/>
  <c r="B615" i="5"/>
  <c r="N234" i="5" l="1"/>
  <c r="A617" i="5"/>
  <c r="B616" i="5"/>
  <c r="E235" i="5" l="1"/>
  <c r="A618" i="5"/>
  <c r="B617" i="5"/>
  <c r="G235" i="5" l="1"/>
  <c r="H235" i="5" s="1"/>
  <c r="L235" i="5" s="1"/>
  <c r="M235" i="5" s="1"/>
  <c r="A619" i="5"/>
  <c r="B618" i="5"/>
  <c r="N235" i="5" l="1"/>
  <c r="A620" i="5"/>
  <c r="B619" i="5"/>
  <c r="E236" i="5" l="1"/>
  <c r="A621" i="5"/>
  <c r="B620" i="5"/>
  <c r="G236" i="5" l="1"/>
  <c r="H236" i="5" s="1"/>
  <c r="L236" i="5" s="1"/>
  <c r="M236" i="5" s="1"/>
  <c r="A622" i="5"/>
  <c r="B621" i="5"/>
  <c r="N236" i="5" l="1"/>
  <c r="A623" i="5"/>
  <c r="B622" i="5"/>
  <c r="E237" i="5" l="1"/>
  <c r="A624" i="5"/>
  <c r="B623" i="5"/>
  <c r="G237" i="5" l="1"/>
  <c r="A625" i="5"/>
  <c r="B624" i="5"/>
  <c r="H237" i="5" l="1"/>
  <c r="A626" i="5"/>
  <c r="B625" i="5"/>
  <c r="L237" i="5" l="1"/>
  <c r="A627" i="5"/>
  <c r="B626" i="5"/>
  <c r="M237" i="5" l="1"/>
  <c r="N237" i="5" s="1"/>
  <c r="E238" i="5" s="1"/>
  <c r="G238" i="5" s="1"/>
  <c r="H238" i="5" s="1"/>
  <c r="L238" i="5" s="1"/>
  <c r="M238" i="5" s="1"/>
  <c r="A628" i="5"/>
  <c r="B627" i="5"/>
  <c r="N238" i="5" l="1"/>
  <c r="A629" i="5"/>
  <c r="B628" i="5"/>
  <c r="E239" i="5" l="1"/>
  <c r="A630" i="5"/>
  <c r="B629" i="5"/>
  <c r="G239" i="5" l="1"/>
  <c r="H239" i="5" s="1"/>
  <c r="L239" i="5" s="1"/>
  <c r="M239" i="5" s="1"/>
  <c r="A631" i="5"/>
  <c r="B630" i="5"/>
  <c r="N239" i="5" l="1"/>
  <c r="A632" i="5"/>
  <c r="B631" i="5"/>
  <c r="E240" i="5" l="1"/>
  <c r="A633" i="5"/>
  <c r="B632" i="5"/>
  <c r="G240" i="5" l="1"/>
  <c r="H240" i="5" s="1"/>
  <c r="L240" i="5" s="1"/>
  <c r="M240" i="5" s="1"/>
  <c r="A634" i="5"/>
  <c r="B633" i="5"/>
  <c r="N240" i="5" l="1"/>
  <c r="A635" i="5"/>
  <c r="B634" i="5"/>
  <c r="E241" i="5" l="1"/>
  <c r="A636" i="5"/>
  <c r="B635" i="5"/>
  <c r="G241" i="5" l="1"/>
  <c r="H241" i="5" s="1"/>
  <c r="L241" i="5" s="1"/>
  <c r="M241" i="5" s="1"/>
  <c r="A637" i="5"/>
  <c r="B636" i="5"/>
  <c r="N241" i="5" l="1"/>
  <c r="A638" i="5"/>
  <c r="B637" i="5"/>
  <c r="E242" i="5" l="1"/>
  <c r="A639" i="5"/>
  <c r="B638" i="5"/>
  <c r="G242" i="5" l="1"/>
  <c r="H242" i="5" s="1"/>
  <c r="L242" i="5" s="1"/>
  <c r="M242" i="5" s="1"/>
  <c r="A640" i="5"/>
  <c r="B639" i="5"/>
  <c r="N242" i="5" l="1"/>
  <c r="A641" i="5"/>
  <c r="B640" i="5"/>
  <c r="E243" i="5" l="1"/>
  <c r="A642" i="5"/>
  <c r="B641" i="5"/>
  <c r="G243" i="5" l="1"/>
  <c r="H243" i="5" s="1"/>
  <c r="L243" i="5" s="1"/>
  <c r="M243" i="5" s="1"/>
  <c r="A643" i="5"/>
  <c r="B642" i="5"/>
  <c r="N243" i="5" l="1"/>
  <c r="A644" i="5"/>
  <c r="B643" i="5"/>
  <c r="E244" i="5" l="1"/>
  <c r="A645" i="5"/>
  <c r="B644" i="5"/>
  <c r="G244" i="5" l="1"/>
  <c r="H244" i="5" s="1"/>
  <c r="L244" i="5" s="1"/>
  <c r="M244" i="5" s="1"/>
  <c r="A646" i="5"/>
  <c r="B645" i="5"/>
  <c r="N244" i="5" l="1"/>
  <c r="A647" i="5"/>
  <c r="B646" i="5"/>
  <c r="E245" i="5" l="1"/>
  <c r="A648" i="5"/>
  <c r="B647" i="5"/>
  <c r="G245" i="5" l="1"/>
  <c r="H245" i="5" s="1"/>
  <c r="L245" i="5" s="1"/>
  <c r="M245" i="5" s="1"/>
  <c r="A649" i="5"/>
  <c r="B648" i="5"/>
  <c r="N245" i="5" l="1"/>
  <c r="A650" i="5"/>
  <c r="B649" i="5"/>
  <c r="E246" i="5" l="1"/>
  <c r="A651" i="5"/>
  <c r="B650" i="5"/>
  <c r="G246" i="5" l="1"/>
  <c r="H246" i="5" s="1"/>
  <c r="L246" i="5" s="1"/>
  <c r="M246" i="5" s="1"/>
  <c r="A652" i="5"/>
  <c r="B651" i="5"/>
  <c r="N246" i="5" l="1"/>
  <c r="A653" i="5"/>
  <c r="B652" i="5"/>
  <c r="E247" i="5" l="1"/>
  <c r="A654" i="5"/>
  <c r="B653" i="5"/>
  <c r="G247" i="5" l="1"/>
  <c r="H247" i="5" s="1"/>
  <c r="L247" i="5" s="1"/>
  <c r="M247" i="5" s="1"/>
  <c r="A655" i="5"/>
  <c r="B654" i="5"/>
  <c r="N247" i="5" l="1"/>
  <c r="A656" i="5"/>
  <c r="B655" i="5"/>
  <c r="E248" i="5" l="1"/>
  <c r="A657" i="5"/>
  <c r="B656" i="5"/>
  <c r="G248" i="5" l="1"/>
  <c r="H248" i="5" s="1"/>
  <c r="L248" i="5" s="1"/>
  <c r="M248" i="5" s="1"/>
  <c r="A658" i="5"/>
  <c r="B657" i="5"/>
  <c r="N248" i="5" l="1"/>
  <c r="A659" i="5"/>
  <c r="B658" i="5"/>
  <c r="E249" i="5" l="1"/>
  <c r="A660" i="5"/>
  <c r="B659" i="5"/>
  <c r="G249" i="5" l="1"/>
  <c r="H249" i="5" s="1"/>
  <c r="L249" i="5" s="1"/>
  <c r="M249" i="5" s="1"/>
  <c r="A661" i="5"/>
  <c r="B660" i="5"/>
  <c r="N249" i="5" l="1"/>
  <c r="A662" i="5"/>
  <c r="B661" i="5"/>
  <c r="E250" i="5" l="1"/>
  <c r="A663" i="5"/>
  <c r="B662" i="5"/>
  <c r="G250" i="5" l="1"/>
  <c r="H250" i="5" s="1"/>
  <c r="L250" i="5" s="1"/>
  <c r="M250" i="5" s="1"/>
  <c r="A664" i="5"/>
  <c r="B663" i="5"/>
  <c r="N250" i="5" l="1"/>
  <c r="A665" i="5"/>
  <c r="B664" i="5"/>
  <c r="E251" i="5" l="1"/>
  <c r="A666" i="5"/>
  <c r="B665" i="5"/>
  <c r="G251" i="5" l="1"/>
  <c r="A667" i="5"/>
  <c r="B666" i="5"/>
  <c r="H251" i="5" l="1"/>
  <c r="A668" i="5"/>
  <c r="B667" i="5"/>
  <c r="L251" i="5" l="1"/>
  <c r="A669" i="5"/>
  <c r="B668" i="5"/>
  <c r="M251" i="5" l="1"/>
  <c r="N251" i="5" s="1"/>
  <c r="E252" i="5" s="1"/>
  <c r="G252" i="5" s="1"/>
  <c r="H252" i="5" s="1"/>
  <c r="L252" i="5" s="1"/>
  <c r="M252" i="5" s="1"/>
  <c r="A670" i="5"/>
  <c r="B669" i="5"/>
  <c r="N252" i="5" l="1"/>
  <c r="A671" i="5"/>
  <c r="B670" i="5"/>
  <c r="E253" i="5" l="1"/>
  <c r="A672" i="5"/>
  <c r="B671" i="5"/>
  <c r="G253" i="5" l="1"/>
  <c r="H253" i="5" s="1"/>
  <c r="L253" i="5" s="1"/>
  <c r="M253" i="5" s="1"/>
  <c r="A673" i="5"/>
  <c r="B672" i="5"/>
  <c r="N253" i="5" l="1"/>
  <c r="A674" i="5"/>
  <c r="B673" i="5"/>
  <c r="E254" i="5" l="1"/>
  <c r="A675" i="5"/>
  <c r="B674" i="5"/>
  <c r="G254" i="5" l="1"/>
  <c r="H254" i="5" s="1"/>
  <c r="L254" i="5" s="1"/>
  <c r="M254" i="5" s="1"/>
  <c r="A676" i="5"/>
  <c r="B675" i="5"/>
  <c r="N254" i="5" l="1"/>
  <c r="A677" i="5"/>
  <c r="B676" i="5"/>
  <c r="E255" i="5" l="1"/>
  <c r="A678" i="5"/>
  <c r="B677" i="5"/>
  <c r="G255" i="5" l="1"/>
  <c r="H255" i="5" s="1"/>
  <c r="L255" i="5" s="1"/>
  <c r="M255" i="5" s="1"/>
  <c r="A679" i="5"/>
  <c r="B678" i="5"/>
  <c r="N255" i="5" l="1"/>
  <c r="A680" i="5"/>
  <c r="B679" i="5"/>
  <c r="E256" i="5" l="1"/>
  <c r="A681" i="5"/>
  <c r="B680" i="5"/>
  <c r="G256" i="5" l="1"/>
  <c r="H256" i="5" s="1"/>
  <c r="L256" i="5" s="1"/>
  <c r="M256" i="5" s="1"/>
  <c r="A682" i="5"/>
  <c r="B681" i="5"/>
  <c r="N256" i="5" l="1"/>
  <c r="A683" i="5"/>
  <c r="B682" i="5"/>
  <c r="E257" i="5" l="1"/>
  <c r="A684" i="5"/>
  <c r="B683" i="5"/>
  <c r="G257" i="5" l="1"/>
  <c r="H257" i="5" s="1"/>
  <c r="L257" i="5" s="1"/>
  <c r="M257" i="5" s="1"/>
  <c r="A685" i="5"/>
  <c r="B684" i="5"/>
  <c r="N257" i="5" l="1"/>
  <c r="A686" i="5"/>
  <c r="B685" i="5"/>
  <c r="E258" i="5" l="1"/>
  <c r="A687" i="5"/>
  <c r="B686" i="5"/>
  <c r="G258" i="5" l="1"/>
  <c r="H258" i="5" s="1"/>
  <c r="L258" i="5" s="1"/>
  <c r="M258" i="5" s="1"/>
  <c r="A688" i="5"/>
  <c r="B687" i="5"/>
  <c r="N258" i="5" l="1"/>
  <c r="A689" i="5"/>
  <c r="B688" i="5"/>
  <c r="E259" i="5" l="1"/>
  <c r="A690" i="5"/>
  <c r="B689" i="5"/>
  <c r="G259" i="5" l="1"/>
  <c r="H259" i="5" s="1"/>
  <c r="L259" i="5" s="1"/>
  <c r="M259" i="5" s="1"/>
  <c r="A691" i="5"/>
  <c r="B690" i="5"/>
  <c r="N259" i="5" l="1"/>
  <c r="A692" i="5"/>
  <c r="B691" i="5"/>
  <c r="E260" i="5" l="1"/>
  <c r="A693" i="5"/>
  <c r="B692" i="5"/>
  <c r="G260" i="5" l="1"/>
  <c r="H260" i="5" s="1"/>
  <c r="L260" i="5" s="1"/>
  <c r="M260" i="5" s="1"/>
  <c r="A694" i="5"/>
  <c r="B693" i="5"/>
  <c r="N260" i="5" l="1"/>
  <c r="A695" i="5"/>
  <c r="B694" i="5"/>
  <c r="E261" i="5" l="1"/>
  <c r="A696" i="5"/>
  <c r="B695" i="5"/>
  <c r="G261" i="5" l="1"/>
  <c r="H261" i="5" s="1"/>
  <c r="L261" i="5" s="1"/>
  <c r="M261" i="5" s="1"/>
  <c r="A697" i="5"/>
  <c r="B696" i="5"/>
  <c r="N261" i="5" l="1"/>
  <c r="A698" i="5"/>
  <c r="B697" i="5"/>
  <c r="E262" i="5" l="1"/>
  <c r="A699" i="5"/>
  <c r="B698" i="5"/>
  <c r="G262" i="5" l="1"/>
  <c r="H262" i="5" s="1"/>
  <c r="L262" i="5" s="1"/>
  <c r="M262" i="5" s="1"/>
  <c r="A700" i="5"/>
  <c r="B699" i="5"/>
  <c r="N262" i="5" l="1"/>
  <c r="A701" i="5"/>
  <c r="B700" i="5"/>
  <c r="E263" i="5" l="1"/>
  <c r="A702" i="5"/>
  <c r="B701" i="5"/>
  <c r="G263" i="5" l="1"/>
  <c r="H263" i="5" s="1"/>
  <c r="L263" i="5" s="1"/>
  <c r="M263" i="5" s="1"/>
  <c r="A703" i="5"/>
  <c r="B702" i="5"/>
  <c r="N263" i="5" l="1"/>
  <c r="A704" i="5"/>
  <c r="B703" i="5"/>
  <c r="E264" i="5" l="1"/>
  <c r="A705" i="5"/>
  <c r="B704" i="5"/>
  <c r="G264" i="5" l="1"/>
  <c r="H264" i="5" s="1"/>
  <c r="L264" i="5" s="1"/>
  <c r="M264" i="5" s="1"/>
  <c r="A706" i="5"/>
  <c r="B705" i="5"/>
  <c r="N264" i="5" l="1"/>
  <c r="A707" i="5"/>
  <c r="B706" i="5"/>
  <c r="E265" i="5" l="1"/>
  <c r="A708" i="5"/>
  <c r="B707" i="5"/>
  <c r="G265" i="5" l="1"/>
  <c r="H265" i="5" s="1"/>
  <c r="L265" i="5" s="1"/>
  <c r="M265" i="5" s="1"/>
  <c r="A709" i="5"/>
  <c r="B708" i="5"/>
  <c r="N265" i="5" l="1"/>
  <c r="A710" i="5"/>
  <c r="B709" i="5"/>
  <c r="E266" i="5" l="1"/>
  <c r="A711" i="5"/>
  <c r="B710" i="5"/>
  <c r="G266" i="5" l="1"/>
  <c r="H266" i="5" s="1"/>
  <c r="L266" i="5" s="1"/>
  <c r="M266" i="5" s="1"/>
  <c r="A712" i="5"/>
  <c r="B711" i="5"/>
  <c r="N266" i="5" l="1"/>
  <c r="A713" i="5"/>
  <c r="B712" i="5"/>
  <c r="E267" i="5" l="1"/>
  <c r="A714" i="5"/>
  <c r="B713" i="5"/>
  <c r="G267" i="5" l="1"/>
  <c r="H267" i="5" s="1"/>
  <c r="L267" i="5" s="1"/>
  <c r="M267" i="5" s="1"/>
  <c r="A715" i="5"/>
  <c r="B714" i="5"/>
  <c r="N267" i="5" l="1"/>
  <c r="A716" i="5"/>
  <c r="B715" i="5"/>
  <c r="E268" i="5" l="1"/>
  <c r="A717" i="5"/>
  <c r="B716" i="5"/>
  <c r="G268" i="5" l="1"/>
  <c r="H268" i="5" s="1"/>
  <c r="L268" i="5" s="1"/>
  <c r="M268" i="5" s="1"/>
  <c r="A718" i="5"/>
  <c r="B717" i="5"/>
  <c r="N268" i="5" l="1"/>
  <c r="A719" i="5"/>
  <c r="B718" i="5"/>
  <c r="E269" i="5" l="1"/>
  <c r="A720" i="5"/>
  <c r="B719" i="5"/>
  <c r="G269" i="5" l="1"/>
  <c r="H269" i="5" s="1"/>
  <c r="L269" i="5" s="1"/>
  <c r="M269" i="5" s="1"/>
  <c r="A721" i="5"/>
  <c r="B720" i="5"/>
  <c r="N269" i="5" l="1"/>
  <c r="A722" i="5"/>
  <c r="B721" i="5"/>
  <c r="E270" i="5" l="1"/>
  <c r="A723" i="5"/>
  <c r="B722" i="5"/>
  <c r="G270" i="5" l="1"/>
  <c r="H270" i="5" s="1"/>
  <c r="L270" i="5" s="1"/>
  <c r="M270" i="5" s="1"/>
  <c r="A724" i="5"/>
  <c r="B723" i="5"/>
  <c r="N270" i="5" l="1"/>
  <c r="A725" i="5"/>
  <c r="B724" i="5"/>
  <c r="E271" i="5" l="1"/>
  <c r="A726" i="5"/>
  <c r="B725" i="5"/>
  <c r="G271" i="5" l="1"/>
  <c r="H271" i="5" s="1"/>
  <c r="L271" i="5" s="1"/>
  <c r="M271" i="5" s="1"/>
  <c r="A727" i="5"/>
  <c r="B726" i="5"/>
  <c r="N271" i="5" l="1"/>
  <c r="A728" i="5"/>
  <c r="B727" i="5"/>
  <c r="E272" i="5" l="1"/>
  <c r="A729" i="5"/>
  <c r="B728" i="5"/>
  <c r="G272" i="5" l="1"/>
  <c r="H272" i="5" s="1"/>
  <c r="L272" i="5" s="1"/>
  <c r="M272" i="5" s="1"/>
  <c r="A730" i="5"/>
  <c r="B729" i="5"/>
  <c r="N272" i="5" l="1"/>
  <c r="A731" i="5"/>
  <c r="B730" i="5"/>
  <c r="E273" i="5" l="1"/>
  <c r="A732" i="5"/>
  <c r="B731" i="5"/>
  <c r="G273" i="5" l="1"/>
  <c r="H273" i="5" s="1"/>
  <c r="L273" i="5" s="1"/>
  <c r="M273" i="5" s="1"/>
  <c r="A733" i="5"/>
  <c r="B732" i="5"/>
  <c r="N273" i="5" l="1"/>
  <c r="A734" i="5"/>
  <c r="B733" i="5"/>
  <c r="E274" i="5" l="1"/>
  <c r="A735" i="5"/>
  <c r="B734" i="5"/>
  <c r="G274" i="5" l="1"/>
  <c r="H274" i="5" s="1"/>
  <c r="L274" i="5" s="1"/>
  <c r="M274" i="5" s="1"/>
  <c r="A736" i="5"/>
  <c r="B735" i="5"/>
  <c r="N274" i="5" l="1"/>
  <c r="A737" i="5"/>
  <c r="B736" i="5"/>
  <c r="E275" i="5" l="1"/>
  <c r="A738" i="5"/>
  <c r="B737" i="5"/>
  <c r="G275" i="5" l="1"/>
  <c r="H275" i="5" s="1"/>
  <c r="L275" i="5" s="1"/>
  <c r="M275" i="5" s="1"/>
  <c r="A739" i="5"/>
  <c r="B738" i="5"/>
  <c r="N275" i="5" l="1"/>
  <c r="A740" i="5"/>
  <c r="B739" i="5"/>
  <c r="E276" i="5" l="1"/>
  <c r="A741" i="5"/>
  <c r="B740" i="5"/>
  <c r="G276" i="5" l="1"/>
  <c r="H276" i="5" s="1"/>
  <c r="L276" i="5" s="1"/>
  <c r="M276" i="5" s="1"/>
  <c r="A742" i="5"/>
  <c r="B741" i="5"/>
  <c r="N276" i="5" l="1"/>
  <c r="A743" i="5"/>
  <c r="B742" i="5"/>
  <c r="E277" i="5" l="1"/>
  <c r="A744" i="5"/>
  <c r="B743" i="5"/>
  <c r="G277" i="5" l="1"/>
  <c r="H277" i="5" s="1"/>
  <c r="L277" i="5" s="1"/>
  <c r="M277" i="5" s="1"/>
  <c r="A745" i="5"/>
  <c r="B744" i="5"/>
  <c r="N277" i="5" l="1"/>
  <c r="A746" i="5"/>
  <c r="B745" i="5"/>
  <c r="E278" i="5" l="1"/>
  <c r="A747" i="5"/>
  <c r="B746" i="5"/>
  <c r="G278" i="5" l="1"/>
  <c r="H278" i="5" s="1"/>
  <c r="L278" i="5" s="1"/>
  <c r="M278" i="5" s="1"/>
  <c r="A748" i="5"/>
  <c r="B747" i="5"/>
  <c r="N278" i="5" l="1"/>
  <c r="A749" i="5"/>
  <c r="B748" i="5"/>
  <c r="E279" i="5" l="1"/>
  <c r="A750" i="5"/>
  <c r="B749" i="5"/>
  <c r="G279" i="5" l="1"/>
  <c r="H279" i="5" s="1"/>
  <c r="L279" i="5" s="1"/>
  <c r="M279" i="5" s="1"/>
  <c r="A751" i="5"/>
  <c r="B750" i="5"/>
  <c r="N279" i="5" l="1"/>
  <c r="A752" i="5"/>
  <c r="B751" i="5"/>
  <c r="E280" i="5" l="1"/>
  <c r="A753" i="5"/>
  <c r="B752" i="5"/>
  <c r="G280" i="5" l="1"/>
  <c r="H280" i="5" s="1"/>
  <c r="L280" i="5" s="1"/>
  <c r="M280" i="5" s="1"/>
  <c r="A754" i="5"/>
  <c r="B753" i="5"/>
  <c r="N280" i="5" l="1"/>
  <c r="A755" i="5"/>
  <c r="B754" i="5"/>
  <c r="E281" i="5" l="1"/>
  <c r="A756" i="5"/>
  <c r="B755" i="5"/>
  <c r="G281" i="5" l="1"/>
  <c r="H281" i="5" s="1"/>
  <c r="L281" i="5" s="1"/>
  <c r="M281" i="5" s="1"/>
  <c r="A757" i="5"/>
  <c r="B756" i="5"/>
  <c r="N281" i="5" l="1"/>
  <c r="A758" i="5"/>
  <c r="B757" i="5"/>
  <c r="E282" i="5" l="1"/>
  <c r="A759" i="5"/>
  <c r="B758" i="5"/>
  <c r="G282" i="5" l="1"/>
  <c r="H282" i="5" s="1"/>
  <c r="L282" i="5" s="1"/>
  <c r="M282" i="5" s="1"/>
  <c r="A760" i="5"/>
  <c r="B759" i="5"/>
  <c r="N282" i="5" l="1"/>
  <c r="A761" i="5"/>
  <c r="B760" i="5"/>
  <c r="E283" i="5" l="1"/>
  <c r="A762" i="5"/>
  <c r="B761" i="5"/>
  <c r="G283" i="5" l="1"/>
  <c r="H283" i="5" s="1"/>
  <c r="L283" i="5" s="1"/>
  <c r="M283" i="5" s="1"/>
  <c r="A763" i="5"/>
  <c r="B762" i="5"/>
  <c r="N283" i="5" l="1"/>
  <c r="A764" i="5"/>
  <c r="B763" i="5"/>
  <c r="E284" i="5" l="1"/>
  <c r="A765" i="5"/>
  <c r="B764" i="5"/>
  <c r="G284" i="5" l="1"/>
  <c r="H284" i="5" s="1"/>
  <c r="L284" i="5" s="1"/>
  <c r="M284" i="5" s="1"/>
  <c r="A766" i="5"/>
  <c r="B765" i="5"/>
  <c r="N284" i="5" l="1"/>
  <c r="A767" i="5"/>
  <c r="B766" i="5"/>
  <c r="E285" i="5" l="1"/>
  <c r="A768" i="5"/>
  <c r="B767" i="5"/>
  <c r="G285" i="5" l="1"/>
  <c r="H285" i="5" s="1"/>
  <c r="L285" i="5" s="1"/>
  <c r="M285" i="5" s="1"/>
  <c r="A769" i="5"/>
  <c r="B768" i="5"/>
  <c r="N285" i="5" l="1"/>
  <c r="A770" i="5"/>
  <c r="B769" i="5"/>
  <c r="E286" i="5" l="1"/>
  <c r="A771" i="5"/>
  <c r="B770" i="5"/>
  <c r="G286" i="5" l="1"/>
  <c r="H286" i="5" s="1"/>
  <c r="L286" i="5" s="1"/>
  <c r="M286" i="5" s="1"/>
  <c r="A772" i="5"/>
  <c r="B771" i="5"/>
  <c r="N286" i="5" l="1"/>
  <c r="A773" i="5"/>
  <c r="B772" i="5"/>
  <c r="E287" i="5" l="1"/>
  <c r="A774" i="5"/>
  <c r="B773" i="5"/>
  <c r="G287" i="5" l="1"/>
  <c r="H287" i="5" s="1"/>
  <c r="L287" i="5" s="1"/>
  <c r="M287" i="5" s="1"/>
  <c r="A775" i="5"/>
  <c r="B774" i="5"/>
  <c r="N287" i="5" l="1"/>
  <c r="A776" i="5"/>
  <c r="B775" i="5"/>
  <c r="E288" i="5" l="1"/>
  <c r="A777" i="5"/>
  <c r="B776" i="5"/>
  <c r="G288" i="5" l="1"/>
  <c r="H288" i="5" s="1"/>
  <c r="L288" i="5" s="1"/>
  <c r="M288" i="5" s="1"/>
  <c r="A778" i="5"/>
  <c r="B777" i="5"/>
  <c r="N288" i="5" l="1"/>
  <c r="A779" i="5"/>
  <c r="B778" i="5"/>
  <c r="E289" i="5" l="1"/>
  <c r="A780" i="5"/>
  <c r="B779" i="5"/>
  <c r="G289" i="5" l="1"/>
  <c r="H289" i="5" s="1"/>
  <c r="L289" i="5" s="1"/>
  <c r="M289" i="5" s="1"/>
  <c r="A781" i="5"/>
  <c r="B780" i="5"/>
  <c r="N289" i="5" l="1"/>
  <c r="A782" i="5"/>
  <c r="B781" i="5"/>
  <c r="E290" i="5" l="1"/>
  <c r="A783" i="5"/>
  <c r="B782" i="5"/>
  <c r="G290" i="5" l="1"/>
  <c r="H290" i="5" s="1"/>
  <c r="L290" i="5" s="1"/>
  <c r="M290" i="5" s="1"/>
  <c r="A784" i="5"/>
  <c r="B783" i="5"/>
  <c r="N290" i="5" l="1"/>
  <c r="A785" i="5"/>
  <c r="B784" i="5"/>
  <c r="E291" i="5" l="1"/>
  <c r="A786" i="5"/>
  <c r="B785" i="5"/>
  <c r="G291" i="5" l="1"/>
  <c r="H291" i="5" s="1"/>
  <c r="L291" i="5" s="1"/>
  <c r="M291" i="5" s="1"/>
  <c r="A787" i="5"/>
  <c r="B786" i="5"/>
  <c r="N291" i="5" l="1"/>
  <c r="A788" i="5"/>
  <c r="B787" i="5"/>
  <c r="E292" i="5" l="1"/>
  <c r="A789" i="5"/>
  <c r="B788" i="5"/>
  <c r="G292" i="5" l="1"/>
  <c r="H292" i="5" s="1"/>
  <c r="L292" i="5" s="1"/>
  <c r="M292" i="5" s="1"/>
  <c r="A790" i="5"/>
  <c r="B789" i="5"/>
  <c r="N292" i="5" l="1"/>
  <c r="A791" i="5"/>
  <c r="B790" i="5"/>
  <c r="E293" i="5" l="1"/>
  <c r="A792" i="5"/>
  <c r="B791" i="5"/>
  <c r="G293" i="5" l="1"/>
  <c r="H293" i="5" s="1"/>
  <c r="L293" i="5" s="1"/>
  <c r="M293" i="5" s="1"/>
  <c r="A793" i="5"/>
  <c r="B792" i="5"/>
  <c r="N293" i="5" l="1"/>
  <c r="A794" i="5"/>
  <c r="B793" i="5"/>
  <c r="E294" i="5" l="1"/>
  <c r="A795" i="5"/>
  <c r="B794" i="5"/>
  <c r="G294" i="5" l="1"/>
  <c r="H294" i="5" s="1"/>
  <c r="L294" i="5" s="1"/>
  <c r="M294" i="5" s="1"/>
  <c r="A796" i="5"/>
  <c r="B795" i="5"/>
  <c r="N294" i="5" l="1"/>
  <c r="A797" i="5"/>
  <c r="B796" i="5"/>
  <c r="E295" i="5" l="1"/>
  <c r="A798" i="5"/>
  <c r="B797" i="5"/>
  <c r="G295" i="5" l="1"/>
  <c r="H295" i="5" s="1"/>
  <c r="L295" i="5" s="1"/>
  <c r="M295" i="5" s="1"/>
  <c r="A799" i="5"/>
  <c r="B798" i="5"/>
  <c r="N295" i="5" l="1"/>
  <c r="A800" i="5"/>
  <c r="B799" i="5"/>
  <c r="E296" i="5" l="1"/>
  <c r="A801" i="5"/>
  <c r="B800" i="5"/>
  <c r="G296" i="5" l="1"/>
  <c r="H296" i="5" s="1"/>
  <c r="L296" i="5" s="1"/>
  <c r="M296" i="5" s="1"/>
  <c r="A802" i="5"/>
  <c r="B801" i="5"/>
  <c r="N296" i="5" l="1"/>
  <c r="A803" i="5"/>
  <c r="B802" i="5"/>
  <c r="E297" i="5" l="1"/>
  <c r="A804" i="5"/>
  <c r="B803" i="5"/>
  <c r="G297" i="5" l="1"/>
  <c r="H297" i="5" s="1"/>
  <c r="L297" i="5" s="1"/>
  <c r="M297" i="5" s="1"/>
  <c r="A805" i="5"/>
  <c r="B804" i="5"/>
  <c r="N297" i="5" l="1"/>
  <c r="A806" i="5"/>
  <c r="B805" i="5"/>
  <c r="E298" i="5" l="1"/>
  <c r="A807" i="5"/>
  <c r="B806" i="5"/>
  <c r="G298" i="5" l="1"/>
  <c r="H298" i="5" s="1"/>
  <c r="L298" i="5" s="1"/>
  <c r="M298" i="5" s="1"/>
  <c r="A808" i="5"/>
  <c r="B807" i="5"/>
  <c r="N298" i="5" l="1"/>
  <c r="A809" i="5"/>
  <c r="B808" i="5"/>
  <c r="E299" i="5" l="1"/>
  <c r="A810" i="5"/>
  <c r="B809" i="5"/>
  <c r="G299" i="5" l="1"/>
  <c r="H299" i="5" s="1"/>
  <c r="L299" i="5" s="1"/>
  <c r="M299" i="5" s="1"/>
  <c r="A811" i="5"/>
  <c r="B810" i="5"/>
  <c r="N299" i="5" l="1"/>
  <c r="A812" i="5"/>
  <c r="B811" i="5"/>
  <c r="E300" i="5" l="1"/>
  <c r="A813" i="5"/>
  <c r="B812" i="5"/>
  <c r="G300" i="5" l="1"/>
  <c r="H300" i="5" s="1"/>
  <c r="L300" i="5" s="1"/>
  <c r="M300" i="5" s="1"/>
  <c r="A814" i="5"/>
  <c r="B813" i="5"/>
  <c r="N300" i="5" l="1"/>
  <c r="A815" i="5"/>
  <c r="B814" i="5"/>
  <c r="E301" i="5" l="1"/>
  <c r="A816" i="5"/>
  <c r="B815" i="5"/>
  <c r="G301" i="5" l="1"/>
  <c r="H301" i="5" s="1"/>
  <c r="L301" i="5" s="1"/>
  <c r="M301" i="5" s="1"/>
  <c r="A817" i="5"/>
  <c r="B816" i="5"/>
  <c r="N301" i="5" l="1"/>
  <c r="A818" i="5"/>
  <c r="B817" i="5"/>
  <c r="E302" i="5" l="1"/>
  <c r="A819" i="5"/>
  <c r="B818" i="5"/>
  <c r="G302" i="5" l="1"/>
  <c r="H302" i="5" s="1"/>
  <c r="L302" i="5" s="1"/>
  <c r="M302" i="5" s="1"/>
  <c r="A820" i="5"/>
  <c r="B819" i="5"/>
  <c r="N302" i="5" l="1"/>
  <c r="A821" i="5"/>
  <c r="B820" i="5"/>
  <c r="E303" i="5" l="1"/>
  <c r="A822" i="5"/>
  <c r="B821" i="5"/>
  <c r="G303" i="5" l="1"/>
  <c r="H303" i="5" s="1"/>
  <c r="L303" i="5" s="1"/>
  <c r="M303" i="5" s="1"/>
  <c r="A823" i="5"/>
  <c r="B822" i="5"/>
  <c r="N303" i="5" l="1"/>
  <c r="A824" i="5"/>
  <c r="B823" i="5"/>
  <c r="E304" i="5" l="1"/>
  <c r="A825" i="5"/>
  <c r="B824" i="5"/>
  <c r="G304" i="5" l="1"/>
  <c r="H304" i="5" s="1"/>
  <c r="L304" i="5" s="1"/>
  <c r="M304" i="5" s="1"/>
  <c r="A826" i="5"/>
  <c r="B825" i="5"/>
  <c r="N304" i="5" l="1"/>
  <c r="A827" i="5"/>
  <c r="B826" i="5"/>
  <c r="E305" i="5" l="1"/>
  <c r="A828" i="5"/>
  <c r="B827" i="5"/>
  <c r="G305" i="5" l="1"/>
  <c r="H305" i="5" s="1"/>
  <c r="L305" i="5" s="1"/>
  <c r="M305" i="5" s="1"/>
  <c r="A829" i="5"/>
  <c r="B828" i="5"/>
  <c r="N305" i="5" l="1"/>
  <c r="A830" i="5"/>
  <c r="B829" i="5"/>
  <c r="E306" i="5" l="1"/>
  <c r="A831" i="5"/>
  <c r="B830" i="5"/>
  <c r="G306" i="5" l="1"/>
  <c r="H306" i="5" s="1"/>
  <c r="L306" i="5" s="1"/>
  <c r="M306" i="5" s="1"/>
  <c r="A832" i="5"/>
  <c r="B831" i="5"/>
  <c r="N306" i="5" l="1"/>
  <c r="A833" i="5"/>
  <c r="B832" i="5"/>
  <c r="E307" i="5" l="1"/>
  <c r="A834" i="5"/>
  <c r="B833" i="5"/>
  <c r="G307" i="5" l="1"/>
  <c r="H307" i="5" s="1"/>
  <c r="L307" i="5" s="1"/>
  <c r="M307" i="5" s="1"/>
  <c r="A835" i="5"/>
  <c r="B834" i="5"/>
  <c r="N307" i="5" l="1"/>
  <c r="A836" i="5"/>
  <c r="B835" i="5"/>
  <c r="E308" i="5" l="1"/>
  <c r="A837" i="5"/>
  <c r="B836" i="5"/>
  <c r="G308" i="5" l="1"/>
  <c r="H308" i="5" s="1"/>
  <c r="L308" i="5" s="1"/>
  <c r="M308" i="5" s="1"/>
  <c r="A838" i="5"/>
  <c r="B837" i="5"/>
  <c r="N308" i="5" l="1"/>
  <c r="A839" i="5"/>
  <c r="B838" i="5"/>
  <c r="E309" i="5" l="1"/>
  <c r="A840" i="5"/>
  <c r="B839" i="5"/>
  <c r="G309" i="5" l="1"/>
  <c r="H309" i="5" s="1"/>
  <c r="L309" i="5" s="1"/>
  <c r="M309" i="5" s="1"/>
  <c r="A841" i="5"/>
  <c r="B841" i="5" s="1"/>
  <c r="B840" i="5"/>
  <c r="N309" i="5" l="1"/>
  <c r="E310" i="5" l="1"/>
  <c r="G310" i="5" l="1"/>
  <c r="H310" i="5" s="1"/>
  <c r="L310" i="5" s="1"/>
  <c r="M310" i="5" l="1"/>
  <c r="N310" i="5" s="1"/>
  <c r="E311" i="5" s="1"/>
  <c r="G311" i="5" l="1"/>
  <c r="H311" i="5" s="1"/>
  <c r="L311" i="5" s="1"/>
  <c r="M311" i="5" l="1"/>
  <c r="N311" i="5" s="1"/>
  <c r="E312" i="5" s="1"/>
  <c r="G312" i="5" l="1"/>
  <c r="H312" i="5" s="1"/>
  <c r="L312" i="5" s="1"/>
  <c r="M312" i="5" l="1"/>
  <c r="N312" i="5" s="1"/>
  <c r="E313" i="5" s="1"/>
  <c r="G313" i="5" l="1"/>
  <c r="H313" i="5" s="1"/>
  <c r="L313" i="5" s="1"/>
  <c r="M313" i="5" l="1"/>
  <c r="N313" i="5" s="1"/>
  <c r="E314" i="5" s="1"/>
  <c r="G314" i="5" l="1"/>
  <c r="H314" i="5" s="1"/>
  <c r="L314" i="5" s="1"/>
  <c r="M314" i="5" s="1"/>
  <c r="N314" i="5" l="1"/>
  <c r="E315" i="5" s="1"/>
  <c r="G315" i="5" l="1"/>
  <c r="H315" i="5" s="1"/>
  <c r="L315" i="5" s="1"/>
  <c r="M315" i="5" l="1"/>
  <c r="N315" i="5" s="1"/>
  <c r="E316" i="5" s="1"/>
  <c r="G316" i="5" l="1"/>
  <c r="H316" i="5" s="1"/>
  <c r="L316" i="5" s="1"/>
  <c r="M316" i="5" l="1"/>
  <c r="N316" i="5" s="1"/>
  <c r="E317" i="5" s="1"/>
  <c r="G317" i="5" l="1"/>
  <c r="H317" i="5" s="1"/>
  <c r="L317" i="5" s="1"/>
  <c r="M317" i="5" l="1"/>
  <c r="N317" i="5" s="1"/>
  <c r="E318" i="5" s="1"/>
  <c r="G318" i="5" l="1"/>
  <c r="H318" i="5" s="1"/>
  <c r="L318" i="5" s="1"/>
  <c r="M318" i="5" l="1"/>
  <c r="N318" i="5" s="1"/>
  <c r="E319" i="5" s="1"/>
  <c r="G319" i="5" l="1"/>
  <c r="H319" i="5" s="1"/>
  <c r="L319" i="5" s="1"/>
  <c r="M319" i="5" l="1"/>
  <c r="N319" i="5" s="1"/>
  <c r="E320" i="5" s="1"/>
  <c r="G320" i="5" l="1"/>
  <c r="H320" i="5" s="1"/>
  <c r="L320" i="5" s="1"/>
  <c r="M320" i="5" l="1"/>
  <c r="N320" i="5" s="1"/>
  <c r="E321" i="5" s="1"/>
  <c r="G321" i="5" l="1"/>
  <c r="H321" i="5" s="1"/>
  <c r="L321" i="5" s="1"/>
  <c r="M321" i="5" l="1"/>
  <c r="N321" i="5" s="1"/>
  <c r="E322" i="5" s="1"/>
  <c r="G322" i="5" l="1"/>
  <c r="H322" i="5" s="1"/>
  <c r="L322" i="5" s="1"/>
  <c r="M322" i="5" l="1"/>
  <c r="N322" i="5" s="1"/>
  <c r="E323" i="5" s="1"/>
  <c r="G323" i="5" l="1"/>
  <c r="H323" i="5" s="1"/>
  <c r="L323" i="5" s="1"/>
  <c r="M323" i="5" l="1"/>
  <c r="N323" i="5" s="1"/>
  <c r="E324" i="5" s="1"/>
  <c r="G324" i="5" l="1"/>
  <c r="H324" i="5" s="1"/>
  <c r="L324" i="5" s="1"/>
  <c r="M324" i="5" l="1"/>
  <c r="N324" i="5" s="1"/>
  <c r="E325" i="5" s="1"/>
  <c r="G325" i="5" l="1"/>
  <c r="H325" i="5" s="1"/>
  <c r="L325" i="5" s="1"/>
  <c r="M325" i="5" l="1"/>
  <c r="N325" i="5" s="1"/>
  <c r="E326" i="5" s="1"/>
  <c r="G326" i="5" l="1"/>
  <c r="H326" i="5" s="1"/>
  <c r="L326" i="5" s="1"/>
  <c r="M326" i="5" l="1"/>
  <c r="N326" i="5" s="1"/>
  <c r="E327" i="5" s="1"/>
  <c r="G327" i="5" l="1"/>
  <c r="H327" i="5" s="1"/>
  <c r="L327" i="5" s="1"/>
  <c r="M327" i="5" l="1"/>
  <c r="N327" i="5" s="1"/>
  <c r="E328" i="5" s="1"/>
  <c r="G328" i="5" l="1"/>
  <c r="H328" i="5" s="1"/>
  <c r="L328" i="5" s="1"/>
  <c r="M328" i="5" l="1"/>
  <c r="N328" i="5" s="1"/>
  <c r="E329" i="5" s="1"/>
  <c r="G329" i="5" l="1"/>
  <c r="H329" i="5" s="1"/>
  <c r="L329" i="5" s="1"/>
  <c r="M329" i="5" l="1"/>
  <c r="N329" i="5" s="1"/>
  <c r="E330" i="5" s="1"/>
  <c r="G330" i="5" l="1"/>
  <c r="H330" i="5" s="1"/>
  <c r="L330" i="5" s="1"/>
  <c r="M330" i="5" l="1"/>
  <c r="N330" i="5" s="1"/>
  <c r="E331" i="5" s="1"/>
  <c r="G331" i="5" l="1"/>
  <c r="H331" i="5" s="1"/>
  <c r="L331" i="5" s="1"/>
  <c r="M331" i="5" l="1"/>
  <c r="N331" i="5" s="1"/>
  <c r="E332" i="5" s="1"/>
  <c r="G332" i="5" l="1"/>
  <c r="H332" i="5" s="1"/>
  <c r="L332" i="5" s="1"/>
  <c r="M332" i="5" l="1"/>
  <c r="N332" i="5" s="1"/>
  <c r="E333" i="5" s="1"/>
  <c r="G333" i="5" l="1"/>
  <c r="H333" i="5" s="1"/>
  <c r="L333" i="5" s="1"/>
  <c r="M333" i="5" l="1"/>
  <c r="N333" i="5" s="1"/>
  <c r="E334" i="5" s="1"/>
  <c r="G334" i="5" l="1"/>
  <c r="H334" i="5" s="1"/>
  <c r="L334" i="5" s="1"/>
  <c r="M334" i="5" l="1"/>
  <c r="N334" i="5" s="1"/>
  <c r="E335" i="5" s="1"/>
  <c r="G335" i="5" l="1"/>
  <c r="H335" i="5" s="1"/>
  <c r="L335" i="5" s="1"/>
  <c r="M335" i="5" s="1"/>
  <c r="N335" i="5" l="1"/>
  <c r="E336" i="5" s="1"/>
  <c r="G336" i="5" l="1"/>
  <c r="H336" i="5" s="1"/>
  <c r="L336" i="5" s="1"/>
  <c r="M336" i="5" s="1"/>
  <c r="N336" i="5" l="1"/>
  <c r="E337" i="5" s="1"/>
  <c r="G337" i="5" l="1"/>
  <c r="H337" i="5" s="1"/>
  <c r="L337" i="5" s="1"/>
  <c r="M337" i="5" l="1"/>
  <c r="N337" i="5" s="1"/>
  <c r="E338" i="5" s="1"/>
  <c r="G338" i="5" l="1"/>
  <c r="H338" i="5" s="1"/>
  <c r="L338" i="5" s="1"/>
  <c r="M338" i="5" l="1"/>
  <c r="N338" i="5" s="1"/>
  <c r="E339" i="5" s="1"/>
  <c r="G339" i="5" l="1"/>
  <c r="H339" i="5" s="1"/>
  <c r="L339" i="5" s="1"/>
  <c r="M339" i="5" l="1"/>
  <c r="N339" i="5" s="1"/>
  <c r="E340" i="5" s="1"/>
  <c r="G340" i="5" l="1"/>
  <c r="H340" i="5" s="1"/>
  <c r="L340" i="5" s="1"/>
  <c r="M340" i="5" l="1"/>
  <c r="N340" i="5" s="1"/>
  <c r="E341" i="5" s="1"/>
  <c r="G341" i="5" l="1"/>
  <c r="H341" i="5" s="1"/>
  <c r="L341" i="5" s="1"/>
  <c r="M341" i="5" l="1"/>
  <c r="N341" i="5" s="1"/>
  <c r="E342" i="5" s="1"/>
  <c r="G342" i="5" l="1"/>
  <c r="H342" i="5" s="1"/>
  <c r="L342" i="5" s="1"/>
  <c r="M342" i="5" l="1"/>
  <c r="N342" i="5" s="1"/>
  <c r="E343" i="5" s="1"/>
  <c r="G343" i="5" l="1"/>
  <c r="H343" i="5" s="1"/>
  <c r="L343" i="5" s="1"/>
  <c r="M343" i="5" l="1"/>
  <c r="N343" i="5" s="1"/>
  <c r="E344" i="5" s="1"/>
  <c r="G344" i="5" l="1"/>
  <c r="H344" i="5" s="1"/>
  <c r="L344" i="5" s="1"/>
  <c r="M344" i="5" l="1"/>
  <c r="N344" i="5" s="1"/>
  <c r="E345" i="5" s="1"/>
  <c r="G345" i="5" l="1"/>
  <c r="H345" i="5" s="1"/>
  <c r="L345" i="5" s="1"/>
  <c r="M345" i="5" l="1"/>
  <c r="N345" i="5" s="1"/>
  <c r="E346" i="5" s="1"/>
  <c r="G346" i="5" l="1"/>
  <c r="H346" i="5" s="1"/>
  <c r="L346" i="5" s="1"/>
  <c r="M346" i="5" s="1"/>
  <c r="N346" i="5" s="1"/>
  <c r="E347" i="5" l="1"/>
  <c r="G347" i="5" l="1"/>
  <c r="H347" i="5" s="1"/>
  <c r="L347" i="5" s="1"/>
  <c r="M347" i="5" l="1"/>
  <c r="N347" i="5" s="1"/>
  <c r="E348" i="5" s="1"/>
  <c r="G348" i="5" l="1"/>
  <c r="H348" i="5" s="1"/>
  <c r="L348" i="5" s="1"/>
  <c r="M348" i="5" l="1"/>
  <c r="N348" i="5" s="1"/>
  <c r="E349" i="5" s="1"/>
  <c r="G349" i="5" l="1"/>
  <c r="H349" i="5" s="1"/>
  <c r="L349" i="5" s="1"/>
  <c r="M349" i="5" l="1"/>
  <c r="N349" i="5" s="1"/>
  <c r="E350" i="5" s="1"/>
  <c r="G350" i="5" l="1"/>
  <c r="H350" i="5" s="1"/>
  <c r="L350" i="5" s="1"/>
  <c r="M350" i="5" l="1"/>
  <c r="N350" i="5" s="1"/>
  <c r="E351" i="5" s="1"/>
  <c r="G351" i="5" l="1"/>
  <c r="H351" i="5" s="1"/>
  <c r="L351" i="5" s="1"/>
  <c r="M351" i="5" l="1"/>
  <c r="N351" i="5" s="1"/>
  <c r="E352" i="5" s="1"/>
  <c r="G352" i="5" l="1"/>
  <c r="H352" i="5" s="1"/>
  <c r="L352" i="5" s="1"/>
  <c r="M352" i="5" s="1"/>
  <c r="N352" i="5" l="1"/>
  <c r="E353" i="5" s="1"/>
  <c r="G353" i="5" l="1"/>
  <c r="H353" i="5" s="1"/>
  <c r="L353" i="5" s="1"/>
  <c r="M353" i="5" l="1"/>
  <c r="N353" i="5" s="1"/>
  <c r="E354" i="5" s="1"/>
  <c r="G354" i="5" l="1"/>
  <c r="H354" i="5" s="1"/>
  <c r="L354" i="5" s="1"/>
  <c r="M354" i="5" s="1"/>
  <c r="N354" i="5" l="1"/>
  <c r="E355" i="5" s="1"/>
  <c r="G355" i="5" l="1"/>
  <c r="H355" i="5" s="1"/>
  <c r="L355" i="5" s="1"/>
  <c r="M355" i="5" s="1"/>
  <c r="N355" i="5" l="1"/>
  <c r="E356" i="5" s="1"/>
  <c r="G356" i="5" l="1"/>
  <c r="H356" i="5" s="1"/>
  <c r="L356" i="5" s="1"/>
  <c r="M356" i="5" l="1"/>
  <c r="N356" i="5" s="1"/>
  <c r="E357" i="5" s="1"/>
  <c r="G357" i="5" l="1"/>
  <c r="H357" i="5" s="1"/>
  <c r="L357" i="5" s="1"/>
  <c r="M357" i="5" l="1"/>
  <c r="N357" i="5" s="1"/>
  <c r="E358" i="5" s="1"/>
  <c r="G358" i="5" l="1"/>
  <c r="H358" i="5" s="1"/>
  <c r="L358" i="5" s="1"/>
  <c r="M358" i="5" l="1"/>
  <c r="N358" i="5" s="1"/>
  <c r="E359" i="5" s="1"/>
  <c r="G359" i="5" l="1"/>
  <c r="H359" i="5" s="1"/>
  <c r="L359" i="5" s="1"/>
  <c r="M359" i="5" l="1"/>
  <c r="N359" i="5" s="1"/>
  <c r="E360" i="5" s="1"/>
  <c r="G360" i="5" l="1"/>
  <c r="H360" i="5" s="1"/>
  <c r="L360" i="5" s="1"/>
  <c r="M360" i="5" l="1"/>
  <c r="N360" i="5" s="1"/>
  <c r="E361" i="5" s="1"/>
  <c r="G361" i="5" l="1"/>
  <c r="H361" i="5" s="1"/>
  <c r="L361" i="5" s="1"/>
  <c r="M361" i="5" s="1"/>
  <c r="N361" i="5" l="1"/>
  <c r="E362" i="5" s="1"/>
  <c r="G362" i="5" l="1"/>
  <c r="H362" i="5" s="1"/>
  <c r="L362" i="5" s="1"/>
  <c r="M362" i="5" s="1"/>
  <c r="N362" i="5" l="1"/>
  <c r="E363" i="5" s="1"/>
  <c r="G363" i="5" l="1"/>
  <c r="H363" i="5" s="1"/>
  <c r="L363" i="5" s="1"/>
  <c r="M363" i="5" l="1"/>
  <c r="N363" i="5" s="1"/>
  <c r="E364" i="5" s="1"/>
  <c r="G364" i="5" l="1"/>
  <c r="H364" i="5" s="1"/>
  <c r="L364" i="5" s="1"/>
  <c r="M364" i="5" l="1"/>
  <c r="N364" i="5" s="1"/>
  <c r="E365" i="5" s="1"/>
  <c r="G365" i="5" l="1"/>
  <c r="H365" i="5" s="1"/>
  <c r="L365" i="5" s="1"/>
  <c r="M365" i="5" l="1"/>
  <c r="N365" i="5" s="1"/>
  <c r="E366" i="5" s="1"/>
  <c r="G366" i="5" l="1"/>
  <c r="H366" i="5" s="1"/>
  <c r="L366" i="5" s="1"/>
  <c r="M366" i="5" l="1"/>
  <c r="N366" i="5" s="1"/>
  <c r="E367" i="5" s="1"/>
  <c r="G367" i="5" l="1"/>
  <c r="H367" i="5" s="1"/>
  <c r="L367" i="5" s="1"/>
  <c r="M367" i="5" s="1"/>
  <c r="N367" i="5" l="1"/>
  <c r="E368" i="5" s="1"/>
  <c r="G368" i="5" l="1"/>
  <c r="H368" i="5" s="1"/>
  <c r="L368" i="5" s="1"/>
  <c r="M368" i="5" l="1"/>
  <c r="N368" i="5" s="1"/>
  <c r="E369" i="5" s="1"/>
  <c r="G369" i="5" l="1"/>
  <c r="H369" i="5" l="1"/>
  <c r="L369" i="5" l="1"/>
  <c r="M369" i="5" l="1"/>
  <c r="N369" i="5" s="1"/>
  <c r="E370" i="5" s="1"/>
  <c r="G370" i="5" l="1"/>
  <c r="H370" i="5" s="1"/>
  <c r="L370" i="5" s="1"/>
  <c r="M370" i="5" l="1"/>
  <c r="N370" i="5" s="1"/>
  <c r="E371" i="5" s="1"/>
  <c r="G371" i="5" s="1"/>
  <c r="H371" i="5" s="1"/>
  <c r="L371" i="5" s="1"/>
  <c r="M371" i="5" l="1"/>
  <c r="N371" i="5" s="1"/>
  <c r="E372" i="5" s="1"/>
  <c r="G372" i="5" l="1"/>
  <c r="H372" i="5" s="1"/>
  <c r="L372" i="5" s="1"/>
  <c r="M372" i="5" l="1"/>
  <c r="N372" i="5" s="1"/>
  <c r="E373" i="5" s="1"/>
  <c r="G373" i="5" l="1"/>
  <c r="H373" i="5" s="1"/>
  <c r="L373" i="5" s="1"/>
  <c r="M373" i="5" l="1"/>
  <c r="N373" i="5" s="1"/>
  <c r="E374" i="5" s="1"/>
  <c r="G374" i="5" l="1"/>
  <c r="H374" i="5" s="1"/>
  <c r="L374" i="5" s="1"/>
  <c r="M374" i="5" l="1"/>
  <c r="N374" i="5" s="1"/>
  <c r="E375" i="5" s="1"/>
  <c r="G375" i="5" l="1"/>
  <c r="H375" i="5" s="1"/>
  <c r="L375" i="5" s="1"/>
  <c r="M375" i="5" l="1"/>
  <c r="N375" i="5" s="1"/>
  <c r="E376" i="5" s="1"/>
  <c r="G376" i="5" l="1"/>
  <c r="H376" i="5" s="1"/>
  <c r="L376" i="5" s="1"/>
  <c r="M376" i="5" s="1"/>
  <c r="N376" i="5" l="1"/>
  <c r="E377" i="5" s="1"/>
  <c r="G377" i="5" l="1"/>
  <c r="H377" i="5" s="1"/>
  <c r="L377" i="5" s="1"/>
  <c r="M377" i="5" l="1"/>
  <c r="N377" i="5" s="1"/>
  <c r="E378" i="5" s="1"/>
  <c r="G378" i="5" l="1"/>
  <c r="H378" i="5" s="1"/>
  <c r="L378" i="5" s="1"/>
  <c r="M378" i="5" l="1"/>
  <c r="N378" i="5" s="1"/>
  <c r="E379" i="5" s="1"/>
  <c r="G379" i="5" l="1"/>
  <c r="H379" i="5" s="1"/>
  <c r="L379" i="5" s="1"/>
  <c r="M379" i="5" l="1"/>
  <c r="N379" i="5" s="1"/>
  <c r="E380" i="5" s="1"/>
  <c r="G380" i="5" l="1"/>
  <c r="H380" i="5" s="1"/>
  <c r="L380" i="5" s="1"/>
  <c r="M380" i="5" l="1"/>
  <c r="N380" i="5" s="1"/>
  <c r="E381" i="5" s="1"/>
  <c r="G381" i="5" l="1"/>
  <c r="H381" i="5" s="1"/>
  <c r="L381" i="5" s="1"/>
  <c r="M381" i="5" l="1"/>
  <c r="N381" i="5" s="1"/>
  <c r="E382" i="5" s="1"/>
  <c r="G382" i="5" l="1"/>
  <c r="H382" i="5" s="1"/>
  <c r="L382" i="5" s="1"/>
  <c r="M382" i="5" s="1"/>
  <c r="N382" i="5" s="1"/>
  <c r="E383" i="5" l="1"/>
  <c r="G383" i="5" l="1"/>
  <c r="H383" i="5" s="1"/>
  <c r="L383" i="5" s="1"/>
  <c r="M383" i="5" l="1"/>
  <c r="N383" i="5" s="1"/>
  <c r="E384" i="5" s="1"/>
  <c r="G384" i="5" l="1"/>
  <c r="H384" i="5" s="1"/>
  <c r="L384" i="5" s="1"/>
  <c r="M384" i="5" l="1"/>
  <c r="N384" i="5" s="1"/>
  <c r="E385" i="5" s="1"/>
  <c r="G385" i="5" l="1"/>
  <c r="H385" i="5" s="1"/>
  <c r="L385" i="5" s="1"/>
  <c r="M385" i="5" s="1"/>
  <c r="N385" i="5" s="1"/>
  <c r="E386" i="5" l="1"/>
  <c r="G386" i="5" l="1"/>
  <c r="H386" i="5" s="1"/>
  <c r="L386" i="5" s="1"/>
  <c r="M386" i="5" l="1"/>
  <c r="N386" i="5" s="1"/>
  <c r="E387" i="5" s="1"/>
  <c r="G387" i="5" l="1"/>
  <c r="H387" i="5" s="1"/>
  <c r="L387" i="5" s="1"/>
  <c r="M387" i="5" l="1"/>
  <c r="N387" i="5" s="1"/>
  <c r="E388" i="5" s="1"/>
  <c r="G388" i="5" l="1"/>
  <c r="H388" i="5" s="1"/>
  <c r="L388" i="5" s="1"/>
  <c r="M388" i="5" l="1"/>
  <c r="N388" i="5" s="1"/>
  <c r="E389" i="5" s="1"/>
  <c r="G389" i="5" l="1"/>
  <c r="H389" i="5" s="1"/>
  <c r="L389" i="5" s="1"/>
  <c r="M389" i="5" s="1"/>
  <c r="N389" i="5" l="1"/>
  <c r="E390" i="5" s="1"/>
  <c r="G390" i="5" l="1"/>
  <c r="H390" i="5" s="1"/>
  <c r="L390" i="5" s="1"/>
  <c r="M390" i="5" l="1"/>
  <c r="N390" i="5" s="1"/>
  <c r="E391" i="5" s="1"/>
  <c r="G391" i="5" l="1"/>
  <c r="H391" i="5" s="1"/>
  <c r="L391" i="5" s="1"/>
  <c r="M391" i="5" l="1"/>
  <c r="N391" i="5" s="1"/>
  <c r="E392" i="5" s="1"/>
  <c r="G392" i="5" l="1"/>
  <c r="H392" i="5" s="1"/>
  <c r="L392" i="5" s="1"/>
  <c r="M392" i="5" l="1"/>
  <c r="N392" i="5" s="1"/>
  <c r="E393" i="5" s="1"/>
  <c r="G393" i="5" l="1"/>
  <c r="H393" i="5" s="1"/>
  <c r="L393" i="5" s="1"/>
  <c r="M393" i="5" l="1"/>
  <c r="N393" i="5" s="1"/>
  <c r="E394" i="5" s="1"/>
  <c r="G394" i="5" l="1"/>
  <c r="H394" i="5" s="1"/>
  <c r="L394" i="5" s="1"/>
  <c r="M394" i="5" l="1"/>
  <c r="N394" i="5" s="1"/>
  <c r="E395" i="5" s="1"/>
  <c r="G395" i="5" l="1"/>
  <c r="H395" i="5" s="1"/>
  <c r="L395" i="5" s="1"/>
  <c r="M395" i="5" l="1"/>
  <c r="N395" i="5" s="1"/>
  <c r="E396" i="5" s="1"/>
  <c r="G396" i="5" l="1"/>
  <c r="H396" i="5" s="1"/>
  <c r="L396" i="5" s="1"/>
  <c r="M396" i="5" l="1"/>
  <c r="N396" i="5" s="1"/>
  <c r="E397" i="5" s="1"/>
  <c r="G397" i="5" l="1"/>
  <c r="H397" i="5" s="1"/>
  <c r="L397" i="5" s="1"/>
  <c r="M397" i="5" l="1"/>
  <c r="N397" i="5" s="1"/>
  <c r="E398" i="5" s="1"/>
  <c r="G398" i="5" l="1"/>
  <c r="H398" i="5" s="1"/>
  <c r="L398" i="5" s="1"/>
  <c r="M398" i="5" l="1"/>
  <c r="N398" i="5" s="1"/>
  <c r="E399" i="5" s="1"/>
  <c r="G399" i="5" l="1"/>
  <c r="H399" i="5" s="1"/>
  <c r="L399" i="5" s="1"/>
  <c r="M399" i="5" s="1"/>
  <c r="N399" i="5" l="1"/>
  <c r="E400" i="5" s="1"/>
  <c r="G400" i="5" l="1"/>
  <c r="H400" i="5" s="1"/>
  <c r="L400" i="5" s="1"/>
  <c r="M400" i="5" l="1"/>
  <c r="N400" i="5" s="1"/>
  <c r="E401" i="5" s="1"/>
  <c r="G401" i="5" l="1"/>
  <c r="H401" i="5" s="1"/>
  <c r="L401" i="5" s="1"/>
  <c r="M401" i="5" l="1"/>
  <c r="N401" i="5" s="1"/>
  <c r="E402" i="5" s="1"/>
  <c r="G402" i="5" l="1"/>
  <c r="H402" i="5" s="1"/>
  <c r="L402" i="5" s="1"/>
  <c r="M402" i="5" l="1"/>
  <c r="N402" i="5" s="1"/>
  <c r="E403" i="5" s="1"/>
  <c r="G403" i="5" l="1"/>
  <c r="H403" i="5" s="1"/>
  <c r="L403" i="5" s="1"/>
  <c r="M403" i="5" l="1"/>
  <c r="N403" i="5" s="1"/>
  <c r="E404" i="5" s="1"/>
  <c r="G404" i="5" l="1"/>
  <c r="H404" i="5" s="1"/>
  <c r="L404" i="5" s="1"/>
  <c r="M404" i="5" l="1"/>
  <c r="N404" i="5" s="1"/>
  <c r="E405" i="5" s="1"/>
  <c r="G405" i="5" l="1"/>
  <c r="H405" i="5" s="1"/>
  <c r="L405" i="5" s="1"/>
  <c r="M405" i="5" l="1"/>
  <c r="N405" i="5" s="1"/>
  <c r="E406" i="5" s="1"/>
  <c r="G406" i="5" l="1"/>
  <c r="H406" i="5" s="1"/>
  <c r="L406" i="5" s="1"/>
  <c r="M406" i="5" s="1"/>
  <c r="N406" i="5" l="1"/>
  <c r="E407" i="5" s="1"/>
  <c r="G407" i="5" l="1"/>
  <c r="H407" i="5" s="1"/>
  <c r="L407" i="5" s="1"/>
  <c r="M407" i="5" l="1"/>
  <c r="N407" i="5" s="1"/>
  <c r="E408" i="5" s="1"/>
  <c r="G408" i="5" l="1"/>
  <c r="H408" i="5" s="1"/>
  <c r="L408" i="5" s="1"/>
  <c r="M408" i="5" l="1"/>
  <c r="N408" i="5" s="1"/>
  <c r="E409" i="5" s="1"/>
  <c r="G409" i="5" l="1"/>
  <c r="H409" i="5" s="1"/>
  <c r="L409" i="5" s="1"/>
  <c r="M409" i="5" l="1"/>
  <c r="N409" i="5" s="1"/>
  <c r="E410" i="5" s="1"/>
  <c r="G410" i="5" l="1"/>
  <c r="H410" i="5" l="1"/>
  <c r="L410" i="5" l="1"/>
  <c r="M410" i="5" l="1"/>
  <c r="N410" i="5" s="1"/>
  <c r="E411" i="5" s="1"/>
  <c r="G411" i="5" s="1"/>
  <c r="H411" i="5" s="1"/>
  <c r="L411" i="5" s="1"/>
  <c r="M411" i="5" l="1"/>
  <c r="N411" i="5" s="1"/>
  <c r="E412" i="5" s="1"/>
  <c r="G412" i="5" l="1"/>
  <c r="H412" i="5" s="1"/>
  <c r="L412" i="5" s="1"/>
  <c r="M412" i="5" l="1"/>
  <c r="N412" i="5" s="1"/>
  <c r="E413" i="5" s="1"/>
  <c r="G413" i="5" l="1"/>
  <c r="H413" i="5" l="1"/>
  <c r="L413" i="5" l="1"/>
  <c r="M413" i="5" l="1"/>
  <c r="N413" i="5" s="1"/>
  <c r="E414" i="5" s="1"/>
  <c r="G414" i="5" l="1"/>
  <c r="H414" i="5" s="1"/>
  <c r="L414" i="5" s="1"/>
  <c r="M414" i="5" l="1"/>
  <c r="N414" i="5" s="1"/>
  <c r="E415" i="5" s="1"/>
  <c r="G415" i="5" s="1"/>
  <c r="H415" i="5" l="1"/>
  <c r="L415" i="5" l="1"/>
  <c r="M415" i="5" l="1"/>
  <c r="N415" i="5" s="1"/>
  <c r="E416" i="5" s="1"/>
  <c r="G416" i="5" s="1"/>
  <c r="H416" i="5" s="1"/>
  <c r="L416" i="5" s="1"/>
  <c r="M416" i="5" l="1"/>
  <c r="N416" i="5" s="1"/>
  <c r="E417" i="5" s="1"/>
  <c r="G417" i="5" l="1"/>
  <c r="H417" i="5" s="1"/>
  <c r="L417" i="5" s="1"/>
  <c r="M417" i="5" s="1"/>
  <c r="N417" i="5" l="1"/>
  <c r="E418" i="5" s="1"/>
  <c r="G418" i="5" l="1"/>
  <c r="H418" i="5" s="1"/>
  <c r="L418" i="5" s="1"/>
  <c r="M418" i="5" s="1"/>
  <c r="N418" i="5" s="1"/>
  <c r="E419" i="5" l="1"/>
  <c r="G419" i="5" l="1"/>
  <c r="H419" i="5" s="1"/>
  <c r="L419" i="5" s="1"/>
  <c r="M419" i="5" s="1"/>
  <c r="N419" i="5" s="1"/>
  <c r="E420" i="5" l="1"/>
  <c r="G420" i="5" l="1"/>
  <c r="H420" i="5" s="1"/>
  <c r="L420" i="5" s="1"/>
  <c r="M420" i="5" l="1"/>
  <c r="N420" i="5" s="1"/>
  <c r="E421" i="5" s="1"/>
  <c r="G421" i="5" l="1"/>
  <c r="H421" i="5" s="1"/>
  <c r="L421" i="5" s="1"/>
  <c r="M421" i="5" s="1"/>
  <c r="N421" i="5" l="1"/>
  <c r="E422" i="5" s="1"/>
  <c r="G422" i="5" l="1"/>
  <c r="H422" i="5" s="1"/>
  <c r="L422" i="5" s="1"/>
  <c r="M422" i="5" s="1"/>
  <c r="N422" i="5" l="1"/>
  <c r="E423" i="5" s="1"/>
  <c r="G423" i="5" l="1"/>
  <c r="H423" i="5" s="1"/>
  <c r="L423" i="5" s="1"/>
  <c r="M423" i="5" s="1"/>
  <c r="N423" i="5" l="1"/>
  <c r="E424" i="5" s="1"/>
  <c r="G424" i="5" l="1"/>
  <c r="H424" i="5" s="1"/>
  <c r="L424" i="5" s="1"/>
  <c r="M424" i="5" l="1"/>
  <c r="N424" i="5" s="1"/>
  <c r="E425" i="5" s="1"/>
  <c r="G425" i="5" l="1"/>
  <c r="H425" i="5" s="1"/>
  <c r="L425" i="5" s="1"/>
  <c r="M425" i="5" l="1"/>
  <c r="N425" i="5" s="1"/>
  <c r="E426" i="5" s="1"/>
  <c r="G426" i="5" l="1"/>
  <c r="H426" i="5" s="1"/>
  <c r="L426" i="5" s="1"/>
  <c r="M426" i="5" l="1"/>
  <c r="N426" i="5" s="1"/>
  <c r="E427" i="5" s="1"/>
  <c r="G427" i="5" l="1"/>
  <c r="H427" i="5" s="1"/>
  <c r="L427" i="5" s="1"/>
  <c r="M427" i="5" s="1"/>
  <c r="N427" i="5" l="1"/>
  <c r="E428" i="5" s="1"/>
  <c r="G428" i="5" l="1"/>
  <c r="H428" i="5" s="1"/>
  <c r="L428" i="5" s="1"/>
  <c r="M428" i="5" l="1"/>
  <c r="N428" i="5" s="1"/>
  <c r="E429" i="5" s="1"/>
  <c r="G429" i="5" l="1"/>
  <c r="H429" i="5" s="1"/>
  <c r="L429" i="5" s="1"/>
  <c r="M429" i="5" l="1"/>
  <c r="N429" i="5" s="1"/>
  <c r="E430" i="5" s="1"/>
  <c r="G430" i="5" l="1"/>
  <c r="H430" i="5" l="1"/>
  <c r="L430" i="5" l="1"/>
  <c r="M430" i="5" l="1"/>
  <c r="N430" i="5" s="1"/>
  <c r="E431" i="5" s="1"/>
  <c r="G431" i="5" s="1"/>
  <c r="H431" i="5" s="1"/>
  <c r="L431" i="5" s="1"/>
  <c r="M431" i="5" l="1"/>
  <c r="N431" i="5" s="1"/>
  <c r="E432" i="5" s="1"/>
  <c r="G432" i="5" l="1"/>
  <c r="H432" i="5" s="1"/>
  <c r="L432" i="5" s="1"/>
  <c r="M432" i="5" s="1"/>
  <c r="N432" i="5" s="1"/>
  <c r="E433" i="5" l="1"/>
  <c r="G433" i="5" l="1"/>
  <c r="H433" i="5" s="1"/>
  <c r="L433" i="5" s="1"/>
  <c r="M433" i="5" s="1"/>
  <c r="N433" i="5" s="1"/>
  <c r="E434" i="5" l="1"/>
  <c r="G434" i="5" l="1"/>
  <c r="H434" i="5" s="1"/>
  <c r="L434" i="5" s="1"/>
  <c r="M434" i="5" s="1"/>
  <c r="N434" i="5" l="1"/>
  <c r="E435" i="5" s="1"/>
  <c r="G435" i="5" l="1"/>
  <c r="H435" i="5" s="1"/>
  <c r="L435" i="5" s="1"/>
  <c r="M435" i="5" s="1"/>
  <c r="N435" i="5" s="1"/>
  <c r="E436" i="5" l="1"/>
  <c r="G436" i="5" l="1"/>
  <c r="H436" i="5" s="1"/>
  <c r="L436" i="5" s="1"/>
  <c r="M436" i="5" l="1"/>
  <c r="N436" i="5" s="1"/>
  <c r="E437" i="5" s="1"/>
  <c r="G437" i="5" l="1"/>
  <c r="H437" i="5" s="1"/>
  <c r="L437" i="5" s="1"/>
  <c r="M437" i="5" l="1"/>
  <c r="N437" i="5" s="1"/>
  <c r="E438" i="5" s="1"/>
  <c r="G438" i="5" l="1"/>
  <c r="H438" i="5" s="1"/>
  <c r="L438" i="5" s="1"/>
  <c r="M438" i="5" s="1"/>
  <c r="N438" i="5" s="1"/>
  <c r="E439" i="5" l="1"/>
  <c r="G439" i="5" l="1"/>
  <c r="H439" i="5" s="1"/>
  <c r="L439" i="5" s="1"/>
  <c r="M439" i="5" l="1"/>
  <c r="N439" i="5" s="1"/>
  <c r="E440" i="5" s="1"/>
  <c r="G440" i="5" l="1"/>
  <c r="H440" i="5" s="1"/>
  <c r="L440" i="5" s="1"/>
  <c r="M440" i="5" l="1"/>
  <c r="N440" i="5" s="1"/>
  <c r="E441" i="5" s="1"/>
  <c r="G441" i="5" l="1"/>
  <c r="H441" i="5" s="1"/>
  <c r="L441" i="5" s="1"/>
  <c r="M441" i="5" l="1"/>
  <c r="N441" i="5" s="1"/>
  <c r="E442" i="5" s="1"/>
  <c r="G442" i="5" l="1"/>
  <c r="H442" i="5" s="1"/>
  <c r="L442" i="5" s="1"/>
  <c r="M442" i="5" s="1"/>
  <c r="N442" i="5" l="1"/>
  <c r="E443" i="5" s="1"/>
  <c r="G443" i="5" l="1"/>
  <c r="H443" i="5" s="1"/>
  <c r="L443" i="5" s="1"/>
  <c r="M443" i="5" l="1"/>
  <c r="N443" i="5" s="1"/>
  <c r="E444" i="5" s="1"/>
  <c r="G444" i="5" l="1"/>
  <c r="H444" i="5" s="1"/>
  <c r="L444" i="5" s="1"/>
  <c r="M444" i="5" s="1"/>
  <c r="N444" i="5" l="1"/>
  <c r="E445" i="5" s="1"/>
  <c r="G445" i="5" l="1"/>
  <c r="H445" i="5" s="1"/>
  <c r="L445" i="5" s="1"/>
  <c r="M445" i="5" s="1"/>
  <c r="N445" i="5" l="1"/>
  <c r="E446" i="5" s="1"/>
  <c r="G446" i="5" l="1"/>
  <c r="H446" i="5" s="1"/>
  <c r="L446" i="5" s="1"/>
  <c r="M446" i="5" s="1"/>
  <c r="N446" i="5" l="1"/>
  <c r="E447" i="5" s="1"/>
  <c r="G447" i="5" l="1"/>
  <c r="H447" i="5" s="1"/>
  <c r="L447" i="5" s="1"/>
  <c r="M447" i="5" l="1"/>
  <c r="N447" i="5" s="1"/>
  <c r="E448" i="5" s="1"/>
  <c r="G448" i="5" l="1"/>
  <c r="H448" i="5" s="1"/>
  <c r="L448" i="5" s="1"/>
  <c r="M448" i="5" l="1"/>
  <c r="N448" i="5" s="1"/>
  <c r="E449" i="5" s="1"/>
  <c r="G449" i="5" l="1"/>
  <c r="H449" i="5" s="1"/>
  <c r="L449" i="5" s="1"/>
  <c r="M449" i="5" s="1"/>
  <c r="N449" i="5" l="1"/>
  <c r="E450" i="5" s="1"/>
  <c r="G450" i="5" l="1"/>
  <c r="H450" i="5" s="1"/>
  <c r="L450" i="5" s="1"/>
  <c r="M450" i="5" l="1"/>
  <c r="N450" i="5" s="1"/>
  <c r="E451" i="5" s="1"/>
  <c r="G451" i="5" l="1"/>
  <c r="H451" i="5" s="1"/>
  <c r="L451" i="5" s="1"/>
  <c r="M451" i="5" s="1"/>
  <c r="N451" i="5" l="1"/>
  <c r="E452" i="5" s="1"/>
  <c r="G452" i="5" l="1"/>
  <c r="H452" i="5" s="1"/>
  <c r="L452" i="5" s="1"/>
  <c r="M452" i="5" l="1"/>
  <c r="N452" i="5" s="1"/>
  <c r="E453" i="5" s="1"/>
  <c r="G453" i="5" l="1"/>
  <c r="H453" i="5" s="1"/>
  <c r="L453" i="5" s="1"/>
  <c r="M453" i="5" l="1"/>
  <c r="N453" i="5" s="1"/>
  <c r="E454" i="5" s="1"/>
  <c r="G454" i="5" l="1"/>
  <c r="H454" i="5" s="1"/>
  <c r="L454" i="5" s="1"/>
  <c r="M454" i="5" l="1"/>
  <c r="N454" i="5" s="1"/>
  <c r="E455" i="5" s="1"/>
  <c r="G455" i="5" l="1"/>
  <c r="H455" i="5" s="1"/>
  <c r="L455" i="5" s="1"/>
  <c r="M455" i="5" l="1"/>
  <c r="N455" i="5" s="1"/>
  <c r="E456" i="5" s="1"/>
  <c r="G456" i="5" l="1"/>
  <c r="H456" i="5" s="1"/>
  <c r="L456" i="5" s="1"/>
  <c r="M456" i="5" s="1"/>
  <c r="N456" i="5" l="1"/>
  <c r="E457" i="5" s="1"/>
  <c r="G457" i="5" l="1"/>
  <c r="H457" i="5" s="1"/>
  <c r="L457" i="5" s="1"/>
  <c r="M457" i="5" l="1"/>
  <c r="N457" i="5" s="1"/>
  <c r="E458" i="5" s="1"/>
  <c r="G458" i="5" l="1"/>
  <c r="H458" i="5" s="1"/>
  <c r="L458" i="5" s="1"/>
  <c r="M458" i="5" s="1"/>
  <c r="N458" i="5" l="1"/>
  <c r="E459" i="5" s="1"/>
  <c r="G459" i="5" l="1"/>
  <c r="H459" i="5" s="1"/>
  <c r="L459" i="5" s="1"/>
  <c r="M459" i="5" l="1"/>
  <c r="N459" i="5" s="1"/>
  <c r="E460" i="5" s="1"/>
  <c r="G460" i="5" l="1"/>
  <c r="H460" i="5" s="1"/>
  <c r="L460" i="5" s="1"/>
  <c r="M460" i="5" l="1"/>
  <c r="N460" i="5" s="1"/>
  <c r="E461" i="5" s="1"/>
  <c r="G461" i="5" l="1"/>
  <c r="H461" i="5" s="1"/>
  <c r="L461" i="5" s="1"/>
  <c r="M461" i="5" l="1"/>
  <c r="N461" i="5" s="1"/>
  <c r="E462" i="5" s="1"/>
  <c r="G462" i="5" l="1"/>
  <c r="H462" i="5" s="1"/>
  <c r="L462" i="5" s="1"/>
  <c r="M462" i="5" l="1"/>
  <c r="N462" i="5" s="1"/>
  <c r="E463" i="5" s="1"/>
  <c r="G463" i="5" l="1"/>
  <c r="H463" i="5" s="1"/>
  <c r="L463" i="5" s="1"/>
  <c r="M463" i="5" l="1"/>
  <c r="N463" i="5" s="1"/>
  <c r="E464" i="5" s="1"/>
  <c r="G464" i="5" l="1"/>
  <c r="H464" i="5" s="1"/>
  <c r="L464" i="5" s="1"/>
  <c r="M464" i="5" s="1"/>
  <c r="N464" i="5" l="1"/>
  <c r="E465" i="5" s="1"/>
  <c r="G465" i="5" l="1"/>
  <c r="H465" i="5" s="1"/>
  <c r="L465" i="5" s="1"/>
  <c r="M465" i="5" s="1"/>
  <c r="N465" i="5" l="1"/>
  <c r="E466" i="5" s="1"/>
  <c r="G466" i="5" l="1"/>
  <c r="H466" i="5" s="1"/>
  <c r="L466" i="5" s="1"/>
  <c r="M466" i="5" s="1"/>
  <c r="N466" i="5" l="1"/>
  <c r="E467" i="5" s="1"/>
  <c r="G467" i="5" l="1"/>
  <c r="H467" i="5" s="1"/>
  <c r="L467" i="5" s="1"/>
  <c r="M467" i="5" l="1"/>
  <c r="N467" i="5" s="1"/>
  <c r="E468" i="5" s="1"/>
  <c r="G468" i="5" l="1"/>
  <c r="H468" i="5" s="1"/>
  <c r="L468" i="5" s="1"/>
  <c r="M468" i="5" l="1"/>
  <c r="N468" i="5" s="1"/>
  <c r="E469" i="5" s="1"/>
  <c r="G469" i="5" l="1"/>
  <c r="H469" i="5" s="1"/>
  <c r="L469" i="5" s="1"/>
  <c r="M469" i="5" l="1"/>
  <c r="N469" i="5" s="1"/>
  <c r="E470" i="5" s="1"/>
  <c r="G470" i="5" l="1"/>
  <c r="H470" i="5" s="1"/>
  <c r="L470" i="5" s="1"/>
  <c r="M470" i="5" l="1"/>
  <c r="N470" i="5" s="1"/>
  <c r="E471" i="5" s="1"/>
  <c r="G471" i="5" l="1"/>
  <c r="H471" i="5" s="1"/>
  <c r="L471" i="5" s="1"/>
  <c r="M471" i="5" l="1"/>
  <c r="N471" i="5" s="1"/>
  <c r="E472" i="5" s="1"/>
  <c r="G472" i="5" l="1"/>
  <c r="H472" i="5" s="1"/>
  <c r="L472" i="5" s="1"/>
  <c r="M472" i="5" l="1"/>
  <c r="N472" i="5" s="1"/>
  <c r="E473" i="5" s="1"/>
  <c r="G473" i="5" l="1"/>
  <c r="H473" i="5" s="1"/>
  <c r="L473" i="5" s="1"/>
  <c r="M473" i="5" s="1"/>
  <c r="N473" i="5" l="1"/>
  <c r="E474" i="5" s="1"/>
  <c r="G474" i="5" l="1"/>
  <c r="H474" i="5" s="1"/>
  <c r="L474" i="5" s="1"/>
  <c r="M474" i="5" l="1"/>
  <c r="N474" i="5" s="1"/>
  <c r="E475" i="5" s="1"/>
  <c r="G475" i="5" l="1"/>
  <c r="H475" i="5" s="1"/>
  <c r="L475" i="5" s="1"/>
  <c r="M475" i="5" l="1"/>
  <c r="N475" i="5" s="1"/>
  <c r="E476" i="5" s="1"/>
  <c r="G476" i="5" l="1"/>
  <c r="H476" i="5" s="1"/>
  <c r="L476" i="5" s="1"/>
  <c r="M476" i="5" s="1"/>
  <c r="N476" i="5" l="1"/>
  <c r="E477" i="5" s="1"/>
  <c r="G477" i="5" l="1"/>
  <c r="H477" i="5" l="1"/>
  <c r="L477" i="5" s="1"/>
  <c r="M477" i="5" s="1"/>
  <c r="N477" i="5" l="1"/>
  <c r="E478" i="5" s="1"/>
  <c r="G478" i="5" l="1"/>
  <c r="H478" i="5" s="1"/>
  <c r="L478" i="5" s="1"/>
  <c r="M478" i="5" l="1"/>
  <c r="N478" i="5" s="1"/>
  <c r="E479" i="5" s="1"/>
  <c r="G479" i="5" l="1"/>
  <c r="H479" i="5" s="1"/>
  <c r="L479" i="5" s="1"/>
  <c r="M479" i="5" l="1"/>
  <c r="N479" i="5" s="1"/>
  <c r="E480" i="5" s="1"/>
  <c r="G480" i="5" l="1"/>
  <c r="H480" i="5" s="1"/>
  <c r="L480" i="5" s="1"/>
  <c r="M480" i="5" l="1"/>
  <c r="N480" i="5" s="1"/>
  <c r="E481" i="5" s="1"/>
  <c r="G481" i="5" l="1"/>
  <c r="H481" i="5" s="1"/>
  <c r="L481" i="5" s="1"/>
  <c r="M481" i="5" l="1"/>
  <c r="N481" i="5" s="1"/>
  <c r="E482" i="5" s="1"/>
  <c r="G482" i="5" l="1"/>
  <c r="H482" i="5" s="1"/>
  <c r="L482" i="5" s="1"/>
  <c r="M482" i="5" l="1"/>
  <c r="N482" i="5" s="1"/>
  <c r="E483" i="5" s="1"/>
  <c r="G483" i="5" l="1"/>
  <c r="H483" i="5" s="1"/>
  <c r="L483" i="5" s="1"/>
  <c r="M483" i="5" l="1"/>
  <c r="N483" i="5" s="1"/>
  <c r="E484" i="5" s="1"/>
  <c r="G484" i="5" l="1"/>
  <c r="H484" i="5" s="1"/>
  <c r="L484" i="5" s="1"/>
  <c r="M484" i="5" s="1"/>
  <c r="N484" i="5" l="1"/>
  <c r="E485" i="5" s="1"/>
  <c r="G485" i="5" l="1"/>
  <c r="H485" i="5" s="1"/>
  <c r="L485" i="5" s="1"/>
  <c r="M485" i="5" l="1"/>
  <c r="N485" i="5" s="1"/>
  <c r="E486" i="5" s="1"/>
  <c r="G486" i="5" l="1"/>
  <c r="H486" i="5" s="1"/>
  <c r="L486" i="5" s="1"/>
  <c r="M486" i="5" l="1"/>
  <c r="N486" i="5" s="1"/>
  <c r="E487" i="5" s="1"/>
  <c r="G487" i="5" l="1"/>
  <c r="H487" i="5" s="1"/>
  <c r="L487" i="5" s="1"/>
  <c r="M487" i="5" s="1"/>
  <c r="N487" i="5" s="1"/>
  <c r="E488" i="5" l="1"/>
  <c r="G488" i="5" l="1"/>
  <c r="H488" i="5" s="1"/>
  <c r="L488" i="5" s="1"/>
  <c r="M488" i="5" l="1"/>
  <c r="N488" i="5" s="1"/>
  <c r="E489" i="5" s="1"/>
  <c r="G489" i="5" l="1"/>
  <c r="H489" i="5" s="1"/>
  <c r="L489" i="5" s="1"/>
  <c r="M489" i="5" l="1"/>
  <c r="N489" i="5" s="1"/>
  <c r="E490" i="5" s="1"/>
  <c r="G490" i="5" l="1"/>
  <c r="H490" i="5" s="1"/>
  <c r="L490" i="5" s="1"/>
  <c r="M490" i="5" l="1"/>
  <c r="N490" i="5" s="1"/>
  <c r="E491" i="5" s="1"/>
  <c r="G491" i="5" l="1"/>
  <c r="H491" i="5" s="1"/>
  <c r="L491" i="5" s="1"/>
  <c r="M491" i="5" l="1"/>
  <c r="N491" i="5" s="1"/>
  <c r="E492" i="5" s="1"/>
  <c r="G492" i="5" l="1"/>
  <c r="H492" i="5" s="1"/>
  <c r="L492" i="5" s="1"/>
  <c r="M492" i="5" l="1"/>
  <c r="N492" i="5" s="1"/>
  <c r="E493" i="5" s="1"/>
  <c r="G493" i="5" l="1"/>
  <c r="H493" i="5" s="1"/>
  <c r="L493" i="5" s="1"/>
  <c r="M493" i="5" l="1"/>
  <c r="N493" i="5" s="1"/>
  <c r="E494" i="5" s="1"/>
  <c r="G494" i="5" l="1"/>
  <c r="H494" i="5" s="1"/>
  <c r="L494" i="5" s="1"/>
  <c r="M494" i="5" s="1"/>
  <c r="N494" i="5" l="1"/>
  <c r="E495" i="5" s="1"/>
  <c r="G495" i="5" l="1"/>
  <c r="H495" i="5" s="1"/>
  <c r="L495" i="5" s="1"/>
  <c r="M495" i="5" l="1"/>
  <c r="N495" i="5" s="1"/>
  <c r="E496" i="5" s="1"/>
  <c r="G496" i="5" l="1"/>
  <c r="H496" i="5" s="1"/>
  <c r="L496" i="5" s="1"/>
  <c r="M496" i="5" l="1"/>
  <c r="N496" i="5" s="1"/>
  <c r="E497" i="5" s="1"/>
  <c r="G497" i="5" l="1"/>
  <c r="H497" i="5" s="1"/>
  <c r="L497" i="5" s="1"/>
  <c r="M497" i="5" l="1"/>
  <c r="N497" i="5" s="1"/>
  <c r="E498" i="5" s="1"/>
  <c r="G498" i="5" l="1"/>
  <c r="H498" i="5" s="1"/>
  <c r="L498" i="5" s="1"/>
  <c r="M498" i="5" l="1"/>
  <c r="N498" i="5" s="1"/>
  <c r="E499" i="5" s="1"/>
  <c r="G499" i="5" l="1"/>
  <c r="H499" i="5" s="1"/>
  <c r="L499" i="5" s="1"/>
  <c r="M499" i="5" l="1"/>
  <c r="N499" i="5" s="1"/>
  <c r="E500" i="5" s="1"/>
  <c r="G500" i="5" l="1"/>
  <c r="H500" i="5" s="1"/>
  <c r="L500" i="5" s="1"/>
  <c r="M500" i="5" l="1"/>
  <c r="N500" i="5" s="1"/>
  <c r="E501" i="5" s="1"/>
  <c r="G501" i="5" l="1"/>
  <c r="H501" i="5" s="1"/>
  <c r="L501" i="5" s="1"/>
  <c r="M501" i="5" l="1"/>
  <c r="N501" i="5" s="1"/>
  <c r="E502" i="5" s="1"/>
  <c r="G502" i="5" l="1"/>
  <c r="H502" i="5" s="1"/>
  <c r="L502" i="5" s="1"/>
  <c r="M502" i="5" l="1"/>
  <c r="N502" i="5" s="1"/>
  <c r="E503" i="5" s="1"/>
  <c r="G503" i="5" l="1"/>
  <c r="H503" i="5" s="1"/>
  <c r="L503" i="5" s="1"/>
  <c r="M503" i="5" l="1"/>
  <c r="N503" i="5" s="1"/>
  <c r="E504" i="5" s="1"/>
  <c r="G504" i="5" l="1"/>
  <c r="H504" i="5" s="1"/>
  <c r="L504" i="5" s="1"/>
  <c r="M504" i="5" l="1"/>
  <c r="N504" i="5" s="1"/>
  <c r="E505" i="5" s="1"/>
  <c r="G505" i="5" l="1"/>
  <c r="H505" i="5" s="1"/>
  <c r="L505" i="5" s="1"/>
  <c r="M505" i="5" l="1"/>
  <c r="N505" i="5" s="1"/>
  <c r="E506" i="5" s="1"/>
  <c r="G506" i="5" l="1"/>
  <c r="H506" i="5" s="1"/>
  <c r="L506" i="5" s="1"/>
  <c r="M506" i="5" l="1"/>
  <c r="N506" i="5" s="1"/>
  <c r="E507" i="5" s="1"/>
  <c r="G507" i="5" l="1"/>
  <c r="H507" i="5" s="1"/>
  <c r="L507" i="5" s="1"/>
  <c r="M507" i="5" l="1"/>
  <c r="N507" i="5" s="1"/>
  <c r="E508" i="5" s="1"/>
  <c r="G508" i="5" l="1"/>
  <c r="H508" i="5" s="1"/>
  <c r="L508" i="5" s="1"/>
  <c r="M508" i="5" l="1"/>
  <c r="N508" i="5" s="1"/>
  <c r="E509" i="5" s="1"/>
  <c r="G509" i="5" l="1"/>
  <c r="H509" i="5" s="1"/>
  <c r="L509" i="5" s="1"/>
  <c r="M509" i="5" l="1"/>
  <c r="N509" i="5" s="1"/>
  <c r="E510" i="5" s="1"/>
  <c r="G510" i="5" l="1"/>
  <c r="H510" i="5" s="1"/>
  <c r="L510" i="5" s="1"/>
  <c r="M510" i="5" l="1"/>
  <c r="N510" i="5" s="1"/>
  <c r="E511" i="5" s="1"/>
  <c r="G511" i="5" l="1"/>
  <c r="H511" i="5" s="1"/>
  <c r="L511" i="5" s="1"/>
  <c r="M511" i="5" s="1"/>
  <c r="N511" i="5" l="1"/>
  <c r="E512" i="5" s="1"/>
  <c r="G512" i="5" l="1"/>
  <c r="H512" i="5" s="1"/>
  <c r="L512" i="5" s="1"/>
  <c r="M512" i="5" l="1"/>
  <c r="N512" i="5" s="1"/>
  <c r="E513" i="5" s="1"/>
  <c r="G513" i="5" l="1"/>
  <c r="H513" i="5" s="1"/>
  <c r="L513" i="5" s="1"/>
  <c r="M513" i="5" s="1"/>
  <c r="N513" i="5" s="1"/>
  <c r="E514" i="5" l="1"/>
  <c r="G514" i="5" l="1"/>
  <c r="H514" i="5" s="1"/>
  <c r="L514" i="5" s="1"/>
  <c r="M514" i="5" l="1"/>
  <c r="N514" i="5" s="1"/>
  <c r="E515" i="5" s="1"/>
  <c r="G515" i="5" l="1"/>
  <c r="H515" i="5" s="1"/>
  <c r="L515" i="5" s="1"/>
  <c r="M515" i="5" s="1"/>
  <c r="N515" i="5" l="1"/>
  <c r="E516" i="5" s="1"/>
  <c r="G516" i="5" l="1"/>
  <c r="H516" i="5" s="1"/>
  <c r="L516" i="5" s="1"/>
  <c r="M516" i="5" l="1"/>
  <c r="N516" i="5" s="1"/>
  <c r="E517" i="5" s="1"/>
  <c r="G517" i="5" l="1"/>
  <c r="H517" i="5" s="1"/>
  <c r="L517" i="5" s="1"/>
  <c r="M517" i="5" l="1"/>
  <c r="N517" i="5" s="1"/>
  <c r="E518" i="5" s="1"/>
  <c r="G518" i="5" l="1"/>
  <c r="H518" i="5" s="1"/>
  <c r="L518" i="5" s="1"/>
  <c r="M518" i="5" l="1"/>
  <c r="N518" i="5" s="1"/>
  <c r="E519" i="5" s="1"/>
  <c r="G519" i="5" l="1"/>
  <c r="H519" i="5" s="1"/>
  <c r="L519" i="5" s="1"/>
  <c r="M519" i="5" l="1"/>
  <c r="N519" i="5" s="1"/>
  <c r="E520" i="5" s="1"/>
  <c r="G520" i="5" l="1"/>
  <c r="H520" i="5" s="1"/>
  <c r="L520" i="5" s="1"/>
  <c r="M520" i="5" s="1"/>
  <c r="N520" i="5" l="1"/>
  <c r="E521" i="5" s="1"/>
  <c r="G521" i="5" l="1"/>
  <c r="H521" i="5" s="1"/>
  <c r="L521" i="5" s="1"/>
  <c r="M521" i="5" l="1"/>
  <c r="N521" i="5" s="1"/>
  <c r="E522" i="5" s="1"/>
  <c r="G522" i="5" l="1"/>
  <c r="H522" i="5" s="1"/>
  <c r="L522" i="5" s="1"/>
  <c r="M522" i="5" l="1"/>
  <c r="N522" i="5" s="1"/>
  <c r="E523" i="5" s="1"/>
  <c r="G523" i="5" l="1"/>
  <c r="H523" i="5" s="1"/>
  <c r="L523" i="5" s="1"/>
  <c r="M523" i="5" l="1"/>
  <c r="N523" i="5" s="1"/>
  <c r="E524" i="5" s="1"/>
  <c r="G524" i="5" l="1"/>
  <c r="H524" i="5" s="1"/>
  <c r="L524" i="5" s="1"/>
  <c r="M524" i="5" l="1"/>
  <c r="N524" i="5" s="1"/>
  <c r="E525" i="5" s="1"/>
  <c r="G525" i="5" l="1"/>
  <c r="H525" i="5" s="1"/>
  <c r="L525" i="5" s="1"/>
  <c r="M525" i="5" l="1"/>
  <c r="N525" i="5" s="1"/>
  <c r="E526" i="5" s="1"/>
  <c r="G526" i="5" l="1"/>
  <c r="H526" i="5" s="1"/>
  <c r="L526" i="5" s="1"/>
  <c r="M526" i="5" s="1"/>
  <c r="N526" i="5" s="1"/>
  <c r="E527" i="5" l="1"/>
  <c r="G527" i="5" l="1"/>
  <c r="H527" i="5" s="1"/>
  <c r="L527" i="5" s="1"/>
  <c r="M527" i="5" s="1"/>
  <c r="N527" i="5" l="1"/>
  <c r="E528" i="5" s="1"/>
  <c r="G528" i="5" l="1"/>
  <c r="H528" i="5" s="1"/>
  <c r="L528" i="5" s="1"/>
  <c r="M528" i="5" s="1"/>
  <c r="N528" i="5" l="1"/>
  <c r="E529" i="5" s="1"/>
  <c r="G529" i="5" l="1"/>
  <c r="H529" i="5" s="1"/>
  <c r="L529" i="5" s="1"/>
  <c r="M529" i="5" l="1"/>
  <c r="N529" i="5" s="1"/>
  <c r="E530" i="5" s="1"/>
  <c r="G530" i="5" l="1"/>
  <c r="H530" i="5" s="1"/>
  <c r="L530" i="5" s="1"/>
  <c r="M530" i="5" l="1"/>
  <c r="N530" i="5" s="1"/>
  <c r="E531" i="5" s="1"/>
  <c r="G531" i="5" l="1"/>
  <c r="H531" i="5" s="1"/>
  <c r="L531" i="5" s="1"/>
  <c r="M531" i="5" l="1"/>
  <c r="N531" i="5" s="1"/>
  <c r="E532" i="5" s="1"/>
  <c r="G532" i="5" l="1"/>
  <c r="H532" i="5" s="1"/>
  <c r="L532" i="5" s="1"/>
  <c r="M532" i="5" s="1"/>
  <c r="N532" i="5" l="1"/>
  <c r="E533" i="5" s="1"/>
  <c r="G533" i="5" l="1"/>
  <c r="H533" i="5" s="1"/>
  <c r="L533" i="5" s="1"/>
  <c r="M533" i="5" l="1"/>
  <c r="N533" i="5" s="1"/>
  <c r="E534" i="5" s="1"/>
  <c r="G534" i="5" l="1"/>
  <c r="H534" i="5" s="1"/>
  <c r="L534" i="5" s="1"/>
  <c r="M534" i="5" l="1"/>
  <c r="N534" i="5" s="1"/>
  <c r="E535" i="5" s="1"/>
  <c r="G535" i="5" l="1"/>
  <c r="H535" i="5" s="1"/>
  <c r="L535" i="5" s="1"/>
  <c r="M535" i="5" l="1"/>
  <c r="N535" i="5" s="1"/>
  <c r="E536" i="5" s="1"/>
  <c r="G536" i="5" l="1"/>
  <c r="H536" i="5" s="1"/>
  <c r="L536" i="5" s="1"/>
  <c r="M536" i="5" l="1"/>
  <c r="N536" i="5" s="1"/>
  <c r="E537" i="5" s="1"/>
  <c r="G537" i="5" l="1"/>
  <c r="H537" i="5" s="1"/>
  <c r="L537" i="5" s="1"/>
  <c r="M537" i="5" l="1"/>
  <c r="N537" i="5" s="1"/>
  <c r="E538" i="5" s="1"/>
  <c r="G538" i="5" l="1"/>
  <c r="H538" i="5" s="1"/>
  <c r="L538" i="5" s="1"/>
  <c r="M538" i="5" l="1"/>
  <c r="N538" i="5" s="1"/>
  <c r="E539" i="5" s="1"/>
  <c r="G539" i="5" l="1"/>
  <c r="H539" i="5" s="1"/>
  <c r="L539" i="5" s="1"/>
  <c r="M539" i="5" l="1"/>
  <c r="N539" i="5" s="1"/>
  <c r="E540" i="5" s="1"/>
  <c r="G540" i="5" l="1"/>
  <c r="H540" i="5" s="1"/>
  <c r="L540" i="5" s="1"/>
  <c r="M540" i="5" l="1"/>
  <c r="N540" i="5" s="1"/>
  <c r="E541" i="5" s="1"/>
  <c r="G541" i="5" l="1"/>
  <c r="H541" i="5" s="1"/>
  <c r="L541" i="5" s="1"/>
  <c r="M541" i="5" l="1"/>
  <c r="N541" i="5" s="1"/>
  <c r="E542" i="5" s="1"/>
  <c r="G542" i="5" l="1"/>
  <c r="H542" i="5" s="1"/>
  <c r="L542" i="5" s="1"/>
  <c r="M542" i="5" s="1"/>
  <c r="N542" i="5" l="1"/>
  <c r="E543" i="5" s="1"/>
  <c r="G543" i="5" l="1"/>
  <c r="H543" i="5" s="1"/>
  <c r="L543" i="5" s="1"/>
  <c r="M543" i="5" l="1"/>
  <c r="N543" i="5" s="1"/>
  <c r="E544" i="5" s="1"/>
  <c r="G544" i="5" l="1"/>
  <c r="H544" i="5" s="1"/>
  <c r="L544" i="5" s="1"/>
  <c r="M544" i="5" l="1"/>
  <c r="N544" i="5" s="1"/>
  <c r="E545" i="5" s="1"/>
  <c r="G545" i="5" l="1"/>
  <c r="H545" i="5" s="1"/>
  <c r="L545" i="5" s="1"/>
  <c r="M545" i="5" s="1"/>
  <c r="N545" i="5" s="1"/>
  <c r="E546" i="5" l="1"/>
  <c r="G546" i="5" l="1"/>
  <c r="H546" i="5" s="1"/>
  <c r="L546" i="5" s="1"/>
  <c r="M546" i="5" l="1"/>
  <c r="N546" i="5" s="1"/>
  <c r="E547" i="5" s="1"/>
  <c r="G547" i="5" l="1"/>
  <c r="H547" i="5" s="1"/>
  <c r="L547" i="5" s="1"/>
  <c r="M547" i="5" l="1"/>
  <c r="N547" i="5" s="1"/>
  <c r="E548" i="5" s="1"/>
  <c r="G548" i="5" l="1"/>
  <c r="H548" i="5" s="1"/>
  <c r="L548" i="5" s="1"/>
  <c r="M548" i="5" s="1"/>
  <c r="N548" i="5" l="1"/>
  <c r="E549" i="5" s="1"/>
  <c r="G549" i="5" l="1"/>
  <c r="H549" i="5" s="1"/>
  <c r="L549" i="5" s="1"/>
  <c r="M549" i="5" l="1"/>
  <c r="N549" i="5" s="1"/>
  <c r="E550" i="5" s="1"/>
  <c r="G550" i="5" l="1"/>
  <c r="H550" i="5" s="1"/>
  <c r="L550" i="5" s="1"/>
  <c r="M550" i="5" l="1"/>
  <c r="N550" i="5" s="1"/>
  <c r="E551" i="5" s="1"/>
  <c r="G551" i="5" l="1"/>
  <c r="H551" i="5" s="1"/>
  <c r="L551" i="5" s="1"/>
  <c r="M551" i="5" l="1"/>
  <c r="N551" i="5" s="1"/>
  <c r="E552" i="5" s="1"/>
  <c r="G552" i="5" l="1"/>
  <c r="H552" i="5" s="1"/>
  <c r="L552" i="5" s="1"/>
  <c r="M552" i="5" l="1"/>
  <c r="N552" i="5" s="1"/>
  <c r="E553" i="5" s="1"/>
  <c r="G553" i="5" l="1"/>
  <c r="H553" i="5" s="1"/>
  <c r="L553" i="5" s="1"/>
  <c r="M553" i="5" l="1"/>
  <c r="N553" i="5" s="1"/>
  <c r="E554" i="5" s="1"/>
  <c r="G554" i="5" l="1"/>
  <c r="H554" i="5" s="1"/>
  <c r="L554" i="5" s="1"/>
  <c r="M554" i="5" s="1"/>
  <c r="N554" i="5" l="1"/>
  <c r="E555" i="5" s="1"/>
  <c r="G555" i="5" l="1"/>
  <c r="H555" i="5" s="1"/>
  <c r="L555" i="5" s="1"/>
  <c r="M555" i="5" l="1"/>
  <c r="N555" i="5" s="1"/>
  <c r="E556" i="5" s="1"/>
  <c r="G556" i="5" l="1"/>
  <c r="H556" i="5" s="1"/>
  <c r="L556" i="5" s="1"/>
  <c r="M556" i="5" l="1"/>
  <c r="N556" i="5" s="1"/>
  <c r="E557" i="5" s="1"/>
  <c r="G557" i="5" l="1"/>
  <c r="H557" i="5" s="1"/>
  <c r="L557" i="5" s="1"/>
  <c r="M557" i="5" l="1"/>
  <c r="N557" i="5" s="1"/>
  <c r="E558" i="5" s="1"/>
  <c r="G558" i="5" l="1"/>
  <c r="H558" i="5" s="1"/>
  <c r="L558" i="5" s="1"/>
  <c r="M558" i="5" l="1"/>
  <c r="N558" i="5" s="1"/>
  <c r="E559" i="5" s="1"/>
  <c r="G559" i="5" l="1"/>
  <c r="H559" i="5" s="1"/>
  <c r="L559" i="5" s="1"/>
  <c r="M559" i="5" l="1"/>
  <c r="N559" i="5" s="1"/>
  <c r="E560" i="5" s="1"/>
  <c r="G560" i="5" l="1"/>
  <c r="H560" i="5" s="1"/>
  <c r="L560" i="5" s="1"/>
  <c r="M560" i="5" l="1"/>
  <c r="N560" i="5" s="1"/>
  <c r="E561" i="5" s="1"/>
  <c r="G561" i="5" l="1"/>
  <c r="H561" i="5" s="1"/>
  <c r="L561" i="5" s="1"/>
  <c r="M561" i="5" l="1"/>
  <c r="N561" i="5" s="1"/>
  <c r="E562" i="5" s="1"/>
  <c r="G562" i="5" l="1"/>
  <c r="H562" i="5" s="1"/>
  <c r="L562" i="5" s="1"/>
  <c r="M562" i="5" l="1"/>
  <c r="N562" i="5" s="1"/>
  <c r="E563" i="5" s="1"/>
  <c r="G563" i="5" l="1"/>
  <c r="H563" i="5" s="1"/>
  <c r="L563" i="5" s="1"/>
  <c r="M563" i="5" l="1"/>
  <c r="N563" i="5" s="1"/>
  <c r="E564" i="5" s="1"/>
  <c r="G564" i="5" l="1"/>
  <c r="H564" i="5" s="1"/>
  <c r="L564" i="5" s="1"/>
  <c r="M564" i="5" l="1"/>
  <c r="N564" i="5" s="1"/>
  <c r="E565" i="5" s="1"/>
  <c r="G565" i="5" l="1"/>
  <c r="H565" i="5" s="1"/>
  <c r="L565" i="5" s="1"/>
  <c r="M565" i="5" s="1"/>
  <c r="N565" i="5" l="1"/>
  <c r="E566" i="5" s="1"/>
  <c r="G566" i="5" l="1"/>
  <c r="H566" i="5" s="1"/>
  <c r="L566" i="5" s="1"/>
  <c r="M566" i="5" l="1"/>
  <c r="N566" i="5" s="1"/>
  <c r="E567" i="5" s="1"/>
  <c r="G567" i="5" l="1"/>
  <c r="H567" i="5" s="1"/>
  <c r="L567" i="5" s="1"/>
  <c r="M567" i="5" s="1"/>
  <c r="N567" i="5" l="1"/>
  <c r="E568" i="5" s="1"/>
  <c r="G568" i="5" l="1"/>
  <c r="H568" i="5" s="1"/>
  <c r="L568" i="5" s="1"/>
  <c r="M568" i="5" l="1"/>
  <c r="N568" i="5" s="1"/>
  <c r="E569" i="5" s="1"/>
  <c r="G569" i="5" l="1"/>
  <c r="H569" i="5" s="1"/>
  <c r="L569" i="5" s="1"/>
  <c r="M569" i="5" l="1"/>
  <c r="N569" i="5" s="1"/>
  <c r="E570" i="5" s="1"/>
  <c r="G570" i="5" l="1"/>
  <c r="H570" i="5" s="1"/>
  <c r="L570" i="5" s="1"/>
  <c r="M570" i="5" l="1"/>
  <c r="N570" i="5" s="1"/>
  <c r="E571" i="5" s="1"/>
  <c r="G571" i="5" l="1"/>
  <c r="H571" i="5" s="1"/>
  <c r="L571" i="5" s="1"/>
  <c r="M571" i="5" l="1"/>
  <c r="N571" i="5" s="1"/>
  <c r="E572" i="5" s="1"/>
  <c r="G572" i="5" l="1"/>
  <c r="H572" i="5" s="1"/>
  <c r="L572" i="5" s="1"/>
  <c r="M572" i="5" l="1"/>
  <c r="N572" i="5" s="1"/>
  <c r="E573" i="5" s="1"/>
  <c r="G573" i="5" l="1"/>
  <c r="H573" i="5" s="1"/>
  <c r="L573" i="5" s="1"/>
  <c r="M573" i="5" s="1"/>
  <c r="N573" i="5" l="1"/>
  <c r="E574" i="5" s="1"/>
  <c r="G574" i="5" l="1"/>
  <c r="H574" i="5" s="1"/>
  <c r="L574" i="5" s="1"/>
  <c r="M574" i="5" l="1"/>
  <c r="N574" i="5" s="1"/>
  <c r="E575" i="5" s="1"/>
  <c r="G575" i="5" l="1"/>
  <c r="H575" i="5" s="1"/>
  <c r="L575" i="5" s="1"/>
  <c r="M575" i="5" l="1"/>
  <c r="N575" i="5" s="1"/>
  <c r="E576" i="5" s="1"/>
  <c r="G576" i="5" l="1"/>
  <c r="H576" i="5" s="1"/>
  <c r="L576" i="5" s="1"/>
  <c r="M576" i="5" l="1"/>
  <c r="N576" i="5" s="1"/>
  <c r="E577" i="5" s="1"/>
  <c r="G577" i="5" l="1"/>
  <c r="H577" i="5" s="1"/>
  <c r="L577" i="5" s="1"/>
  <c r="M577" i="5" s="1"/>
  <c r="N577" i="5" l="1"/>
  <c r="E578" i="5" s="1"/>
  <c r="G578" i="5" l="1"/>
  <c r="H578" i="5" s="1"/>
  <c r="L578" i="5" s="1"/>
  <c r="M578" i="5" l="1"/>
  <c r="N578" i="5" s="1"/>
  <c r="E579" i="5" s="1"/>
  <c r="G579" i="5" l="1"/>
  <c r="H579" i="5" s="1"/>
  <c r="L579" i="5" s="1"/>
  <c r="M579" i="5" l="1"/>
  <c r="N579" i="5" s="1"/>
  <c r="E580" i="5" s="1"/>
  <c r="G580" i="5" l="1"/>
  <c r="H580" i="5" s="1"/>
  <c r="L580" i="5" s="1"/>
  <c r="M580" i="5" s="1"/>
  <c r="N580" i="5" l="1"/>
  <c r="E581" i="5" s="1"/>
  <c r="G581" i="5" l="1"/>
  <c r="H581" i="5" s="1"/>
  <c r="L581" i="5" s="1"/>
  <c r="M581" i="5" s="1"/>
  <c r="N581" i="5" s="1"/>
  <c r="E582" i="5" l="1"/>
  <c r="G582" i="5" l="1"/>
  <c r="H582" i="5" s="1"/>
  <c r="L582" i="5" s="1"/>
  <c r="M582" i="5" s="1"/>
  <c r="N582" i="5" l="1"/>
  <c r="E583" i="5" s="1"/>
  <c r="G583" i="5" l="1"/>
  <c r="H583" i="5" s="1"/>
  <c r="L583" i="5" s="1"/>
  <c r="M583" i="5" l="1"/>
  <c r="N583" i="5" s="1"/>
  <c r="E584" i="5" s="1"/>
  <c r="G584" i="5" l="1"/>
  <c r="H584" i="5" s="1"/>
  <c r="L584" i="5" s="1"/>
  <c r="M584" i="5" l="1"/>
  <c r="N584" i="5" s="1"/>
  <c r="E585" i="5" s="1"/>
  <c r="G585" i="5" l="1"/>
  <c r="H585" i="5" s="1"/>
  <c r="L585" i="5" s="1"/>
  <c r="M585" i="5" s="1"/>
  <c r="N585" i="5" l="1"/>
  <c r="E586" i="5" s="1"/>
  <c r="G586" i="5" l="1"/>
  <c r="H586" i="5" s="1"/>
  <c r="L586" i="5" s="1"/>
  <c r="M586" i="5" l="1"/>
  <c r="N586" i="5" s="1"/>
  <c r="E587" i="5" s="1"/>
  <c r="G587" i="5" l="1"/>
  <c r="H587" i="5" s="1"/>
  <c r="L587" i="5" s="1"/>
  <c r="M587" i="5" s="1"/>
  <c r="N587" i="5" l="1"/>
  <c r="E588" i="5" s="1"/>
  <c r="G588" i="5" l="1"/>
  <c r="H588" i="5" s="1"/>
  <c r="L588" i="5" s="1"/>
  <c r="M588" i="5" s="1"/>
  <c r="N588" i="5" l="1"/>
  <c r="E589" i="5" s="1"/>
  <c r="G589" i="5" l="1"/>
  <c r="H589" i="5" s="1"/>
  <c r="L589" i="5" s="1"/>
  <c r="M589" i="5" l="1"/>
  <c r="N589" i="5" s="1"/>
  <c r="E590" i="5" s="1"/>
  <c r="G590" i="5" l="1"/>
  <c r="H590" i="5" s="1"/>
  <c r="L590" i="5" s="1"/>
  <c r="M590" i="5" s="1"/>
  <c r="N590" i="5" l="1"/>
  <c r="E591" i="5" s="1"/>
  <c r="G591" i="5" l="1"/>
  <c r="H591" i="5" s="1"/>
  <c r="L591" i="5" s="1"/>
  <c r="M591" i="5" s="1"/>
  <c r="N591" i="5" l="1"/>
  <c r="E592" i="5" s="1"/>
  <c r="G592" i="5" l="1"/>
  <c r="H592" i="5" s="1"/>
  <c r="L592" i="5" s="1"/>
  <c r="M592" i="5" l="1"/>
  <c r="N592" i="5" s="1"/>
  <c r="E593" i="5" s="1"/>
  <c r="G593" i="5" l="1"/>
  <c r="H593" i="5" s="1"/>
  <c r="L593" i="5" s="1"/>
  <c r="M593" i="5" l="1"/>
  <c r="N593" i="5" s="1"/>
  <c r="E594" i="5" s="1"/>
  <c r="G594" i="5" l="1"/>
  <c r="H594" i="5" s="1"/>
  <c r="L594" i="5" s="1"/>
  <c r="M594" i="5" l="1"/>
  <c r="N594" i="5" s="1"/>
  <c r="E595" i="5" s="1"/>
  <c r="G595" i="5" l="1"/>
  <c r="H595" i="5" s="1"/>
  <c r="L595" i="5" s="1"/>
  <c r="M595" i="5" l="1"/>
  <c r="N595" i="5" s="1"/>
  <c r="E596" i="5" s="1"/>
  <c r="G596" i="5" l="1"/>
  <c r="H596" i="5" s="1"/>
  <c r="L596" i="5" s="1"/>
  <c r="M596" i="5" l="1"/>
  <c r="N596" i="5" s="1"/>
  <c r="E597" i="5" s="1"/>
  <c r="G597" i="5" l="1"/>
  <c r="H597" i="5" s="1"/>
  <c r="L597" i="5" s="1"/>
  <c r="M597" i="5" s="1"/>
  <c r="N597" i="5" s="1"/>
  <c r="E598" i="5" l="1"/>
  <c r="G598" i="5" l="1"/>
  <c r="H598" i="5" s="1"/>
  <c r="L598" i="5" s="1"/>
  <c r="M598" i="5" l="1"/>
  <c r="N598" i="5" s="1"/>
  <c r="E599" i="5" s="1"/>
  <c r="G599" i="5" l="1"/>
  <c r="H599" i="5" l="1"/>
  <c r="L599" i="5" l="1"/>
  <c r="M599" i="5" l="1"/>
  <c r="N599" i="5" s="1"/>
  <c r="E600" i="5" s="1"/>
  <c r="G600" i="5" s="1"/>
  <c r="H600" i="5" l="1"/>
  <c r="L600" i="5" l="1"/>
  <c r="M600" i="5" l="1"/>
  <c r="N600" i="5" s="1"/>
  <c r="E601" i="5" s="1"/>
  <c r="G601" i="5" l="1"/>
  <c r="H601" i="5" s="1"/>
  <c r="L601" i="5" s="1"/>
  <c r="M601" i="5" l="1"/>
  <c r="N601" i="5" s="1"/>
  <c r="E602" i="5" s="1"/>
  <c r="G602" i="5" s="1"/>
  <c r="H602" i="5" s="1"/>
  <c r="L602" i="5" l="1"/>
  <c r="M602" i="5" l="1"/>
  <c r="N602" i="5" s="1"/>
  <c r="E603" i="5" s="1"/>
  <c r="G603" i="5" l="1"/>
  <c r="H603" i="5" s="1"/>
  <c r="L603" i="5" s="1"/>
  <c r="M603" i="5" l="1"/>
  <c r="N603" i="5" s="1"/>
  <c r="E604" i="5" s="1"/>
  <c r="G604" i="5" l="1"/>
  <c r="H604" i="5" s="1"/>
  <c r="L604" i="5" s="1"/>
  <c r="M604" i="5" s="1"/>
  <c r="N604" i="5" s="1"/>
  <c r="E605" i="5" s="1"/>
  <c r="G605" i="5" l="1"/>
  <c r="H605" i="5" s="1"/>
  <c r="L605" i="5" s="1"/>
  <c r="M605" i="5" l="1"/>
  <c r="N605" i="5" s="1"/>
  <c r="E606" i="5" s="1"/>
  <c r="G606" i="5" l="1"/>
  <c r="H606" i="5" s="1"/>
  <c r="L606" i="5" s="1"/>
  <c r="M606" i="5" l="1"/>
  <c r="N606" i="5" s="1"/>
  <c r="E607" i="5" s="1"/>
  <c r="G607" i="5" l="1"/>
  <c r="H607" i="5" s="1"/>
  <c r="L607" i="5" s="1"/>
  <c r="M607" i="5" s="1"/>
  <c r="N607" i="5" l="1"/>
  <c r="E608" i="5" s="1"/>
  <c r="G608" i="5" l="1"/>
  <c r="H608" i="5" s="1"/>
  <c r="L608" i="5" s="1"/>
  <c r="M608" i="5" l="1"/>
  <c r="N608" i="5" s="1"/>
  <c r="E609" i="5" s="1"/>
  <c r="G609" i="5" l="1"/>
  <c r="H609" i="5" s="1"/>
  <c r="L609" i="5" s="1"/>
  <c r="M609" i="5" l="1"/>
  <c r="N609" i="5" s="1"/>
  <c r="E610" i="5" s="1"/>
  <c r="G610" i="5" l="1"/>
  <c r="H610" i="5" s="1"/>
  <c r="L610" i="5" s="1"/>
  <c r="M610" i="5" s="1"/>
  <c r="N610" i="5" l="1"/>
  <c r="E611" i="5" s="1"/>
  <c r="G611" i="5" l="1"/>
  <c r="H611" i="5" s="1"/>
  <c r="L611" i="5" s="1"/>
  <c r="M611" i="5" s="1"/>
  <c r="N611" i="5" l="1"/>
  <c r="E612" i="5" s="1"/>
  <c r="G612" i="5" l="1"/>
  <c r="H612" i="5" s="1"/>
  <c r="L612" i="5" s="1"/>
  <c r="M612" i="5" s="1"/>
  <c r="N612" i="5" l="1"/>
  <c r="E613" i="5" s="1"/>
  <c r="G613" i="5" l="1"/>
  <c r="H613" i="5" s="1"/>
  <c r="L613" i="5" s="1"/>
  <c r="M613" i="5" l="1"/>
  <c r="N613" i="5" s="1"/>
  <c r="E614" i="5" s="1"/>
  <c r="G614" i="5" l="1"/>
  <c r="H614" i="5" s="1"/>
  <c r="L614" i="5" s="1"/>
  <c r="M614" i="5" l="1"/>
  <c r="N614" i="5" s="1"/>
  <c r="E615" i="5" s="1"/>
  <c r="G615" i="5" l="1"/>
  <c r="H615" i="5" l="1"/>
  <c r="L615" i="5" s="1"/>
  <c r="M615" i="5" s="1"/>
  <c r="N615" i="5" l="1"/>
  <c r="E616" i="5" s="1"/>
  <c r="G616" i="5" l="1"/>
  <c r="H616" i="5" s="1"/>
  <c r="L616" i="5" s="1"/>
  <c r="M616" i="5" l="1"/>
  <c r="N616" i="5" s="1"/>
  <c r="E617" i="5" s="1"/>
  <c r="G617" i="5" l="1"/>
  <c r="H617" i="5" s="1"/>
  <c r="L617" i="5" s="1"/>
  <c r="M617" i="5" l="1"/>
  <c r="N617" i="5" s="1"/>
  <c r="E618" i="5" s="1"/>
  <c r="G618" i="5" l="1"/>
  <c r="H618" i="5" s="1"/>
  <c r="L618" i="5" s="1"/>
  <c r="M618" i="5" l="1"/>
  <c r="N618" i="5" s="1"/>
  <c r="E619" i="5" s="1"/>
  <c r="G619" i="5" l="1"/>
  <c r="H619" i="5" s="1"/>
  <c r="L619" i="5" s="1"/>
  <c r="M619" i="5" l="1"/>
  <c r="N619" i="5" s="1"/>
  <c r="E620" i="5" s="1"/>
  <c r="G620" i="5" l="1"/>
  <c r="H620" i="5" s="1"/>
  <c r="L620" i="5" s="1"/>
  <c r="M620" i="5" l="1"/>
  <c r="N620" i="5" s="1"/>
  <c r="E621" i="5" s="1"/>
  <c r="G621" i="5" l="1"/>
  <c r="H621" i="5" s="1"/>
  <c r="L621" i="5" s="1"/>
  <c r="M621" i="5" l="1"/>
  <c r="N621" i="5" s="1"/>
  <c r="E622" i="5" s="1"/>
  <c r="G622" i="5" l="1"/>
  <c r="H622" i="5" s="1"/>
  <c r="L622" i="5" s="1"/>
  <c r="M622" i="5" l="1"/>
  <c r="N622" i="5" s="1"/>
  <c r="E623" i="5" s="1"/>
  <c r="G623" i="5" l="1"/>
  <c r="H623" i="5" s="1"/>
  <c r="L623" i="5" s="1"/>
  <c r="M623" i="5" s="1"/>
  <c r="N623" i="5" s="1"/>
  <c r="E624" i="5" l="1"/>
  <c r="G624" i="5" l="1"/>
  <c r="H624" i="5" s="1"/>
  <c r="L624" i="5" s="1"/>
  <c r="M624" i="5" s="1"/>
  <c r="N624" i="5" s="1"/>
  <c r="E625" i="5" l="1"/>
  <c r="G625" i="5" l="1"/>
  <c r="H625" i="5" s="1"/>
  <c r="L625" i="5" s="1"/>
  <c r="M625" i="5" s="1"/>
  <c r="N625" i="5" l="1"/>
  <c r="E626" i="5" s="1"/>
  <c r="G626" i="5" l="1"/>
  <c r="H626" i="5" s="1"/>
  <c r="L626" i="5" s="1"/>
  <c r="M626" i="5" s="1"/>
  <c r="N626" i="5" l="1"/>
  <c r="E627" i="5" s="1"/>
  <c r="G627" i="5" l="1"/>
  <c r="H627" i="5" s="1"/>
  <c r="L627" i="5" s="1"/>
  <c r="M627" i="5" l="1"/>
  <c r="N627" i="5" s="1"/>
  <c r="E628" i="5" s="1"/>
  <c r="G628" i="5" l="1"/>
  <c r="H628" i="5" s="1"/>
  <c r="L628" i="5" s="1"/>
  <c r="M628" i="5" l="1"/>
  <c r="N628" i="5" s="1"/>
  <c r="E629" i="5" s="1"/>
  <c r="G629" i="5" l="1"/>
  <c r="H629" i="5" s="1"/>
  <c r="L629" i="5" s="1"/>
  <c r="M629" i="5" l="1"/>
  <c r="N629" i="5" s="1"/>
  <c r="E630" i="5" s="1"/>
  <c r="G630" i="5" l="1"/>
  <c r="H630" i="5" s="1"/>
  <c r="L630" i="5" s="1"/>
  <c r="M630" i="5" l="1"/>
  <c r="N630" i="5" s="1"/>
  <c r="E631" i="5" s="1"/>
  <c r="G631" i="5" l="1"/>
  <c r="H631" i="5" s="1"/>
  <c r="L631" i="5" s="1"/>
  <c r="M631" i="5" l="1"/>
  <c r="N631" i="5" s="1"/>
  <c r="E632" i="5" s="1"/>
  <c r="G632" i="5" l="1"/>
  <c r="H632" i="5" s="1"/>
  <c r="L632" i="5" s="1"/>
  <c r="M632" i="5" l="1"/>
  <c r="N632" i="5" s="1"/>
  <c r="E633" i="5" s="1"/>
  <c r="G633" i="5" l="1"/>
  <c r="H633" i="5" s="1"/>
  <c r="L633" i="5" s="1"/>
  <c r="M633" i="5" l="1"/>
  <c r="N633" i="5" s="1"/>
  <c r="E634" i="5" s="1"/>
  <c r="G634" i="5" l="1"/>
  <c r="H634" i="5" s="1"/>
  <c r="L634" i="5" s="1"/>
  <c r="M634" i="5" l="1"/>
  <c r="N634" i="5" s="1"/>
  <c r="E635" i="5" s="1"/>
  <c r="G635" i="5" l="1"/>
  <c r="H635" i="5" s="1"/>
  <c r="L635" i="5" s="1"/>
  <c r="M635" i="5" s="1"/>
  <c r="N635" i="5" l="1"/>
  <c r="E636" i="5" s="1"/>
  <c r="G636" i="5" l="1"/>
  <c r="H636" i="5" s="1"/>
  <c r="L636" i="5" s="1"/>
  <c r="M636" i="5" s="1"/>
  <c r="N636" i="5" l="1"/>
  <c r="E637" i="5" s="1"/>
  <c r="G637" i="5" l="1"/>
  <c r="H637" i="5" s="1"/>
  <c r="L637" i="5" s="1"/>
  <c r="M637" i="5" l="1"/>
  <c r="N637" i="5" s="1"/>
  <c r="E638" i="5" s="1"/>
  <c r="G638" i="5" l="1"/>
  <c r="H638" i="5" s="1"/>
  <c r="L638" i="5" s="1"/>
  <c r="M638" i="5" l="1"/>
  <c r="N638" i="5" s="1"/>
  <c r="E639" i="5" s="1"/>
  <c r="G639" i="5" l="1"/>
  <c r="H639" i="5" s="1"/>
  <c r="L639" i="5" s="1"/>
  <c r="M639" i="5" s="1"/>
  <c r="N639" i="5" l="1"/>
  <c r="E640" i="5" s="1"/>
  <c r="G640" i="5" l="1"/>
  <c r="H640" i="5" s="1"/>
  <c r="L640" i="5" s="1"/>
  <c r="M640" i="5" s="1"/>
  <c r="N640" i="5" l="1"/>
  <c r="E641" i="5" s="1"/>
  <c r="G641" i="5" l="1"/>
  <c r="H641" i="5" s="1"/>
  <c r="L641" i="5" s="1"/>
  <c r="M641" i="5" l="1"/>
  <c r="N641" i="5" s="1"/>
  <c r="E642" i="5" s="1"/>
  <c r="G642" i="5" l="1"/>
  <c r="H642" i="5" s="1"/>
  <c r="L642" i="5" s="1"/>
  <c r="M642" i="5" s="1"/>
  <c r="N642" i="5" l="1"/>
  <c r="E643" i="5" s="1"/>
  <c r="G643" i="5" l="1"/>
  <c r="H643" i="5" s="1"/>
  <c r="L643" i="5" s="1"/>
  <c r="M643" i="5" s="1"/>
  <c r="N643" i="5" l="1"/>
  <c r="E644" i="5" s="1"/>
  <c r="G644" i="5" l="1"/>
  <c r="H644" i="5" s="1"/>
  <c r="L644" i="5" s="1"/>
  <c r="M644" i="5" s="1"/>
  <c r="N644" i="5" l="1"/>
  <c r="E645" i="5" s="1"/>
  <c r="G645" i="5" l="1"/>
  <c r="H645" i="5" s="1"/>
  <c r="L645" i="5" s="1"/>
  <c r="M645" i="5" l="1"/>
  <c r="N645" i="5" s="1"/>
  <c r="E646" i="5" s="1"/>
  <c r="G646" i="5" l="1"/>
  <c r="H646" i="5" s="1"/>
  <c r="L646" i="5" s="1"/>
  <c r="M646" i="5" l="1"/>
  <c r="N646" i="5" s="1"/>
  <c r="E647" i="5" s="1"/>
  <c r="G647" i="5" l="1"/>
  <c r="H647" i="5" s="1"/>
  <c r="L647" i="5" s="1"/>
  <c r="M647" i="5" l="1"/>
  <c r="N647" i="5" s="1"/>
  <c r="E648" i="5" s="1"/>
  <c r="G648" i="5" l="1"/>
  <c r="H648" i="5" s="1"/>
  <c r="L648" i="5" s="1"/>
  <c r="M648" i="5" l="1"/>
  <c r="N648" i="5" s="1"/>
  <c r="E649" i="5" s="1"/>
  <c r="G649" i="5" l="1"/>
  <c r="H649" i="5" s="1"/>
  <c r="L649" i="5" s="1"/>
  <c r="M649" i="5" l="1"/>
  <c r="N649" i="5" s="1"/>
  <c r="E650" i="5" s="1"/>
  <c r="G650" i="5" l="1"/>
  <c r="H650" i="5" s="1"/>
  <c r="L650" i="5" s="1"/>
  <c r="M650" i="5" l="1"/>
  <c r="N650" i="5" s="1"/>
  <c r="E651" i="5" s="1"/>
  <c r="G651" i="5" l="1"/>
  <c r="H651" i="5" s="1"/>
  <c r="L651" i="5" s="1"/>
  <c r="M651" i="5" s="1"/>
  <c r="N651" i="5" l="1"/>
  <c r="E652" i="5" s="1"/>
  <c r="G652" i="5" l="1"/>
  <c r="H652" i="5" l="1"/>
  <c r="L652" i="5" l="1"/>
  <c r="M652" i="5" l="1"/>
  <c r="N652" i="5" s="1"/>
  <c r="E653" i="5" s="1"/>
  <c r="G653" i="5" l="1"/>
  <c r="H653" i="5" s="1"/>
  <c r="L653" i="5" s="1"/>
  <c r="M653" i="5" l="1"/>
  <c r="N653" i="5" s="1"/>
  <c r="E654" i="5" s="1"/>
  <c r="G654" i="5" l="1"/>
  <c r="H654" i="5" s="1"/>
  <c r="L654" i="5" s="1"/>
  <c r="M654" i="5" l="1"/>
  <c r="N654" i="5" s="1"/>
  <c r="E655" i="5" s="1"/>
  <c r="G655" i="5" l="1"/>
  <c r="H655" i="5" s="1"/>
  <c r="L655" i="5" s="1"/>
  <c r="M655" i="5" l="1"/>
  <c r="N655" i="5" s="1"/>
  <c r="E656" i="5" s="1"/>
  <c r="G656" i="5" s="1"/>
  <c r="H656" i="5" s="1"/>
  <c r="L656" i="5" s="1"/>
  <c r="M656" i="5" s="1"/>
  <c r="N656" i="5" l="1"/>
  <c r="E657" i="5" s="1"/>
  <c r="G657" i="5" l="1"/>
  <c r="H657" i="5" s="1"/>
  <c r="L657" i="5" s="1"/>
  <c r="M657" i="5" s="1"/>
  <c r="N657" i="5" l="1"/>
  <c r="E658" i="5" s="1"/>
  <c r="G658" i="5" l="1"/>
  <c r="H658" i="5" s="1"/>
  <c r="L658" i="5" s="1"/>
  <c r="M658" i="5" s="1"/>
  <c r="N658" i="5" l="1"/>
  <c r="E659" i="5" s="1"/>
  <c r="G659" i="5" l="1"/>
  <c r="H659" i="5" s="1"/>
  <c r="L659" i="5" s="1"/>
  <c r="M659" i="5" l="1"/>
  <c r="N659" i="5" s="1"/>
  <c r="E660" i="5" s="1"/>
  <c r="G660" i="5" l="1"/>
  <c r="H660" i="5" s="1"/>
  <c r="L660" i="5" s="1"/>
  <c r="M660" i="5" s="1"/>
  <c r="N660" i="5" l="1"/>
  <c r="E661" i="5" s="1"/>
  <c r="G661" i="5" l="1"/>
  <c r="H661" i="5" s="1"/>
  <c r="L661" i="5" s="1"/>
  <c r="M661" i="5" l="1"/>
  <c r="N661" i="5" s="1"/>
  <c r="E662" i="5" s="1"/>
  <c r="G662" i="5" l="1"/>
  <c r="H662" i="5" l="1"/>
  <c r="L662" i="5" s="1"/>
  <c r="M662" i="5" s="1"/>
  <c r="N662" i="5" l="1"/>
  <c r="E663" i="5" s="1"/>
  <c r="G663" i="5" l="1"/>
  <c r="H663" i="5" s="1"/>
  <c r="L663" i="5" s="1"/>
  <c r="M663" i="5" s="1"/>
  <c r="N663" i="5" l="1"/>
  <c r="E664" i="5" s="1"/>
  <c r="G664" i="5" l="1"/>
  <c r="H664" i="5" s="1"/>
  <c r="L664" i="5" s="1"/>
  <c r="M664" i="5" l="1"/>
  <c r="N664" i="5" s="1"/>
  <c r="E665" i="5" s="1"/>
  <c r="G665" i="5" l="1"/>
  <c r="H665" i="5" s="1"/>
  <c r="L665" i="5" s="1"/>
  <c r="M665" i="5" l="1"/>
  <c r="N665" i="5" s="1"/>
  <c r="E666" i="5" s="1"/>
  <c r="G666" i="5" l="1"/>
  <c r="H666" i="5" s="1"/>
  <c r="L666" i="5" s="1"/>
  <c r="M666" i="5" l="1"/>
  <c r="N666" i="5" s="1"/>
  <c r="E667" i="5" s="1"/>
  <c r="G667" i="5" l="1"/>
  <c r="H667" i="5" s="1"/>
  <c r="L667" i="5" s="1"/>
  <c r="M667" i="5" l="1"/>
  <c r="N667" i="5" s="1"/>
  <c r="E668" i="5" s="1"/>
  <c r="G668" i="5" l="1"/>
  <c r="H668" i="5" s="1"/>
  <c r="L668" i="5" s="1"/>
  <c r="M668" i="5" s="1"/>
  <c r="N668" i="5" l="1"/>
  <c r="E669" i="5" s="1"/>
  <c r="G669" i="5" l="1"/>
  <c r="H669" i="5" s="1"/>
  <c r="L669" i="5" s="1"/>
  <c r="M669" i="5" s="1"/>
  <c r="N669" i="5" l="1"/>
  <c r="E670" i="5" s="1"/>
  <c r="G670" i="5" l="1"/>
  <c r="H670" i="5" s="1"/>
  <c r="L670" i="5" s="1"/>
  <c r="M670" i="5" l="1"/>
  <c r="N670" i="5" s="1"/>
  <c r="E671" i="5" s="1"/>
  <c r="G671" i="5" l="1"/>
  <c r="H671" i="5" l="1"/>
  <c r="L671" i="5" s="1"/>
  <c r="M671" i="5" s="1"/>
  <c r="N671" i="5" l="1"/>
  <c r="E672" i="5" s="1"/>
  <c r="G672" i="5" l="1"/>
  <c r="H672" i="5" s="1"/>
  <c r="L672" i="5" s="1"/>
  <c r="M672" i="5" l="1"/>
  <c r="N672" i="5" s="1"/>
  <c r="E673" i="5" s="1"/>
  <c r="G673" i="5" l="1"/>
  <c r="H673" i="5" l="1"/>
  <c r="L673" i="5" s="1"/>
  <c r="M673" i="5" s="1"/>
  <c r="N673" i="5" l="1"/>
  <c r="E674" i="5" s="1"/>
  <c r="G674" i="5" l="1"/>
  <c r="H674" i="5" s="1"/>
  <c r="L674" i="5" s="1"/>
  <c r="M674" i="5" l="1"/>
  <c r="N674" i="5" s="1"/>
  <c r="E675" i="5" s="1"/>
  <c r="G675" i="5" l="1"/>
  <c r="H675" i="5" s="1"/>
  <c r="L675" i="5" s="1"/>
  <c r="M675" i="5" l="1"/>
  <c r="N675" i="5" s="1"/>
  <c r="E676" i="5" s="1"/>
  <c r="G676" i="5" l="1"/>
  <c r="H676" i="5" s="1"/>
  <c r="L676" i="5" s="1"/>
  <c r="M676" i="5" l="1"/>
  <c r="N676" i="5" s="1"/>
  <c r="E677" i="5" s="1"/>
  <c r="G677" i="5" l="1"/>
  <c r="H677" i="5" s="1"/>
  <c r="L677" i="5" s="1"/>
  <c r="M677" i="5" s="1"/>
  <c r="N677" i="5" l="1"/>
  <c r="E678" i="5" s="1"/>
  <c r="G678" i="5" l="1"/>
  <c r="H678" i="5" s="1"/>
  <c r="L678" i="5" s="1"/>
  <c r="M678" i="5" s="1"/>
  <c r="N678" i="5" l="1"/>
  <c r="E679" i="5" s="1"/>
  <c r="G679" i="5" l="1"/>
  <c r="H679" i="5" s="1"/>
  <c r="L679" i="5" s="1"/>
  <c r="M679" i="5" l="1"/>
  <c r="N679" i="5" s="1"/>
  <c r="E680" i="5" s="1"/>
  <c r="G680" i="5" l="1"/>
  <c r="H680" i="5" s="1"/>
  <c r="L680" i="5" s="1"/>
  <c r="M680" i="5" s="1"/>
  <c r="N680" i="5" s="1"/>
  <c r="E681" i="5" l="1"/>
  <c r="G681" i="5" l="1"/>
  <c r="H681" i="5" s="1"/>
  <c r="L681" i="5" s="1"/>
  <c r="M681" i="5" l="1"/>
  <c r="N681" i="5" s="1"/>
  <c r="E682" i="5" s="1"/>
  <c r="G682" i="5" l="1"/>
  <c r="H682" i="5" s="1"/>
  <c r="L682" i="5" s="1"/>
  <c r="M682" i="5" s="1"/>
  <c r="N682" i="5" l="1"/>
  <c r="E683" i="5" s="1"/>
  <c r="G683" i="5" l="1"/>
  <c r="H683" i="5" s="1"/>
  <c r="L683" i="5" s="1"/>
  <c r="M683" i="5" l="1"/>
  <c r="N683" i="5" s="1"/>
  <c r="E684" i="5" s="1"/>
  <c r="G684" i="5" l="1"/>
  <c r="H684" i="5" s="1"/>
  <c r="L684" i="5" s="1"/>
  <c r="M684" i="5" s="1"/>
  <c r="N684" i="5" s="1"/>
  <c r="E685" i="5" l="1"/>
  <c r="G685" i="5" l="1"/>
  <c r="H685" i="5" s="1"/>
  <c r="L685" i="5" s="1"/>
  <c r="M685" i="5" l="1"/>
  <c r="N685" i="5" s="1"/>
  <c r="E686" i="5" s="1"/>
  <c r="G686" i="5" l="1"/>
  <c r="H686" i="5" s="1"/>
  <c r="L686" i="5" s="1"/>
  <c r="M686" i="5" s="1"/>
  <c r="N686" i="5" l="1"/>
  <c r="E687" i="5" s="1"/>
  <c r="G687" i="5" l="1"/>
  <c r="H687" i="5" s="1"/>
  <c r="L687" i="5" s="1"/>
  <c r="M687" i="5" s="1"/>
  <c r="N687" i="5" l="1"/>
  <c r="E688" i="5" s="1"/>
  <c r="G688" i="5" l="1"/>
  <c r="H688" i="5" s="1"/>
  <c r="L688" i="5" s="1"/>
  <c r="M688" i="5" l="1"/>
  <c r="N688" i="5" s="1"/>
  <c r="E689" i="5" s="1"/>
  <c r="G689" i="5" l="1"/>
  <c r="H689" i="5" s="1"/>
  <c r="L689" i="5" s="1"/>
  <c r="M689" i="5" s="1"/>
  <c r="N689" i="5" l="1"/>
  <c r="E690" i="5" s="1"/>
  <c r="G690" i="5" l="1"/>
  <c r="H690" i="5" s="1"/>
  <c r="L690" i="5" s="1"/>
  <c r="M690" i="5" s="1"/>
  <c r="N690" i="5" l="1"/>
  <c r="E691" i="5" s="1"/>
  <c r="G691" i="5" l="1"/>
  <c r="H691" i="5" s="1"/>
  <c r="L691" i="5" s="1"/>
  <c r="M691" i="5" l="1"/>
  <c r="N691" i="5" s="1"/>
  <c r="E692" i="5" s="1"/>
  <c r="G692" i="5" l="1"/>
  <c r="H692" i="5" s="1"/>
  <c r="L692" i="5" s="1"/>
  <c r="M692" i="5" l="1"/>
  <c r="N692" i="5" s="1"/>
  <c r="E693" i="5" s="1"/>
  <c r="G693" i="5" l="1"/>
  <c r="H693" i="5" s="1"/>
  <c r="L693" i="5" s="1"/>
  <c r="M693" i="5" s="1"/>
  <c r="N693" i="5" l="1"/>
  <c r="E694" i="5" s="1"/>
  <c r="G694" i="5" l="1"/>
  <c r="H694" i="5" s="1"/>
  <c r="L694" i="5" s="1"/>
  <c r="M694" i="5" s="1"/>
  <c r="N694" i="5" s="1"/>
  <c r="E695" i="5" l="1"/>
  <c r="G695" i="5" l="1"/>
  <c r="H695" i="5" s="1"/>
  <c r="L695" i="5" s="1"/>
  <c r="M695" i="5" l="1"/>
  <c r="N695" i="5" s="1"/>
  <c r="E696" i="5" s="1"/>
  <c r="G696" i="5" l="1"/>
  <c r="H696" i="5" s="1"/>
  <c r="L696" i="5" s="1"/>
  <c r="M696" i="5" l="1"/>
  <c r="N696" i="5" s="1"/>
  <c r="E697" i="5" s="1"/>
  <c r="G697" i="5" l="1"/>
  <c r="H697" i="5" s="1"/>
  <c r="L697" i="5" s="1"/>
  <c r="M697" i="5" l="1"/>
  <c r="N697" i="5" s="1"/>
  <c r="E698" i="5" s="1"/>
  <c r="G698" i="5" l="1"/>
  <c r="H698" i="5" s="1"/>
  <c r="L698" i="5" s="1"/>
  <c r="M698" i="5" l="1"/>
  <c r="N698" i="5" s="1"/>
  <c r="E699" i="5" s="1"/>
  <c r="G699" i="5" l="1"/>
  <c r="H699" i="5" s="1"/>
  <c r="L699" i="5" s="1"/>
  <c r="M699" i="5" s="1"/>
  <c r="N699" i="5" l="1"/>
  <c r="E700" i="5" s="1"/>
  <c r="G700" i="5" l="1"/>
  <c r="H700" i="5" s="1"/>
  <c r="L700" i="5" s="1"/>
  <c r="M700" i="5" s="1"/>
  <c r="N700" i="5" l="1"/>
  <c r="E701" i="5" s="1"/>
  <c r="G701" i="5" l="1"/>
  <c r="H701" i="5" s="1"/>
  <c r="L701" i="5" s="1"/>
  <c r="M701" i="5" s="1"/>
  <c r="N701" i="5" l="1"/>
  <c r="E702" i="5" s="1"/>
  <c r="G702" i="5" l="1"/>
  <c r="H702" i="5" s="1"/>
  <c r="L702" i="5" s="1"/>
  <c r="M702" i="5" l="1"/>
  <c r="N702" i="5" s="1"/>
  <c r="E703" i="5" s="1"/>
  <c r="G703" i="5" l="1"/>
  <c r="H703" i="5" s="1"/>
  <c r="L703" i="5" s="1"/>
  <c r="M703" i="5" l="1"/>
  <c r="N703" i="5" s="1"/>
  <c r="E704" i="5" s="1"/>
  <c r="G704" i="5" l="1"/>
  <c r="H704" i="5" s="1"/>
  <c r="L704" i="5" s="1"/>
  <c r="M704" i="5" l="1"/>
  <c r="N704" i="5" s="1"/>
  <c r="E705" i="5" s="1"/>
  <c r="G705" i="5" l="1"/>
  <c r="H705" i="5" s="1"/>
  <c r="L705" i="5" s="1"/>
  <c r="M705" i="5" l="1"/>
  <c r="N705" i="5" s="1"/>
  <c r="E706" i="5" s="1"/>
  <c r="G706" i="5" l="1"/>
  <c r="H706" i="5" s="1"/>
  <c r="L706" i="5" s="1"/>
  <c r="M706" i="5" l="1"/>
  <c r="N706" i="5" s="1"/>
  <c r="E707" i="5" s="1"/>
  <c r="G707" i="5" l="1"/>
  <c r="H707" i="5" l="1"/>
  <c r="L707" i="5" s="1"/>
  <c r="M707" i="5" s="1"/>
  <c r="N707" i="5" l="1"/>
  <c r="E708" i="5" s="1"/>
  <c r="G708" i="5" l="1"/>
  <c r="H708" i="5" s="1"/>
  <c r="L708" i="5" s="1"/>
  <c r="M708" i="5" l="1"/>
  <c r="N708" i="5" s="1"/>
  <c r="E709" i="5" s="1"/>
  <c r="G709" i="5" l="1"/>
  <c r="H709" i="5" s="1"/>
  <c r="L709" i="5" s="1"/>
  <c r="M709" i="5" l="1"/>
  <c r="N709" i="5" s="1"/>
  <c r="E710" i="5" s="1"/>
  <c r="G710" i="5" l="1"/>
  <c r="H710" i="5" s="1"/>
  <c r="L710" i="5" s="1"/>
  <c r="M710" i="5" s="1"/>
  <c r="N710" i="5" l="1"/>
  <c r="E711" i="5" s="1"/>
  <c r="G711" i="5" l="1"/>
  <c r="H711" i="5" s="1"/>
  <c r="L711" i="5" s="1"/>
  <c r="M711" i="5" l="1"/>
  <c r="N711" i="5" s="1"/>
  <c r="E712" i="5" s="1"/>
  <c r="G712" i="5" l="1"/>
  <c r="H712" i="5" s="1"/>
  <c r="L712" i="5" s="1"/>
  <c r="M712" i="5" s="1"/>
  <c r="N712" i="5" l="1"/>
  <c r="E713" i="5" s="1"/>
  <c r="G713" i="5" l="1"/>
  <c r="H713" i="5" s="1"/>
  <c r="L713" i="5" s="1"/>
  <c r="M713" i="5" s="1"/>
  <c r="N713" i="5" l="1"/>
  <c r="E714" i="5" s="1"/>
  <c r="G714" i="5" l="1"/>
  <c r="H714" i="5" s="1"/>
  <c r="L714" i="5" s="1"/>
  <c r="M714" i="5" l="1"/>
  <c r="N714" i="5" s="1"/>
  <c r="E715" i="5" s="1"/>
  <c r="G715" i="5" l="1"/>
  <c r="H715" i="5" s="1"/>
  <c r="L715" i="5" s="1"/>
  <c r="M715" i="5" l="1"/>
  <c r="N715" i="5" s="1"/>
  <c r="E716" i="5" s="1"/>
  <c r="G716" i="5" l="1"/>
  <c r="H716" i="5" s="1"/>
  <c r="L716" i="5" s="1"/>
  <c r="M716" i="5" s="1"/>
  <c r="N716" i="5" s="1"/>
  <c r="E717" i="5" l="1"/>
  <c r="G717" i="5" l="1"/>
  <c r="H717" i="5" s="1"/>
  <c r="L717" i="5" s="1"/>
  <c r="M717" i="5" l="1"/>
  <c r="N717" i="5" s="1"/>
  <c r="E718" i="5" s="1"/>
  <c r="G718" i="5" l="1"/>
  <c r="H718" i="5" s="1"/>
  <c r="L718" i="5" s="1"/>
  <c r="M718" i="5" l="1"/>
  <c r="N718" i="5" s="1"/>
  <c r="E719" i="5" s="1"/>
  <c r="G719" i="5" l="1"/>
  <c r="H719" i="5" s="1"/>
  <c r="L719" i="5" s="1"/>
  <c r="M719" i="5" s="1"/>
  <c r="N719" i="5" l="1"/>
  <c r="E720" i="5" s="1"/>
  <c r="G720" i="5" l="1"/>
  <c r="H720" i="5" s="1"/>
  <c r="L720" i="5" s="1"/>
  <c r="M720" i="5" l="1"/>
  <c r="N720" i="5" s="1"/>
  <c r="E721" i="5" s="1"/>
  <c r="G721" i="5" l="1"/>
  <c r="H721" i="5" s="1"/>
  <c r="L721" i="5" s="1"/>
  <c r="M721" i="5" l="1"/>
  <c r="N721" i="5" s="1"/>
  <c r="E722" i="5" s="1"/>
  <c r="G722" i="5" l="1"/>
  <c r="H722" i="5" s="1"/>
  <c r="L722" i="5" s="1"/>
  <c r="M722" i="5" s="1"/>
  <c r="N722" i="5" l="1"/>
  <c r="E723" i="5" s="1"/>
  <c r="G723" i="5" l="1"/>
  <c r="H723" i="5" s="1"/>
  <c r="L723" i="5" s="1"/>
  <c r="M723" i="5" l="1"/>
  <c r="N723" i="5" s="1"/>
  <c r="E724" i="5" s="1"/>
  <c r="G724" i="5" l="1"/>
  <c r="H724" i="5" s="1"/>
  <c r="L724" i="5" s="1"/>
  <c r="M724" i="5" l="1"/>
  <c r="N724" i="5" s="1"/>
  <c r="E725" i="5" s="1"/>
  <c r="G725" i="5" l="1"/>
  <c r="H725" i="5" s="1"/>
  <c r="L725" i="5" s="1"/>
  <c r="M725" i="5" l="1"/>
  <c r="N725" i="5" s="1"/>
  <c r="E726" i="5" s="1"/>
  <c r="G726" i="5" l="1"/>
  <c r="H726" i="5" s="1"/>
  <c r="L726" i="5" s="1"/>
  <c r="M726" i="5" l="1"/>
  <c r="N726" i="5" s="1"/>
  <c r="E727" i="5" s="1"/>
  <c r="G727" i="5" l="1"/>
  <c r="H727" i="5" s="1"/>
  <c r="L727" i="5" s="1"/>
  <c r="M727" i="5" l="1"/>
  <c r="N727" i="5" s="1"/>
  <c r="E728" i="5" s="1"/>
  <c r="G728" i="5" l="1"/>
  <c r="H728" i="5" s="1"/>
  <c r="L728" i="5" s="1"/>
  <c r="M728" i="5" s="1"/>
  <c r="N728" i="5" l="1"/>
  <c r="E729" i="5" s="1"/>
  <c r="G729" i="5" l="1"/>
  <c r="H729" i="5" s="1"/>
  <c r="L729" i="5" s="1"/>
  <c r="M729" i="5" l="1"/>
  <c r="N729" i="5" s="1"/>
  <c r="E730" i="5" s="1"/>
  <c r="G730" i="5" l="1"/>
  <c r="H730" i="5" s="1"/>
  <c r="L730" i="5" s="1"/>
  <c r="M730" i="5" s="1"/>
  <c r="N730" i="5" l="1"/>
  <c r="E731" i="5" s="1"/>
  <c r="G731" i="5" l="1"/>
  <c r="H731" i="5" s="1"/>
  <c r="L731" i="5" s="1"/>
  <c r="M731" i="5" s="1"/>
  <c r="N731" i="5" l="1"/>
  <c r="E732" i="5" s="1"/>
  <c r="G732" i="5" l="1"/>
  <c r="H732" i="5" s="1"/>
  <c r="L732" i="5" s="1"/>
  <c r="M732" i="5" l="1"/>
  <c r="N732" i="5" s="1"/>
  <c r="E733" i="5" s="1"/>
  <c r="G733" i="5" l="1"/>
  <c r="H733" i="5" s="1"/>
  <c r="L733" i="5" s="1"/>
  <c r="M733" i="5" l="1"/>
  <c r="N733" i="5" s="1"/>
  <c r="E734" i="5" s="1"/>
  <c r="G734" i="5" l="1"/>
  <c r="H734" i="5" s="1"/>
  <c r="L734" i="5" s="1"/>
  <c r="M734" i="5" l="1"/>
  <c r="N734" i="5" s="1"/>
  <c r="E735" i="5" s="1"/>
  <c r="G735" i="5" l="1"/>
  <c r="H735" i="5" s="1"/>
  <c r="L735" i="5" s="1"/>
  <c r="M735" i="5" l="1"/>
  <c r="N735" i="5" s="1"/>
  <c r="E736" i="5" s="1"/>
  <c r="G736" i="5" l="1"/>
  <c r="H736" i="5" s="1"/>
  <c r="L736" i="5" s="1"/>
  <c r="M736" i="5" s="1"/>
  <c r="N736" i="5" s="1"/>
  <c r="E737" i="5" l="1"/>
  <c r="G737" i="5" l="1"/>
  <c r="H737" i="5" s="1"/>
  <c r="L737" i="5" s="1"/>
  <c r="M737" i="5" s="1"/>
  <c r="N737" i="5" l="1"/>
  <c r="E738" i="5" s="1"/>
  <c r="G738" i="5" l="1"/>
  <c r="H738" i="5" s="1"/>
  <c r="L738" i="5" s="1"/>
  <c r="M738" i="5" l="1"/>
  <c r="N738" i="5" s="1"/>
  <c r="E739" i="5" s="1"/>
  <c r="G739" i="5" l="1"/>
  <c r="H739" i="5" s="1"/>
  <c r="L739" i="5" s="1"/>
  <c r="M739" i="5" s="1"/>
  <c r="N739" i="5" l="1"/>
  <c r="E740" i="5" s="1"/>
  <c r="G740" i="5" l="1"/>
  <c r="H740" i="5" s="1"/>
  <c r="L740" i="5" s="1"/>
  <c r="M740" i="5" l="1"/>
  <c r="N740" i="5" s="1"/>
  <c r="E741" i="5" s="1"/>
  <c r="G741" i="5" l="1"/>
  <c r="H741" i="5" s="1"/>
  <c r="L741" i="5" s="1"/>
  <c r="M741" i="5" l="1"/>
  <c r="N741" i="5" s="1"/>
  <c r="E742" i="5" s="1"/>
  <c r="G742" i="5" l="1"/>
  <c r="H742" i="5" s="1"/>
  <c r="L742" i="5" s="1"/>
  <c r="M742" i="5" s="1"/>
  <c r="N742" i="5" l="1"/>
  <c r="E743" i="5" s="1"/>
  <c r="G743" i="5" l="1"/>
  <c r="H743" i="5" s="1"/>
  <c r="L743" i="5" s="1"/>
  <c r="M743" i="5" l="1"/>
  <c r="N743" i="5" s="1"/>
  <c r="E744" i="5" s="1"/>
  <c r="G744" i="5" l="1"/>
  <c r="H744" i="5" s="1"/>
  <c r="L744" i="5" s="1"/>
  <c r="M744" i="5" l="1"/>
  <c r="N744" i="5" s="1"/>
  <c r="E745" i="5" s="1"/>
  <c r="G745" i="5" l="1"/>
  <c r="H745" i="5" s="1"/>
  <c r="L745" i="5" s="1"/>
  <c r="M745" i="5" s="1"/>
  <c r="N745" i="5" l="1"/>
  <c r="E746" i="5" s="1"/>
  <c r="G746" i="5" l="1"/>
  <c r="H746" i="5" s="1"/>
  <c r="L746" i="5" s="1"/>
  <c r="M746" i="5" s="1"/>
  <c r="N746" i="5" l="1"/>
  <c r="E747" i="5" s="1"/>
  <c r="G747" i="5" l="1"/>
  <c r="H747" i="5" s="1"/>
  <c r="L747" i="5" s="1"/>
  <c r="M747" i="5" l="1"/>
  <c r="N747" i="5" s="1"/>
  <c r="E748" i="5" s="1"/>
  <c r="G748" i="5" l="1"/>
  <c r="H748" i="5" s="1"/>
  <c r="L748" i="5" s="1"/>
  <c r="M748" i="5" l="1"/>
  <c r="N748" i="5" s="1"/>
  <c r="E749" i="5" s="1"/>
  <c r="G749" i="5" l="1"/>
  <c r="H749" i="5" s="1"/>
  <c r="L749" i="5" s="1"/>
  <c r="M749" i="5" l="1"/>
  <c r="N749" i="5" s="1"/>
  <c r="E750" i="5" s="1"/>
  <c r="G750" i="5" l="1"/>
  <c r="H750" i="5" s="1"/>
  <c r="L750" i="5" s="1"/>
  <c r="M750" i="5" s="1"/>
  <c r="N750" i="5" l="1"/>
  <c r="E751" i="5" s="1"/>
  <c r="G751" i="5" l="1"/>
  <c r="H751" i="5" s="1"/>
  <c r="L751" i="5" s="1"/>
  <c r="M751" i="5" l="1"/>
  <c r="N751" i="5" s="1"/>
  <c r="E752" i="5" s="1"/>
  <c r="G752" i="5" l="1"/>
  <c r="H752" i="5" s="1"/>
  <c r="L752" i="5" s="1"/>
  <c r="M752" i="5" l="1"/>
  <c r="N752" i="5" s="1"/>
  <c r="E753" i="5" s="1"/>
  <c r="G753" i="5" l="1"/>
  <c r="H753" i="5" s="1"/>
  <c r="L753" i="5" s="1"/>
  <c r="M753" i="5" s="1"/>
  <c r="N753" i="5" l="1"/>
  <c r="E754" i="5" s="1"/>
  <c r="G754" i="5" l="1"/>
  <c r="H754" i="5" s="1"/>
  <c r="L754" i="5" s="1"/>
  <c r="M754" i="5" l="1"/>
  <c r="N754" i="5" s="1"/>
  <c r="E755" i="5" s="1"/>
  <c r="G755" i="5" l="1"/>
  <c r="H755" i="5" s="1"/>
  <c r="L755" i="5" s="1"/>
  <c r="M755" i="5" s="1"/>
  <c r="N755" i="5" l="1"/>
  <c r="E756" i="5" s="1"/>
  <c r="G756" i="5" l="1"/>
  <c r="H756" i="5" s="1"/>
  <c r="L756" i="5" s="1"/>
  <c r="M756" i="5" s="1"/>
  <c r="N756" i="5" l="1"/>
  <c r="E757" i="5" s="1"/>
  <c r="G757" i="5" l="1"/>
  <c r="H757" i="5" s="1"/>
  <c r="L757" i="5" s="1"/>
  <c r="M757" i="5" s="1"/>
  <c r="N757" i="5" l="1"/>
  <c r="E758" i="5" s="1"/>
  <c r="G758" i="5" l="1"/>
  <c r="H758" i="5" s="1"/>
  <c r="L758" i="5" s="1"/>
  <c r="M758" i="5" s="1"/>
  <c r="N758" i="5" l="1"/>
  <c r="E759" i="5" s="1"/>
  <c r="G759" i="5" l="1"/>
  <c r="H759" i="5" s="1"/>
  <c r="L759" i="5" s="1"/>
  <c r="M759" i="5" l="1"/>
  <c r="N759" i="5" s="1"/>
  <c r="E760" i="5" s="1"/>
  <c r="G760" i="5" l="1"/>
  <c r="H760" i="5" s="1"/>
  <c r="L760" i="5" s="1"/>
  <c r="M760" i="5" l="1"/>
  <c r="N760" i="5" s="1"/>
  <c r="E761" i="5" s="1"/>
  <c r="G761" i="5" l="1"/>
  <c r="H761" i="5" s="1"/>
  <c r="L761" i="5" s="1"/>
  <c r="M761" i="5" l="1"/>
  <c r="N761" i="5" s="1"/>
  <c r="E762" i="5" s="1"/>
  <c r="G762" i="5" l="1"/>
  <c r="H762" i="5" s="1"/>
  <c r="L762" i="5" s="1"/>
  <c r="M762" i="5" l="1"/>
  <c r="N762" i="5" s="1"/>
  <c r="E763" i="5" s="1"/>
  <c r="G763" i="5" l="1"/>
  <c r="H763" i="5" s="1"/>
  <c r="L763" i="5" s="1"/>
  <c r="M763" i="5" s="1"/>
  <c r="N763" i="5" l="1"/>
  <c r="E764" i="5" s="1"/>
  <c r="G764" i="5" l="1"/>
  <c r="H764" i="5" s="1"/>
  <c r="L764" i="5" s="1"/>
  <c r="M764" i="5" l="1"/>
  <c r="N764" i="5" s="1"/>
  <c r="E765" i="5" s="1"/>
  <c r="G765" i="5" l="1"/>
  <c r="H765" i="5" s="1"/>
  <c r="L765" i="5" s="1"/>
  <c r="M765" i="5" l="1"/>
  <c r="N765" i="5" s="1"/>
  <c r="E766" i="5" s="1"/>
  <c r="G766" i="5" l="1"/>
  <c r="H766" i="5" s="1"/>
  <c r="L766" i="5" s="1"/>
  <c r="M766" i="5" s="1"/>
  <c r="N766" i="5" s="1"/>
  <c r="E767" i="5" l="1"/>
  <c r="G767" i="5" l="1"/>
  <c r="H767" i="5" s="1"/>
  <c r="L767" i="5" s="1"/>
  <c r="M767" i="5" l="1"/>
  <c r="N767" i="5" s="1"/>
  <c r="E768" i="5" s="1"/>
  <c r="G768" i="5" l="1"/>
  <c r="H768" i="5" s="1"/>
  <c r="L768" i="5" s="1"/>
  <c r="M768" i="5" l="1"/>
  <c r="N768" i="5" s="1"/>
  <c r="E769" i="5" s="1"/>
  <c r="G769" i="5" l="1"/>
  <c r="H769" i="5" s="1"/>
  <c r="L769" i="5" s="1"/>
  <c r="M769" i="5" l="1"/>
  <c r="N769" i="5" s="1"/>
  <c r="E770" i="5" s="1"/>
  <c r="G770" i="5" l="1"/>
  <c r="H770" i="5" s="1"/>
  <c r="L770" i="5" s="1"/>
  <c r="M770" i="5" l="1"/>
  <c r="N770" i="5" s="1"/>
  <c r="E771" i="5" s="1"/>
  <c r="G771" i="5" l="1"/>
  <c r="H771" i="5" s="1"/>
  <c r="L771" i="5" s="1"/>
  <c r="M771" i="5" l="1"/>
  <c r="N771" i="5" s="1"/>
  <c r="E772" i="5" s="1"/>
  <c r="G772" i="5" l="1"/>
  <c r="H772" i="5" s="1"/>
  <c r="L772" i="5" s="1"/>
  <c r="M772" i="5" l="1"/>
  <c r="N772" i="5" s="1"/>
  <c r="E773" i="5" s="1"/>
  <c r="G773" i="5" l="1"/>
  <c r="H773" i="5" s="1"/>
  <c r="L773" i="5" s="1"/>
  <c r="M773" i="5" l="1"/>
  <c r="N773" i="5" s="1"/>
  <c r="E774" i="5" s="1"/>
  <c r="G774" i="5" l="1"/>
  <c r="H774" i="5" s="1"/>
  <c r="L774" i="5" s="1"/>
  <c r="M774" i="5" l="1"/>
  <c r="N774" i="5" s="1"/>
  <c r="E775" i="5" s="1"/>
  <c r="G775" i="5" l="1"/>
  <c r="H775" i="5" s="1"/>
  <c r="L775" i="5" s="1"/>
  <c r="M775" i="5" s="1"/>
  <c r="N775" i="5" l="1"/>
  <c r="E776" i="5" s="1"/>
  <c r="G776" i="5" l="1"/>
  <c r="H776" i="5" s="1"/>
  <c r="L776" i="5" s="1"/>
  <c r="M776" i="5" s="1"/>
  <c r="N776" i="5" l="1"/>
  <c r="E777" i="5" s="1"/>
  <c r="G777" i="5" l="1"/>
  <c r="H777" i="5" s="1"/>
  <c r="L777" i="5" s="1"/>
  <c r="M777" i="5" l="1"/>
  <c r="N777" i="5" s="1"/>
  <c r="E778" i="5" s="1"/>
  <c r="G778" i="5" l="1"/>
  <c r="H778" i="5" s="1"/>
  <c r="L778" i="5" s="1"/>
  <c r="M778" i="5" l="1"/>
  <c r="N778" i="5" s="1"/>
  <c r="E779" i="5" s="1"/>
  <c r="G779" i="5" l="1"/>
  <c r="H779" i="5" s="1"/>
  <c r="L779" i="5" s="1"/>
  <c r="M779" i="5" l="1"/>
  <c r="N779" i="5" s="1"/>
  <c r="E780" i="5" s="1"/>
  <c r="G780" i="5" l="1"/>
  <c r="H780" i="5" s="1"/>
  <c r="L780" i="5" s="1"/>
  <c r="M780" i="5" l="1"/>
  <c r="N780" i="5" s="1"/>
  <c r="E781" i="5" s="1"/>
  <c r="G781" i="5" l="1"/>
  <c r="H781" i="5" s="1"/>
  <c r="L781" i="5" s="1"/>
  <c r="M781" i="5" l="1"/>
  <c r="N781" i="5" s="1"/>
  <c r="E782" i="5" s="1"/>
  <c r="G782" i="5" l="1"/>
  <c r="H782" i="5" s="1"/>
  <c r="L782" i="5" s="1"/>
  <c r="M782" i="5" s="1"/>
  <c r="N782" i="5" l="1"/>
  <c r="E783" i="5" s="1"/>
  <c r="G783" i="5" l="1"/>
  <c r="H783" i="5" s="1"/>
  <c r="L783" i="5" s="1"/>
  <c r="M783" i="5" l="1"/>
  <c r="N783" i="5" s="1"/>
  <c r="E784" i="5" s="1"/>
  <c r="G784" i="5" l="1"/>
  <c r="H784" i="5" s="1"/>
  <c r="L784" i="5" s="1"/>
  <c r="M784" i="5" s="1"/>
  <c r="N784" i="5" l="1"/>
  <c r="E785" i="5" s="1"/>
  <c r="G785" i="5" l="1"/>
  <c r="H785" i="5" s="1"/>
  <c r="L785" i="5" s="1"/>
  <c r="M785" i="5" l="1"/>
  <c r="N785" i="5" s="1"/>
  <c r="E786" i="5" s="1"/>
  <c r="G786" i="5" l="1"/>
  <c r="H786" i="5" l="1"/>
  <c r="L786" i="5" s="1"/>
  <c r="M786" i="5" s="1"/>
  <c r="N786" i="5" l="1"/>
  <c r="E787" i="5" s="1"/>
  <c r="G787" i="5" l="1"/>
  <c r="H787" i="5" s="1"/>
  <c r="L787" i="5" s="1"/>
  <c r="M787" i="5" s="1"/>
  <c r="N787" i="5" s="1"/>
  <c r="E788" i="5" l="1"/>
  <c r="G788" i="5" l="1"/>
  <c r="H788" i="5" s="1"/>
  <c r="L788" i="5" s="1"/>
  <c r="M788" i="5" l="1"/>
  <c r="N788" i="5" s="1"/>
  <c r="E789" i="5" s="1"/>
  <c r="G789" i="5" l="1"/>
  <c r="H789" i="5" l="1"/>
  <c r="L789" i="5" s="1"/>
  <c r="M789" i="5" s="1"/>
  <c r="N789" i="5" l="1"/>
  <c r="E790" i="5" s="1"/>
  <c r="G790" i="5" l="1"/>
  <c r="H790" i="5" s="1"/>
  <c r="L790" i="5" s="1"/>
  <c r="M790" i="5" l="1"/>
  <c r="N790" i="5" s="1"/>
  <c r="E791" i="5" s="1"/>
  <c r="G791" i="5" l="1"/>
  <c r="H791" i="5" s="1"/>
  <c r="L791" i="5" s="1"/>
  <c r="M791" i="5" s="1"/>
  <c r="N791" i="5" l="1"/>
  <c r="E792" i="5" s="1"/>
  <c r="G792" i="5" l="1"/>
  <c r="H792" i="5" s="1"/>
  <c r="L792" i="5" s="1"/>
  <c r="M792" i="5" l="1"/>
  <c r="N792" i="5" s="1"/>
  <c r="E793" i="5" s="1"/>
  <c r="G793" i="5" l="1"/>
  <c r="H793" i="5" s="1"/>
  <c r="L793" i="5" s="1"/>
  <c r="M793" i="5" s="1"/>
  <c r="N793" i="5" l="1"/>
  <c r="E794" i="5" s="1"/>
  <c r="G794" i="5" l="1"/>
  <c r="H794" i="5" s="1"/>
  <c r="L794" i="5" s="1"/>
  <c r="M794" i="5" l="1"/>
  <c r="N794" i="5" s="1"/>
  <c r="E795" i="5" s="1"/>
  <c r="G795" i="5" l="1"/>
  <c r="H795" i="5" s="1"/>
  <c r="L795" i="5" s="1"/>
  <c r="M795" i="5" s="1"/>
  <c r="N795" i="5" l="1"/>
  <c r="E796" i="5" s="1"/>
  <c r="G796" i="5" l="1"/>
  <c r="H796" i="5" s="1"/>
  <c r="L796" i="5" s="1"/>
  <c r="M796" i="5" s="1"/>
  <c r="N796" i="5" l="1"/>
  <c r="E797" i="5" s="1"/>
  <c r="G797" i="5" l="1"/>
  <c r="H797" i="5" s="1"/>
  <c r="L797" i="5" s="1"/>
  <c r="M797" i="5" l="1"/>
  <c r="N797" i="5" s="1"/>
  <c r="E798" i="5" s="1"/>
  <c r="G798" i="5" l="1"/>
  <c r="H798" i="5" s="1"/>
  <c r="L798" i="5" s="1"/>
  <c r="M798" i="5" l="1"/>
  <c r="N798" i="5" s="1"/>
  <c r="E799" i="5" s="1"/>
  <c r="G799" i="5" l="1"/>
  <c r="H799" i="5" s="1"/>
  <c r="L799" i="5" s="1"/>
  <c r="M799" i="5" l="1"/>
  <c r="N799" i="5" s="1"/>
  <c r="E800" i="5" s="1"/>
  <c r="G800" i="5" l="1"/>
  <c r="H800" i="5" s="1"/>
  <c r="L800" i="5" s="1"/>
  <c r="M800" i="5" l="1"/>
  <c r="N800" i="5" s="1"/>
  <c r="E801" i="5" s="1"/>
  <c r="G801" i="5" l="1"/>
  <c r="H801" i="5" s="1"/>
  <c r="L801" i="5" s="1"/>
  <c r="M801" i="5" l="1"/>
  <c r="N801" i="5" s="1"/>
  <c r="E802" i="5" s="1"/>
  <c r="G802" i="5" l="1"/>
  <c r="H802" i="5" l="1"/>
  <c r="L802" i="5" s="1"/>
  <c r="M802" i="5" s="1"/>
  <c r="N802" i="5" l="1"/>
  <c r="E803" i="5" s="1"/>
  <c r="G803" i="5" l="1"/>
  <c r="H803" i="5" s="1"/>
  <c r="L803" i="5" s="1"/>
  <c r="M803" i="5" l="1"/>
  <c r="N803" i="5" s="1"/>
  <c r="E804" i="5" s="1"/>
  <c r="G804" i="5" l="1"/>
  <c r="H804" i="5" s="1"/>
  <c r="L804" i="5" s="1"/>
  <c r="M804" i="5" s="1"/>
  <c r="N804" i="5" l="1"/>
  <c r="E805" i="5" s="1"/>
  <c r="G805" i="5" l="1"/>
  <c r="H805" i="5" s="1"/>
  <c r="L805" i="5" s="1"/>
  <c r="M805" i="5" l="1"/>
  <c r="N805" i="5" s="1"/>
  <c r="E806" i="5" s="1"/>
  <c r="G806" i="5" l="1"/>
  <c r="H806" i="5" s="1"/>
  <c r="L806" i="5" s="1"/>
  <c r="M806" i="5" s="1"/>
  <c r="N806" i="5" l="1"/>
  <c r="E807" i="5" s="1"/>
  <c r="G807" i="5" l="1"/>
  <c r="H807" i="5" s="1"/>
  <c r="L807" i="5" s="1"/>
  <c r="M807" i="5" l="1"/>
  <c r="N807" i="5" s="1"/>
  <c r="E808" i="5" s="1"/>
  <c r="G808" i="5" l="1"/>
  <c r="H808" i="5" l="1"/>
  <c r="L808" i="5" l="1"/>
  <c r="M808" i="5" l="1"/>
  <c r="N808" i="5" s="1"/>
  <c r="E809" i="5" s="1"/>
  <c r="G809" i="5" l="1"/>
  <c r="H809" i="5" s="1"/>
  <c r="L809" i="5" s="1"/>
  <c r="M809" i="5" l="1"/>
  <c r="N809" i="5" s="1"/>
  <c r="E810" i="5" s="1"/>
  <c r="G810" i="5" l="1"/>
  <c r="H810" i="5" s="1"/>
  <c r="L810" i="5" s="1"/>
  <c r="M810" i="5" l="1"/>
  <c r="N810" i="5" s="1"/>
  <c r="E811" i="5" s="1"/>
  <c r="G811" i="5" s="1"/>
  <c r="H811" i="5" s="1"/>
  <c r="L811" i="5" l="1"/>
  <c r="M811" i="5" l="1"/>
  <c r="N811" i="5" s="1"/>
  <c r="E812" i="5" s="1"/>
  <c r="G812" i="5" s="1"/>
  <c r="H812" i="5" s="1"/>
  <c r="L812" i="5" s="1"/>
  <c r="M812" i="5" l="1"/>
  <c r="N812" i="5" s="1"/>
  <c r="E813" i="5" s="1"/>
  <c r="G813" i="5" l="1"/>
  <c r="H813" i="5" s="1"/>
  <c r="L813" i="5" s="1"/>
  <c r="M813" i="5" l="1"/>
  <c r="N813" i="5" s="1"/>
  <c r="E814" i="5" s="1"/>
  <c r="G814" i="5" l="1"/>
  <c r="H814" i="5" s="1"/>
  <c r="L814" i="5" s="1"/>
  <c r="M814" i="5" s="1"/>
  <c r="N814" i="5" l="1"/>
  <c r="E815" i="5" s="1"/>
  <c r="G815" i="5" l="1"/>
  <c r="H815" i="5" s="1"/>
  <c r="L815" i="5" s="1"/>
  <c r="M815" i="5" l="1"/>
  <c r="N815" i="5" s="1"/>
  <c r="E816" i="5" s="1"/>
  <c r="G816" i="5" l="1"/>
  <c r="H816" i="5" s="1"/>
  <c r="L816" i="5" s="1"/>
  <c r="M816" i="5" s="1"/>
  <c r="N816" i="5" l="1"/>
  <c r="E817" i="5" s="1"/>
  <c r="G817" i="5" l="1"/>
  <c r="H817" i="5" s="1"/>
  <c r="L817" i="5" s="1"/>
  <c r="M817" i="5" l="1"/>
  <c r="N817" i="5" s="1"/>
  <c r="E818" i="5" s="1"/>
  <c r="G818" i="5" l="1"/>
  <c r="H818" i="5" s="1"/>
  <c r="L818" i="5" s="1"/>
  <c r="M818" i="5" s="1"/>
  <c r="N818" i="5" l="1"/>
  <c r="E819" i="5" s="1"/>
  <c r="G819" i="5" l="1"/>
  <c r="H819" i="5" s="1"/>
  <c r="L819" i="5" s="1"/>
  <c r="M819" i="5" l="1"/>
  <c r="N819" i="5" s="1"/>
  <c r="E820" i="5" s="1"/>
  <c r="G820" i="5" l="1"/>
  <c r="H820" i="5" s="1"/>
  <c r="L820" i="5" s="1"/>
  <c r="M820" i="5" s="1"/>
  <c r="N820" i="5" s="1"/>
  <c r="E821" i="5" l="1"/>
  <c r="G821" i="5" l="1"/>
  <c r="H821" i="5" s="1"/>
  <c r="L821" i="5" s="1"/>
  <c r="M821" i="5" s="1"/>
  <c r="N821" i="5" l="1"/>
  <c r="E822" i="5" s="1"/>
  <c r="G822" i="5" l="1"/>
  <c r="H822" i="5" s="1"/>
  <c r="L822" i="5" s="1"/>
  <c r="M822" i="5" l="1"/>
  <c r="N822" i="5" s="1"/>
  <c r="E823" i="5" s="1"/>
  <c r="G823" i="5" l="1"/>
  <c r="H823" i="5" s="1"/>
  <c r="L823" i="5" s="1"/>
  <c r="M823" i="5" l="1"/>
  <c r="N823" i="5" s="1"/>
  <c r="E824" i="5" s="1"/>
  <c r="G824" i="5" l="1"/>
  <c r="H824" i="5" s="1"/>
  <c r="L824" i="5" s="1"/>
  <c r="M824" i="5" l="1"/>
  <c r="N824" i="5" s="1"/>
  <c r="E825" i="5" s="1"/>
  <c r="G825" i="5" l="1"/>
  <c r="H825" i="5" s="1"/>
  <c r="L825" i="5" s="1"/>
  <c r="M825" i="5" l="1"/>
  <c r="N825" i="5" s="1"/>
  <c r="E826" i="5" s="1"/>
  <c r="G826" i="5" l="1"/>
  <c r="H826" i="5" s="1"/>
  <c r="L826" i="5" s="1"/>
  <c r="M826" i="5" l="1"/>
  <c r="N826" i="5" s="1"/>
  <c r="E827" i="5" s="1"/>
  <c r="G827" i="5" l="1"/>
  <c r="H827" i="5" s="1"/>
  <c r="L827" i="5" s="1"/>
  <c r="M827" i="5" l="1"/>
  <c r="N827" i="5" s="1"/>
  <c r="E828" i="5" s="1"/>
  <c r="G828" i="5" l="1"/>
  <c r="H828" i="5" s="1"/>
  <c r="L828" i="5" s="1"/>
  <c r="M828" i="5" l="1"/>
  <c r="N828" i="5" s="1"/>
  <c r="E829" i="5" s="1"/>
  <c r="G829" i="5" l="1"/>
  <c r="H829" i="5" s="1"/>
  <c r="L829" i="5" s="1"/>
  <c r="M829" i="5" s="1"/>
  <c r="N829" i="5" s="1"/>
  <c r="E830" i="5" l="1"/>
  <c r="G830" i="5" l="1"/>
  <c r="H830" i="5" s="1"/>
  <c r="L830" i="5" s="1"/>
  <c r="M830" i="5" l="1"/>
  <c r="N830" i="5" s="1"/>
  <c r="E831" i="5" s="1"/>
  <c r="G831" i="5" l="1"/>
  <c r="H831" i="5" s="1"/>
  <c r="L831" i="5" s="1"/>
  <c r="M831" i="5" s="1"/>
  <c r="N831" i="5" l="1"/>
  <c r="E832" i="5" s="1"/>
  <c r="G832" i="5" l="1"/>
  <c r="H832" i="5" s="1"/>
  <c r="L832" i="5" s="1"/>
  <c r="M832" i="5" l="1"/>
  <c r="N832" i="5" s="1"/>
  <c r="E833" i="5" s="1"/>
  <c r="G833" i="5" l="1"/>
  <c r="H833" i="5" s="1"/>
  <c r="L833" i="5" s="1"/>
  <c r="M833" i="5" s="1"/>
  <c r="N833" i="5" l="1"/>
  <c r="E834" i="5" s="1"/>
  <c r="G834" i="5" l="1"/>
  <c r="H834" i="5" s="1"/>
  <c r="L834" i="5" s="1"/>
  <c r="M834" i="5" s="1"/>
  <c r="N834" i="5" s="1"/>
  <c r="E835" i="5" l="1"/>
  <c r="G835" i="5" l="1"/>
  <c r="H835" i="5" s="1"/>
  <c r="L835" i="5" s="1"/>
  <c r="M835" i="5" l="1"/>
  <c r="N835" i="5" s="1"/>
  <c r="E836" i="5" s="1"/>
  <c r="G836" i="5" l="1"/>
  <c r="H836" i="5" s="1"/>
  <c r="L836" i="5" s="1"/>
  <c r="M836" i="5" l="1"/>
  <c r="N836" i="5" s="1"/>
  <c r="E837" i="5" s="1"/>
  <c r="G837" i="5" l="1"/>
  <c r="H837" i="5" s="1"/>
  <c r="L837" i="5" s="1"/>
  <c r="M837" i="5" l="1"/>
  <c r="N837" i="5" s="1"/>
  <c r="E838" i="5" s="1"/>
  <c r="G838" i="5" l="1"/>
  <c r="H838" i="5" s="1"/>
  <c r="L838" i="5" s="1"/>
  <c r="M838" i="5" l="1"/>
  <c r="N838" i="5" s="1"/>
  <c r="E839" i="5" s="1"/>
  <c r="G839" i="5" l="1"/>
  <c r="H839" i="5" s="1"/>
  <c r="L839" i="5" s="1"/>
  <c r="M839" i="5" s="1"/>
  <c r="N839" i="5" l="1"/>
  <c r="E840" i="5" s="1"/>
  <c r="G840" i="5" l="1"/>
  <c r="H840" i="5" s="1"/>
  <c r="L840" i="5" s="1"/>
  <c r="M840" i="5" l="1"/>
  <c r="N840" i="5" s="1"/>
  <c r="E841" i="5" s="1"/>
  <c r="G841" i="5" l="1"/>
  <c r="H841" i="5" s="1"/>
  <c r="L841" i="5" s="1"/>
  <c r="M841" i="5" l="1"/>
  <c r="N841" i="5" s="1"/>
  <c r="C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<sst xmlns="http://schemas.openxmlformats.org/spreadsheetml/2006/main" count="599" uniqueCount="83">
  <si>
    <t>Excel Group Project</t>
  </si>
  <si>
    <t>Each group only submits ONE copy to HuskyCT (the selected project lead for this project should do the submission, I will assign the same grade to everyone in the group based on that submission)</t>
  </si>
  <si>
    <t>Main Target</t>
  </si>
  <si>
    <r>
      <t xml:space="preserve">Your project is to build a "projection model" that will determine the monthly premium necessary to produce an </t>
    </r>
    <r>
      <rPr>
        <b/>
        <sz val="11"/>
        <color rgb="FFFF0000"/>
        <rFont val="Calibri"/>
        <family val="2"/>
        <scheme val="minor"/>
      </rPr>
      <t>account value equal to $1 at the end of age 99</t>
    </r>
    <r>
      <rPr>
        <sz val="11"/>
        <rFont val="Calibri"/>
        <family val="2"/>
        <scheme val="minor"/>
      </rPr>
      <t>. You will need to find the monthly premium for ALL the following "sample policies":</t>
    </r>
  </si>
  <si>
    <t>Ages 30 / 35 / 40 / 45 / 50 / 55 / 60 / 65 / 70</t>
  </si>
  <si>
    <t>Male / Female</t>
  </si>
  <si>
    <t>So, 9 ages * 2 genders * 2 classes = 36 SAMPLE POLICIES</t>
  </si>
  <si>
    <t>Nonsmoker / Smoker</t>
  </si>
  <si>
    <t>"Inputs" tab</t>
  </si>
  <si>
    <t>The parameters for each SAMPLE POLICY need to be entered in the appropriate cells on the "Input" tab (using Data Validation to restrict the inputs to acceptable entries). After you finish populating all required columns in the "Calculations" tab (details mentioned below), you will then use "GOALSEEK" to find the desired monthly premium.</t>
  </si>
  <si>
    <r>
      <t xml:space="preserve">The GENERAL inputs will be a Face Amount of $100,000, and an </t>
    </r>
    <r>
      <rPr>
        <b/>
        <i/>
        <sz val="11"/>
        <color theme="1"/>
        <rFont val="Calibri"/>
        <family val="2"/>
        <scheme val="minor"/>
      </rPr>
      <t>effective</t>
    </r>
    <r>
      <rPr>
        <sz val="11"/>
        <color theme="1"/>
        <rFont val="Calibri"/>
        <family val="2"/>
        <scheme val="minor"/>
      </rPr>
      <t xml:space="preserve"> annual credited interest rate of 4%. These will be the same for all 36 sample policies.</t>
    </r>
  </si>
  <si>
    <t>"Results" tab</t>
  </si>
  <si>
    <t>Enter your result of Monthly Premium for each sample policy you "GOALSEEK" on the "Inputs" tab.</t>
  </si>
  <si>
    <t>"Calculations" tab</t>
  </si>
  <si>
    <t>You need to populate these columns in your "Calculations" tab:</t>
  </si>
  <si>
    <t>Policy Month</t>
  </si>
  <si>
    <t>Provided for you. (goes out 840 months)</t>
  </si>
  <si>
    <t>Policy Year</t>
  </si>
  <si>
    <t>Do not hard code this column.  Use an equation to determine the policy year. (There is a hint below if you have no idea)</t>
  </si>
  <si>
    <t>Month (in policy year)</t>
  </si>
  <si>
    <t>Do not hard code this column.  Use an equation that will determine the correct policy month, starting over at 1 at the beginning of each policy year.</t>
  </si>
  <si>
    <t>Attained Age</t>
  </si>
  <si>
    <t>Equal to issue age in policy year 1, increases each year thereafter.</t>
  </si>
  <si>
    <t>Beginning Account Value</t>
  </si>
  <si>
    <t>Starts at 0 in the first month.  Thereafter, is always equal to the ending account value from prior month.</t>
  </si>
  <si>
    <t>COI rate</t>
  </si>
  <si>
    <r>
      <t xml:space="preserve">References the  "COI tables" tab to find correct rate based on </t>
    </r>
    <r>
      <rPr>
        <b/>
        <sz val="11"/>
        <color theme="1"/>
        <rFont val="Calibri"/>
        <family val="2"/>
        <scheme val="minor"/>
      </rPr>
      <t>issue age (NOT Attained Age!)</t>
    </r>
    <r>
      <rPr>
        <sz val="11"/>
        <color theme="1"/>
        <rFont val="Calibri"/>
        <family val="2"/>
        <scheme val="minor"/>
      </rPr>
      <t xml:space="preserve"> and duration. (Reminder: in our lecture, we used INDIRECT function if there are multiple lookup tables, also see hint below about how to connect two characters or text)</t>
    </r>
  </si>
  <si>
    <t>NAR (Net Amount at Risk)</t>
  </si>
  <si>
    <t>Face Amount - Beginning Account Value</t>
  </si>
  <si>
    <t>COI charge</t>
  </si>
  <si>
    <r>
      <t xml:space="preserve">COI rate * NAR (show the result as a </t>
    </r>
    <r>
      <rPr>
        <b/>
        <sz val="11"/>
        <color theme="1"/>
        <rFont val="Calibri"/>
        <family val="2"/>
        <scheme val="minor"/>
      </rPr>
      <t>negative</t>
    </r>
    <r>
      <rPr>
        <sz val="11"/>
        <color theme="1"/>
        <rFont val="Calibri"/>
        <family val="2"/>
        <scheme val="minor"/>
      </rPr>
      <t xml:space="preserve"> value)</t>
    </r>
  </si>
  <si>
    <t>Per K rate</t>
  </si>
  <si>
    <t>References the "Per K tables" tab</t>
  </si>
  <si>
    <t>Per K charge</t>
  </si>
  <si>
    <t>Per K rate * Face amount in units ($1,000 of Face Amount = 1 unit), only assessed in the first month of each policy year (show the result as a negative value). Be careful that there is no Per K charge after 10 policy years. You should notice this from the header of Per K tables.</t>
  </si>
  <si>
    <t>Premium paid</t>
  </si>
  <si>
    <t>This is what you are solving for! (refer to the Monthly Premium cell on "Inputs" tab, same for every month)</t>
  </si>
  <si>
    <t>"Interim" Account Value</t>
  </si>
  <si>
    <t xml:space="preserve">Beginning Account Value + COI charge + Per K charge + Premium paid </t>
  </si>
  <si>
    <t>Interest Earned</t>
  </si>
  <si>
    <t>Interest is earned on the "Interim" Account Value.</t>
  </si>
  <si>
    <t>Ending Account Value</t>
  </si>
  <si>
    <t>"Interim" Account Value  + Interest Earned</t>
  </si>
  <si>
    <t>Some Hints:</t>
  </si>
  <si>
    <t>1. Do not use any rounding in your formulas!</t>
  </si>
  <si>
    <t>2. Naming some cells, ranges, and/or tables will make your life easier!</t>
  </si>
  <si>
    <t>3. When populating the Policy Year column in the "Calculations" tab, MOD and QUOTIENT functions could be useful. Here are the syntaxes and purposes for them:</t>
  </si>
  <si>
    <t xml:space="preserve">    "=MOD(number, divisor)": MOD function returns the remainder for the given number and divisor.</t>
  </si>
  <si>
    <t xml:space="preserve">    "=QUOTIENT(numerator, denominator)": QUOTIENT function returns the integer part of a division.</t>
  </si>
  <si>
    <t xml:space="preserve">    Example: "=MOD(5,12)" returns 5. "=QUOTIENT(13,12)" returns 1.</t>
  </si>
  <si>
    <t>4. You can simply connect two characters or texts with sign "&amp;", which could be useful when you lookup COI rate. For example:</t>
  </si>
  <si>
    <t>Gender:</t>
  </si>
  <si>
    <t>M</t>
  </si>
  <si>
    <t>Formula "=Gender&amp;Class" (assume we named D46 as Gender and D47 as Class here) gives you:</t>
  </si>
  <si>
    <t>Class:</t>
  </si>
  <si>
    <t>N</t>
  </si>
  <si>
    <r>
      <t xml:space="preserve">5. There is a cell on the "Inputs" tab where you will lookup the Ending Account Value at the end of Attained Age 99.  You can use VLOOKUP, INDEX/MATCH, or some other lookup functions so that you do not need to jump back and forth between the "Inputs" and "Calculations" tabs when doing the GOALSEEK. </t>
    </r>
    <r>
      <rPr>
        <b/>
        <i/>
        <sz val="11"/>
        <color theme="1"/>
        <rFont val="Calibri"/>
        <family val="2"/>
        <scheme val="minor"/>
      </rPr>
      <t>(You might notice that Attained Age 99 will appear twelve times in a policy year - of course we'd want to lookup the Ending Account Value for the last one. If you are using VLOOKUP function, you must perform "Approximate Match" by setting the 4th parameter to be TRUE in order to return lookup value from the last row of those twelve rows that are all showing Attained Age 99)</t>
    </r>
  </si>
  <si>
    <t>6. For some sample policies, the Ending Account Value at the age of 99 after GOALSEEK could be very close to 1 but not exactly 1 (like 0.999999974 or 1.00000008). This is totally fine.</t>
  </si>
  <si>
    <t>Sample Policy</t>
  </si>
  <si>
    <t>GENERAL</t>
  </si>
  <si>
    <t>Face Amount:</t>
  </si>
  <si>
    <t>Interest Rate:</t>
  </si>
  <si>
    <t>Issue Age:</t>
  </si>
  <si>
    <t>Monthly Premium:</t>
  </si>
  <si>
    <t>Gender</t>
  </si>
  <si>
    <t>Risk Class</t>
  </si>
  <si>
    <t>Issue Age</t>
  </si>
  <si>
    <t>Monthly Premium</t>
  </si>
  <si>
    <t>S</t>
  </si>
  <si>
    <t>F</t>
  </si>
  <si>
    <t>The COI charge is a monthly charge, based on the appropriate COI rate (for gender, class, age, policy year)</t>
  </si>
  <si>
    <t>The NAR (or "Net Amount at Risk") each month is equal to the Face Amount minus the Beginning Account Value</t>
  </si>
  <si>
    <t>Policy Year -----&gt;</t>
  </si>
  <si>
    <t>Class</t>
  </si>
  <si>
    <t>IssAge</t>
  </si>
  <si>
    <t xml:space="preserve">The Per K (or "per thousand" charge) is an annual charge, deducted in Month 1 each policy year, based on the number of units of coverage. </t>
  </si>
  <si>
    <t>$1,000 of Face Amount = 1 unit</t>
  </si>
  <si>
    <t>Male</t>
  </si>
  <si>
    <t>Female</t>
  </si>
  <si>
    <t>yrs 1-5</t>
  </si>
  <si>
    <t>yrs 6-10</t>
  </si>
  <si>
    <t>Ending Account Value at 
end of age 99:</t>
  </si>
  <si>
    <t>Monthly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</si>
</sst>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000000"/>
    <numFmt numFmtId="165" formatCode="0.000"/>
    <numFmt numFmtId="166" formatCode="&quot;$&quot;#,##0"/>
  </numFmts>
  <fonts count="12" x14ac:knownFonts="1">
    <font>
      <sz val="11"/>
      <color theme="1"/>
      <name val="Calibri"/>
      <family val="2"/>
      <scheme val="minor"/>
    </font>
    <font>
      <sz val="20"/>
      <color theme="1"/>
      <name val="Calibri"/>
      <family val="2"/>
      <scheme val="minor"/>
    </font>
    <font>
      <sz val="16"/>
      <color theme="1"/>
      <name val="Calibri"/>
      <family val="2"/>
      <scheme val="minor"/>
    </font>
    <font>
      <b/>
      <i/>
      <sz val="11"/>
      <color theme="1"/>
      <name val="Calibri"/>
      <family val="2"/>
      <scheme val="minor"/>
    </font>
    <font>
      <b/>
      <sz val="11"/>
      <color rgb="FF0070C0"/>
      <name val="Calibri"/>
      <family val="2"/>
      <scheme val="minor"/>
    </font>
    <font>
      <b/>
      <sz val="11"/>
      <color theme="1"/>
      <name val="Calibri"/>
      <family val="2"/>
      <scheme val="minor"/>
    </font>
    <font>
      <b/>
      <u/>
      <sz val="11"/>
      <color theme="1"/>
      <name val="Calibri"/>
      <family val="2"/>
      <scheme val="minor"/>
    </font>
    <font>
      <b/>
      <u/>
      <sz val="14"/>
      <color theme="1"/>
      <name val="Calibri"/>
      <family val="2"/>
      <scheme val="minor"/>
    </font>
    <font>
      <sz val="11"/>
      <name val="Calibri"/>
      <family val="2"/>
      <scheme val="minor"/>
    </font>
    <font>
      <b/>
      <sz val="11"/>
      <color rgb="FFFF0000"/>
      <name val="Calibri"/>
      <family val="2"/>
      <scheme val="minor"/>
    </font>
    <font>
      <i/>
      <u/>
      <sz val="11"/>
      <color rgb="FFFF0000"/>
      <name val="Calibri"/>
      <family val="2"/>
      <scheme val="minor"/>
    </font>
    <font>
      <sz val="11"/>
      <color theme="1"/>
      <name val="Calibri"/>
      <family val="2"/>
      <scheme val="minor"/>
    </font>
  </fonts>
  <fills count="1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ABFFFF"/>
        <bgColor indexed="64"/>
      </patternFill>
    </fill>
    <fill>
      <patternFill patternType="solid">
        <fgColor rgb="FFDEBDFF"/>
        <bgColor indexed="64"/>
      </patternFill>
    </fill>
    <fill>
      <patternFill patternType="solid">
        <fgColor theme="5" tint="0.39997558519241921"/>
        <bgColor indexed="64"/>
      </patternFill>
    </fill>
    <fill>
      <patternFill patternType="solid">
        <fgColor theme="7" tint="0.59996337778862885"/>
        <bgColor indexed="64"/>
      </patternFill>
    </fill>
    <fill>
      <patternFill patternType="solid">
        <fgColor theme="7"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11" fillId="0" borderId="0" applyFont="0" applyFill="0" applyBorder="0" applyAlignment="0" applyProtection="0"/>
  </cellStyleXfs>
  <cellXfs count="69">
    <xf numFmtId="0" fontId="0" fillId="0" borderId="0" xfId="0"/>
    <xf numFmtId="0" fontId="0" fillId="0" borderId="0" xfId="0" applyAlignment="1">
      <alignment horizontal="right"/>
    </xf>
    <xf numFmtId="0" fontId="0" fillId="2" borderId="1" xfId="0" applyFill="1" applyBorder="1"/>
    <xf numFmtId="164" fontId="0" fillId="2" borderId="1" xfId="0" applyNumberFormat="1" applyFill="1" applyBorder="1"/>
    <xf numFmtId="0" fontId="0" fillId="2" borderId="1" xfId="0" applyFill="1" applyBorder="1" applyAlignment="1">
      <alignment horizontal="right"/>
    </xf>
    <xf numFmtId="0" fontId="0" fillId="3" borderId="1" xfId="0" applyFill="1" applyBorder="1" applyAlignment="1">
      <alignment horizontal="right"/>
    </xf>
    <xf numFmtId="0" fontId="0" fillId="3" borderId="1" xfId="0" applyFill="1" applyBorder="1"/>
    <xf numFmtId="164" fontId="0" fillId="3" borderId="1" xfId="0" applyNumberFormat="1" applyFill="1" applyBorder="1"/>
    <xf numFmtId="0" fontId="0" fillId="4" borderId="1" xfId="0" applyFill="1" applyBorder="1" applyAlignment="1">
      <alignment horizontal="right"/>
    </xf>
    <xf numFmtId="0" fontId="0" fillId="4" borderId="1" xfId="0" applyFill="1" applyBorder="1"/>
    <xf numFmtId="164" fontId="0" fillId="4" borderId="1" xfId="0" applyNumberFormat="1" applyFill="1" applyBorder="1"/>
    <xf numFmtId="0" fontId="0" fillId="5" borderId="1" xfId="0" applyFill="1" applyBorder="1" applyAlignment="1">
      <alignment horizontal="right"/>
    </xf>
    <xf numFmtId="0" fontId="0" fillId="5" borderId="1" xfId="0" applyFill="1" applyBorder="1"/>
    <xf numFmtId="164" fontId="0" fillId="5" borderId="1" xfId="0" applyNumberFormat="1" applyFill="1" applyBorder="1"/>
    <xf numFmtId="0" fontId="0" fillId="0" borderId="1" xfId="0" applyBorder="1" applyAlignment="1">
      <alignment horizontal="right"/>
    </xf>
    <xf numFmtId="0" fontId="0" fillId="0" borderId="1" xfId="0" applyBorder="1"/>
    <xf numFmtId="164" fontId="0" fillId="0" borderId="1" xfId="0" applyNumberFormat="1" applyBorder="1"/>
    <xf numFmtId="0" fontId="2" fillId="0" borderId="0" xfId="0" applyFont="1"/>
    <xf numFmtId="0" fontId="0" fillId="5" borderId="4" xfId="0" applyFill="1" applyBorder="1" applyAlignment="1">
      <alignment horizontal="center"/>
    </xf>
    <xf numFmtId="165" fontId="0" fillId="5" borderId="4" xfId="0" applyNumberFormat="1" applyFill="1" applyBorder="1"/>
    <xf numFmtId="165" fontId="0" fillId="5" borderId="6" xfId="0" applyNumberFormat="1" applyFill="1" applyBorder="1"/>
    <xf numFmtId="0" fontId="0" fillId="11" borderId="5" xfId="0" applyFill="1" applyBorder="1" applyAlignment="1">
      <alignment horizontal="center"/>
    </xf>
    <xf numFmtId="165" fontId="0" fillId="11" borderId="5" xfId="0" applyNumberFormat="1" applyFill="1" applyBorder="1"/>
    <xf numFmtId="165" fontId="0" fillId="11" borderId="7" xfId="0" applyNumberFormat="1" applyFill="1" applyBorder="1"/>
    <xf numFmtId="0" fontId="0" fillId="2" borderId="4" xfId="0" applyFill="1" applyBorder="1" applyAlignment="1">
      <alignment horizontal="center"/>
    </xf>
    <xf numFmtId="165" fontId="0" fillId="2" borderId="4" xfId="0" applyNumberFormat="1" applyFill="1" applyBorder="1"/>
    <xf numFmtId="165" fontId="0" fillId="2" borderId="6" xfId="0" applyNumberFormat="1" applyFill="1" applyBorder="1"/>
    <xf numFmtId="0" fontId="0" fillId="8" borderId="5" xfId="0" applyFill="1" applyBorder="1" applyAlignment="1">
      <alignment horizontal="center"/>
    </xf>
    <xf numFmtId="165" fontId="0" fillId="8" borderId="5" xfId="0" applyNumberFormat="1" applyFill="1" applyBorder="1"/>
    <xf numFmtId="165" fontId="0" fillId="8" borderId="7" xfId="0" applyNumberFormat="1" applyFill="1" applyBorder="1"/>
    <xf numFmtId="0" fontId="0" fillId="0" borderId="0" xfId="0" applyAlignment="1">
      <alignment horizontal="center"/>
    </xf>
    <xf numFmtId="0" fontId="0" fillId="12" borderId="1" xfId="0" applyFill="1" applyBorder="1" applyAlignment="1">
      <alignment horizontal="center"/>
    </xf>
    <xf numFmtId="0" fontId="0" fillId="0" borderId="0" xfId="0" applyAlignment="1">
      <alignment horizontal="right" vertical="center"/>
    </xf>
    <xf numFmtId="0" fontId="0" fillId="0" borderId="0" xfId="0" applyAlignment="1">
      <alignment horizontal="center" vertical="center"/>
    </xf>
    <xf numFmtId="0" fontId="0" fillId="5" borderId="1" xfId="0" applyFill="1" applyBorder="1" applyAlignment="1">
      <alignment horizontal="center" vertical="center"/>
    </xf>
    <xf numFmtId="0" fontId="0" fillId="7" borderId="1" xfId="0" applyFill="1" applyBorder="1" applyAlignment="1">
      <alignment horizontal="center" vertical="center"/>
    </xf>
    <xf numFmtId="0" fontId="0" fillId="6" borderId="1" xfId="0" applyFill="1" applyBorder="1" applyAlignment="1">
      <alignment horizontal="center" vertical="center"/>
    </xf>
    <xf numFmtId="0" fontId="4" fillId="4" borderId="1" xfId="0" applyFont="1" applyFill="1" applyBorder="1" applyAlignment="1">
      <alignment horizontal="center" vertical="center"/>
    </xf>
    <xf numFmtId="0" fontId="0" fillId="13" borderId="1" xfId="0" applyFill="1" applyBorder="1" applyAlignment="1">
      <alignment horizontal="center" vertical="center"/>
    </xf>
    <xf numFmtId="10" fontId="0" fillId="9" borderId="1" xfId="0" applyNumberFormat="1" applyFill="1" applyBorder="1" applyAlignment="1">
      <alignment vertical="center"/>
    </xf>
    <xf numFmtId="0" fontId="5" fillId="0" borderId="0" xfId="0" applyFont="1" applyAlignment="1">
      <alignment horizontal="center"/>
    </xf>
    <xf numFmtId="0" fontId="6" fillId="0" borderId="0" xfId="0" applyFont="1"/>
    <xf numFmtId="0" fontId="7"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Border="1"/>
    <xf numFmtId="0" fontId="0" fillId="0" borderId="14" xfId="0" applyBorder="1"/>
    <xf numFmtId="0" fontId="0" fillId="0" borderId="15" xfId="0" applyBorder="1"/>
    <xf numFmtId="0" fontId="0" fillId="0" borderId="16" xfId="0" applyBorder="1"/>
    <xf numFmtId="166" fontId="0" fillId="10" borderId="1" xfId="1" applyNumberFormat="1" applyFont="1" applyFill="1" applyBorder="1" applyAlignment="1">
      <alignment vertical="center"/>
    </xf>
    <xf numFmtId="0" fontId="0" fillId="3" borderId="9" xfId="0" applyFill="1" applyBorder="1" applyAlignment="1">
      <alignment vertical="center"/>
    </xf>
    <xf numFmtId="0" fontId="0" fillId="3" borderId="1" xfId="0" applyFill="1" applyBorder="1" applyAlignment="1">
      <alignment vertical="center"/>
    </xf>
    <xf numFmtId="10" fontId="0" fillId="0" borderId="0" xfId="0" applyNumberFormat="1"/>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vertical="center"/>
    </xf>
    <xf numFmtId="0" fontId="0" fillId="0" borderId="1" xfId="0" applyBorder="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horizontal="right" vertical="center"/>
    </xf>
    <xf numFmtId="0" fontId="4" fillId="0" borderId="0" xfId="0" applyFont="1" applyAlignment="1">
      <alignment horizontal="right" vertical="center"/>
    </xf>
    <xf numFmtId="0" fontId="4" fillId="0" borderId="8" xfId="0" applyFont="1" applyBorder="1" applyAlignment="1">
      <alignment horizontal="right" vertical="center"/>
    </xf>
    <xf numFmtId="0" fontId="4" fillId="0" borderId="0" xfId="0" applyFont="1" applyAlignment="1">
      <alignment horizontal="right" vertical="center" wrapText="1"/>
    </xf>
    <xf numFmtId="0" fontId="0" fillId="0" borderId="2" xfId="0" applyBorder="1" applyAlignment="1">
      <alignment horizontal="center"/>
    </xf>
    <xf numFmtId="0" fontId="0" fillId="0" borderId="3" xfId="0" applyBorder="1" applyAlignment="1">
      <alignment horizontal="center"/>
    </xf>
  </cellXfs>
  <cellStyles count="2">
    <cellStyle name="Currency" xfId="1" builtinId="4"/>
    <cellStyle name="Normal" xfId="0" builtinId="0"/>
  </cellStyles>
  <dxfs count="0"/>
  <tableStyles count="0" defaultTableStyle="TableStyleMedium2" defaultPivotStyle="PivotStyleLight16"/>
  <colors>
    <mruColors>
      <color rgb="FFDEBDFF"/>
      <color rgb="FFABFFFF"/>
      <color rgb="FF71FF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Graduate%20Study/Teaching/MATH%203550%20Programming%20for%20Actuaries/Math_3550_Excel%20Project_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puts"/>
      <sheetName val="Results"/>
      <sheetName val="Calculations"/>
      <sheetName val="COI tables"/>
      <sheetName val="Per K tables"/>
    </sheetNames>
    <sheetDataSet>
      <sheetData sheetId="0" refreshError="1"/>
      <sheetData sheetId="1" refreshError="1"/>
      <sheetData sheetId="2" refreshError="1"/>
      <sheetData sheetId="3" refreshError="1"/>
      <sheetData sheetId="4" refreshError="1"/>
      <sheetData sheetId="5"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43AA1-0A02-4853-AD86-9447F51CE72A}">
  <dimension ref="A1:N49"/>
  <sheetViews>
    <sheetView showGridLines="0" zoomScale="120" zoomScaleNormal="120" workbookViewId="0">
      <selection activeCell="B49" sqref="B49:N49"/>
    </sheetView>
  </sheetViews>
  <sheetFormatPr baseColWidth="10" defaultColWidth="8.83203125" defaultRowHeight="15" x14ac:dyDescent="0.2"/>
  <cols>
    <col min="1" max="1" width="8.83203125" customWidth="1"/>
    <col min="2" max="2" width="24" customWidth="1"/>
    <col min="12" max="12" width="8.83203125" customWidth="1"/>
  </cols>
  <sheetData>
    <row r="1" spans="1:14" ht="19" x14ac:dyDescent="0.25">
      <c r="A1" s="42" t="s">
        <v>0</v>
      </c>
    </row>
    <row r="2" spans="1:14" ht="35.5" customHeight="1" x14ac:dyDescent="0.25">
      <c r="A2" s="42"/>
      <c r="B2" s="60" t="s">
        <v>1</v>
      </c>
      <c r="C2" s="60"/>
      <c r="D2" s="60"/>
      <c r="E2" s="60"/>
      <c r="F2" s="60"/>
      <c r="G2" s="60"/>
      <c r="H2" s="60"/>
      <c r="I2" s="60"/>
      <c r="J2" s="60"/>
      <c r="K2" s="60"/>
      <c r="L2" s="60"/>
      <c r="M2" s="60"/>
      <c r="N2" s="60"/>
    </row>
    <row r="4" spans="1:14" x14ac:dyDescent="0.2">
      <c r="B4" s="41" t="s">
        <v>2</v>
      </c>
    </row>
    <row r="5" spans="1:14" ht="30" customHeight="1" x14ac:dyDescent="0.2">
      <c r="B5" s="61" t="s">
        <v>3</v>
      </c>
      <c r="C5" s="61"/>
      <c r="D5" s="61"/>
      <c r="E5" s="61"/>
      <c r="F5" s="61"/>
      <c r="G5" s="61"/>
      <c r="H5" s="61"/>
      <c r="I5" s="61"/>
      <c r="J5" s="61"/>
      <c r="K5" s="61"/>
      <c r="L5" s="61"/>
      <c r="M5" s="61"/>
      <c r="N5" s="61"/>
    </row>
    <row r="7" spans="1:14" x14ac:dyDescent="0.2">
      <c r="B7" s="43" t="s">
        <v>4</v>
      </c>
      <c r="C7" s="44"/>
      <c r="D7" s="44"/>
      <c r="E7" s="44"/>
      <c r="F7" s="44"/>
      <c r="G7" s="44"/>
      <c r="H7" s="44"/>
      <c r="I7" s="44"/>
      <c r="J7" s="44"/>
      <c r="K7" s="44"/>
      <c r="L7" s="45"/>
    </row>
    <row r="8" spans="1:14" x14ac:dyDescent="0.2">
      <c r="B8" s="46" t="s">
        <v>5</v>
      </c>
      <c r="F8" t="s">
        <v>6</v>
      </c>
      <c r="L8" s="47"/>
    </row>
    <row r="9" spans="1:14" x14ac:dyDescent="0.2">
      <c r="B9" s="48" t="s">
        <v>7</v>
      </c>
      <c r="C9" s="49"/>
      <c r="D9" s="49"/>
      <c r="E9" s="49"/>
      <c r="F9" s="49"/>
      <c r="G9" s="49"/>
      <c r="H9" s="49"/>
      <c r="I9" s="49"/>
      <c r="J9" s="49"/>
      <c r="K9" s="49"/>
      <c r="L9" s="50"/>
    </row>
    <row r="11" spans="1:14" x14ac:dyDescent="0.2">
      <c r="B11" s="41" t="s">
        <v>8</v>
      </c>
    </row>
    <row r="12" spans="1:14" ht="46.75" customHeight="1" x14ac:dyDescent="0.2">
      <c r="B12" s="55" t="s">
        <v>9</v>
      </c>
      <c r="C12" s="55"/>
      <c r="D12" s="55"/>
      <c r="E12" s="55"/>
      <c r="F12" s="55"/>
      <c r="G12" s="55"/>
      <c r="H12" s="55"/>
      <c r="I12" s="55"/>
      <c r="J12" s="55"/>
      <c r="K12" s="55"/>
      <c r="L12" s="55"/>
      <c r="M12" s="55"/>
      <c r="N12" s="55"/>
    </row>
    <row r="14" spans="1:14" ht="28.25" customHeight="1" x14ac:dyDescent="0.2">
      <c r="B14" s="55" t="s">
        <v>10</v>
      </c>
      <c r="C14" s="55"/>
      <c r="D14" s="55"/>
      <c r="E14" s="55"/>
      <c r="F14" s="55"/>
      <c r="G14" s="55"/>
      <c r="H14" s="55"/>
      <c r="I14" s="55"/>
      <c r="J14" s="55"/>
      <c r="K14" s="55"/>
      <c r="L14" s="55"/>
      <c r="M14" s="55"/>
      <c r="N14" s="55"/>
    </row>
    <row r="16" spans="1:14" x14ac:dyDescent="0.2">
      <c r="B16" s="41" t="s">
        <v>11</v>
      </c>
    </row>
    <row r="17" spans="2:14" x14ac:dyDescent="0.2">
      <c r="B17" t="s">
        <v>12</v>
      </c>
    </row>
    <row r="19" spans="2:14" x14ac:dyDescent="0.2">
      <c r="B19" s="41" t="s">
        <v>13</v>
      </c>
    </row>
    <row r="20" spans="2:14" x14ac:dyDescent="0.2">
      <c r="B20" t="s">
        <v>14</v>
      </c>
    </row>
    <row r="22" spans="2:14" ht="15.75" customHeight="1" x14ac:dyDescent="0.2">
      <c r="B22" s="53" t="s">
        <v>15</v>
      </c>
      <c r="C22" s="58" t="s">
        <v>16</v>
      </c>
      <c r="D22" s="58"/>
      <c r="E22" s="58"/>
      <c r="F22" s="58"/>
      <c r="G22" s="58"/>
      <c r="H22" s="58"/>
      <c r="I22" s="58"/>
      <c r="J22" s="58"/>
      <c r="K22" s="58"/>
      <c r="L22" s="58"/>
      <c r="M22" s="58"/>
      <c r="N22" s="58"/>
    </row>
    <row r="23" spans="2:14" ht="15.75" customHeight="1" x14ac:dyDescent="0.2">
      <c r="B23" s="53" t="s">
        <v>17</v>
      </c>
      <c r="C23" s="58" t="s">
        <v>18</v>
      </c>
      <c r="D23" s="58"/>
      <c r="E23" s="58"/>
      <c r="F23" s="58"/>
      <c r="G23" s="58"/>
      <c r="H23" s="58"/>
      <c r="I23" s="58"/>
      <c r="J23" s="58"/>
      <c r="K23" s="58"/>
      <c r="L23" s="58"/>
      <c r="M23" s="58"/>
      <c r="N23" s="58"/>
    </row>
    <row r="24" spans="2:14" ht="31.25" customHeight="1" x14ac:dyDescent="0.2">
      <c r="B24" s="53" t="s">
        <v>19</v>
      </c>
      <c r="C24" s="59" t="s">
        <v>20</v>
      </c>
      <c r="D24" s="59"/>
      <c r="E24" s="59"/>
      <c r="F24" s="59"/>
      <c r="G24" s="59"/>
      <c r="H24" s="59"/>
      <c r="I24" s="59"/>
      <c r="J24" s="59"/>
      <c r="K24" s="59"/>
      <c r="L24" s="59"/>
      <c r="M24" s="59"/>
      <c r="N24" s="59"/>
    </row>
    <row r="25" spans="2:14" ht="15.75" customHeight="1" x14ac:dyDescent="0.2">
      <c r="B25" s="53" t="s">
        <v>21</v>
      </c>
      <c r="C25" s="58" t="s">
        <v>22</v>
      </c>
      <c r="D25" s="58"/>
      <c r="E25" s="58"/>
      <c r="F25" s="58"/>
      <c r="G25" s="58"/>
      <c r="H25" s="58"/>
      <c r="I25" s="58"/>
      <c r="J25" s="58"/>
      <c r="K25" s="58"/>
      <c r="L25" s="58"/>
      <c r="M25" s="58"/>
      <c r="N25" s="58"/>
    </row>
    <row r="26" spans="2:14" ht="15.75" customHeight="1" x14ac:dyDescent="0.2">
      <c r="B26" s="53" t="s">
        <v>23</v>
      </c>
      <c r="C26" s="58" t="s">
        <v>24</v>
      </c>
      <c r="D26" s="58"/>
      <c r="E26" s="58"/>
      <c r="F26" s="58"/>
      <c r="G26" s="58"/>
      <c r="H26" s="58"/>
      <c r="I26" s="58"/>
      <c r="J26" s="58"/>
      <c r="K26" s="58"/>
      <c r="L26" s="58"/>
      <c r="M26" s="58"/>
      <c r="N26" s="58"/>
    </row>
    <row r="27" spans="2:14" ht="46.75" customHeight="1" x14ac:dyDescent="0.2">
      <c r="B27" s="53" t="s">
        <v>25</v>
      </c>
      <c r="C27" s="59" t="s">
        <v>26</v>
      </c>
      <c r="D27" s="59"/>
      <c r="E27" s="59"/>
      <c r="F27" s="59"/>
      <c r="G27" s="59"/>
      <c r="H27" s="59"/>
      <c r="I27" s="59"/>
      <c r="J27" s="59"/>
      <c r="K27" s="59"/>
      <c r="L27" s="59"/>
      <c r="M27" s="59"/>
      <c r="N27" s="59"/>
    </row>
    <row r="28" spans="2:14" ht="15.75" customHeight="1" x14ac:dyDescent="0.2">
      <c r="B28" s="53" t="s">
        <v>27</v>
      </c>
      <c r="C28" s="58" t="s">
        <v>28</v>
      </c>
      <c r="D28" s="58"/>
      <c r="E28" s="58"/>
      <c r="F28" s="58"/>
      <c r="G28" s="58"/>
      <c r="H28" s="58"/>
      <c r="I28" s="58"/>
      <c r="J28" s="58"/>
      <c r="K28" s="58"/>
      <c r="L28" s="58"/>
      <c r="M28" s="58"/>
      <c r="N28" s="58"/>
    </row>
    <row r="29" spans="2:14" ht="15.75" customHeight="1" x14ac:dyDescent="0.2">
      <c r="B29" s="53" t="s">
        <v>29</v>
      </c>
      <c r="C29" s="58" t="s">
        <v>30</v>
      </c>
      <c r="D29" s="58"/>
      <c r="E29" s="58"/>
      <c r="F29" s="58"/>
      <c r="G29" s="58"/>
      <c r="H29" s="58"/>
      <c r="I29" s="58"/>
      <c r="J29" s="58"/>
      <c r="K29" s="58"/>
      <c r="L29" s="58"/>
      <c r="M29" s="58"/>
      <c r="N29" s="58"/>
    </row>
    <row r="30" spans="2:14" ht="15.75" customHeight="1" x14ac:dyDescent="0.2">
      <c r="B30" s="53" t="s">
        <v>31</v>
      </c>
      <c r="C30" s="58" t="s">
        <v>32</v>
      </c>
      <c r="D30" s="58"/>
      <c r="E30" s="58"/>
      <c r="F30" s="58"/>
      <c r="G30" s="58"/>
      <c r="H30" s="58"/>
      <c r="I30" s="58"/>
      <c r="J30" s="58"/>
      <c r="K30" s="58"/>
      <c r="L30" s="58"/>
      <c r="M30" s="58"/>
      <c r="N30" s="58"/>
    </row>
    <row r="31" spans="2:14" ht="45.5" customHeight="1" x14ac:dyDescent="0.2">
      <c r="B31" s="52" t="s">
        <v>33</v>
      </c>
      <c r="C31" s="59" t="s">
        <v>34</v>
      </c>
      <c r="D31" s="59"/>
      <c r="E31" s="59"/>
      <c r="F31" s="59"/>
      <c r="G31" s="59"/>
      <c r="H31" s="59"/>
      <c r="I31" s="59"/>
      <c r="J31" s="59"/>
      <c r="K31" s="59"/>
      <c r="L31" s="59"/>
      <c r="M31" s="59"/>
      <c r="N31" s="59"/>
    </row>
    <row r="32" spans="2:14" ht="15.75" customHeight="1" x14ac:dyDescent="0.2">
      <c r="B32" s="53" t="s">
        <v>35</v>
      </c>
      <c r="C32" s="58" t="s">
        <v>36</v>
      </c>
      <c r="D32" s="58"/>
      <c r="E32" s="58"/>
      <c r="F32" s="58"/>
      <c r="G32" s="58"/>
      <c r="H32" s="58"/>
      <c r="I32" s="58"/>
      <c r="J32" s="58"/>
      <c r="K32" s="58"/>
      <c r="L32" s="58"/>
      <c r="M32" s="58"/>
      <c r="N32" s="58"/>
    </row>
    <row r="33" spans="2:14" ht="15.75" customHeight="1" x14ac:dyDescent="0.2">
      <c r="B33" s="53" t="s">
        <v>37</v>
      </c>
      <c r="C33" s="58" t="s">
        <v>38</v>
      </c>
      <c r="D33" s="58"/>
      <c r="E33" s="58"/>
      <c r="F33" s="58"/>
      <c r="G33" s="58"/>
      <c r="H33" s="58"/>
      <c r="I33" s="58"/>
      <c r="J33" s="58"/>
      <c r="K33" s="58"/>
      <c r="L33" s="58"/>
      <c r="M33" s="58"/>
      <c r="N33" s="58"/>
    </row>
    <row r="34" spans="2:14" ht="15.75" customHeight="1" x14ac:dyDescent="0.2">
      <c r="B34" s="53" t="s">
        <v>39</v>
      </c>
      <c r="C34" s="58" t="s">
        <v>40</v>
      </c>
      <c r="D34" s="58"/>
      <c r="E34" s="58"/>
      <c r="F34" s="58"/>
      <c r="G34" s="58"/>
      <c r="H34" s="58"/>
      <c r="I34" s="58"/>
      <c r="J34" s="58"/>
      <c r="K34" s="58"/>
      <c r="L34" s="58"/>
      <c r="M34" s="58"/>
      <c r="N34" s="58"/>
    </row>
    <row r="35" spans="2:14" ht="15.75" customHeight="1" x14ac:dyDescent="0.2">
      <c r="B35" s="53" t="s">
        <v>41</v>
      </c>
      <c r="C35" s="58" t="s">
        <v>42</v>
      </c>
      <c r="D35" s="58"/>
      <c r="E35" s="58"/>
      <c r="F35" s="58"/>
      <c r="G35" s="58"/>
      <c r="H35" s="58"/>
      <c r="I35" s="58"/>
      <c r="J35" s="58"/>
      <c r="K35" s="58"/>
      <c r="L35" s="58"/>
      <c r="M35" s="58"/>
      <c r="N35" s="58"/>
    </row>
    <row r="36" spans="2:14" ht="17.25" customHeight="1" x14ac:dyDescent="0.2"/>
    <row r="37" spans="2:14" x14ac:dyDescent="0.2">
      <c r="B37" s="41" t="s">
        <v>43</v>
      </c>
    </row>
    <row r="38" spans="2:14" x14ac:dyDescent="0.2">
      <c r="B38" t="s">
        <v>44</v>
      </c>
    </row>
    <row r="39" spans="2:14" x14ac:dyDescent="0.2">
      <c r="B39" s="56" t="s">
        <v>45</v>
      </c>
      <c r="C39" s="56"/>
      <c r="D39" s="56"/>
      <c r="E39" s="56"/>
      <c r="F39" s="56"/>
      <c r="G39" s="56"/>
      <c r="H39" s="56"/>
      <c r="I39" s="56"/>
      <c r="J39" s="56"/>
      <c r="K39" s="56"/>
      <c r="L39" s="56"/>
      <c r="M39" s="56"/>
      <c r="N39" s="56"/>
    </row>
    <row r="40" spans="2:14" x14ac:dyDescent="0.2">
      <c r="B40" s="55" t="s">
        <v>46</v>
      </c>
      <c r="C40" s="55"/>
      <c r="D40" s="55"/>
      <c r="E40" s="55"/>
      <c r="F40" s="55"/>
      <c r="G40" s="55"/>
      <c r="H40" s="55"/>
      <c r="I40" s="55"/>
      <c r="J40" s="55"/>
      <c r="K40" s="55"/>
      <c r="L40" s="55"/>
      <c r="M40" s="55"/>
      <c r="N40" s="55"/>
    </row>
    <row r="41" spans="2:14" x14ac:dyDescent="0.2">
      <c r="B41" s="55" t="s">
        <v>47</v>
      </c>
      <c r="C41" s="55"/>
      <c r="D41" s="55"/>
      <c r="E41" s="55"/>
      <c r="F41" s="55"/>
      <c r="G41" s="55"/>
      <c r="H41" s="55"/>
      <c r="I41" s="55"/>
      <c r="J41" s="55"/>
      <c r="K41" s="55"/>
      <c r="L41" s="55"/>
      <c r="M41" s="55"/>
      <c r="N41" s="55"/>
    </row>
    <row r="42" spans="2:14" x14ac:dyDescent="0.2">
      <c r="B42" s="55" t="s">
        <v>48</v>
      </c>
      <c r="C42" s="55"/>
      <c r="D42" s="55"/>
      <c r="E42" s="55"/>
      <c r="F42" s="55"/>
      <c r="G42" s="55"/>
      <c r="H42" s="55"/>
      <c r="I42" s="55"/>
      <c r="J42" s="55"/>
      <c r="K42" s="55"/>
      <c r="L42" s="55"/>
      <c r="M42" s="55"/>
      <c r="N42" s="55"/>
    </row>
    <row r="43" spans="2:14" x14ac:dyDescent="0.2">
      <c r="B43" s="55" t="s">
        <v>49</v>
      </c>
      <c r="C43" s="55"/>
      <c r="D43" s="55"/>
      <c r="E43" s="55"/>
      <c r="F43" s="55"/>
      <c r="G43" s="55"/>
      <c r="H43" s="55"/>
      <c r="I43" s="55"/>
      <c r="J43" s="55"/>
      <c r="K43" s="55"/>
      <c r="L43" s="55"/>
      <c r="M43" s="55"/>
      <c r="N43" s="55"/>
    </row>
    <row r="44" spans="2:14" x14ac:dyDescent="0.2">
      <c r="B44" t="s">
        <v>50</v>
      </c>
    </row>
    <row r="45" spans="2:14" ht="14.5" customHeight="1" x14ac:dyDescent="0.2"/>
    <row r="46" spans="2:14" x14ac:dyDescent="0.2">
      <c r="C46" s="32" t="s">
        <v>51</v>
      </c>
      <c r="D46" s="34" t="s">
        <v>52</v>
      </c>
      <c r="F46" s="57" t="s">
        <v>53</v>
      </c>
      <c r="G46" s="57"/>
      <c r="H46" s="57"/>
      <c r="I46" s="57"/>
      <c r="J46" s="57"/>
    </row>
    <row r="47" spans="2:14" x14ac:dyDescent="0.2">
      <c r="C47" s="32" t="s">
        <v>54</v>
      </c>
      <c r="D47" s="35" t="s">
        <v>55</v>
      </c>
      <c r="F47" s="57"/>
      <c r="G47" s="57"/>
      <c r="H47" s="57"/>
      <c r="I47" s="57"/>
      <c r="J47" s="57"/>
      <c r="K47" s="38" t="str">
        <f>D46&amp;D47</f>
        <v>MN</v>
      </c>
    </row>
    <row r="48" spans="2:14" ht="85.25" customHeight="1" x14ac:dyDescent="0.2">
      <c r="B48" s="55" t="s">
        <v>56</v>
      </c>
      <c r="C48" s="55"/>
      <c r="D48" s="55"/>
      <c r="E48" s="55"/>
      <c r="F48" s="55"/>
      <c r="G48" s="55"/>
      <c r="H48" s="55"/>
      <c r="I48" s="55"/>
      <c r="J48" s="55"/>
      <c r="K48" s="55"/>
      <c r="L48" s="55"/>
      <c r="M48" s="55"/>
      <c r="N48" s="55"/>
    </row>
    <row r="49" spans="2:14" ht="39.5" customHeight="1" x14ac:dyDescent="0.2">
      <c r="B49" s="55" t="s">
        <v>57</v>
      </c>
      <c r="C49" s="55"/>
      <c r="D49" s="55"/>
      <c r="E49" s="55"/>
      <c r="F49" s="55"/>
      <c r="G49" s="55"/>
      <c r="H49" s="55"/>
      <c r="I49" s="55"/>
      <c r="J49" s="55"/>
      <c r="K49" s="55"/>
      <c r="L49" s="55"/>
      <c r="M49" s="55"/>
      <c r="N49" s="55"/>
    </row>
  </sheetData>
  <mergeCells count="26">
    <mergeCell ref="C23:N23"/>
    <mergeCell ref="B2:N2"/>
    <mergeCell ref="B5:N5"/>
    <mergeCell ref="B12:N12"/>
    <mergeCell ref="B14:N14"/>
    <mergeCell ref="C22:N22"/>
    <mergeCell ref="C35:N35"/>
    <mergeCell ref="C24:N24"/>
    <mergeCell ref="C25:N25"/>
    <mergeCell ref="C26:N26"/>
    <mergeCell ref="C27:N27"/>
    <mergeCell ref="C28:N28"/>
    <mergeCell ref="C29:N29"/>
    <mergeCell ref="C30:N30"/>
    <mergeCell ref="C31:N31"/>
    <mergeCell ref="C32:N32"/>
    <mergeCell ref="C33:N33"/>
    <mergeCell ref="C34:N34"/>
    <mergeCell ref="B49:N49"/>
    <mergeCell ref="B39:N39"/>
    <mergeCell ref="F46:J47"/>
    <mergeCell ref="B48:N48"/>
    <mergeCell ref="B40:N40"/>
    <mergeCell ref="B41:N41"/>
    <mergeCell ref="B42:N42"/>
    <mergeCell ref="B43:N43"/>
  </mergeCells>
  <dataValidations count="2">
    <dataValidation type="list" allowBlank="1" showInputMessage="1" showErrorMessage="1" sqref="D46" xr:uid="{6C011A34-7DA2-49A8-A3F9-3C83C1F371E3}">
      <formula1>"F, M"</formula1>
    </dataValidation>
    <dataValidation type="list" allowBlank="1" showInputMessage="1" showErrorMessage="1" sqref="D47" xr:uid="{E63D2E02-AD7F-45A1-A441-49CE92C27816}">
      <formula1>"N, 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0"/>
  <sheetViews>
    <sheetView workbookViewId="0">
      <selection activeCell="C7" sqref="C7"/>
    </sheetView>
  </sheetViews>
  <sheetFormatPr baseColWidth="10" defaultColWidth="8.83203125" defaultRowHeight="15" x14ac:dyDescent="0.2"/>
  <cols>
    <col min="1" max="1" width="10.5" customWidth="1"/>
    <col min="2" max="2" width="12.1640625" customWidth="1"/>
    <col min="3" max="3" width="15.5" customWidth="1"/>
    <col min="4" max="5" width="7.5" customWidth="1"/>
    <col min="6" max="6" width="14" customWidth="1"/>
    <col min="7" max="7" width="14.83203125" customWidth="1"/>
  </cols>
  <sheetData>
    <row r="2" spans="1:7" ht="26" x14ac:dyDescent="0.3">
      <c r="A2" s="32"/>
      <c r="B2" s="63" t="s">
        <v>58</v>
      </c>
      <c r="C2" s="63"/>
      <c r="F2" s="62" t="s">
        <v>59</v>
      </c>
      <c r="G2" s="62"/>
    </row>
    <row r="3" spans="1:7" x14ac:dyDescent="0.2">
      <c r="A3" s="32"/>
      <c r="B3" s="32" t="s">
        <v>51</v>
      </c>
      <c r="C3" s="34" t="s">
        <v>69</v>
      </c>
      <c r="F3" s="32" t="s">
        <v>60</v>
      </c>
      <c r="G3" s="51">
        <v>100000</v>
      </c>
    </row>
    <row r="4" spans="1:7" x14ac:dyDescent="0.2">
      <c r="A4" s="32"/>
      <c r="B4" s="32" t="s">
        <v>54</v>
      </c>
      <c r="C4" s="35" t="s">
        <v>68</v>
      </c>
      <c r="F4" s="32" t="s">
        <v>61</v>
      </c>
      <c r="G4" s="39">
        <v>0.04</v>
      </c>
    </row>
    <row r="5" spans="1:7" x14ac:dyDescent="0.2">
      <c r="A5" s="32"/>
      <c r="B5" s="32" t="s">
        <v>62</v>
      </c>
      <c r="C5" s="36">
        <v>70</v>
      </c>
      <c r="F5" s="1" t="s">
        <v>82</v>
      </c>
      <c r="G5" s="54">
        <f>G4/12</f>
        <v>3.3333333333333335E-3</v>
      </c>
    </row>
    <row r="6" spans="1:7" x14ac:dyDescent="0.2">
      <c r="A6" s="32"/>
      <c r="B6" s="32"/>
      <c r="C6" s="33"/>
    </row>
    <row r="7" spans="1:7" ht="20.25" customHeight="1" x14ac:dyDescent="0.2">
      <c r="A7" s="64" t="s">
        <v>63</v>
      </c>
      <c r="B7" s="65"/>
      <c r="C7" s="37">
        <v>667.16820708807631</v>
      </c>
    </row>
    <row r="8" spans="1:7" x14ac:dyDescent="0.2">
      <c r="A8" s="32"/>
      <c r="B8" s="32"/>
      <c r="C8" s="33"/>
    </row>
    <row r="9" spans="1:7" ht="30.75" customHeight="1" x14ac:dyDescent="0.2">
      <c r="A9" s="66" t="s">
        <v>81</v>
      </c>
      <c r="B9" s="66"/>
      <c r="C9" s="38">
        <f>VLOOKUP(99,Calculations!D1:N841,11,TRUE)</f>
        <v>1.0000000458501155</v>
      </c>
    </row>
    <row r="10" spans="1:7" x14ac:dyDescent="0.2">
      <c r="A10" s="32"/>
      <c r="B10" s="32"/>
      <c r="C10" s="32"/>
    </row>
  </sheetData>
  <mergeCells count="4">
    <mergeCell ref="F2:G2"/>
    <mergeCell ref="B2:C2"/>
    <mergeCell ref="A7:B7"/>
    <mergeCell ref="A9:B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C577A61E-5121-4D96-AD93-FF7D7A450C57}">
          <x14:formula1>
            <xm:f>Results!$B$20:$B$21</xm:f>
          </x14:formula1>
          <xm:sqref>C3</xm:sqref>
        </x14:dataValidation>
        <x14:dataValidation type="list" allowBlank="1" showInputMessage="1" showErrorMessage="1" xr:uid="{D477490F-483B-4DC7-93E6-ACAC9AD36BB1}">
          <x14:formula1>
            <xm:f>Results!$C$11:$C$12</xm:f>
          </x14:formula1>
          <xm:sqref>C4</xm:sqref>
        </x14:dataValidation>
        <x14:dataValidation type="list" allowBlank="1" showInputMessage="1" showErrorMessage="1" xr:uid="{2D8E45B0-4BA6-4841-958F-2D24CE809634}">
          <x14:formula1>
            <xm:f>Results!$D$3:$D$11</xm:f>
          </x14:formula1>
          <xm:sqref>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38"/>
  <sheetViews>
    <sheetView tabSelected="1" zoomScale="125" workbookViewId="0">
      <selection activeCell="G38" sqref="G38"/>
    </sheetView>
  </sheetViews>
  <sheetFormatPr baseColWidth="10" defaultColWidth="8.83203125" defaultRowHeight="15" x14ac:dyDescent="0.2"/>
  <cols>
    <col min="2" max="4" width="9.1640625" style="30"/>
    <col min="5" max="5" width="20.1640625" style="30" customWidth="1"/>
  </cols>
  <sheetData>
    <row r="2" spans="2:5" x14ac:dyDescent="0.2">
      <c r="B2" s="30" t="s">
        <v>64</v>
      </c>
      <c r="C2" s="30" t="s">
        <v>65</v>
      </c>
      <c r="D2" s="30" t="s">
        <v>66</v>
      </c>
      <c r="E2" s="30" t="s">
        <v>67</v>
      </c>
    </row>
    <row r="3" spans="2:5" x14ac:dyDescent="0.2">
      <c r="B3" s="30" t="s">
        <v>52</v>
      </c>
      <c r="C3" s="30" t="s">
        <v>55</v>
      </c>
      <c r="D3" s="30">
        <v>30</v>
      </c>
      <c r="E3" s="31">
        <v>42.834594962083997</v>
      </c>
    </row>
    <row r="4" spans="2:5" x14ac:dyDescent="0.2">
      <c r="B4" s="30" t="s">
        <v>52</v>
      </c>
      <c r="C4" s="30" t="s">
        <v>55</v>
      </c>
      <c r="D4" s="30">
        <v>35</v>
      </c>
      <c r="E4" s="31">
        <v>56.64296006</v>
      </c>
    </row>
    <row r="5" spans="2:5" x14ac:dyDescent="0.2">
      <c r="B5" s="30" t="s">
        <v>52</v>
      </c>
      <c r="C5" s="30" t="s">
        <v>55</v>
      </c>
      <c r="D5" s="30">
        <v>40</v>
      </c>
      <c r="E5" s="31">
        <v>82.323386679999999</v>
      </c>
    </row>
    <row r="6" spans="2:5" x14ac:dyDescent="0.2">
      <c r="B6" s="30" t="s">
        <v>52</v>
      </c>
      <c r="C6" s="30" t="s">
        <v>55</v>
      </c>
      <c r="D6" s="30">
        <v>45</v>
      </c>
      <c r="E6" s="31">
        <v>118.99526160000001</v>
      </c>
    </row>
    <row r="7" spans="2:5" x14ac:dyDescent="0.2">
      <c r="B7" s="30" t="s">
        <v>52</v>
      </c>
      <c r="C7" s="30" t="s">
        <v>55</v>
      </c>
      <c r="D7" s="30">
        <v>50</v>
      </c>
      <c r="E7" s="31">
        <v>167.23557020000001</v>
      </c>
    </row>
    <row r="8" spans="2:5" x14ac:dyDescent="0.2">
      <c r="B8" s="30" t="s">
        <v>52</v>
      </c>
      <c r="C8" s="30" t="s">
        <v>55</v>
      </c>
      <c r="D8" s="30">
        <v>55</v>
      </c>
      <c r="E8" s="31">
        <v>249.38953950000001</v>
      </c>
    </row>
    <row r="9" spans="2:5" x14ac:dyDescent="0.2">
      <c r="B9" s="30" t="s">
        <v>52</v>
      </c>
      <c r="C9" s="30" t="s">
        <v>55</v>
      </c>
      <c r="D9" s="30">
        <v>60</v>
      </c>
      <c r="E9" s="31">
        <v>342.57354257631897</v>
      </c>
    </row>
    <row r="10" spans="2:5" x14ac:dyDescent="0.2">
      <c r="B10" s="30" t="s">
        <v>52</v>
      </c>
      <c r="C10" s="30" t="s">
        <v>55</v>
      </c>
      <c r="D10" s="30">
        <v>65</v>
      </c>
      <c r="E10" s="31">
        <v>474.51259464671824</v>
      </c>
    </row>
    <row r="11" spans="2:5" x14ac:dyDescent="0.2">
      <c r="B11" s="30" t="s">
        <v>52</v>
      </c>
      <c r="C11" s="30" t="s">
        <v>55</v>
      </c>
      <c r="D11" s="30">
        <v>70</v>
      </c>
      <c r="E11" s="31">
        <v>681.3562527865289</v>
      </c>
    </row>
    <row r="12" spans="2:5" x14ac:dyDescent="0.2">
      <c r="B12" s="30" t="s">
        <v>52</v>
      </c>
      <c r="C12" s="30" t="s">
        <v>68</v>
      </c>
      <c r="D12" s="30">
        <v>30</v>
      </c>
      <c r="E12" s="31">
        <v>66.563372463382393</v>
      </c>
    </row>
    <row r="13" spans="2:5" x14ac:dyDescent="0.2">
      <c r="B13" s="30" t="s">
        <v>52</v>
      </c>
      <c r="C13" s="30" t="s">
        <v>68</v>
      </c>
      <c r="D13" s="30">
        <v>35</v>
      </c>
      <c r="E13" s="31">
        <v>96.307818100674169</v>
      </c>
    </row>
    <row r="14" spans="2:5" x14ac:dyDescent="0.2">
      <c r="B14" s="30" t="s">
        <v>52</v>
      </c>
      <c r="C14" s="30" t="s">
        <v>68</v>
      </c>
      <c r="D14" s="30">
        <v>40</v>
      </c>
      <c r="E14" s="31">
        <v>148.68864423620045</v>
      </c>
    </row>
    <row r="15" spans="2:5" x14ac:dyDescent="0.2">
      <c r="B15" s="30" t="s">
        <v>52</v>
      </c>
      <c r="C15" s="30" t="s">
        <v>68</v>
      </c>
      <c r="D15" s="30">
        <v>45</v>
      </c>
      <c r="E15" s="31">
        <v>227.27910474099488</v>
      </c>
    </row>
    <row r="16" spans="2:5" x14ac:dyDescent="0.2">
      <c r="B16" s="30" t="s">
        <v>52</v>
      </c>
      <c r="C16" s="30" t="s">
        <v>68</v>
      </c>
      <c r="D16" s="30">
        <v>50</v>
      </c>
      <c r="E16" s="31">
        <v>325.63896069369451</v>
      </c>
    </row>
    <row r="17" spans="2:5" x14ac:dyDescent="0.2">
      <c r="B17" s="30" t="s">
        <v>52</v>
      </c>
      <c r="C17" s="30" t="s">
        <v>68</v>
      </c>
      <c r="D17" s="30">
        <v>55</v>
      </c>
      <c r="E17" s="31">
        <v>424.28904315087254</v>
      </c>
    </row>
    <row r="18" spans="2:5" x14ac:dyDescent="0.2">
      <c r="B18" s="30" t="s">
        <v>52</v>
      </c>
      <c r="C18" s="30" t="s">
        <v>68</v>
      </c>
      <c r="D18" s="30">
        <v>60</v>
      </c>
      <c r="E18" s="31">
        <v>556.43016394168637</v>
      </c>
    </row>
    <row r="19" spans="2:5" x14ac:dyDescent="0.2">
      <c r="B19" s="30" t="s">
        <v>52</v>
      </c>
      <c r="C19" s="30" t="s">
        <v>68</v>
      </c>
      <c r="D19" s="30">
        <v>65</v>
      </c>
      <c r="E19" s="31">
        <v>725.90072668826326</v>
      </c>
    </row>
    <row r="20" spans="2:5" x14ac:dyDescent="0.2">
      <c r="B20" s="30" t="s">
        <v>52</v>
      </c>
      <c r="C20" s="30" t="s">
        <v>68</v>
      </c>
      <c r="D20" s="30">
        <v>70</v>
      </c>
      <c r="E20" s="31">
        <v>931.74619965493901</v>
      </c>
    </row>
    <row r="21" spans="2:5" x14ac:dyDescent="0.2">
      <c r="B21" s="30" t="s">
        <v>69</v>
      </c>
      <c r="C21" s="30" t="s">
        <v>55</v>
      </c>
      <c r="D21" s="30">
        <v>30</v>
      </c>
      <c r="E21" s="31">
        <v>30.191313654167971</v>
      </c>
    </row>
    <row r="22" spans="2:5" x14ac:dyDescent="0.2">
      <c r="B22" s="30" t="s">
        <v>69</v>
      </c>
      <c r="C22" s="30" t="s">
        <v>55</v>
      </c>
      <c r="D22" s="30">
        <v>35</v>
      </c>
      <c r="E22" s="31">
        <v>43.047557391549887</v>
      </c>
    </row>
    <row r="23" spans="2:5" x14ac:dyDescent="0.2">
      <c r="B23" s="30" t="s">
        <v>69</v>
      </c>
      <c r="C23" s="30" t="s">
        <v>55</v>
      </c>
      <c r="D23" s="30">
        <v>40</v>
      </c>
      <c r="E23" s="31">
        <v>64.540524628281545</v>
      </c>
    </row>
    <row r="24" spans="2:5" x14ac:dyDescent="0.2">
      <c r="B24" s="30" t="s">
        <v>69</v>
      </c>
      <c r="C24" s="30" t="s">
        <v>55</v>
      </c>
      <c r="D24" s="30">
        <v>45</v>
      </c>
      <c r="E24" s="31">
        <v>99.571168293601346</v>
      </c>
    </row>
    <row r="25" spans="2:5" x14ac:dyDescent="0.2">
      <c r="B25" s="30" t="s">
        <v>69</v>
      </c>
      <c r="C25" s="30" t="s">
        <v>55</v>
      </c>
      <c r="D25" s="30">
        <v>50</v>
      </c>
      <c r="E25" s="31">
        <v>138.11700979412484</v>
      </c>
    </row>
    <row r="26" spans="2:5" x14ac:dyDescent="0.2">
      <c r="B26" s="30" t="s">
        <v>69</v>
      </c>
      <c r="C26" s="30" t="s">
        <v>55</v>
      </c>
      <c r="D26" s="30">
        <v>55</v>
      </c>
      <c r="E26" s="31">
        <v>179.13259911100346</v>
      </c>
    </row>
    <row r="27" spans="2:5" x14ac:dyDescent="0.2">
      <c r="B27" s="30" t="s">
        <v>69</v>
      </c>
      <c r="C27" s="30" t="s">
        <v>55</v>
      </c>
      <c r="D27" s="30">
        <v>60</v>
      </c>
      <c r="E27" s="31">
        <v>251.54151533180939</v>
      </c>
    </row>
    <row r="28" spans="2:5" x14ac:dyDescent="0.2">
      <c r="B28" s="30" t="s">
        <v>69</v>
      </c>
      <c r="C28" s="30" t="s">
        <v>55</v>
      </c>
      <c r="D28" s="30">
        <v>65</v>
      </c>
      <c r="E28" s="31">
        <v>355.24075275020135</v>
      </c>
    </row>
    <row r="29" spans="2:5" x14ac:dyDescent="0.2">
      <c r="B29" s="30" t="s">
        <v>69</v>
      </c>
      <c r="C29" s="30" t="s">
        <v>55</v>
      </c>
      <c r="D29" s="30">
        <v>70</v>
      </c>
      <c r="E29" s="31">
        <v>506.55866963166875</v>
      </c>
    </row>
    <row r="30" spans="2:5" x14ac:dyDescent="0.2">
      <c r="B30" s="30" t="s">
        <v>69</v>
      </c>
      <c r="C30" s="30" t="s">
        <v>68</v>
      </c>
      <c r="D30" s="30">
        <v>30</v>
      </c>
      <c r="E30" s="31">
        <v>47.652348712935151</v>
      </c>
    </row>
    <row r="31" spans="2:5" x14ac:dyDescent="0.2">
      <c r="B31" s="30" t="s">
        <v>69</v>
      </c>
      <c r="C31" s="30" t="s">
        <v>68</v>
      </c>
      <c r="D31" s="30">
        <v>35</v>
      </c>
      <c r="E31" s="31">
        <v>72.234190267998315</v>
      </c>
    </row>
    <row r="32" spans="2:5" x14ac:dyDescent="0.2">
      <c r="B32" s="30" t="s">
        <v>69</v>
      </c>
      <c r="C32" s="30" t="s">
        <v>68</v>
      </c>
      <c r="D32" s="30">
        <v>40</v>
      </c>
      <c r="E32" s="31">
        <v>112.19383468872461</v>
      </c>
    </row>
    <row r="33" spans="2:5" x14ac:dyDescent="0.2">
      <c r="B33" s="30" t="s">
        <v>69</v>
      </c>
      <c r="C33" s="30" t="s">
        <v>68</v>
      </c>
      <c r="D33" s="30">
        <v>45</v>
      </c>
      <c r="E33" s="31">
        <v>168.16706538134471</v>
      </c>
    </row>
    <row r="34" spans="2:5" x14ac:dyDescent="0.2">
      <c r="B34" s="30" t="s">
        <v>69</v>
      </c>
      <c r="C34" s="30" t="s">
        <v>68</v>
      </c>
      <c r="D34" s="30">
        <v>50</v>
      </c>
      <c r="E34" s="31">
        <v>235.71871149965605</v>
      </c>
    </row>
    <row r="35" spans="2:5" x14ac:dyDescent="0.2">
      <c r="B35" s="30" t="s">
        <v>69</v>
      </c>
      <c r="C35" s="30" t="s">
        <v>68</v>
      </c>
      <c r="D35" s="30">
        <v>55</v>
      </c>
      <c r="E35" s="31">
        <v>305.59645405878518</v>
      </c>
    </row>
    <row r="36" spans="2:5" x14ac:dyDescent="0.2">
      <c r="B36" s="30" t="s">
        <v>69</v>
      </c>
      <c r="C36" s="30" t="s">
        <v>68</v>
      </c>
      <c r="D36" s="30">
        <v>60</v>
      </c>
      <c r="E36" s="31">
        <v>398.85274064224865</v>
      </c>
    </row>
    <row r="37" spans="2:5" x14ac:dyDescent="0.2">
      <c r="B37" s="30" t="s">
        <v>69</v>
      </c>
      <c r="C37" s="30" t="s">
        <v>68</v>
      </c>
      <c r="D37" s="30">
        <v>65</v>
      </c>
      <c r="E37" s="31">
        <v>520.5393833350247</v>
      </c>
    </row>
    <row r="38" spans="2:5" x14ac:dyDescent="0.2">
      <c r="B38" s="30" t="s">
        <v>69</v>
      </c>
      <c r="C38" s="30" t="s">
        <v>68</v>
      </c>
      <c r="D38" s="30">
        <v>70</v>
      </c>
      <c r="E38" s="31">
        <v>667.16820708807518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41"/>
  <sheetViews>
    <sheetView workbookViewId="0">
      <selection activeCell="K20" sqref="K20"/>
    </sheetView>
  </sheetViews>
  <sheetFormatPr baseColWidth="10" defaultColWidth="9.1640625" defaultRowHeight="15" x14ac:dyDescent="0.2"/>
  <cols>
    <col min="1" max="1" width="15.5" style="30" customWidth="1"/>
    <col min="2" max="2" width="10.83203125" style="30" bestFit="1" customWidth="1"/>
    <col min="3" max="3" width="21.1640625" style="30" bestFit="1" customWidth="1"/>
    <col min="4" max="4" width="15.5" style="30" customWidth="1"/>
    <col min="5" max="5" width="20.6640625" style="30" bestFit="1" customWidth="1"/>
    <col min="6" max="6" width="15.5" style="30" customWidth="1"/>
    <col min="7" max="7" width="20.6640625" style="30" bestFit="1" customWidth="1"/>
    <col min="8" max="11" width="15.5" style="30" customWidth="1"/>
    <col min="12" max="12" width="25.6640625" style="30" customWidth="1"/>
    <col min="13" max="13" width="15.5" style="30" customWidth="1"/>
    <col min="14" max="14" width="21" style="30" customWidth="1"/>
    <col min="15" max="20" width="15.5" style="30" customWidth="1"/>
    <col min="21" max="16384" width="9.1640625" style="30"/>
  </cols>
  <sheetData>
    <row r="1" spans="1:14" s="40" customFormat="1" x14ac:dyDescent="0.2">
      <c r="A1" s="40" t="s">
        <v>15</v>
      </c>
      <c r="B1" s="40" t="s">
        <v>17</v>
      </c>
      <c r="C1" s="40" t="s">
        <v>19</v>
      </c>
      <c r="D1" s="40" t="s">
        <v>21</v>
      </c>
      <c r="E1" s="40" t="s">
        <v>23</v>
      </c>
      <c r="F1" s="40" t="s">
        <v>25</v>
      </c>
      <c r="G1" s="40" t="s">
        <v>27</v>
      </c>
      <c r="H1" s="40" t="s">
        <v>29</v>
      </c>
      <c r="I1" s="40" t="s">
        <v>31</v>
      </c>
      <c r="J1" s="40" t="s">
        <v>33</v>
      </c>
      <c r="K1" s="40" t="s">
        <v>35</v>
      </c>
      <c r="L1" s="40" t="s">
        <v>37</v>
      </c>
      <c r="M1" s="40" t="s">
        <v>39</v>
      </c>
      <c r="N1" s="40" t="s">
        <v>41</v>
      </c>
    </row>
    <row r="2" spans="1:14" x14ac:dyDescent="0.2">
      <c r="A2" s="30">
        <v>1</v>
      </c>
      <c r="B2" s="30">
        <f t="shared" ref="B2:B65" si="0">CEILING(A2/12,1)</f>
        <v>1</v>
      </c>
      <c r="C2" s="30">
        <v>1</v>
      </c>
      <c r="D2" s="30">
        <f>Inputs!$C$5 + Calculations!B2-1</f>
        <v>70</v>
      </c>
      <c r="E2" s="30">
        <v>0</v>
      </c>
      <c r="F2" s="30" cm="1">
        <f t="array" ref="F2:F841">IF(Gendr&amp;Clss="MN",VLOOKUP(Issue_Age,'COI tables'!C6:CY58,Policy_Year+1,0),IF(Gendr&amp;Clss="MS",VLOOKUP(Issue_Age,'COI tables'!C60:CY112,Policy_Year+1,0),IF(Gendr&amp;Clss="FN",VLOOKUP(Issue_Age,'COI tables'!C114:CY166,Policy_Year+1,0),VLOOKUP(Issue_Age,'COI tables'!C168:CY220,Policy_Year+1,0))))</f>
        <v>2.1461000000000002E-3</v>
      </c>
      <c r="G2" s="30">
        <f>Inputs!$G$3-$E2</f>
        <v>100000</v>
      </c>
      <c r="H2" s="30">
        <f>-($F2*$G2)</f>
        <v>-214.61</v>
      </c>
      <c r="I2" s="30" cm="1">
        <f t="array" ref="I2:I841">IF(Gendr="M",IF(Policy_Year&gt;10,0,IF(Policy_Year&lt;6,VLOOKUP(Issue_Age,'Per K tables'!B6:F67,2,0),VLOOKUP(Issue_Age,'Per K tables'!B6:F67,3,0))),IF(Policy_Year&gt;10,0,IF(Policy_Year&lt;6,VLOOKUP(Issue_Age,'Per K tables'!B6:F67,4,0),VLOOKUP(Issue_Age,'Per K tables'!B6:F67,5,0))))</f>
        <v>5.6000000000000001E-2</v>
      </c>
      <c r="J2" s="30">
        <f>-IF(C2=1,I2*(Inputs!$G$3/1000),0)</f>
        <v>-5.6000000000000005</v>
      </c>
      <c r="K2" s="30">
        <f>Inputs!$C$7</f>
        <v>667.16820708807631</v>
      </c>
      <c r="L2" s="30">
        <f>$E2+$H2+$J2+$K2</f>
        <v>446.95820708807628</v>
      </c>
      <c r="M2" s="30">
        <f>L2*(Inputs!$G$5)</f>
        <v>1.4898606902935876</v>
      </c>
      <c r="N2" s="30">
        <f t="shared" ref="N2:N65" si="1">L2+M2</f>
        <v>448.44806777836988</v>
      </c>
    </row>
    <row r="3" spans="1:14" x14ac:dyDescent="0.2">
      <c r="A3" s="30">
        <f>1+A2</f>
        <v>2</v>
      </c>
      <c r="B3" s="30">
        <f t="shared" si="0"/>
        <v>1</v>
      </c>
      <c r="C3" s="30">
        <f t="shared" ref="C3:C66" si="2">MOD(C2,12)+1</f>
        <v>2</v>
      </c>
      <c r="D3" s="30">
        <f>Inputs!$C$5 + Calculations!B3-1</f>
        <v>70</v>
      </c>
      <c r="E3" s="30">
        <f>$N2</f>
        <v>448.44806777836988</v>
      </c>
      <c r="F3" s="30">
        <v>2.1461000000000002E-3</v>
      </c>
      <c r="G3" s="30">
        <f>Inputs!$G$3-$E3</f>
        <v>99551.551932221628</v>
      </c>
      <c r="H3" s="30">
        <f t="shared" ref="H3:H66" si="3">-($F3*$G3)</f>
        <v>-213.64758560174084</v>
      </c>
      <c r="I3" s="30">
        <v>5.6000000000000001E-2</v>
      </c>
      <c r="J3" s="30">
        <f>-IF(C3=1,I3*(Inputs!$G$3/1000),0)</f>
        <v>0</v>
      </c>
      <c r="K3" s="30">
        <f>Inputs!$C$7</f>
        <v>667.16820708807631</v>
      </c>
      <c r="L3" s="30">
        <f t="shared" ref="L3:L66" si="4">$E3+$H3+$J3+$K3</f>
        <v>901.96868926470529</v>
      </c>
      <c r="M3" s="30">
        <f>L3*(Inputs!$G$5)</f>
        <v>3.006562297549018</v>
      </c>
      <c r="N3" s="30">
        <f t="shared" si="1"/>
        <v>904.97525156225436</v>
      </c>
    </row>
    <row r="4" spans="1:14" x14ac:dyDescent="0.2">
      <c r="A4" s="30">
        <f t="shared" ref="A4:A67" si="5">1+A3</f>
        <v>3</v>
      </c>
      <c r="B4" s="30">
        <f t="shared" si="0"/>
        <v>1</v>
      </c>
      <c r="C4" s="30">
        <f t="shared" si="2"/>
        <v>3</v>
      </c>
      <c r="D4" s="30">
        <f>Inputs!$C$5 + Calculations!B4-1</f>
        <v>70</v>
      </c>
      <c r="E4" s="30">
        <f t="shared" ref="E4:E67" si="6">$N3</f>
        <v>904.97525156225436</v>
      </c>
      <c r="F4" s="30">
        <v>2.1461000000000002E-3</v>
      </c>
      <c r="G4" s="30">
        <f>Inputs!$G$3-$E4</f>
        <v>99095.024748437747</v>
      </c>
      <c r="H4" s="30">
        <f t="shared" si="3"/>
        <v>-212.66783261262228</v>
      </c>
      <c r="I4" s="30">
        <v>5.6000000000000001E-2</v>
      </c>
      <c r="J4" s="30">
        <f>-IF(C4=1,I4*(Inputs!$G$3/1000),0)</f>
        <v>0</v>
      </c>
      <c r="K4" s="30">
        <f>Inputs!$C$7</f>
        <v>667.16820708807631</v>
      </c>
      <c r="L4" s="30">
        <f t="shared" si="4"/>
        <v>1359.4756260377085</v>
      </c>
      <c r="M4" s="30">
        <f>L4*(Inputs!$G$5)</f>
        <v>4.5315854201256949</v>
      </c>
      <c r="N4" s="30">
        <f t="shared" si="1"/>
        <v>1364.0072114578343</v>
      </c>
    </row>
    <row r="5" spans="1:14" x14ac:dyDescent="0.2">
      <c r="A5" s="30">
        <f t="shared" si="5"/>
        <v>4</v>
      </c>
      <c r="B5" s="30">
        <f t="shared" si="0"/>
        <v>1</v>
      </c>
      <c r="C5" s="30">
        <f t="shared" si="2"/>
        <v>4</v>
      </c>
      <c r="D5" s="30">
        <f>Inputs!$C$5 + Calculations!B5-1</f>
        <v>70</v>
      </c>
      <c r="E5" s="30">
        <f t="shared" si="6"/>
        <v>1364.0072114578343</v>
      </c>
      <c r="F5" s="30">
        <v>2.1461000000000002E-3</v>
      </c>
      <c r="G5" s="30">
        <f>Inputs!$G$3-$E5</f>
        <v>98635.992788542164</v>
      </c>
      <c r="H5" s="30">
        <f t="shared" si="3"/>
        <v>-211.68270412349037</v>
      </c>
      <c r="I5" s="30">
        <v>5.6000000000000001E-2</v>
      </c>
      <c r="J5" s="30">
        <f>-IF(C5=1,I5*(Inputs!$G$3/1000),0)</f>
        <v>0</v>
      </c>
      <c r="K5" s="30">
        <f>Inputs!$C$7</f>
        <v>667.16820708807631</v>
      </c>
      <c r="L5" s="30">
        <f t="shared" si="4"/>
        <v>1819.4927144224202</v>
      </c>
      <c r="M5" s="30">
        <f>L5*(Inputs!$G$5)</f>
        <v>6.0649757147414016</v>
      </c>
      <c r="N5" s="30">
        <f t="shared" si="1"/>
        <v>1825.5576901371617</v>
      </c>
    </row>
    <row r="6" spans="1:14" x14ac:dyDescent="0.2">
      <c r="A6" s="30">
        <f t="shared" si="5"/>
        <v>5</v>
      </c>
      <c r="B6" s="30">
        <f t="shared" si="0"/>
        <v>1</v>
      </c>
      <c r="C6" s="30">
        <f t="shared" si="2"/>
        <v>5</v>
      </c>
      <c r="D6" s="30">
        <f>Inputs!$C$5 + Calculations!B6-1</f>
        <v>70</v>
      </c>
      <c r="E6" s="30">
        <f t="shared" si="6"/>
        <v>1825.5576901371617</v>
      </c>
      <c r="F6" s="30">
        <v>2.1461000000000002E-3</v>
      </c>
      <c r="G6" s="30">
        <f>Inputs!$G$3-$E6</f>
        <v>98174.442309862832</v>
      </c>
      <c r="H6" s="30">
        <f t="shared" si="3"/>
        <v>-210.69217064119664</v>
      </c>
      <c r="I6" s="30">
        <v>5.6000000000000001E-2</v>
      </c>
      <c r="J6" s="30">
        <f>-IF(C6=1,I6*(Inputs!$G$3/1000),0)</f>
        <v>0</v>
      </c>
      <c r="K6" s="30">
        <f>Inputs!$C$7</f>
        <v>667.16820708807631</v>
      </c>
      <c r="L6" s="30">
        <f t="shared" si="4"/>
        <v>2282.0337265840417</v>
      </c>
      <c r="M6" s="30">
        <f>L6*(Inputs!$G$5)</f>
        <v>7.6067790886134725</v>
      </c>
      <c r="N6" s="30">
        <f t="shared" si="1"/>
        <v>2289.6405056726553</v>
      </c>
    </row>
    <row r="7" spans="1:14" x14ac:dyDescent="0.2">
      <c r="A7" s="30">
        <f t="shared" si="5"/>
        <v>6</v>
      </c>
      <c r="B7" s="30">
        <f t="shared" si="0"/>
        <v>1</v>
      </c>
      <c r="C7" s="30">
        <f t="shared" si="2"/>
        <v>6</v>
      </c>
      <c r="D7" s="30">
        <f>Inputs!$C$5 + Calculations!B7-1</f>
        <v>70</v>
      </c>
      <c r="E7" s="30">
        <f t="shared" si="6"/>
        <v>2289.6405056726553</v>
      </c>
      <c r="F7" s="30">
        <v>2.1461000000000002E-3</v>
      </c>
      <c r="G7" s="30">
        <f>Inputs!$G$3-$E7</f>
        <v>97710.359494327349</v>
      </c>
      <c r="H7" s="30">
        <f t="shared" si="3"/>
        <v>-209.69620251077595</v>
      </c>
      <c r="I7" s="30">
        <v>5.6000000000000001E-2</v>
      </c>
      <c r="J7" s="30">
        <f>-IF(C7=1,I7*(Inputs!$G$3/1000),0)</f>
        <v>0</v>
      </c>
      <c r="K7" s="30">
        <f>Inputs!$C$7</f>
        <v>667.16820708807631</v>
      </c>
      <c r="L7" s="30">
        <f t="shared" si="4"/>
        <v>2747.1125102499554</v>
      </c>
      <c r="M7" s="30">
        <f>L7*(Inputs!$G$5)</f>
        <v>9.1570417008331848</v>
      </c>
      <c r="N7" s="30">
        <f t="shared" si="1"/>
        <v>2756.2695519507888</v>
      </c>
    </row>
    <row r="8" spans="1:14" x14ac:dyDescent="0.2">
      <c r="A8" s="30">
        <f t="shared" si="5"/>
        <v>7</v>
      </c>
      <c r="B8" s="30">
        <f t="shared" si="0"/>
        <v>1</v>
      </c>
      <c r="C8" s="30">
        <f t="shared" si="2"/>
        <v>7</v>
      </c>
      <c r="D8" s="30">
        <f>Inputs!$C$5 + Calculations!B8-1</f>
        <v>70</v>
      </c>
      <c r="E8" s="30">
        <f t="shared" si="6"/>
        <v>2756.2695519507888</v>
      </c>
      <c r="F8" s="30">
        <v>2.1461000000000002E-3</v>
      </c>
      <c r="G8" s="30">
        <f>Inputs!$G$3-$E8</f>
        <v>97243.730448049217</v>
      </c>
      <c r="H8" s="30">
        <f t="shared" si="3"/>
        <v>-208.69476991455844</v>
      </c>
      <c r="I8" s="30">
        <v>5.6000000000000001E-2</v>
      </c>
      <c r="J8" s="30">
        <f>-IF(C8=1,I8*(Inputs!$G$3/1000),0)</f>
        <v>0</v>
      </c>
      <c r="K8" s="30">
        <f>Inputs!$C$7</f>
        <v>667.16820708807631</v>
      </c>
      <c r="L8" s="30">
        <f t="shared" si="4"/>
        <v>3214.7429891243064</v>
      </c>
      <c r="M8" s="30">
        <f>L8*(Inputs!$G$5)</f>
        <v>10.715809963747688</v>
      </c>
      <c r="N8" s="30">
        <f t="shared" si="1"/>
        <v>3225.4587990880541</v>
      </c>
    </row>
    <row r="9" spans="1:14" x14ac:dyDescent="0.2">
      <c r="A9" s="30">
        <f t="shared" si="5"/>
        <v>8</v>
      </c>
      <c r="B9" s="30">
        <f t="shared" si="0"/>
        <v>1</v>
      </c>
      <c r="C9" s="30">
        <f t="shared" si="2"/>
        <v>8</v>
      </c>
      <c r="D9" s="30">
        <f>Inputs!$C$5 + Calculations!B9-1</f>
        <v>70</v>
      </c>
      <c r="E9" s="30">
        <f t="shared" si="6"/>
        <v>3225.4587990880541</v>
      </c>
      <c r="F9" s="30">
        <v>2.1461000000000002E-3</v>
      </c>
      <c r="G9" s="30">
        <f>Inputs!$G$3-$E9</f>
        <v>96774.541200911946</v>
      </c>
      <c r="H9" s="30">
        <f t="shared" si="3"/>
        <v>-207.68784287127716</v>
      </c>
      <c r="I9" s="30">
        <v>5.6000000000000001E-2</v>
      </c>
      <c r="J9" s="30">
        <f>-IF(C9=1,I9*(Inputs!$G$3/1000),0)</f>
        <v>0</v>
      </c>
      <c r="K9" s="30">
        <f>Inputs!$C$7</f>
        <v>667.16820708807631</v>
      </c>
      <c r="L9" s="30">
        <f t="shared" si="4"/>
        <v>3684.9391633048535</v>
      </c>
      <c r="M9" s="30">
        <f>L9*(Inputs!$G$5)</f>
        <v>12.283130544349513</v>
      </c>
      <c r="N9" s="30">
        <f t="shared" si="1"/>
        <v>3697.2222938492032</v>
      </c>
    </row>
    <row r="10" spans="1:14" x14ac:dyDescent="0.2">
      <c r="A10" s="30">
        <f t="shared" si="5"/>
        <v>9</v>
      </c>
      <c r="B10" s="30">
        <f t="shared" si="0"/>
        <v>1</v>
      </c>
      <c r="C10" s="30">
        <f t="shared" si="2"/>
        <v>9</v>
      </c>
      <c r="D10" s="30">
        <f>Inputs!$C$5 + Calculations!B10-1</f>
        <v>70</v>
      </c>
      <c r="E10" s="30">
        <f t="shared" si="6"/>
        <v>3697.2222938492032</v>
      </c>
      <c r="F10" s="30">
        <v>2.1461000000000002E-3</v>
      </c>
      <c r="G10" s="30">
        <f>Inputs!$G$3-$E10</f>
        <v>96302.777706150795</v>
      </c>
      <c r="H10" s="30">
        <f t="shared" si="3"/>
        <v>-206.67539123517022</v>
      </c>
      <c r="I10" s="30">
        <v>5.6000000000000001E-2</v>
      </c>
      <c r="J10" s="30">
        <f>-IF(C10=1,I10*(Inputs!$G$3/1000),0)</f>
        <v>0</v>
      </c>
      <c r="K10" s="30">
        <f>Inputs!$C$7</f>
        <v>667.16820708807631</v>
      </c>
      <c r="L10" s="30">
        <f t="shared" si="4"/>
        <v>4157.7151097021097</v>
      </c>
      <c r="M10" s="30">
        <f>L10*(Inputs!$G$5)</f>
        <v>13.859050365673699</v>
      </c>
      <c r="N10" s="30">
        <f t="shared" si="1"/>
        <v>4171.5741600677829</v>
      </c>
    </row>
    <row r="11" spans="1:14" x14ac:dyDescent="0.2">
      <c r="A11" s="30">
        <f t="shared" si="5"/>
        <v>10</v>
      </c>
      <c r="B11" s="30">
        <f t="shared" si="0"/>
        <v>1</v>
      </c>
      <c r="C11" s="30">
        <f t="shared" si="2"/>
        <v>10</v>
      </c>
      <c r="D11" s="30">
        <f>Inputs!$C$5 + Calculations!B11-1</f>
        <v>70</v>
      </c>
      <c r="E11" s="30">
        <f t="shared" si="6"/>
        <v>4171.5741600677829</v>
      </c>
      <c r="F11" s="30">
        <v>2.1461000000000002E-3</v>
      </c>
      <c r="G11" s="30">
        <f>Inputs!$G$3-$E11</f>
        <v>95828.425839932213</v>
      </c>
      <c r="H11" s="30">
        <f t="shared" si="3"/>
        <v>-205.65738469507855</v>
      </c>
      <c r="I11" s="30">
        <v>5.6000000000000001E-2</v>
      </c>
      <c r="J11" s="30">
        <f>-IF(C11=1,I11*(Inputs!$G$3/1000),0)</f>
        <v>0</v>
      </c>
      <c r="K11" s="30">
        <f>Inputs!$C$7</f>
        <v>667.16820708807631</v>
      </c>
      <c r="L11" s="30">
        <f t="shared" si="4"/>
        <v>4633.0849824607803</v>
      </c>
      <c r="M11" s="30">
        <f>L11*(Inputs!$G$5)</f>
        <v>15.443616608202602</v>
      </c>
      <c r="N11" s="30">
        <f t="shared" si="1"/>
        <v>4648.5285990689827</v>
      </c>
    </row>
    <row r="12" spans="1:14" x14ac:dyDescent="0.2">
      <c r="A12" s="30">
        <f t="shared" si="5"/>
        <v>11</v>
      </c>
      <c r="B12" s="30">
        <f t="shared" si="0"/>
        <v>1</v>
      </c>
      <c r="C12" s="30">
        <f t="shared" si="2"/>
        <v>11</v>
      </c>
      <c r="D12" s="30">
        <f>Inputs!$C$5 + Calculations!B12-1</f>
        <v>70</v>
      </c>
      <c r="E12" s="30">
        <f t="shared" si="6"/>
        <v>4648.5285990689827</v>
      </c>
      <c r="F12" s="30">
        <v>2.1461000000000002E-3</v>
      </c>
      <c r="G12" s="30">
        <f>Inputs!$G$3-$E12</f>
        <v>95351.471400931012</v>
      </c>
      <c r="H12" s="30">
        <f t="shared" si="3"/>
        <v>-204.63379277353806</v>
      </c>
      <c r="I12" s="30">
        <v>5.6000000000000001E-2</v>
      </c>
      <c r="J12" s="30">
        <f>-IF(C12=1,I12*(Inputs!$G$3/1000),0)</f>
        <v>0</v>
      </c>
      <c r="K12" s="30">
        <f>Inputs!$C$7</f>
        <v>667.16820708807631</v>
      </c>
      <c r="L12" s="30">
        <f t="shared" si="4"/>
        <v>5111.0630133835202</v>
      </c>
      <c r="M12" s="30">
        <f>L12*(Inputs!$G$5)</f>
        <v>17.036876711278403</v>
      </c>
      <c r="N12" s="30">
        <f t="shared" si="1"/>
        <v>5128.0998900947989</v>
      </c>
    </row>
    <row r="13" spans="1:14" x14ac:dyDescent="0.2">
      <c r="A13" s="30">
        <f t="shared" si="5"/>
        <v>12</v>
      </c>
      <c r="B13" s="30">
        <f t="shared" si="0"/>
        <v>1</v>
      </c>
      <c r="C13" s="30">
        <f t="shared" si="2"/>
        <v>12</v>
      </c>
      <c r="D13" s="30">
        <f>Inputs!$C$5 + Calculations!B13-1</f>
        <v>70</v>
      </c>
      <c r="E13" s="30">
        <f t="shared" si="6"/>
        <v>5128.0998900947989</v>
      </c>
      <c r="F13" s="30">
        <v>2.1461000000000002E-3</v>
      </c>
      <c r="G13" s="30">
        <f>Inputs!$G$3-$E13</f>
        <v>94871.900109905197</v>
      </c>
      <c r="H13" s="30">
        <f t="shared" si="3"/>
        <v>-203.60458482586756</v>
      </c>
      <c r="I13" s="30">
        <v>5.6000000000000001E-2</v>
      </c>
      <c r="J13" s="30">
        <f>-IF(C13=1,I13*(Inputs!$G$3/1000),0)</f>
        <v>0</v>
      </c>
      <c r="K13" s="30">
        <f>Inputs!$C$7</f>
        <v>667.16820708807631</v>
      </c>
      <c r="L13" s="30">
        <f t="shared" si="4"/>
        <v>5591.6635123570077</v>
      </c>
      <c r="M13" s="30">
        <f>L13*(Inputs!$G$5)</f>
        <v>18.638878374523362</v>
      </c>
      <c r="N13" s="30">
        <f t="shared" si="1"/>
        <v>5610.302390731531</v>
      </c>
    </row>
    <row r="14" spans="1:14" x14ac:dyDescent="0.2">
      <c r="A14" s="30">
        <f t="shared" si="5"/>
        <v>13</v>
      </c>
      <c r="B14" s="30">
        <f t="shared" si="0"/>
        <v>2</v>
      </c>
      <c r="C14" s="30">
        <f t="shared" si="2"/>
        <v>1</v>
      </c>
      <c r="D14" s="30">
        <f>Inputs!$C$5 + Calculations!B14-1</f>
        <v>71</v>
      </c>
      <c r="E14" s="30">
        <f t="shared" si="6"/>
        <v>5610.302390731531</v>
      </c>
      <c r="F14" s="30">
        <v>3.0433000000000001E-3</v>
      </c>
      <c r="G14" s="30">
        <f>Inputs!$G$3-$E14</f>
        <v>94389.697609268464</v>
      </c>
      <c r="H14" s="30">
        <f t="shared" si="3"/>
        <v>-287.25616673428675</v>
      </c>
      <c r="I14" s="30">
        <v>5.6000000000000001E-2</v>
      </c>
      <c r="J14" s="30">
        <f>-IF(C14=1,I14*(Inputs!$G$3/1000),0)</f>
        <v>-5.6000000000000005</v>
      </c>
      <c r="K14" s="30">
        <f>Inputs!$C$7</f>
        <v>667.16820708807631</v>
      </c>
      <c r="L14" s="30">
        <f t="shared" si="4"/>
        <v>5984.6144310853197</v>
      </c>
      <c r="M14" s="30">
        <f>L14*(Inputs!$G$5)</f>
        <v>19.948714770284401</v>
      </c>
      <c r="N14" s="30">
        <f t="shared" si="1"/>
        <v>6004.5631458556045</v>
      </c>
    </row>
    <row r="15" spans="1:14" x14ac:dyDescent="0.2">
      <c r="A15" s="30">
        <f t="shared" si="5"/>
        <v>14</v>
      </c>
      <c r="B15" s="30">
        <f t="shared" si="0"/>
        <v>2</v>
      </c>
      <c r="C15" s="30">
        <f t="shared" si="2"/>
        <v>2</v>
      </c>
      <c r="D15" s="30">
        <f>Inputs!$C$5 + Calculations!B15-1</f>
        <v>71</v>
      </c>
      <c r="E15" s="30">
        <f t="shared" si="6"/>
        <v>6004.5631458556045</v>
      </c>
      <c r="F15" s="30">
        <v>3.0433000000000001E-3</v>
      </c>
      <c r="G15" s="30">
        <f>Inputs!$G$3-$E15</f>
        <v>93995.436854144398</v>
      </c>
      <c r="H15" s="30">
        <f t="shared" si="3"/>
        <v>-286.05631297821765</v>
      </c>
      <c r="I15" s="30">
        <v>5.6000000000000001E-2</v>
      </c>
      <c r="J15" s="30">
        <f>-IF(C15=1,I15*(Inputs!$G$3/1000),0)</f>
        <v>0</v>
      </c>
      <c r="K15" s="30">
        <f>Inputs!$C$7</f>
        <v>667.16820708807631</v>
      </c>
      <c r="L15" s="30">
        <f t="shared" si="4"/>
        <v>6385.6750399654629</v>
      </c>
      <c r="M15" s="30">
        <f>L15*(Inputs!$G$5)</f>
        <v>21.285583466551543</v>
      </c>
      <c r="N15" s="30">
        <f t="shared" si="1"/>
        <v>6406.9606234320145</v>
      </c>
    </row>
    <row r="16" spans="1:14" x14ac:dyDescent="0.2">
      <c r="A16" s="30">
        <f t="shared" si="5"/>
        <v>15</v>
      </c>
      <c r="B16" s="30">
        <f t="shared" si="0"/>
        <v>2</v>
      </c>
      <c r="C16" s="30">
        <f t="shared" si="2"/>
        <v>3</v>
      </c>
      <c r="D16" s="30">
        <f>Inputs!$C$5 + Calculations!B16-1</f>
        <v>71</v>
      </c>
      <c r="E16" s="30">
        <f t="shared" si="6"/>
        <v>6406.9606234320145</v>
      </c>
      <c r="F16" s="30">
        <v>3.0433000000000001E-3</v>
      </c>
      <c r="G16" s="30">
        <f>Inputs!$G$3-$E16</f>
        <v>93593.039376567991</v>
      </c>
      <c r="H16" s="30">
        <f t="shared" si="3"/>
        <v>-284.8316967347094</v>
      </c>
      <c r="I16" s="30">
        <v>5.6000000000000001E-2</v>
      </c>
      <c r="J16" s="30">
        <f>-IF(C16=1,I16*(Inputs!$G$3/1000),0)</f>
        <v>0</v>
      </c>
      <c r="K16" s="30">
        <f>Inputs!$C$7</f>
        <v>667.16820708807631</v>
      </c>
      <c r="L16" s="30">
        <f t="shared" si="4"/>
        <v>6789.2971337853814</v>
      </c>
      <c r="M16" s="30">
        <f>L16*(Inputs!$G$5)</f>
        <v>22.630990445951273</v>
      </c>
      <c r="N16" s="30">
        <f t="shared" si="1"/>
        <v>6811.9281242313327</v>
      </c>
    </row>
    <row r="17" spans="1:14" x14ac:dyDescent="0.2">
      <c r="A17" s="30">
        <f t="shared" si="5"/>
        <v>16</v>
      </c>
      <c r="B17" s="30">
        <f t="shared" si="0"/>
        <v>2</v>
      </c>
      <c r="C17" s="30">
        <f t="shared" si="2"/>
        <v>4</v>
      </c>
      <c r="D17" s="30">
        <f>Inputs!$C$5 + Calculations!B17-1</f>
        <v>71</v>
      </c>
      <c r="E17" s="30">
        <f t="shared" si="6"/>
        <v>6811.9281242313327</v>
      </c>
      <c r="F17" s="30">
        <v>3.0433000000000001E-3</v>
      </c>
      <c r="G17" s="30">
        <f>Inputs!$G$3-$E17</f>
        <v>93188.07187576867</v>
      </c>
      <c r="H17" s="30">
        <f t="shared" si="3"/>
        <v>-283.59925913952679</v>
      </c>
      <c r="I17" s="30">
        <v>5.6000000000000001E-2</v>
      </c>
      <c r="J17" s="30">
        <f>-IF(C17=1,I17*(Inputs!$G$3/1000),0)</f>
        <v>0</v>
      </c>
      <c r="K17" s="30">
        <f>Inputs!$C$7</f>
        <v>667.16820708807631</v>
      </c>
      <c r="L17" s="30">
        <f t="shared" si="4"/>
        <v>7195.4970721798818</v>
      </c>
      <c r="M17" s="30">
        <f>L17*(Inputs!$G$5)</f>
        <v>23.984990240599608</v>
      </c>
      <c r="N17" s="30">
        <f t="shared" si="1"/>
        <v>7219.4820624204813</v>
      </c>
    </row>
    <row r="18" spans="1:14" x14ac:dyDescent="0.2">
      <c r="A18" s="30">
        <f t="shared" si="5"/>
        <v>17</v>
      </c>
      <c r="B18" s="30">
        <f t="shared" si="0"/>
        <v>2</v>
      </c>
      <c r="C18" s="30">
        <f t="shared" si="2"/>
        <v>5</v>
      </c>
      <c r="D18" s="30">
        <f>Inputs!$C$5 + Calculations!B18-1</f>
        <v>71</v>
      </c>
      <c r="E18" s="30">
        <f t="shared" si="6"/>
        <v>7219.4820624204813</v>
      </c>
      <c r="F18" s="30">
        <v>3.0433000000000001E-3</v>
      </c>
      <c r="G18" s="30">
        <f>Inputs!$G$3-$E18</f>
        <v>92780.517937579512</v>
      </c>
      <c r="H18" s="30">
        <f t="shared" si="3"/>
        <v>-282.35895023943573</v>
      </c>
      <c r="I18" s="30">
        <v>5.6000000000000001E-2</v>
      </c>
      <c r="J18" s="30">
        <f>-IF(C18=1,I18*(Inputs!$G$3/1000),0)</f>
        <v>0</v>
      </c>
      <c r="K18" s="30">
        <f>Inputs!$C$7</f>
        <v>667.16820708807631</v>
      </c>
      <c r="L18" s="30">
        <f t="shared" si="4"/>
        <v>7604.2913192691212</v>
      </c>
      <c r="M18" s="30">
        <f>L18*(Inputs!$G$5)</f>
        <v>25.347637730897073</v>
      </c>
      <c r="N18" s="30">
        <f t="shared" si="1"/>
        <v>7629.6389570000183</v>
      </c>
    </row>
    <row r="19" spans="1:14" x14ac:dyDescent="0.2">
      <c r="A19" s="30">
        <f t="shared" si="5"/>
        <v>18</v>
      </c>
      <c r="B19" s="30">
        <f t="shared" si="0"/>
        <v>2</v>
      </c>
      <c r="C19" s="30">
        <f t="shared" si="2"/>
        <v>6</v>
      </c>
      <c r="D19" s="30">
        <f>Inputs!$C$5 + Calculations!B19-1</f>
        <v>71</v>
      </c>
      <c r="E19" s="30">
        <f t="shared" si="6"/>
        <v>7629.6389570000183</v>
      </c>
      <c r="F19" s="30">
        <v>3.0433000000000001E-3</v>
      </c>
      <c r="G19" s="30">
        <f>Inputs!$G$3-$E19</f>
        <v>92370.361042999983</v>
      </c>
      <c r="H19" s="30">
        <f t="shared" si="3"/>
        <v>-281.11071976216186</v>
      </c>
      <c r="I19" s="30">
        <v>5.6000000000000001E-2</v>
      </c>
      <c r="J19" s="30">
        <f>-IF(C19=1,I19*(Inputs!$G$3/1000),0)</f>
        <v>0</v>
      </c>
      <c r="K19" s="30">
        <f>Inputs!$C$7</f>
        <v>667.16820708807631</v>
      </c>
      <c r="L19" s="30">
        <f t="shared" si="4"/>
        <v>8015.6964443259321</v>
      </c>
      <c r="M19" s="30">
        <f>L19*(Inputs!$G$5)</f>
        <v>26.718988147753109</v>
      </c>
      <c r="N19" s="30">
        <f t="shared" si="1"/>
        <v>8042.4154324736855</v>
      </c>
    </row>
    <row r="20" spans="1:14" x14ac:dyDescent="0.2">
      <c r="A20" s="30">
        <f t="shared" si="5"/>
        <v>19</v>
      </c>
      <c r="B20" s="30">
        <f t="shared" si="0"/>
        <v>2</v>
      </c>
      <c r="C20" s="30">
        <f t="shared" si="2"/>
        <v>7</v>
      </c>
      <c r="D20" s="30">
        <f>Inputs!$C$5 + Calculations!B20-1</f>
        <v>71</v>
      </c>
      <c r="E20" s="30">
        <f t="shared" si="6"/>
        <v>8042.4154324736855</v>
      </c>
      <c r="F20" s="30">
        <v>3.0433000000000001E-3</v>
      </c>
      <c r="G20" s="30">
        <f>Inputs!$G$3-$E20</f>
        <v>91957.584567526312</v>
      </c>
      <c r="H20" s="30">
        <f t="shared" si="3"/>
        <v>-279.85451711435286</v>
      </c>
      <c r="I20" s="30">
        <v>5.6000000000000001E-2</v>
      </c>
      <c r="J20" s="30">
        <f>-IF(C20=1,I20*(Inputs!$G$3/1000),0)</f>
        <v>0</v>
      </c>
      <c r="K20" s="30">
        <f>Inputs!$C$7</f>
        <v>667.16820708807631</v>
      </c>
      <c r="L20" s="30">
        <f t="shared" si="4"/>
        <v>8429.7291224474084</v>
      </c>
      <c r="M20" s="30">
        <f>L20*(Inputs!$G$5)</f>
        <v>28.099097074824698</v>
      </c>
      <c r="N20" s="30">
        <f t="shared" si="1"/>
        <v>8457.8282195222328</v>
      </c>
    </row>
    <row r="21" spans="1:14" x14ac:dyDescent="0.2">
      <c r="A21" s="30">
        <f t="shared" si="5"/>
        <v>20</v>
      </c>
      <c r="B21" s="30">
        <f t="shared" si="0"/>
        <v>2</v>
      </c>
      <c r="C21" s="30">
        <f t="shared" si="2"/>
        <v>8</v>
      </c>
      <c r="D21" s="30">
        <f>Inputs!$C$5 + Calculations!B21-1</f>
        <v>71</v>
      </c>
      <c r="E21" s="30">
        <f t="shared" si="6"/>
        <v>8457.8282195222328</v>
      </c>
      <c r="F21" s="30">
        <v>3.0433000000000001E-3</v>
      </c>
      <c r="G21" s="30">
        <f>Inputs!$G$3-$E21</f>
        <v>91542.171780477773</v>
      </c>
      <c r="H21" s="30">
        <f t="shared" si="3"/>
        <v>-278.59029137952803</v>
      </c>
      <c r="I21" s="30">
        <v>5.6000000000000001E-2</v>
      </c>
      <c r="J21" s="30">
        <f>-IF(C21=1,I21*(Inputs!$G$3/1000),0)</f>
        <v>0</v>
      </c>
      <c r="K21" s="30">
        <f>Inputs!$C$7</f>
        <v>667.16820708807631</v>
      </c>
      <c r="L21" s="30">
        <f t="shared" si="4"/>
        <v>8846.4061352307817</v>
      </c>
      <c r="M21" s="30">
        <f>L21*(Inputs!$G$5)</f>
        <v>29.488020450769273</v>
      </c>
      <c r="N21" s="30">
        <f t="shared" si="1"/>
        <v>8875.8941556815516</v>
      </c>
    </row>
    <row r="22" spans="1:14" x14ac:dyDescent="0.2">
      <c r="A22" s="30">
        <f t="shared" si="5"/>
        <v>21</v>
      </c>
      <c r="B22" s="30">
        <f t="shared" si="0"/>
        <v>2</v>
      </c>
      <c r="C22" s="30">
        <f t="shared" si="2"/>
        <v>9</v>
      </c>
      <c r="D22" s="30">
        <f>Inputs!$C$5 + Calculations!B22-1</f>
        <v>71</v>
      </c>
      <c r="E22" s="30">
        <f t="shared" si="6"/>
        <v>8875.8941556815516</v>
      </c>
      <c r="F22" s="30">
        <v>3.0433000000000001E-3</v>
      </c>
      <c r="G22" s="30">
        <f>Inputs!$G$3-$E22</f>
        <v>91124.105844318445</v>
      </c>
      <c r="H22" s="30">
        <f t="shared" si="3"/>
        <v>-277.31799131601434</v>
      </c>
      <c r="I22" s="30">
        <v>5.6000000000000001E-2</v>
      </c>
      <c r="J22" s="30">
        <f>-IF(C22=1,I22*(Inputs!$G$3/1000),0)</f>
        <v>0</v>
      </c>
      <c r="K22" s="30">
        <f>Inputs!$C$7</f>
        <v>667.16820708807631</v>
      </c>
      <c r="L22" s="30">
        <f t="shared" si="4"/>
        <v>9265.744371453613</v>
      </c>
      <c r="M22" s="30">
        <f>L22*(Inputs!$G$5)</f>
        <v>30.885814571512046</v>
      </c>
      <c r="N22" s="30">
        <f t="shared" si="1"/>
        <v>9296.6301860251242</v>
      </c>
    </row>
    <row r="23" spans="1:14" x14ac:dyDescent="0.2">
      <c r="A23" s="30">
        <f t="shared" si="5"/>
        <v>22</v>
      </c>
      <c r="B23" s="30">
        <f t="shared" si="0"/>
        <v>2</v>
      </c>
      <c r="C23" s="30">
        <f t="shared" si="2"/>
        <v>10</v>
      </c>
      <c r="D23" s="30">
        <f>Inputs!$C$5 + Calculations!B23-1</f>
        <v>71</v>
      </c>
      <c r="E23" s="30">
        <f t="shared" si="6"/>
        <v>9296.6301860251242</v>
      </c>
      <c r="F23" s="30">
        <v>3.0433000000000001E-3</v>
      </c>
      <c r="G23" s="30">
        <f>Inputs!$G$3-$E23</f>
        <v>90703.369813974874</v>
      </c>
      <c r="H23" s="30">
        <f t="shared" si="3"/>
        <v>-276.03756535486974</v>
      </c>
      <c r="I23" s="30">
        <v>5.6000000000000001E-2</v>
      </c>
      <c r="J23" s="30">
        <f>-IF(C23=1,I23*(Inputs!$G$3/1000),0)</f>
        <v>0</v>
      </c>
      <c r="K23" s="30">
        <f>Inputs!$C$7</f>
        <v>667.16820708807631</v>
      </c>
      <c r="L23" s="30">
        <f t="shared" si="4"/>
        <v>9687.7608277583313</v>
      </c>
      <c r="M23" s="30">
        <f>L23*(Inputs!$G$5)</f>
        <v>32.292536092527776</v>
      </c>
      <c r="N23" s="30">
        <f t="shared" si="1"/>
        <v>9720.0533638508587</v>
      </c>
    </row>
    <row r="24" spans="1:14" x14ac:dyDescent="0.2">
      <c r="A24" s="30">
        <f t="shared" si="5"/>
        <v>23</v>
      </c>
      <c r="B24" s="30">
        <f t="shared" si="0"/>
        <v>2</v>
      </c>
      <c r="C24" s="30">
        <f t="shared" si="2"/>
        <v>11</v>
      </c>
      <c r="D24" s="30">
        <f>Inputs!$C$5 + Calculations!B24-1</f>
        <v>71</v>
      </c>
      <c r="E24" s="30">
        <f t="shared" si="6"/>
        <v>9720.0533638508587</v>
      </c>
      <c r="F24" s="30">
        <v>3.0433000000000001E-3</v>
      </c>
      <c r="G24" s="30">
        <f>Inputs!$G$3-$E24</f>
        <v>90279.946636149136</v>
      </c>
      <c r="H24" s="30">
        <f t="shared" si="3"/>
        <v>-274.74896159779269</v>
      </c>
      <c r="I24" s="30">
        <v>5.6000000000000001E-2</v>
      </c>
      <c r="J24" s="30">
        <f>-IF(C24=1,I24*(Inputs!$G$3/1000),0)</f>
        <v>0</v>
      </c>
      <c r="K24" s="30">
        <f>Inputs!$C$7</f>
        <v>667.16820708807631</v>
      </c>
      <c r="L24" s="30">
        <f t="shared" si="4"/>
        <v>10112.472609341143</v>
      </c>
      <c r="M24" s="30">
        <f>L24*(Inputs!$G$5)</f>
        <v>33.708242031137146</v>
      </c>
      <c r="N24" s="30">
        <f t="shared" si="1"/>
        <v>10146.180851372279</v>
      </c>
    </row>
    <row r="25" spans="1:14" x14ac:dyDescent="0.2">
      <c r="A25" s="30">
        <f t="shared" si="5"/>
        <v>24</v>
      </c>
      <c r="B25" s="30">
        <f t="shared" si="0"/>
        <v>2</v>
      </c>
      <c r="C25" s="30">
        <f t="shared" si="2"/>
        <v>12</v>
      </c>
      <c r="D25" s="30">
        <f>Inputs!$C$5 + Calculations!B25-1</f>
        <v>71</v>
      </c>
      <c r="E25" s="30">
        <f t="shared" si="6"/>
        <v>10146.180851372279</v>
      </c>
      <c r="F25" s="30">
        <v>3.0433000000000001E-3</v>
      </c>
      <c r="G25" s="30">
        <f>Inputs!$G$3-$E25</f>
        <v>89853.819148627721</v>
      </c>
      <c r="H25" s="30">
        <f t="shared" si="3"/>
        <v>-273.45212781501874</v>
      </c>
      <c r="I25" s="30">
        <v>5.6000000000000001E-2</v>
      </c>
      <c r="J25" s="30">
        <f>-IF(C25=1,I25*(Inputs!$G$3/1000),0)</f>
        <v>0</v>
      </c>
      <c r="K25" s="30">
        <f>Inputs!$C$7</f>
        <v>667.16820708807631</v>
      </c>
      <c r="L25" s="30">
        <f t="shared" si="4"/>
        <v>10539.896930645336</v>
      </c>
      <c r="M25" s="30">
        <f>L25*(Inputs!$G$5)</f>
        <v>35.132989768817794</v>
      </c>
      <c r="N25" s="30">
        <f t="shared" si="1"/>
        <v>10575.029920414154</v>
      </c>
    </row>
    <row r="26" spans="1:14" x14ac:dyDescent="0.2">
      <c r="A26" s="30">
        <f t="shared" si="5"/>
        <v>25</v>
      </c>
      <c r="B26" s="30">
        <f t="shared" si="0"/>
        <v>3</v>
      </c>
      <c r="C26" s="30">
        <f t="shared" si="2"/>
        <v>1</v>
      </c>
      <c r="D26" s="30">
        <f>Inputs!$C$5 + Calculations!B26-1</f>
        <v>72</v>
      </c>
      <c r="E26" s="30">
        <f t="shared" si="6"/>
        <v>10575.029920414154</v>
      </c>
      <c r="F26" s="30">
        <v>3.2539000000000001E-3</v>
      </c>
      <c r="G26" s="30">
        <f>Inputs!$G$3-$E26</f>
        <v>89424.970079585852</v>
      </c>
      <c r="H26" s="30">
        <f t="shared" si="3"/>
        <v>-290.97991014196441</v>
      </c>
      <c r="I26" s="30">
        <v>5.6000000000000001E-2</v>
      </c>
      <c r="J26" s="30">
        <f>-IF(C26=1,I26*(Inputs!$G$3/1000),0)</f>
        <v>-5.6000000000000005</v>
      </c>
      <c r="K26" s="30">
        <f>Inputs!$C$7</f>
        <v>667.16820708807631</v>
      </c>
      <c r="L26" s="30">
        <f t="shared" si="4"/>
        <v>10945.618217360265</v>
      </c>
      <c r="M26" s="30">
        <f>L26*(Inputs!$G$5)</f>
        <v>36.485394057867552</v>
      </c>
      <c r="N26" s="30">
        <f t="shared" si="1"/>
        <v>10982.103611418132</v>
      </c>
    </row>
    <row r="27" spans="1:14" x14ac:dyDescent="0.2">
      <c r="A27" s="30">
        <f t="shared" si="5"/>
        <v>26</v>
      </c>
      <c r="B27" s="30">
        <f t="shared" si="0"/>
        <v>3</v>
      </c>
      <c r="C27" s="30">
        <f t="shared" si="2"/>
        <v>2</v>
      </c>
      <c r="D27" s="30">
        <f>Inputs!$C$5 + Calculations!B27-1</f>
        <v>72</v>
      </c>
      <c r="E27" s="30">
        <f t="shared" si="6"/>
        <v>10982.103611418132</v>
      </c>
      <c r="F27" s="30">
        <v>3.2539000000000001E-3</v>
      </c>
      <c r="G27" s="30">
        <f>Inputs!$G$3-$E27</f>
        <v>89017.896388581867</v>
      </c>
      <c r="H27" s="30">
        <f t="shared" si="3"/>
        <v>-289.65533305880655</v>
      </c>
      <c r="I27" s="30">
        <v>5.6000000000000001E-2</v>
      </c>
      <c r="J27" s="30">
        <f>-IF(C27=1,I27*(Inputs!$G$3/1000),0)</f>
        <v>0</v>
      </c>
      <c r="K27" s="30">
        <f>Inputs!$C$7</f>
        <v>667.16820708807631</v>
      </c>
      <c r="L27" s="30">
        <f t="shared" si="4"/>
        <v>11359.616485447401</v>
      </c>
      <c r="M27" s="30">
        <f>L27*(Inputs!$G$5)</f>
        <v>37.865388284824675</v>
      </c>
      <c r="N27" s="30">
        <f t="shared" si="1"/>
        <v>11397.481873732226</v>
      </c>
    </row>
    <row r="28" spans="1:14" x14ac:dyDescent="0.2">
      <c r="A28" s="30">
        <f t="shared" si="5"/>
        <v>27</v>
      </c>
      <c r="B28" s="30">
        <f t="shared" si="0"/>
        <v>3</v>
      </c>
      <c r="C28" s="30">
        <f t="shared" si="2"/>
        <v>3</v>
      </c>
      <c r="D28" s="30">
        <f>Inputs!$C$5 + Calculations!B28-1</f>
        <v>72</v>
      </c>
      <c r="E28" s="30">
        <f t="shared" si="6"/>
        <v>11397.481873732226</v>
      </c>
      <c r="F28" s="30">
        <v>3.2539000000000001E-3</v>
      </c>
      <c r="G28" s="30">
        <f>Inputs!$G$3-$E28</f>
        <v>88602.51812626778</v>
      </c>
      <c r="H28" s="30">
        <f t="shared" si="3"/>
        <v>-288.30373373106272</v>
      </c>
      <c r="I28" s="30">
        <v>5.6000000000000001E-2</v>
      </c>
      <c r="J28" s="30">
        <f>-IF(C28=1,I28*(Inputs!$G$3/1000),0)</f>
        <v>0</v>
      </c>
      <c r="K28" s="30">
        <f>Inputs!$C$7</f>
        <v>667.16820708807631</v>
      </c>
      <c r="L28" s="30">
        <f t="shared" si="4"/>
        <v>11776.346347089238</v>
      </c>
      <c r="M28" s="30">
        <f>L28*(Inputs!$G$5)</f>
        <v>39.254487823630797</v>
      </c>
      <c r="N28" s="30">
        <f t="shared" si="1"/>
        <v>11815.60083491287</v>
      </c>
    </row>
    <row r="29" spans="1:14" x14ac:dyDescent="0.2">
      <c r="A29" s="30">
        <f t="shared" si="5"/>
        <v>28</v>
      </c>
      <c r="B29" s="30">
        <f t="shared" si="0"/>
        <v>3</v>
      </c>
      <c r="C29" s="30">
        <f t="shared" si="2"/>
        <v>4</v>
      </c>
      <c r="D29" s="30">
        <f>Inputs!$C$5 + Calculations!B29-1</f>
        <v>72</v>
      </c>
      <c r="E29" s="30">
        <f t="shared" si="6"/>
        <v>11815.60083491287</v>
      </c>
      <c r="F29" s="30">
        <v>3.2539000000000001E-3</v>
      </c>
      <c r="G29" s="30">
        <f>Inputs!$G$3-$E29</f>
        <v>88184.399165087132</v>
      </c>
      <c r="H29" s="30">
        <f t="shared" si="3"/>
        <v>-286.94321644327704</v>
      </c>
      <c r="I29" s="30">
        <v>5.6000000000000001E-2</v>
      </c>
      <c r="J29" s="30">
        <f>-IF(C29=1,I29*(Inputs!$G$3/1000),0)</f>
        <v>0</v>
      </c>
      <c r="K29" s="30">
        <f>Inputs!$C$7</f>
        <v>667.16820708807631</v>
      </c>
      <c r="L29" s="30">
        <f t="shared" si="4"/>
        <v>12195.825825557669</v>
      </c>
      <c r="M29" s="30">
        <f>L29*(Inputs!$G$5)</f>
        <v>40.652752751858898</v>
      </c>
      <c r="N29" s="30">
        <f t="shared" si="1"/>
        <v>12236.478578309529</v>
      </c>
    </row>
    <row r="30" spans="1:14" x14ac:dyDescent="0.2">
      <c r="A30" s="30">
        <f t="shared" si="5"/>
        <v>29</v>
      </c>
      <c r="B30" s="30">
        <f t="shared" si="0"/>
        <v>3</v>
      </c>
      <c r="C30" s="30">
        <f t="shared" si="2"/>
        <v>5</v>
      </c>
      <c r="D30" s="30">
        <f>Inputs!$C$5 + Calculations!B30-1</f>
        <v>72</v>
      </c>
      <c r="E30" s="30">
        <f t="shared" si="6"/>
        <v>12236.478578309529</v>
      </c>
      <c r="F30" s="30">
        <v>3.2539000000000001E-3</v>
      </c>
      <c r="G30" s="30">
        <f>Inputs!$G$3-$E30</f>
        <v>87763.521421690471</v>
      </c>
      <c r="H30" s="30">
        <f t="shared" si="3"/>
        <v>-285.57372235403864</v>
      </c>
      <c r="I30" s="30">
        <v>5.6000000000000001E-2</v>
      </c>
      <c r="J30" s="30">
        <f>-IF(C30=1,I30*(Inputs!$G$3/1000),0)</f>
        <v>0</v>
      </c>
      <c r="K30" s="30">
        <f>Inputs!$C$7</f>
        <v>667.16820708807631</v>
      </c>
      <c r="L30" s="30">
        <f t="shared" si="4"/>
        <v>12618.073063043566</v>
      </c>
      <c r="M30" s="30">
        <f>L30*(Inputs!$G$5)</f>
        <v>42.060243543478556</v>
      </c>
      <c r="N30" s="30">
        <f t="shared" si="1"/>
        <v>12660.133306587046</v>
      </c>
    </row>
    <row r="31" spans="1:14" x14ac:dyDescent="0.2">
      <c r="A31" s="30">
        <f t="shared" si="5"/>
        <v>30</v>
      </c>
      <c r="B31" s="30">
        <f t="shared" si="0"/>
        <v>3</v>
      </c>
      <c r="C31" s="30">
        <f t="shared" si="2"/>
        <v>6</v>
      </c>
      <c r="D31" s="30">
        <f>Inputs!$C$5 + Calculations!B31-1</f>
        <v>72</v>
      </c>
      <c r="E31" s="30">
        <f t="shared" si="6"/>
        <v>12660.133306587046</v>
      </c>
      <c r="F31" s="30">
        <v>3.2539000000000001E-3</v>
      </c>
      <c r="G31" s="30">
        <f>Inputs!$G$3-$E31</f>
        <v>87339.866693412958</v>
      </c>
      <c r="H31" s="30">
        <f t="shared" si="3"/>
        <v>-284.19519223369645</v>
      </c>
      <c r="I31" s="30">
        <v>5.6000000000000001E-2</v>
      </c>
      <c r="J31" s="30">
        <f>-IF(C31=1,I31*(Inputs!$G$3/1000),0)</f>
        <v>0</v>
      </c>
      <c r="K31" s="30">
        <f>Inputs!$C$7</f>
        <v>667.16820708807631</v>
      </c>
      <c r="L31" s="30">
        <f t="shared" si="4"/>
        <v>13043.106321441426</v>
      </c>
      <c r="M31" s="30">
        <f>L31*(Inputs!$G$5)</f>
        <v>43.477021071471427</v>
      </c>
      <c r="N31" s="30">
        <f t="shared" si="1"/>
        <v>13086.583342512899</v>
      </c>
    </row>
    <row r="32" spans="1:14" x14ac:dyDescent="0.2">
      <c r="A32" s="30">
        <f t="shared" si="5"/>
        <v>31</v>
      </c>
      <c r="B32" s="30">
        <f t="shared" si="0"/>
        <v>3</v>
      </c>
      <c r="C32" s="30">
        <f t="shared" si="2"/>
        <v>7</v>
      </c>
      <c r="D32" s="30">
        <f>Inputs!$C$5 + Calculations!B32-1</f>
        <v>72</v>
      </c>
      <c r="E32" s="30">
        <f t="shared" si="6"/>
        <v>13086.583342512899</v>
      </c>
      <c r="F32" s="30">
        <v>3.2539000000000001E-3</v>
      </c>
      <c r="G32" s="30">
        <f>Inputs!$G$3-$E32</f>
        <v>86913.416657487105</v>
      </c>
      <c r="H32" s="30">
        <f t="shared" si="3"/>
        <v>-282.80756646179731</v>
      </c>
      <c r="I32" s="30">
        <v>5.6000000000000001E-2</v>
      </c>
      <c r="J32" s="30">
        <f>-IF(C32=1,I32*(Inputs!$G$3/1000),0)</f>
        <v>0</v>
      </c>
      <c r="K32" s="30">
        <f>Inputs!$C$7</f>
        <v>667.16820708807631</v>
      </c>
      <c r="L32" s="30">
        <f t="shared" si="4"/>
        <v>13470.943983139177</v>
      </c>
      <c r="M32" s="30">
        <f>L32*(Inputs!$G$5)</f>
        <v>44.903146610463928</v>
      </c>
      <c r="N32" s="30">
        <f t="shared" si="1"/>
        <v>13515.847129749642</v>
      </c>
    </row>
    <row r="33" spans="1:14" x14ac:dyDescent="0.2">
      <c r="A33" s="30">
        <f t="shared" si="5"/>
        <v>32</v>
      </c>
      <c r="B33" s="30">
        <f t="shared" si="0"/>
        <v>3</v>
      </c>
      <c r="C33" s="30">
        <f t="shared" si="2"/>
        <v>8</v>
      </c>
      <c r="D33" s="30">
        <f>Inputs!$C$5 + Calculations!B33-1</f>
        <v>72</v>
      </c>
      <c r="E33" s="30">
        <f t="shared" si="6"/>
        <v>13515.847129749642</v>
      </c>
      <c r="F33" s="30">
        <v>3.2539000000000001E-3</v>
      </c>
      <c r="G33" s="30">
        <f>Inputs!$G$3-$E33</f>
        <v>86484.152870250357</v>
      </c>
      <c r="H33" s="30">
        <f t="shared" si="3"/>
        <v>-281.41078502450762</v>
      </c>
      <c r="I33" s="30">
        <v>5.6000000000000001E-2</v>
      </c>
      <c r="J33" s="30">
        <f>-IF(C33=1,I33*(Inputs!$G$3/1000),0)</f>
        <v>0</v>
      </c>
      <c r="K33" s="30">
        <f>Inputs!$C$7</f>
        <v>667.16820708807631</v>
      </c>
      <c r="L33" s="30">
        <f t="shared" si="4"/>
        <v>13901.60455181321</v>
      </c>
      <c r="M33" s="30">
        <f>L33*(Inputs!$G$5)</f>
        <v>46.338681839377372</v>
      </c>
      <c r="N33" s="30">
        <f t="shared" si="1"/>
        <v>13947.943233652588</v>
      </c>
    </row>
    <row r="34" spans="1:14" x14ac:dyDescent="0.2">
      <c r="A34" s="30">
        <f t="shared" si="5"/>
        <v>33</v>
      </c>
      <c r="B34" s="30">
        <f t="shared" si="0"/>
        <v>3</v>
      </c>
      <c r="C34" s="30">
        <f t="shared" si="2"/>
        <v>9</v>
      </c>
      <c r="D34" s="30">
        <f>Inputs!$C$5 + Calculations!B34-1</f>
        <v>72</v>
      </c>
      <c r="E34" s="30">
        <f t="shared" si="6"/>
        <v>13947.943233652588</v>
      </c>
      <c r="F34" s="30">
        <v>3.2539000000000001E-3</v>
      </c>
      <c r="G34" s="30">
        <f>Inputs!$G$3-$E34</f>
        <v>86052.056766347407</v>
      </c>
      <c r="H34" s="30">
        <f t="shared" si="3"/>
        <v>-280.00478751201786</v>
      </c>
      <c r="I34" s="30">
        <v>5.6000000000000001E-2</v>
      </c>
      <c r="J34" s="30">
        <f>-IF(C34=1,I34*(Inputs!$G$3/1000),0)</f>
        <v>0</v>
      </c>
      <c r="K34" s="30">
        <f>Inputs!$C$7</f>
        <v>667.16820708807631</v>
      </c>
      <c r="L34" s="30">
        <f t="shared" si="4"/>
        <v>14335.106653228646</v>
      </c>
      <c r="M34" s="30">
        <f>L34*(Inputs!$G$5)</f>
        <v>47.783688844095487</v>
      </c>
      <c r="N34" s="30">
        <f t="shared" si="1"/>
        <v>14382.890342072742</v>
      </c>
    </row>
    <row r="35" spans="1:14" x14ac:dyDescent="0.2">
      <c r="A35" s="30">
        <f t="shared" si="5"/>
        <v>34</v>
      </c>
      <c r="B35" s="30">
        <f t="shared" si="0"/>
        <v>3</v>
      </c>
      <c r="C35" s="30">
        <f t="shared" si="2"/>
        <v>10</v>
      </c>
      <c r="D35" s="30">
        <f>Inputs!$C$5 + Calculations!B35-1</f>
        <v>72</v>
      </c>
      <c r="E35" s="30">
        <f t="shared" si="6"/>
        <v>14382.890342072742</v>
      </c>
      <c r="F35" s="30">
        <v>3.2539000000000001E-3</v>
      </c>
      <c r="G35" s="30">
        <f>Inputs!$G$3-$E35</f>
        <v>85617.109657927256</v>
      </c>
      <c r="H35" s="30">
        <f t="shared" si="3"/>
        <v>-278.58951311592949</v>
      </c>
      <c r="I35" s="30">
        <v>5.6000000000000001E-2</v>
      </c>
      <c r="J35" s="30">
        <f>-IF(C35=1,I35*(Inputs!$G$3/1000),0)</f>
        <v>0</v>
      </c>
      <c r="K35" s="30">
        <f>Inputs!$C$7</f>
        <v>667.16820708807631</v>
      </c>
      <c r="L35" s="30">
        <f t="shared" si="4"/>
        <v>14771.469036044889</v>
      </c>
      <c r="M35" s="30">
        <f>L35*(Inputs!$G$5)</f>
        <v>49.238230120149638</v>
      </c>
      <c r="N35" s="30">
        <f t="shared" si="1"/>
        <v>14820.707266165038</v>
      </c>
    </row>
    <row r="36" spans="1:14" x14ac:dyDescent="0.2">
      <c r="A36" s="30">
        <f t="shared" si="5"/>
        <v>35</v>
      </c>
      <c r="B36" s="30">
        <f t="shared" si="0"/>
        <v>3</v>
      </c>
      <c r="C36" s="30">
        <f t="shared" si="2"/>
        <v>11</v>
      </c>
      <c r="D36" s="30">
        <f>Inputs!$C$5 + Calculations!B36-1</f>
        <v>72</v>
      </c>
      <c r="E36" s="30">
        <f t="shared" si="6"/>
        <v>14820.707266165038</v>
      </c>
      <c r="F36" s="30">
        <v>3.2539000000000001E-3</v>
      </c>
      <c r="G36" s="30">
        <f>Inputs!$G$3-$E36</f>
        <v>85179.292733834969</v>
      </c>
      <c r="H36" s="30">
        <f t="shared" si="3"/>
        <v>-277.16490062662564</v>
      </c>
      <c r="I36" s="30">
        <v>5.6000000000000001E-2</v>
      </c>
      <c r="J36" s="30">
        <f>-IF(C36=1,I36*(Inputs!$G$3/1000),0)</f>
        <v>0</v>
      </c>
      <c r="K36" s="30">
        <f>Inputs!$C$7</f>
        <v>667.16820708807631</v>
      </c>
      <c r="L36" s="30">
        <f t="shared" si="4"/>
        <v>15210.710572626489</v>
      </c>
      <c r="M36" s="30">
        <f>L36*(Inputs!$G$5)</f>
        <v>50.70236857542163</v>
      </c>
      <c r="N36" s="30">
        <f t="shared" si="1"/>
        <v>15261.41294120191</v>
      </c>
    </row>
    <row r="37" spans="1:14" x14ac:dyDescent="0.2">
      <c r="A37" s="30">
        <f t="shared" si="5"/>
        <v>36</v>
      </c>
      <c r="B37" s="30">
        <f t="shared" si="0"/>
        <v>3</v>
      </c>
      <c r="C37" s="30">
        <f t="shared" si="2"/>
        <v>12</v>
      </c>
      <c r="D37" s="30">
        <f>Inputs!$C$5 + Calculations!B37-1</f>
        <v>72</v>
      </c>
      <c r="E37" s="30">
        <f t="shared" si="6"/>
        <v>15261.41294120191</v>
      </c>
      <c r="F37" s="30">
        <v>3.2539000000000001E-3</v>
      </c>
      <c r="G37" s="30">
        <f>Inputs!$G$3-$E37</f>
        <v>84738.58705879809</v>
      </c>
      <c r="H37" s="30">
        <f t="shared" si="3"/>
        <v>-275.73088843062311</v>
      </c>
      <c r="I37" s="30">
        <v>5.6000000000000001E-2</v>
      </c>
      <c r="J37" s="30">
        <f>-IF(C37=1,I37*(Inputs!$G$3/1000),0)</f>
        <v>0</v>
      </c>
      <c r="K37" s="30">
        <f>Inputs!$C$7</f>
        <v>667.16820708807631</v>
      </c>
      <c r="L37" s="30">
        <f t="shared" si="4"/>
        <v>15652.850259859362</v>
      </c>
      <c r="M37" s="30">
        <f>L37*(Inputs!$G$5)</f>
        <v>52.176167532864547</v>
      </c>
      <c r="N37" s="30">
        <f t="shared" si="1"/>
        <v>15705.026427392228</v>
      </c>
    </row>
    <row r="38" spans="1:14" x14ac:dyDescent="0.2">
      <c r="A38" s="30">
        <f t="shared" si="5"/>
        <v>37</v>
      </c>
      <c r="B38" s="30">
        <f t="shared" si="0"/>
        <v>4</v>
      </c>
      <c r="C38" s="30">
        <f t="shared" si="2"/>
        <v>1</v>
      </c>
      <c r="D38" s="30">
        <f>Inputs!$C$5 + Calculations!B38-1</f>
        <v>73</v>
      </c>
      <c r="E38" s="30">
        <f t="shared" si="6"/>
        <v>15705.026427392228</v>
      </c>
      <c r="F38" s="30">
        <v>3.8484000000000001E-3</v>
      </c>
      <c r="G38" s="30">
        <f>Inputs!$G$3-$E38</f>
        <v>84294.973572607778</v>
      </c>
      <c r="H38" s="30">
        <f t="shared" si="3"/>
        <v>-324.40077629682378</v>
      </c>
      <c r="I38" s="30">
        <v>5.6000000000000001E-2</v>
      </c>
      <c r="J38" s="30">
        <f>-IF(C38=1,I38*(Inputs!$G$3/1000),0)</f>
        <v>-5.6000000000000005</v>
      </c>
      <c r="K38" s="30">
        <f>Inputs!$C$7</f>
        <v>667.16820708807631</v>
      </c>
      <c r="L38" s="30">
        <f t="shared" si="4"/>
        <v>16042.19385818348</v>
      </c>
      <c r="M38" s="30">
        <f>L38*(Inputs!$G$5)</f>
        <v>53.473979527278267</v>
      </c>
      <c r="N38" s="30">
        <f t="shared" si="1"/>
        <v>16095.667837710758</v>
      </c>
    </row>
    <row r="39" spans="1:14" x14ac:dyDescent="0.2">
      <c r="A39" s="30">
        <f t="shared" si="5"/>
        <v>38</v>
      </c>
      <c r="B39" s="30">
        <f t="shared" si="0"/>
        <v>4</v>
      </c>
      <c r="C39" s="30">
        <f t="shared" si="2"/>
        <v>2</v>
      </c>
      <c r="D39" s="30">
        <f>Inputs!$C$5 + Calculations!B39-1</f>
        <v>73</v>
      </c>
      <c r="E39" s="30">
        <f t="shared" si="6"/>
        <v>16095.667837710758</v>
      </c>
      <c r="F39" s="30">
        <v>3.8484000000000001E-3</v>
      </c>
      <c r="G39" s="30">
        <f>Inputs!$G$3-$E39</f>
        <v>83904.33216228924</v>
      </c>
      <c r="H39" s="30">
        <f t="shared" si="3"/>
        <v>-322.89743189335394</v>
      </c>
      <c r="I39" s="30">
        <v>5.6000000000000001E-2</v>
      </c>
      <c r="J39" s="30">
        <f>-IF(C39=1,I39*(Inputs!$G$3/1000),0)</f>
        <v>0</v>
      </c>
      <c r="K39" s="30">
        <f>Inputs!$C$7</f>
        <v>667.16820708807631</v>
      </c>
      <c r="L39" s="30">
        <f t="shared" si="4"/>
        <v>16439.93861290548</v>
      </c>
      <c r="M39" s="30">
        <f>L39*(Inputs!$G$5)</f>
        <v>54.799795376351604</v>
      </c>
      <c r="N39" s="30">
        <f t="shared" si="1"/>
        <v>16494.738408281832</v>
      </c>
    </row>
    <row r="40" spans="1:14" x14ac:dyDescent="0.2">
      <c r="A40" s="30">
        <f t="shared" si="5"/>
        <v>39</v>
      </c>
      <c r="B40" s="30">
        <f t="shared" si="0"/>
        <v>4</v>
      </c>
      <c r="C40" s="30">
        <f t="shared" si="2"/>
        <v>3</v>
      </c>
      <c r="D40" s="30">
        <f>Inputs!$C$5 + Calculations!B40-1</f>
        <v>73</v>
      </c>
      <c r="E40" s="30">
        <f t="shared" si="6"/>
        <v>16494.738408281832</v>
      </c>
      <c r="F40" s="30">
        <v>3.8484000000000001E-3</v>
      </c>
      <c r="G40" s="30">
        <f>Inputs!$G$3-$E40</f>
        <v>83505.261591718168</v>
      </c>
      <c r="H40" s="30">
        <f t="shared" si="3"/>
        <v>-321.36164870956821</v>
      </c>
      <c r="I40" s="30">
        <v>5.6000000000000001E-2</v>
      </c>
      <c r="J40" s="30">
        <f>-IF(C40=1,I40*(Inputs!$G$3/1000),0)</f>
        <v>0</v>
      </c>
      <c r="K40" s="30">
        <f>Inputs!$C$7</f>
        <v>667.16820708807631</v>
      </c>
      <c r="L40" s="30">
        <f t="shared" si="4"/>
        <v>16840.544966660342</v>
      </c>
      <c r="M40" s="30">
        <f>L40*(Inputs!$G$5)</f>
        <v>56.135149888867808</v>
      </c>
      <c r="N40" s="30">
        <f t="shared" si="1"/>
        <v>16896.680116549211</v>
      </c>
    </row>
    <row r="41" spans="1:14" x14ac:dyDescent="0.2">
      <c r="A41" s="30">
        <f t="shared" si="5"/>
        <v>40</v>
      </c>
      <c r="B41" s="30">
        <f t="shared" si="0"/>
        <v>4</v>
      </c>
      <c r="C41" s="30">
        <f t="shared" si="2"/>
        <v>4</v>
      </c>
      <c r="D41" s="30">
        <f>Inputs!$C$5 + Calculations!B41-1</f>
        <v>73</v>
      </c>
      <c r="E41" s="30">
        <f t="shared" si="6"/>
        <v>16896.680116549211</v>
      </c>
      <c r="F41" s="30">
        <v>3.8484000000000001E-3</v>
      </c>
      <c r="G41" s="30">
        <f>Inputs!$G$3-$E41</f>
        <v>83103.319883450793</v>
      </c>
      <c r="H41" s="30">
        <f t="shared" si="3"/>
        <v>-319.81481623947207</v>
      </c>
      <c r="I41" s="30">
        <v>5.6000000000000001E-2</v>
      </c>
      <c r="J41" s="30">
        <f>-IF(C41=1,I41*(Inputs!$G$3/1000),0)</f>
        <v>0</v>
      </c>
      <c r="K41" s="30">
        <f>Inputs!$C$7</f>
        <v>667.16820708807631</v>
      </c>
      <c r="L41" s="30">
        <f t="shared" si="4"/>
        <v>17244.033507397817</v>
      </c>
      <c r="M41" s="30">
        <f>L41*(Inputs!$G$5)</f>
        <v>57.480111691326059</v>
      </c>
      <c r="N41" s="30">
        <f t="shared" si="1"/>
        <v>17301.513619089143</v>
      </c>
    </row>
    <row r="42" spans="1:14" x14ac:dyDescent="0.2">
      <c r="A42" s="30">
        <f t="shared" si="5"/>
        <v>41</v>
      </c>
      <c r="B42" s="30">
        <f t="shared" si="0"/>
        <v>4</v>
      </c>
      <c r="C42" s="30">
        <f t="shared" si="2"/>
        <v>5</v>
      </c>
      <c r="D42" s="30">
        <f>Inputs!$C$5 + Calculations!B42-1</f>
        <v>73</v>
      </c>
      <c r="E42" s="30">
        <f t="shared" si="6"/>
        <v>17301.513619089143</v>
      </c>
      <c r="F42" s="30">
        <v>3.8484000000000001E-3</v>
      </c>
      <c r="G42" s="30">
        <f>Inputs!$G$3-$E42</f>
        <v>82698.48638091085</v>
      </c>
      <c r="H42" s="30">
        <f t="shared" si="3"/>
        <v>-318.25685498829733</v>
      </c>
      <c r="I42" s="30">
        <v>5.6000000000000001E-2</v>
      </c>
      <c r="J42" s="30">
        <f>-IF(C42=1,I42*(Inputs!$G$3/1000),0)</f>
        <v>0</v>
      </c>
      <c r="K42" s="30">
        <f>Inputs!$C$7</f>
        <v>667.16820708807631</v>
      </c>
      <c r="L42" s="30">
        <f t="shared" si="4"/>
        <v>17650.424971188924</v>
      </c>
      <c r="M42" s="30">
        <f>L42*(Inputs!$G$5)</f>
        <v>58.834749903963086</v>
      </c>
      <c r="N42" s="30">
        <f t="shared" si="1"/>
        <v>17709.259721092887</v>
      </c>
    </row>
    <row r="43" spans="1:14" x14ac:dyDescent="0.2">
      <c r="A43" s="30">
        <f t="shared" si="5"/>
        <v>42</v>
      </c>
      <c r="B43" s="30">
        <f t="shared" si="0"/>
        <v>4</v>
      </c>
      <c r="C43" s="30">
        <f t="shared" si="2"/>
        <v>6</v>
      </c>
      <c r="D43" s="30">
        <f>Inputs!$C$5 + Calculations!B43-1</f>
        <v>73</v>
      </c>
      <c r="E43" s="30">
        <f t="shared" si="6"/>
        <v>17709.259721092887</v>
      </c>
      <c r="F43" s="30">
        <v>3.8484000000000001E-3</v>
      </c>
      <c r="G43" s="30">
        <f>Inputs!$G$3-$E43</f>
        <v>82290.74027890712</v>
      </c>
      <c r="H43" s="30">
        <f t="shared" si="3"/>
        <v>-316.68768488934614</v>
      </c>
      <c r="I43" s="30">
        <v>5.6000000000000001E-2</v>
      </c>
      <c r="J43" s="30">
        <f>-IF(C43=1,I43*(Inputs!$G$3/1000),0)</f>
        <v>0</v>
      </c>
      <c r="K43" s="30">
        <f>Inputs!$C$7</f>
        <v>667.16820708807631</v>
      </c>
      <c r="L43" s="30">
        <f t="shared" si="4"/>
        <v>18059.740243291621</v>
      </c>
      <c r="M43" s="30">
        <f>L43*(Inputs!$G$5)</f>
        <v>60.199134144305404</v>
      </c>
      <c r="N43" s="30">
        <f t="shared" si="1"/>
        <v>18119.939377435927</v>
      </c>
    </row>
    <row r="44" spans="1:14" x14ac:dyDescent="0.2">
      <c r="A44" s="30">
        <f t="shared" si="5"/>
        <v>43</v>
      </c>
      <c r="B44" s="30">
        <f t="shared" si="0"/>
        <v>4</v>
      </c>
      <c r="C44" s="30">
        <f t="shared" si="2"/>
        <v>7</v>
      </c>
      <c r="D44" s="30">
        <f>Inputs!$C$5 + Calculations!B44-1</f>
        <v>73</v>
      </c>
      <c r="E44" s="30">
        <f t="shared" si="6"/>
        <v>18119.939377435927</v>
      </c>
      <c r="F44" s="30">
        <v>3.8484000000000001E-3</v>
      </c>
      <c r="G44" s="30">
        <f>Inputs!$G$3-$E44</f>
        <v>81880.06062256408</v>
      </c>
      <c r="H44" s="30">
        <f t="shared" si="3"/>
        <v>-315.10722529987561</v>
      </c>
      <c r="I44" s="30">
        <v>5.6000000000000001E-2</v>
      </c>
      <c r="J44" s="30">
        <f>-IF(C44=1,I44*(Inputs!$G$3/1000),0)</f>
        <v>0</v>
      </c>
      <c r="K44" s="30">
        <f>Inputs!$C$7</f>
        <v>667.16820708807631</v>
      </c>
      <c r="L44" s="30">
        <f t="shared" si="4"/>
        <v>18472.00035922413</v>
      </c>
      <c r="M44" s="30">
        <f>L44*(Inputs!$G$5)</f>
        <v>61.573334530747104</v>
      </c>
      <c r="N44" s="30">
        <f t="shared" si="1"/>
        <v>18533.573693754875</v>
      </c>
    </row>
    <row r="45" spans="1:14" x14ac:dyDescent="0.2">
      <c r="A45" s="30">
        <f t="shared" si="5"/>
        <v>44</v>
      </c>
      <c r="B45" s="30">
        <f t="shared" si="0"/>
        <v>4</v>
      </c>
      <c r="C45" s="30">
        <f t="shared" si="2"/>
        <v>8</v>
      </c>
      <c r="D45" s="30">
        <f>Inputs!$C$5 + Calculations!B45-1</f>
        <v>73</v>
      </c>
      <c r="E45" s="30">
        <f t="shared" si="6"/>
        <v>18533.573693754875</v>
      </c>
      <c r="F45" s="30">
        <v>3.8484000000000001E-3</v>
      </c>
      <c r="G45" s="30">
        <f>Inputs!$G$3-$E45</f>
        <v>81466.426306245121</v>
      </c>
      <c r="H45" s="30">
        <f t="shared" si="3"/>
        <v>-313.51539499695372</v>
      </c>
      <c r="I45" s="30">
        <v>5.6000000000000001E-2</v>
      </c>
      <c r="J45" s="30">
        <f>-IF(C45=1,I45*(Inputs!$G$3/1000),0)</f>
        <v>0</v>
      </c>
      <c r="K45" s="30">
        <f>Inputs!$C$7</f>
        <v>667.16820708807631</v>
      </c>
      <c r="L45" s="30">
        <f t="shared" si="4"/>
        <v>18887.226505846</v>
      </c>
      <c r="M45" s="30">
        <f>L45*(Inputs!$G$5)</f>
        <v>62.957421686153339</v>
      </c>
      <c r="N45" s="30">
        <f t="shared" si="1"/>
        <v>18950.183927532154</v>
      </c>
    </row>
    <row r="46" spans="1:14" x14ac:dyDescent="0.2">
      <c r="A46" s="30">
        <f t="shared" si="5"/>
        <v>45</v>
      </c>
      <c r="B46" s="30">
        <f t="shared" si="0"/>
        <v>4</v>
      </c>
      <c r="C46" s="30">
        <f t="shared" si="2"/>
        <v>9</v>
      </c>
      <c r="D46" s="30">
        <f>Inputs!$C$5 + Calculations!B46-1</f>
        <v>73</v>
      </c>
      <c r="E46" s="30">
        <f t="shared" si="6"/>
        <v>18950.183927532154</v>
      </c>
      <c r="F46" s="30">
        <v>3.8484000000000001E-3</v>
      </c>
      <c r="G46" s="30">
        <f>Inputs!$G$3-$E46</f>
        <v>81049.816072467846</v>
      </c>
      <c r="H46" s="30">
        <f t="shared" si="3"/>
        <v>-311.91211217328527</v>
      </c>
      <c r="I46" s="30">
        <v>5.6000000000000001E-2</v>
      </c>
      <c r="J46" s="30">
        <f>-IF(C46=1,I46*(Inputs!$G$3/1000),0)</f>
        <v>0</v>
      </c>
      <c r="K46" s="30">
        <f>Inputs!$C$7</f>
        <v>667.16820708807631</v>
      </c>
      <c r="L46" s="30">
        <f t="shared" si="4"/>
        <v>19305.440022446946</v>
      </c>
      <c r="M46" s="30">
        <f>L46*(Inputs!$G$5)</f>
        <v>64.35146674148983</v>
      </c>
      <c r="N46" s="30">
        <f t="shared" si="1"/>
        <v>19369.791489188436</v>
      </c>
    </row>
    <row r="47" spans="1:14" x14ac:dyDescent="0.2">
      <c r="A47" s="30">
        <f t="shared" si="5"/>
        <v>46</v>
      </c>
      <c r="B47" s="30">
        <f t="shared" si="0"/>
        <v>4</v>
      </c>
      <c r="C47" s="30">
        <f t="shared" si="2"/>
        <v>10</v>
      </c>
      <c r="D47" s="30">
        <f>Inputs!$C$5 + Calculations!B47-1</f>
        <v>73</v>
      </c>
      <c r="E47" s="30">
        <f t="shared" si="6"/>
        <v>19369.791489188436</v>
      </c>
      <c r="F47" s="30">
        <v>3.8484000000000001E-3</v>
      </c>
      <c r="G47" s="30">
        <f>Inputs!$G$3-$E47</f>
        <v>80630.208510811557</v>
      </c>
      <c r="H47" s="30">
        <f t="shared" si="3"/>
        <v>-310.29729443300721</v>
      </c>
      <c r="I47" s="30">
        <v>5.6000000000000001E-2</v>
      </c>
      <c r="J47" s="30">
        <f>-IF(C47=1,I47*(Inputs!$G$3/1000),0)</f>
        <v>0</v>
      </c>
      <c r="K47" s="30">
        <f>Inputs!$C$7</f>
        <v>667.16820708807631</v>
      </c>
      <c r="L47" s="30">
        <f t="shared" si="4"/>
        <v>19726.662401843507</v>
      </c>
      <c r="M47" s="30">
        <f>L47*(Inputs!$G$5)</f>
        <v>65.755541339478356</v>
      </c>
      <c r="N47" s="30">
        <f t="shared" si="1"/>
        <v>19792.417943182983</v>
      </c>
    </row>
    <row r="48" spans="1:14" x14ac:dyDescent="0.2">
      <c r="A48" s="30">
        <f t="shared" si="5"/>
        <v>47</v>
      </c>
      <c r="B48" s="30">
        <f t="shared" si="0"/>
        <v>4</v>
      </c>
      <c r="C48" s="30">
        <f t="shared" si="2"/>
        <v>11</v>
      </c>
      <c r="D48" s="30">
        <f>Inputs!$C$5 + Calculations!B48-1</f>
        <v>73</v>
      </c>
      <c r="E48" s="30">
        <f t="shared" si="6"/>
        <v>19792.417943182983</v>
      </c>
      <c r="F48" s="30">
        <v>3.8484000000000001E-3</v>
      </c>
      <c r="G48" s="30">
        <f>Inputs!$G$3-$E48</f>
        <v>80207.582056817017</v>
      </c>
      <c r="H48" s="30">
        <f t="shared" si="3"/>
        <v>-308.67085878745462</v>
      </c>
      <c r="I48" s="30">
        <v>5.6000000000000001E-2</v>
      </c>
      <c r="J48" s="30">
        <f>-IF(C48=1,I48*(Inputs!$G$3/1000),0)</f>
        <v>0</v>
      </c>
      <c r="K48" s="30">
        <f>Inputs!$C$7</f>
        <v>667.16820708807631</v>
      </c>
      <c r="L48" s="30">
        <f t="shared" si="4"/>
        <v>20150.915291483605</v>
      </c>
      <c r="M48" s="30">
        <f>L48*(Inputs!$G$5)</f>
        <v>67.169717638278684</v>
      </c>
      <c r="N48" s="30">
        <f t="shared" si="1"/>
        <v>20218.085009121885</v>
      </c>
    </row>
    <row r="49" spans="1:14" x14ac:dyDescent="0.2">
      <c r="A49" s="30">
        <f t="shared" si="5"/>
        <v>48</v>
      </c>
      <c r="B49" s="30">
        <f t="shared" si="0"/>
        <v>4</v>
      </c>
      <c r="C49" s="30">
        <f t="shared" si="2"/>
        <v>12</v>
      </c>
      <c r="D49" s="30">
        <f>Inputs!$C$5 + Calculations!B49-1</f>
        <v>73</v>
      </c>
      <c r="E49" s="30">
        <f t="shared" si="6"/>
        <v>20218.085009121885</v>
      </c>
      <c r="F49" s="30">
        <v>3.8484000000000001E-3</v>
      </c>
      <c r="G49" s="30">
        <f>Inputs!$G$3-$E49</f>
        <v>79781.914990878111</v>
      </c>
      <c r="H49" s="30">
        <f t="shared" si="3"/>
        <v>-307.03272165089533</v>
      </c>
      <c r="I49" s="30">
        <v>5.6000000000000001E-2</v>
      </c>
      <c r="J49" s="30">
        <f>-IF(C49=1,I49*(Inputs!$G$3/1000),0)</f>
        <v>0</v>
      </c>
      <c r="K49" s="30">
        <f>Inputs!$C$7</f>
        <v>667.16820708807631</v>
      </c>
      <c r="L49" s="30">
        <f t="shared" si="4"/>
        <v>20578.220494559067</v>
      </c>
      <c r="M49" s="30">
        <f>L49*(Inputs!$G$5)</f>
        <v>68.594068315196893</v>
      </c>
      <c r="N49" s="30">
        <f t="shared" si="1"/>
        <v>20646.814562874264</v>
      </c>
    </row>
    <row r="50" spans="1:14" x14ac:dyDescent="0.2">
      <c r="A50" s="30">
        <f t="shared" si="5"/>
        <v>49</v>
      </c>
      <c r="B50" s="30">
        <f t="shared" si="0"/>
        <v>5</v>
      </c>
      <c r="C50" s="30">
        <f t="shared" si="2"/>
        <v>1</v>
      </c>
      <c r="D50" s="30">
        <f>Inputs!$C$5 + Calculations!B50-1</f>
        <v>74</v>
      </c>
      <c r="E50" s="30">
        <f t="shared" si="6"/>
        <v>20646.814562874264</v>
      </c>
      <c r="F50" s="30">
        <v>4.5821999999999998E-3</v>
      </c>
      <c r="G50" s="30">
        <f>Inputs!$G$3-$E50</f>
        <v>79353.185437125736</v>
      </c>
      <c r="H50" s="30">
        <f t="shared" si="3"/>
        <v>-363.61216630999752</v>
      </c>
      <c r="I50" s="30">
        <v>5.6000000000000001E-2</v>
      </c>
      <c r="J50" s="30">
        <f>-IF(C50=1,I50*(Inputs!$G$3/1000),0)</f>
        <v>-5.6000000000000005</v>
      </c>
      <c r="K50" s="30">
        <f>Inputs!$C$7</f>
        <v>667.16820708807631</v>
      </c>
      <c r="L50" s="30">
        <f t="shared" si="4"/>
        <v>20944.770603652345</v>
      </c>
      <c r="M50" s="30">
        <f>L50*(Inputs!$G$5)</f>
        <v>69.81590201217449</v>
      </c>
      <c r="N50" s="30">
        <f t="shared" si="1"/>
        <v>21014.58650566452</v>
      </c>
    </row>
    <row r="51" spans="1:14" x14ac:dyDescent="0.2">
      <c r="A51" s="30">
        <f t="shared" si="5"/>
        <v>50</v>
      </c>
      <c r="B51" s="30">
        <f t="shared" si="0"/>
        <v>5</v>
      </c>
      <c r="C51" s="30">
        <f t="shared" si="2"/>
        <v>2</v>
      </c>
      <c r="D51" s="30">
        <f>Inputs!$C$5 + Calculations!B51-1</f>
        <v>74</v>
      </c>
      <c r="E51" s="30">
        <f t="shared" si="6"/>
        <v>21014.58650566452</v>
      </c>
      <c r="F51" s="30">
        <v>4.5821999999999998E-3</v>
      </c>
      <c r="G51" s="30">
        <f>Inputs!$G$3-$E51</f>
        <v>78985.413494335487</v>
      </c>
      <c r="H51" s="30">
        <f t="shared" si="3"/>
        <v>-361.92696171374405</v>
      </c>
      <c r="I51" s="30">
        <v>5.6000000000000001E-2</v>
      </c>
      <c r="J51" s="30">
        <f>-IF(C51=1,I51*(Inputs!$G$3/1000),0)</f>
        <v>0</v>
      </c>
      <c r="K51" s="30">
        <f>Inputs!$C$7</f>
        <v>667.16820708807631</v>
      </c>
      <c r="L51" s="30">
        <f t="shared" si="4"/>
        <v>21319.827751038854</v>
      </c>
      <c r="M51" s="30">
        <f>L51*(Inputs!$G$5)</f>
        <v>71.066092503462855</v>
      </c>
      <c r="N51" s="30">
        <f t="shared" si="1"/>
        <v>21390.893843542319</v>
      </c>
    </row>
    <row r="52" spans="1:14" x14ac:dyDescent="0.2">
      <c r="A52" s="30">
        <f t="shared" si="5"/>
        <v>51</v>
      </c>
      <c r="B52" s="30">
        <f t="shared" si="0"/>
        <v>5</v>
      </c>
      <c r="C52" s="30">
        <f t="shared" si="2"/>
        <v>3</v>
      </c>
      <c r="D52" s="30">
        <f>Inputs!$C$5 + Calculations!B52-1</f>
        <v>74</v>
      </c>
      <c r="E52" s="30">
        <f t="shared" si="6"/>
        <v>21390.893843542319</v>
      </c>
      <c r="F52" s="30">
        <v>4.5821999999999998E-3</v>
      </c>
      <c r="G52" s="30">
        <f>Inputs!$G$3-$E52</f>
        <v>78609.106156457681</v>
      </c>
      <c r="H52" s="30">
        <f t="shared" si="3"/>
        <v>-360.20264623012037</v>
      </c>
      <c r="I52" s="30">
        <v>5.6000000000000001E-2</v>
      </c>
      <c r="J52" s="30">
        <f>-IF(C52=1,I52*(Inputs!$G$3/1000),0)</f>
        <v>0</v>
      </c>
      <c r="K52" s="30">
        <f>Inputs!$C$7</f>
        <v>667.16820708807631</v>
      </c>
      <c r="L52" s="30">
        <f t="shared" si="4"/>
        <v>21697.859404400275</v>
      </c>
      <c r="M52" s="30">
        <f>L52*(Inputs!$G$5)</f>
        <v>72.326198014667582</v>
      </c>
      <c r="N52" s="30">
        <f t="shared" si="1"/>
        <v>21770.185602414942</v>
      </c>
    </row>
    <row r="53" spans="1:14" x14ac:dyDescent="0.2">
      <c r="A53" s="30">
        <f t="shared" si="5"/>
        <v>52</v>
      </c>
      <c r="B53" s="30">
        <f t="shared" si="0"/>
        <v>5</v>
      </c>
      <c r="C53" s="30">
        <f t="shared" si="2"/>
        <v>4</v>
      </c>
      <c r="D53" s="30">
        <f>Inputs!$C$5 + Calculations!B53-1</f>
        <v>74</v>
      </c>
      <c r="E53" s="30">
        <f t="shared" si="6"/>
        <v>21770.185602414942</v>
      </c>
      <c r="F53" s="30">
        <v>4.5821999999999998E-3</v>
      </c>
      <c r="G53" s="30">
        <f>Inputs!$G$3-$E53</f>
        <v>78229.814397585054</v>
      </c>
      <c r="H53" s="30">
        <f t="shared" si="3"/>
        <v>-358.46465553261424</v>
      </c>
      <c r="I53" s="30">
        <v>5.6000000000000001E-2</v>
      </c>
      <c r="J53" s="30">
        <f>-IF(C53=1,I53*(Inputs!$G$3/1000),0)</f>
        <v>0</v>
      </c>
      <c r="K53" s="30">
        <f>Inputs!$C$7</f>
        <v>667.16820708807631</v>
      </c>
      <c r="L53" s="30">
        <f t="shared" si="4"/>
        <v>22078.889153970405</v>
      </c>
      <c r="M53" s="30">
        <f>L53*(Inputs!$G$5)</f>
        <v>73.596297179901356</v>
      </c>
      <c r="N53" s="30">
        <f t="shared" si="1"/>
        <v>22152.485451150307</v>
      </c>
    </row>
    <row r="54" spans="1:14" x14ac:dyDescent="0.2">
      <c r="A54" s="30">
        <f t="shared" si="5"/>
        <v>53</v>
      </c>
      <c r="B54" s="30">
        <f t="shared" si="0"/>
        <v>5</v>
      </c>
      <c r="C54" s="30">
        <f t="shared" si="2"/>
        <v>5</v>
      </c>
      <c r="D54" s="30">
        <f>Inputs!$C$5 + Calculations!B54-1</f>
        <v>74</v>
      </c>
      <c r="E54" s="30">
        <f t="shared" si="6"/>
        <v>22152.485451150307</v>
      </c>
      <c r="F54" s="30">
        <v>4.5821999999999998E-3</v>
      </c>
      <c r="G54" s="30">
        <f>Inputs!$G$3-$E54</f>
        <v>77847.514548849693</v>
      </c>
      <c r="H54" s="30">
        <f t="shared" si="3"/>
        <v>-356.71288116573902</v>
      </c>
      <c r="I54" s="30">
        <v>5.6000000000000001E-2</v>
      </c>
      <c r="J54" s="30">
        <f>-IF(C54=1,I54*(Inputs!$G$3/1000),0)</f>
        <v>0</v>
      </c>
      <c r="K54" s="30">
        <f>Inputs!$C$7</f>
        <v>667.16820708807631</v>
      </c>
      <c r="L54" s="30">
        <f t="shared" si="4"/>
        <v>22462.940777072647</v>
      </c>
      <c r="M54" s="30">
        <f>L54*(Inputs!$G$5)</f>
        <v>74.87646925690882</v>
      </c>
      <c r="N54" s="30">
        <f t="shared" si="1"/>
        <v>22537.817246329556</v>
      </c>
    </row>
    <row r="55" spans="1:14" x14ac:dyDescent="0.2">
      <c r="A55" s="30">
        <f t="shared" si="5"/>
        <v>54</v>
      </c>
      <c r="B55" s="30">
        <f t="shared" si="0"/>
        <v>5</v>
      </c>
      <c r="C55" s="30">
        <f t="shared" si="2"/>
        <v>6</v>
      </c>
      <c r="D55" s="30">
        <f>Inputs!$C$5 + Calculations!B55-1</f>
        <v>74</v>
      </c>
      <c r="E55" s="30">
        <f t="shared" si="6"/>
        <v>22537.817246329556</v>
      </c>
      <c r="F55" s="30">
        <v>4.5821999999999998E-3</v>
      </c>
      <c r="G55" s="30">
        <f>Inputs!$G$3-$E55</f>
        <v>77462.182753670437</v>
      </c>
      <c r="H55" s="30">
        <f t="shared" si="3"/>
        <v>-354.94721381386864</v>
      </c>
      <c r="I55" s="30">
        <v>5.6000000000000001E-2</v>
      </c>
      <c r="J55" s="30">
        <f>-IF(C55=1,I55*(Inputs!$G$3/1000),0)</f>
        <v>0</v>
      </c>
      <c r="K55" s="30">
        <f>Inputs!$C$7</f>
        <v>667.16820708807631</v>
      </c>
      <c r="L55" s="30">
        <f t="shared" si="4"/>
        <v>22850.038239603764</v>
      </c>
      <c r="M55" s="30">
        <f>L55*(Inputs!$G$5)</f>
        <v>76.166794132012555</v>
      </c>
      <c r="N55" s="30">
        <f t="shared" si="1"/>
        <v>22926.205033735776</v>
      </c>
    </row>
    <row r="56" spans="1:14" x14ac:dyDescent="0.2">
      <c r="A56" s="30">
        <f t="shared" si="5"/>
        <v>55</v>
      </c>
      <c r="B56" s="30">
        <f t="shared" si="0"/>
        <v>5</v>
      </c>
      <c r="C56" s="30">
        <f t="shared" si="2"/>
        <v>7</v>
      </c>
      <c r="D56" s="30">
        <f>Inputs!$C$5 + Calculations!B56-1</f>
        <v>74</v>
      </c>
      <c r="E56" s="30">
        <f t="shared" si="6"/>
        <v>22926.205033735776</v>
      </c>
      <c r="F56" s="30">
        <v>4.5821999999999998E-3</v>
      </c>
      <c r="G56" s="30">
        <f>Inputs!$G$3-$E56</f>
        <v>77073.79496626422</v>
      </c>
      <c r="H56" s="30">
        <f t="shared" si="3"/>
        <v>-353.16754329441591</v>
      </c>
      <c r="I56" s="30">
        <v>5.6000000000000001E-2</v>
      </c>
      <c r="J56" s="30">
        <f>-IF(C56=1,I56*(Inputs!$G$3/1000),0)</f>
        <v>0</v>
      </c>
      <c r="K56" s="30">
        <f>Inputs!$C$7</f>
        <v>667.16820708807631</v>
      </c>
      <c r="L56" s="30">
        <f t="shared" si="4"/>
        <v>23240.205697529436</v>
      </c>
      <c r="M56" s="30">
        <f>L56*(Inputs!$G$5)</f>
        <v>77.467352325098119</v>
      </c>
      <c r="N56" s="30">
        <f t="shared" si="1"/>
        <v>23317.673049854533</v>
      </c>
    </row>
    <row r="57" spans="1:14" x14ac:dyDescent="0.2">
      <c r="A57" s="30">
        <f t="shared" si="5"/>
        <v>56</v>
      </c>
      <c r="B57" s="30">
        <f t="shared" si="0"/>
        <v>5</v>
      </c>
      <c r="C57" s="30">
        <f t="shared" si="2"/>
        <v>8</v>
      </c>
      <c r="D57" s="30">
        <f>Inputs!$C$5 + Calculations!B57-1</f>
        <v>74</v>
      </c>
      <c r="E57" s="30">
        <f t="shared" si="6"/>
        <v>23317.673049854533</v>
      </c>
      <c r="F57" s="30">
        <v>4.5821999999999998E-3</v>
      </c>
      <c r="G57" s="30">
        <f>Inputs!$G$3-$E57</f>
        <v>76682.326950145463</v>
      </c>
      <c r="H57" s="30">
        <f t="shared" si="3"/>
        <v>-351.37375855095655</v>
      </c>
      <c r="I57" s="30">
        <v>5.6000000000000001E-2</v>
      </c>
      <c r="J57" s="30">
        <f>-IF(C57=1,I57*(Inputs!$G$3/1000),0)</f>
        <v>0</v>
      </c>
      <c r="K57" s="30">
        <f>Inputs!$C$7</f>
        <v>667.16820708807631</v>
      </c>
      <c r="L57" s="30">
        <f t="shared" si="4"/>
        <v>23633.467498391656</v>
      </c>
      <c r="M57" s="30">
        <f>L57*(Inputs!$G$5)</f>
        <v>78.778224994638862</v>
      </c>
      <c r="N57" s="30">
        <f t="shared" si="1"/>
        <v>23712.245723386295</v>
      </c>
    </row>
    <row r="58" spans="1:14" x14ac:dyDescent="0.2">
      <c r="A58" s="30">
        <f t="shared" si="5"/>
        <v>57</v>
      </c>
      <c r="B58" s="30">
        <f t="shared" si="0"/>
        <v>5</v>
      </c>
      <c r="C58" s="30">
        <f t="shared" si="2"/>
        <v>9</v>
      </c>
      <c r="D58" s="30">
        <f>Inputs!$C$5 + Calculations!B58-1</f>
        <v>74</v>
      </c>
      <c r="E58" s="30">
        <f t="shared" si="6"/>
        <v>23712.245723386295</v>
      </c>
      <c r="F58" s="30">
        <v>4.5821999999999998E-3</v>
      </c>
      <c r="G58" s="30">
        <f>Inputs!$G$3-$E58</f>
        <v>76287.754276613705</v>
      </c>
      <c r="H58" s="30">
        <f t="shared" si="3"/>
        <v>-349.56574764629931</v>
      </c>
      <c r="I58" s="30">
        <v>5.6000000000000001E-2</v>
      </c>
      <c r="J58" s="30">
        <f>-IF(C58=1,I58*(Inputs!$G$3/1000),0)</f>
        <v>0</v>
      </c>
      <c r="K58" s="30">
        <f>Inputs!$C$7</f>
        <v>667.16820708807631</v>
      </c>
      <c r="L58" s="30">
        <f t="shared" si="4"/>
        <v>24029.848182828075</v>
      </c>
      <c r="M58" s="30">
        <f>L58*(Inputs!$G$5)</f>
        <v>80.099493942760247</v>
      </c>
      <c r="N58" s="30">
        <f t="shared" si="1"/>
        <v>24109.947676770837</v>
      </c>
    </row>
    <row r="59" spans="1:14" x14ac:dyDescent="0.2">
      <c r="A59" s="30">
        <f t="shared" si="5"/>
        <v>58</v>
      </c>
      <c r="B59" s="30">
        <f t="shared" si="0"/>
        <v>5</v>
      </c>
      <c r="C59" s="30">
        <f t="shared" si="2"/>
        <v>10</v>
      </c>
      <c r="D59" s="30">
        <f>Inputs!$C$5 + Calculations!B59-1</f>
        <v>74</v>
      </c>
      <c r="E59" s="30">
        <f t="shared" si="6"/>
        <v>24109.947676770837</v>
      </c>
      <c r="F59" s="30">
        <v>4.5821999999999998E-3</v>
      </c>
      <c r="G59" s="30">
        <f>Inputs!$G$3-$E59</f>
        <v>75890.05232322916</v>
      </c>
      <c r="H59" s="30">
        <f t="shared" si="3"/>
        <v>-347.74339775550067</v>
      </c>
      <c r="I59" s="30">
        <v>5.6000000000000001E-2</v>
      </c>
      <c r="J59" s="30">
        <f>-IF(C59=1,I59*(Inputs!$G$3/1000),0)</f>
        <v>0</v>
      </c>
      <c r="K59" s="30">
        <f>Inputs!$C$7</f>
        <v>667.16820708807631</v>
      </c>
      <c r="L59" s="30">
        <f t="shared" si="4"/>
        <v>24429.372486103413</v>
      </c>
      <c r="M59" s="30">
        <f>L59*(Inputs!$G$5)</f>
        <v>81.431241620344721</v>
      </c>
      <c r="N59" s="30">
        <f t="shared" si="1"/>
        <v>24510.803727723756</v>
      </c>
    </row>
    <row r="60" spans="1:14" x14ac:dyDescent="0.2">
      <c r="A60" s="30">
        <f t="shared" si="5"/>
        <v>59</v>
      </c>
      <c r="B60" s="30">
        <f t="shared" si="0"/>
        <v>5</v>
      </c>
      <c r="C60" s="30">
        <f t="shared" si="2"/>
        <v>11</v>
      </c>
      <c r="D60" s="30">
        <f>Inputs!$C$5 + Calculations!B60-1</f>
        <v>74</v>
      </c>
      <c r="E60" s="30">
        <f t="shared" si="6"/>
        <v>24510.803727723756</v>
      </c>
      <c r="F60" s="30">
        <v>4.5821999999999998E-3</v>
      </c>
      <c r="G60" s="30">
        <f>Inputs!$G$3-$E60</f>
        <v>75489.19627227624</v>
      </c>
      <c r="H60" s="30">
        <f t="shared" si="3"/>
        <v>-345.90659515882419</v>
      </c>
      <c r="I60" s="30">
        <v>5.6000000000000001E-2</v>
      </c>
      <c r="J60" s="30">
        <f>-IF(C60=1,I60*(Inputs!$G$3/1000),0)</f>
        <v>0</v>
      </c>
      <c r="K60" s="30">
        <f>Inputs!$C$7</f>
        <v>667.16820708807631</v>
      </c>
      <c r="L60" s="30">
        <f t="shared" si="4"/>
        <v>24832.065339653011</v>
      </c>
      <c r="M60" s="30">
        <f>L60*(Inputs!$G$5)</f>
        <v>82.773551132176706</v>
      </c>
      <c r="N60" s="30">
        <f t="shared" si="1"/>
        <v>24914.838890785188</v>
      </c>
    </row>
    <row r="61" spans="1:14" x14ac:dyDescent="0.2">
      <c r="A61" s="30">
        <f t="shared" si="5"/>
        <v>60</v>
      </c>
      <c r="B61" s="30">
        <f t="shared" si="0"/>
        <v>5</v>
      </c>
      <c r="C61" s="30">
        <f t="shared" si="2"/>
        <v>12</v>
      </c>
      <c r="D61" s="30">
        <f>Inputs!$C$5 + Calculations!B61-1</f>
        <v>74</v>
      </c>
      <c r="E61" s="30">
        <f t="shared" si="6"/>
        <v>24914.838890785188</v>
      </c>
      <c r="F61" s="30">
        <v>4.5821999999999998E-3</v>
      </c>
      <c r="G61" s="30">
        <f>Inputs!$G$3-$E61</f>
        <v>75085.161109214809</v>
      </c>
      <c r="H61" s="30">
        <f t="shared" si="3"/>
        <v>-344.05522523464407</v>
      </c>
      <c r="I61" s="30">
        <v>5.6000000000000001E-2</v>
      </c>
      <c r="J61" s="30">
        <f>-IF(C61=1,I61*(Inputs!$G$3/1000),0)</f>
        <v>0</v>
      </c>
      <c r="K61" s="30">
        <f>Inputs!$C$7</f>
        <v>667.16820708807631</v>
      </c>
      <c r="L61" s="30">
        <f t="shared" si="4"/>
        <v>25237.951872638623</v>
      </c>
      <c r="M61" s="30">
        <f>L61*(Inputs!$G$5)</f>
        <v>84.126506242128755</v>
      </c>
      <c r="N61" s="30">
        <f t="shared" si="1"/>
        <v>25322.078378880753</v>
      </c>
    </row>
    <row r="62" spans="1:14" x14ac:dyDescent="0.2">
      <c r="A62" s="30">
        <f t="shared" si="5"/>
        <v>61</v>
      </c>
      <c r="B62" s="30">
        <f t="shared" si="0"/>
        <v>6</v>
      </c>
      <c r="C62" s="30">
        <f t="shared" si="2"/>
        <v>1</v>
      </c>
      <c r="D62" s="30">
        <f>Inputs!$C$5 + Calculations!B62-1</f>
        <v>75</v>
      </c>
      <c r="E62" s="30">
        <f t="shared" si="6"/>
        <v>25322.078378880753</v>
      </c>
      <c r="F62" s="30">
        <v>5.6062999999999998E-3</v>
      </c>
      <c r="G62" s="30">
        <f>Inputs!$G$3-$E62</f>
        <v>74677.921621119254</v>
      </c>
      <c r="H62" s="30">
        <f t="shared" si="3"/>
        <v>-418.66683198448084</v>
      </c>
      <c r="I62" s="30">
        <v>0.05</v>
      </c>
      <c r="J62" s="30">
        <f>-IF(C62=1,I62*(Inputs!$G$3/1000),0)</f>
        <v>-5</v>
      </c>
      <c r="K62" s="30">
        <f>Inputs!$C$7</f>
        <v>667.16820708807631</v>
      </c>
      <c r="L62" s="30">
        <f t="shared" si="4"/>
        <v>25565.579753984352</v>
      </c>
      <c r="M62" s="30">
        <f>L62*(Inputs!$G$5)</f>
        <v>85.218599179947844</v>
      </c>
      <c r="N62" s="30">
        <f t="shared" si="1"/>
        <v>25650.7983531643</v>
      </c>
    </row>
    <row r="63" spans="1:14" x14ac:dyDescent="0.2">
      <c r="A63" s="30">
        <f t="shared" si="5"/>
        <v>62</v>
      </c>
      <c r="B63" s="30">
        <f t="shared" si="0"/>
        <v>6</v>
      </c>
      <c r="C63" s="30">
        <f t="shared" si="2"/>
        <v>2</v>
      </c>
      <c r="D63" s="30">
        <f>Inputs!$C$5 + Calculations!B63-1</f>
        <v>75</v>
      </c>
      <c r="E63" s="30">
        <f t="shared" si="6"/>
        <v>25650.7983531643</v>
      </c>
      <c r="F63" s="30">
        <v>5.6062999999999998E-3</v>
      </c>
      <c r="G63" s="30">
        <f>Inputs!$G$3-$E63</f>
        <v>74349.201646835703</v>
      </c>
      <c r="H63" s="30">
        <f t="shared" si="3"/>
        <v>-416.82392919265499</v>
      </c>
      <c r="I63" s="30">
        <v>0.05</v>
      </c>
      <c r="J63" s="30">
        <f>-IF(C63=1,I63*(Inputs!$G$3/1000),0)</f>
        <v>0</v>
      </c>
      <c r="K63" s="30">
        <f>Inputs!$C$7</f>
        <v>667.16820708807631</v>
      </c>
      <c r="L63" s="30">
        <f t="shared" si="4"/>
        <v>25901.142631059723</v>
      </c>
      <c r="M63" s="30">
        <f>L63*(Inputs!$G$5)</f>
        <v>86.337142103532415</v>
      </c>
      <c r="N63" s="30">
        <f t="shared" si="1"/>
        <v>25987.479773163257</v>
      </c>
    </row>
    <row r="64" spans="1:14" x14ac:dyDescent="0.2">
      <c r="A64" s="30">
        <f t="shared" si="5"/>
        <v>63</v>
      </c>
      <c r="B64" s="30">
        <f t="shared" si="0"/>
        <v>6</v>
      </c>
      <c r="C64" s="30">
        <f t="shared" si="2"/>
        <v>3</v>
      </c>
      <c r="D64" s="30">
        <f>Inputs!$C$5 + Calculations!B64-1</f>
        <v>75</v>
      </c>
      <c r="E64" s="30">
        <f t="shared" si="6"/>
        <v>25987.479773163257</v>
      </c>
      <c r="F64" s="30">
        <v>5.6062999999999998E-3</v>
      </c>
      <c r="G64" s="30">
        <f>Inputs!$G$3-$E64</f>
        <v>74012.520226836743</v>
      </c>
      <c r="H64" s="30">
        <f t="shared" si="3"/>
        <v>-414.9363921477148</v>
      </c>
      <c r="I64" s="30">
        <v>0.05</v>
      </c>
      <c r="J64" s="30">
        <f>-IF(C64=1,I64*(Inputs!$G$3/1000),0)</f>
        <v>0</v>
      </c>
      <c r="K64" s="30">
        <f>Inputs!$C$7</f>
        <v>667.16820708807631</v>
      </c>
      <c r="L64" s="30">
        <f t="shared" si="4"/>
        <v>26239.711588103619</v>
      </c>
      <c r="M64" s="30">
        <f>L64*(Inputs!$G$5)</f>
        <v>87.465705293678738</v>
      </c>
      <c r="N64" s="30">
        <f t="shared" si="1"/>
        <v>26327.177293397297</v>
      </c>
    </row>
    <row r="65" spans="1:14" x14ac:dyDescent="0.2">
      <c r="A65" s="30">
        <f t="shared" si="5"/>
        <v>64</v>
      </c>
      <c r="B65" s="30">
        <f t="shared" si="0"/>
        <v>6</v>
      </c>
      <c r="C65" s="30">
        <f t="shared" si="2"/>
        <v>4</v>
      </c>
      <c r="D65" s="30">
        <f>Inputs!$C$5 + Calculations!B65-1</f>
        <v>75</v>
      </c>
      <c r="E65" s="30">
        <f t="shared" si="6"/>
        <v>26327.177293397297</v>
      </c>
      <c r="F65" s="30">
        <v>5.6062999999999998E-3</v>
      </c>
      <c r="G65" s="30">
        <f>Inputs!$G$3-$E65</f>
        <v>73672.822706602703</v>
      </c>
      <c r="H65" s="30">
        <f t="shared" si="3"/>
        <v>-413.03194594002673</v>
      </c>
      <c r="I65" s="30">
        <v>0.05</v>
      </c>
      <c r="J65" s="30">
        <f>-IF(C65=1,I65*(Inputs!$G$3/1000),0)</f>
        <v>0</v>
      </c>
      <c r="K65" s="30">
        <f>Inputs!$C$7</f>
        <v>667.16820708807631</v>
      </c>
      <c r="L65" s="30">
        <f t="shared" si="4"/>
        <v>26581.313554545348</v>
      </c>
      <c r="M65" s="30">
        <f>L65*(Inputs!$G$5)</f>
        <v>88.604378515151168</v>
      </c>
      <c r="N65" s="30">
        <f t="shared" si="1"/>
        <v>26669.9179330605</v>
      </c>
    </row>
    <row r="66" spans="1:14" x14ac:dyDescent="0.2">
      <c r="A66" s="30">
        <f t="shared" si="5"/>
        <v>65</v>
      </c>
      <c r="B66" s="30">
        <f t="shared" ref="B66:B129" si="7">CEILING(A66/12,1)</f>
        <v>6</v>
      </c>
      <c r="C66" s="30">
        <f t="shared" si="2"/>
        <v>5</v>
      </c>
      <c r="D66" s="30">
        <f>Inputs!$C$5 + Calculations!B66-1</f>
        <v>75</v>
      </c>
      <c r="E66" s="30">
        <f t="shared" si="6"/>
        <v>26669.9179330605</v>
      </c>
      <c r="F66" s="30">
        <v>5.6062999999999998E-3</v>
      </c>
      <c r="G66" s="30">
        <f>Inputs!$G$3-$E66</f>
        <v>73330.082066939503</v>
      </c>
      <c r="H66" s="30">
        <f t="shared" si="3"/>
        <v>-411.11043909188294</v>
      </c>
      <c r="I66" s="30">
        <v>0.05</v>
      </c>
      <c r="J66" s="30">
        <f>-IF(C66=1,I66*(Inputs!$G$3/1000),0)</f>
        <v>0</v>
      </c>
      <c r="K66" s="30">
        <f>Inputs!$C$7</f>
        <v>667.16820708807631</v>
      </c>
      <c r="L66" s="30">
        <f t="shared" si="4"/>
        <v>26925.975701056694</v>
      </c>
      <c r="M66" s="30">
        <f>L66*(Inputs!$G$5)</f>
        <v>89.753252336855653</v>
      </c>
      <c r="N66" s="30">
        <f t="shared" ref="N66:N129" si="8">L66+M66</f>
        <v>27015.728953393551</v>
      </c>
    </row>
    <row r="67" spans="1:14" x14ac:dyDescent="0.2">
      <c r="A67" s="30">
        <f t="shared" si="5"/>
        <v>66</v>
      </c>
      <c r="B67" s="30">
        <f t="shared" si="7"/>
        <v>6</v>
      </c>
      <c r="C67" s="30">
        <f t="shared" ref="C67:C130" si="9">MOD(C66,12)+1</f>
        <v>6</v>
      </c>
      <c r="D67" s="30">
        <f>Inputs!$C$5 + Calculations!B67-1</f>
        <v>75</v>
      </c>
      <c r="E67" s="30">
        <f t="shared" si="6"/>
        <v>27015.728953393551</v>
      </c>
      <c r="F67" s="30">
        <v>5.6062999999999998E-3</v>
      </c>
      <c r="G67" s="30">
        <f>Inputs!$G$3-$E67</f>
        <v>72984.271046606445</v>
      </c>
      <c r="H67" s="30">
        <f t="shared" ref="H67:H130" si="10">-($F67*$G67)</f>
        <v>-409.1717187685897</v>
      </c>
      <c r="I67" s="30">
        <v>0.05</v>
      </c>
      <c r="J67" s="30">
        <f>-IF(C67=1,I67*(Inputs!$G$3/1000),0)</f>
        <v>0</v>
      </c>
      <c r="K67" s="30">
        <f>Inputs!$C$7</f>
        <v>667.16820708807631</v>
      </c>
      <c r="L67" s="30">
        <f t="shared" ref="L67:L130" si="11">$E67+$H67+$J67+$K67</f>
        <v>27273.725441713039</v>
      </c>
      <c r="M67" s="30">
        <f>L67*(Inputs!$G$5)</f>
        <v>90.912418139043467</v>
      </c>
      <c r="N67" s="30">
        <f t="shared" si="8"/>
        <v>27364.637859852082</v>
      </c>
    </row>
    <row r="68" spans="1:14" x14ac:dyDescent="0.2">
      <c r="A68" s="30">
        <f t="shared" ref="A68:A131" si="12">1+A67</f>
        <v>67</v>
      </c>
      <c r="B68" s="30">
        <f t="shared" si="7"/>
        <v>6</v>
      </c>
      <c r="C68" s="30">
        <f t="shared" si="9"/>
        <v>7</v>
      </c>
      <c r="D68" s="30">
        <f>Inputs!$C$5 + Calculations!B68-1</f>
        <v>75</v>
      </c>
      <c r="E68" s="30">
        <f t="shared" ref="E68:E131" si="13">$N67</f>
        <v>27364.637859852082</v>
      </c>
      <c r="F68" s="30">
        <v>5.6062999999999998E-3</v>
      </c>
      <c r="G68" s="30">
        <f>Inputs!$G$3-$E68</f>
        <v>72635.362140147918</v>
      </c>
      <c r="H68" s="30">
        <f t="shared" si="10"/>
        <v>-407.21563076631128</v>
      </c>
      <c r="I68" s="30">
        <v>0.05</v>
      </c>
      <c r="J68" s="30">
        <f>-IF(C68=1,I68*(Inputs!$G$3/1000),0)</f>
        <v>0</v>
      </c>
      <c r="K68" s="30">
        <f>Inputs!$C$7</f>
        <v>667.16820708807631</v>
      </c>
      <c r="L68" s="30">
        <f t="shared" si="11"/>
        <v>27624.59043617385</v>
      </c>
      <c r="M68" s="30">
        <f>L68*(Inputs!$G$5)</f>
        <v>92.081968120579504</v>
      </c>
      <c r="N68" s="30">
        <f t="shared" si="8"/>
        <v>27716.67240429443</v>
      </c>
    </row>
    <row r="69" spans="1:14" x14ac:dyDescent="0.2">
      <c r="A69" s="30">
        <f t="shared" si="12"/>
        <v>68</v>
      </c>
      <c r="B69" s="30">
        <f t="shared" si="7"/>
        <v>6</v>
      </c>
      <c r="C69" s="30">
        <f t="shared" si="9"/>
        <v>8</v>
      </c>
      <c r="D69" s="30">
        <f>Inputs!$C$5 + Calculations!B69-1</f>
        <v>75</v>
      </c>
      <c r="E69" s="30">
        <f t="shared" si="13"/>
        <v>27716.67240429443</v>
      </c>
      <c r="F69" s="30">
        <v>5.6062999999999998E-3</v>
      </c>
      <c r="G69" s="30">
        <f>Inputs!$G$3-$E69</f>
        <v>72283.327595705574</v>
      </c>
      <c r="H69" s="30">
        <f t="shared" si="10"/>
        <v>-405.24201949980414</v>
      </c>
      <c r="I69" s="30">
        <v>0.05</v>
      </c>
      <c r="J69" s="30">
        <f>-IF(C69=1,I69*(Inputs!$G$3/1000),0)</f>
        <v>0</v>
      </c>
      <c r="K69" s="30">
        <f>Inputs!$C$7</f>
        <v>667.16820708807631</v>
      </c>
      <c r="L69" s="30">
        <f t="shared" si="11"/>
        <v>27978.598591882703</v>
      </c>
      <c r="M69" s="30">
        <f>L69*(Inputs!$G$5)</f>
        <v>93.261995306275679</v>
      </c>
      <c r="N69" s="30">
        <f t="shared" si="8"/>
        <v>28071.860587188978</v>
      </c>
    </row>
    <row r="70" spans="1:14" x14ac:dyDescent="0.2">
      <c r="A70" s="30">
        <f t="shared" si="12"/>
        <v>69</v>
      </c>
      <c r="B70" s="30">
        <f t="shared" si="7"/>
        <v>6</v>
      </c>
      <c r="C70" s="30">
        <f t="shared" si="9"/>
        <v>9</v>
      </c>
      <c r="D70" s="30">
        <f>Inputs!$C$5 + Calculations!B70-1</f>
        <v>75</v>
      </c>
      <c r="E70" s="30">
        <f t="shared" si="13"/>
        <v>28071.860587188978</v>
      </c>
      <c r="F70" s="30">
        <v>5.6062999999999998E-3</v>
      </c>
      <c r="G70" s="30">
        <f>Inputs!$G$3-$E70</f>
        <v>71928.139412811026</v>
      </c>
      <c r="H70" s="30">
        <f t="shared" si="10"/>
        <v>-403.25072799004244</v>
      </c>
      <c r="I70" s="30">
        <v>0.05</v>
      </c>
      <c r="J70" s="30">
        <f>-IF(C70=1,I70*(Inputs!$G$3/1000),0)</f>
        <v>0</v>
      </c>
      <c r="K70" s="30">
        <f>Inputs!$C$7</f>
        <v>667.16820708807631</v>
      </c>
      <c r="L70" s="30">
        <f t="shared" si="11"/>
        <v>28335.778066287014</v>
      </c>
      <c r="M70" s="30">
        <f>L70*(Inputs!$G$5)</f>
        <v>94.452593554290047</v>
      </c>
      <c r="N70" s="30">
        <f t="shared" si="8"/>
        <v>28430.230659841305</v>
      </c>
    </row>
    <row r="71" spans="1:14" x14ac:dyDescent="0.2">
      <c r="A71" s="30">
        <f t="shared" si="12"/>
        <v>70</v>
      </c>
      <c r="B71" s="30">
        <f t="shared" si="7"/>
        <v>6</v>
      </c>
      <c r="C71" s="30">
        <f t="shared" si="9"/>
        <v>10</v>
      </c>
      <c r="D71" s="30">
        <f>Inputs!$C$5 + Calculations!B71-1</f>
        <v>75</v>
      </c>
      <c r="E71" s="30">
        <f t="shared" si="13"/>
        <v>28430.230659841305</v>
      </c>
      <c r="F71" s="30">
        <v>5.6062999999999998E-3</v>
      </c>
      <c r="G71" s="30">
        <f>Inputs!$G$3-$E71</f>
        <v>71569.769340158702</v>
      </c>
      <c r="H71" s="30">
        <f t="shared" si="10"/>
        <v>-401.24159785173174</v>
      </c>
      <c r="I71" s="30">
        <v>0.05</v>
      </c>
      <c r="J71" s="30">
        <f>-IF(C71=1,I71*(Inputs!$G$3/1000),0)</f>
        <v>0</v>
      </c>
      <c r="K71" s="30">
        <f>Inputs!$C$7</f>
        <v>667.16820708807631</v>
      </c>
      <c r="L71" s="30">
        <f t="shared" si="11"/>
        <v>28696.157269077652</v>
      </c>
      <c r="M71" s="30">
        <f>L71*(Inputs!$G$5)</f>
        <v>95.653857563592183</v>
      </c>
      <c r="N71" s="30">
        <f t="shared" si="8"/>
        <v>28791.811126641245</v>
      </c>
    </row>
    <row r="72" spans="1:14" x14ac:dyDescent="0.2">
      <c r="A72" s="30">
        <f t="shared" si="12"/>
        <v>71</v>
      </c>
      <c r="B72" s="30">
        <f t="shared" si="7"/>
        <v>6</v>
      </c>
      <c r="C72" s="30">
        <f t="shared" si="9"/>
        <v>11</v>
      </c>
      <c r="D72" s="30">
        <f>Inputs!$C$5 + Calculations!B72-1</f>
        <v>75</v>
      </c>
      <c r="E72" s="30">
        <f t="shared" si="13"/>
        <v>28791.811126641245</v>
      </c>
      <c r="F72" s="30">
        <v>5.6062999999999998E-3</v>
      </c>
      <c r="G72" s="30">
        <f>Inputs!$G$3-$E72</f>
        <v>71208.188873358755</v>
      </c>
      <c r="H72" s="30">
        <f t="shared" si="10"/>
        <v>-399.21446928071117</v>
      </c>
      <c r="I72" s="30">
        <v>0.05</v>
      </c>
      <c r="J72" s="30">
        <f>-IF(C72=1,I72*(Inputs!$G$3/1000),0)</f>
        <v>0</v>
      </c>
      <c r="K72" s="30">
        <f>Inputs!$C$7</f>
        <v>667.16820708807631</v>
      </c>
      <c r="L72" s="30">
        <f t="shared" si="11"/>
        <v>29059.764864448611</v>
      </c>
      <c r="M72" s="30">
        <f>L72*(Inputs!$G$5)</f>
        <v>96.865882881495381</v>
      </c>
      <c r="N72" s="30">
        <f t="shared" si="8"/>
        <v>29156.630747330106</v>
      </c>
    </row>
    <row r="73" spans="1:14" x14ac:dyDescent="0.2">
      <c r="A73" s="30">
        <f t="shared" si="12"/>
        <v>72</v>
      </c>
      <c r="B73" s="30">
        <f t="shared" si="7"/>
        <v>6</v>
      </c>
      <c r="C73" s="30">
        <f t="shared" si="9"/>
        <v>12</v>
      </c>
      <c r="D73" s="30">
        <f>Inputs!$C$5 + Calculations!B73-1</f>
        <v>75</v>
      </c>
      <c r="E73" s="30">
        <f t="shared" si="13"/>
        <v>29156.630747330106</v>
      </c>
      <c r="F73" s="30">
        <v>5.6062999999999998E-3</v>
      </c>
      <c r="G73" s="30">
        <f>Inputs!$G$3-$E73</f>
        <v>70843.369252669887</v>
      </c>
      <c r="H73" s="30">
        <f t="shared" si="10"/>
        <v>-397.16918104124318</v>
      </c>
      <c r="I73" s="30">
        <v>0.05</v>
      </c>
      <c r="J73" s="30">
        <f>-IF(C73=1,I73*(Inputs!$G$3/1000),0)</f>
        <v>0</v>
      </c>
      <c r="K73" s="30">
        <f>Inputs!$C$7</f>
        <v>667.16820708807631</v>
      </c>
      <c r="L73" s="30">
        <f t="shared" si="11"/>
        <v>29426.629773376939</v>
      </c>
      <c r="M73" s="30">
        <f>L73*(Inputs!$G$5)</f>
        <v>98.088765911256473</v>
      </c>
      <c r="N73" s="30">
        <f t="shared" si="8"/>
        <v>29524.718539288195</v>
      </c>
    </row>
    <row r="74" spans="1:14" x14ac:dyDescent="0.2">
      <c r="A74" s="30">
        <f t="shared" si="12"/>
        <v>73</v>
      </c>
      <c r="B74" s="30">
        <f t="shared" si="7"/>
        <v>7</v>
      </c>
      <c r="C74" s="30">
        <f t="shared" si="9"/>
        <v>1</v>
      </c>
      <c r="D74" s="30">
        <f>Inputs!$C$5 + Calculations!B74-1</f>
        <v>76</v>
      </c>
      <c r="E74" s="30">
        <f t="shared" si="13"/>
        <v>29524.718539288195</v>
      </c>
      <c r="F74" s="30">
        <v>6.7495000000000003E-3</v>
      </c>
      <c r="G74" s="30">
        <f>Inputs!$G$3-$E74</f>
        <v>70475.281460711805</v>
      </c>
      <c r="H74" s="30">
        <f t="shared" si="10"/>
        <v>-475.67291221907436</v>
      </c>
      <c r="I74" s="30">
        <v>0.05</v>
      </c>
      <c r="J74" s="30">
        <f>-IF(C74=1,I74*(Inputs!$G$3/1000),0)</f>
        <v>-5</v>
      </c>
      <c r="K74" s="30">
        <f>Inputs!$C$7</f>
        <v>667.16820708807631</v>
      </c>
      <c r="L74" s="30">
        <f t="shared" si="11"/>
        <v>29711.213834157199</v>
      </c>
      <c r="M74" s="30">
        <f>L74*(Inputs!$G$5)</f>
        <v>99.037379447190673</v>
      </c>
      <c r="N74" s="30">
        <f t="shared" si="8"/>
        <v>29810.251213604388</v>
      </c>
    </row>
    <row r="75" spans="1:14" x14ac:dyDescent="0.2">
      <c r="A75" s="30">
        <f t="shared" si="12"/>
        <v>74</v>
      </c>
      <c r="B75" s="30">
        <f t="shared" si="7"/>
        <v>7</v>
      </c>
      <c r="C75" s="30">
        <f t="shared" si="9"/>
        <v>2</v>
      </c>
      <c r="D75" s="30">
        <f>Inputs!$C$5 + Calculations!B75-1</f>
        <v>76</v>
      </c>
      <c r="E75" s="30">
        <f t="shared" si="13"/>
        <v>29810.251213604388</v>
      </c>
      <c r="F75" s="30">
        <v>6.7495000000000003E-3</v>
      </c>
      <c r="G75" s="30">
        <f>Inputs!$G$3-$E75</f>
        <v>70189.748786395619</v>
      </c>
      <c r="H75" s="30">
        <f t="shared" si="10"/>
        <v>-473.74570943377728</v>
      </c>
      <c r="I75" s="30">
        <v>0.05</v>
      </c>
      <c r="J75" s="30">
        <f>-IF(C75=1,I75*(Inputs!$G$3/1000),0)</f>
        <v>0</v>
      </c>
      <c r="K75" s="30">
        <f>Inputs!$C$7</f>
        <v>667.16820708807631</v>
      </c>
      <c r="L75" s="30">
        <f t="shared" si="11"/>
        <v>30003.673711258689</v>
      </c>
      <c r="M75" s="30">
        <f>L75*(Inputs!$G$5)</f>
        <v>100.01224570419564</v>
      </c>
      <c r="N75" s="30">
        <f t="shared" si="8"/>
        <v>30103.685956962883</v>
      </c>
    </row>
    <row r="76" spans="1:14" x14ac:dyDescent="0.2">
      <c r="A76" s="30">
        <f t="shared" si="12"/>
        <v>75</v>
      </c>
      <c r="B76" s="30">
        <f t="shared" si="7"/>
        <v>7</v>
      </c>
      <c r="C76" s="30">
        <f t="shared" si="9"/>
        <v>3</v>
      </c>
      <c r="D76" s="30">
        <f>Inputs!$C$5 + Calculations!B76-1</f>
        <v>76</v>
      </c>
      <c r="E76" s="30">
        <f t="shared" si="13"/>
        <v>30103.685956962883</v>
      </c>
      <c r="F76" s="30">
        <v>6.7495000000000003E-3</v>
      </c>
      <c r="G76" s="30">
        <f>Inputs!$G$3-$E76</f>
        <v>69896.314043037113</v>
      </c>
      <c r="H76" s="30">
        <f t="shared" si="10"/>
        <v>-471.76517163347904</v>
      </c>
      <c r="I76" s="30">
        <v>0.05</v>
      </c>
      <c r="J76" s="30">
        <f>-IF(C76=1,I76*(Inputs!$G$3/1000),0)</f>
        <v>0</v>
      </c>
      <c r="K76" s="30">
        <f>Inputs!$C$7</f>
        <v>667.16820708807631</v>
      </c>
      <c r="L76" s="30">
        <f t="shared" si="11"/>
        <v>30299.088992417481</v>
      </c>
      <c r="M76" s="30">
        <f>L76*(Inputs!$G$5)</f>
        <v>100.99696330805827</v>
      </c>
      <c r="N76" s="30">
        <f t="shared" si="8"/>
        <v>30400.085955725539</v>
      </c>
    </row>
    <row r="77" spans="1:14" x14ac:dyDescent="0.2">
      <c r="A77" s="30">
        <f t="shared" si="12"/>
        <v>76</v>
      </c>
      <c r="B77" s="30">
        <f t="shared" si="7"/>
        <v>7</v>
      </c>
      <c r="C77" s="30">
        <f t="shared" si="9"/>
        <v>4</v>
      </c>
      <c r="D77" s="30">
        <f>Inputs!$C$5 + Calculations!B77-1</f>
        <v>76</v>
      </c>
      <c r="E77" s="30">
        <f t="shared" si="13"/>
        <v>30400.085955725539</v>
      </c>
      <c r="F77" s="30">
        <v>6.7495000000000003E-3</v>
      </c>
      <c r="G77" s="30">
        <f>Inputs!$G$3-$E77</f>
        <v>69599.914044274454</v>
      </c>
      <c r="H77" s="30">
        <f t="shared" si="10"/>
        <v>-469.76461984183044</v>
      </c>
      <c r="I77" s="30">
        <v>0.05</v>
      </c>
      <c r="J77" s="30">
        <f>-IF(C77=1,I77*(Inputs!$G$3/1000),0)</f>
        <v>0</v>
      </c>
      <c r="K77" s="30">
        <f>Inputs!$C$7</f>
        <v>667.16820708807631</v>
      </c>
      <c r="L77" s="30">
        <f t="shared" si="11"/>
        <v>30597.489542971787</v>
      </c>
      <c r="M77" s="30">
        <f>L77*(Inputs!$G$5)</f>
        <v>101.99163180990597</v>
      </c>
      <c r="N77" s="30">
        <f t="shared" si="8"/>
        <v>30699.481174781693</v>
      </c>
    </row>
    <row r="78" spans="1:14" x14ac:dyDescent="0.2">
      <c r="A78" s="30">
        <f t="shared" si="12"/>
        <v>77</v>
      </c>
      <c r="B78" s="30">
        <f t="shared" si="7"/>
        <v>7</v>
      </c>
      <c r="C78" s="30">
        <f t="shared" si="9"/>
        <v>5</v>
      </c>
      <c r="D78" s="30">
        <f>Inputs!$C$5 + Calculations!B78-1</f>
        <v>76</v>
      </c>
      <c r="E78" s="30">
        <f t="shared" si="13"/>
        <v>30699.481174781693</v>
      </c>
      <c r="F78" s="30">
        <v>6.7495000000000003E-3</v>
      </c>
      <c r="G78" s="30">
        <f>Inputs!$G$3-$E78</f>
        <v>69300.518825218314</v>
      </c>
      <c r="H78" s="30">
        <f t="shared" si="10"/>
        <v>-467.74385181081101</v>
      </c>
      <c r="I78" s="30">
        <v>0.05</v>
      </c>
      <c r="J78" s="30">
        <f>-IF(C78=1,I78*(Inputs!$G$3/1000),0)</f>
        <v>0</v>
      </c>
      <c r="K78" s="30">
        <f>Inputs!$C$7</f>
        <v>667.16820708807631</v>
      </c>
      <c r="L78" s="30">
        <f t="shared" si="11"/>
        <v>30898.905530058961</v>
      </c>
      <c r="M78" s="30">
        <f>L78*(Inputs!$G$5)</f>
        <v>102.99635176686321</v>
      </c>
      <c r="N78" s="30">
        <f t="shared" si="8"/>
        <v>31001.901881825823</v>
      </c>
    </row>
    <row r="79" spans="1:14" x14ac:dyDescent="0.2">
      <c r="A79" s="30">
        <f t="shared" si="12"/>
        <v>78</v>
      </c>
      <c r="B79" s="30">
        <f t="shared" si="7"/>
        <v>7</v>
      </c>
      <c r="C79" s="30">
        <f t="shared" si="9"/>
        <v>6</v>
      </c>
      <c r="D79" s="30">
        <f>Inputs!$C$5 + Calculations!B79-1</f>
        <v>76</v>
      </c>
      <c r="E79" s="30">
        <f t="shared" si="13"/>
        <v>31001.901881825823</v>
      </c>
      <c r="F79" s="30">
        <v>6.7495000000000003E-3</v>
      </c>
      <c r="G79" s="30">
        <f>Inputs!$G$3-$E79</f>
        <v>68998.098118174181</v>
      </c>
      <c r="H79" s="30">
        <f t="shared" si="10"/>
        <v>-465.70266324861666</v>
      </c>
      <c r="I79" s="30">
        <v>0.05</v>
      </c>
      <c r="J79" s="30">
        <f>-IF(C79=1,I79*(Inputs!$G$3/1000),0)</f>
        <v>0</v>
      </c>
      <c r="K79" s="30">
        <f>Inputs!$C$7</f>
        <v>667.16820708807631</v>
      </c>
      <c r="L79" s="30">
        <f t="shared" si="11"/>
        <v>31203.367425665285</v>
      </c>
      <c r="M79" s="30">
        <f>L79*(Inputs!$G$5)</f>
        <v>104.01122475221763</v>
      </c>
      <c r="N79" s="30">
        <f t="shared" si="8"/>
        <v>31307.378650417504</v>
      </c>
    </row>
    <row r="80" spans="1:14" x14ac:dyDescent="0.2">
      <c r="A80" s="30">
        <f t="shared" si="12"/>
        <v>79</v>
      </c>
      <c r="B80" s="30">
        <f t="shared" si="7"/>
        <v>7</v>
      </c>
      <c r="C80" s="30">
        <f t="shared" si="9"/>
        <v>7</v>
      </c>
      <c r="D80" s="30">
        <f>Inputs!$C$5 + Calculations!B80-1</f>
        <v>76</v>
      </c>
      <c r="E80" s="30">
        <f t="shared" si="13"/>
        <v>31307.378650417504</v>
      </c>
      <c r="F80" s="30">
        <v>6.7495000000000003E-3</v>
      </c>
      <c r="G80" s="30">
        <f>Inputs!$G$3-$E80</f>
        <v>68692.621349582492</v>
      </c>
      <c r="H80" s="30">
        <f t="shared" si="10"/>
        <v>-463.64084779900708</v>
      </c>
      <c r="I80" s="30">
        <v>0.05</v>
      </c>
      <c r="J80" s="30">
        <f>-IF(C80=1,I80*(Inputs!$G$3/1000),0)</f>
        <v>0</v>
      </c>
      <c r="K80" s="30">
        <f>Inputs!$C$7</f>
        <v>667.16820708807631</v>
      </c>
      <c r="L80" s="30">
        <f t="shared" si="11"/>
        <v>31510.906009706574</v>
      </c>
      <c r="M80" s="30">
        <f>L80*(Inputs!$G$5)</f>
        <v>105.03635336568858</v>
      </c>
      <c r="N80" s="30">
        <f t="shared" si="8"/>
        <v>31615.942363072263</v>
      </c>
    </row>
    <row r="81" spans="1:14" x14ac:dyDescent="0.2">
      <c r="A81" s="30">
        <f t="shared" si="12"/>
        <v>80</v>
      </c>
      <c r="B81" s="30">
        <f t="shared" si="7"/>
        <v>7</v>
      </c>
      <c r="C81" s="30">
        <f t="shared" si="9"/>
        <v>8</v>
      </c>
      <c r="D81" s="30">
        <f>Inputs!$C$5 + Calculations!B81-1</f>
        <v>76</v>
      </c>
      <c r="E81" s="30">
        <f t="shared" si="13"/>
        <v>31615.942363072263</v>
      </c>
      <c r="F81" s="30">
        <v>6.7495000000000003E-3</v>
      </c>
      <c r="G81" s="30">
        <f>Inputs!$G$3-$E81</f>
        <v>68384.057636927741</v>
      </c>
      <c r="H81" s="30">
        <f t="shared" si="10"/>
        <v>-461.5581970204438</v>
      </c>
      <c r="I81" s="30">
        <v>0.05</v>
      </c>
      <c r="J81" s="30">
        <f>-IF(C81=1,I81*(Inputs!$G$3/1000),0)</f>
        <v>0</v>
      </c>
      <c r="K81" s="30">
        <f>Inputs!$C$7</f>
        <v>667.16820708807631</v>
      </c>
      <c r="L81" s="30">
        <f t="shared" si="11"/>
        <v>31821.552373139897</v>
      </c>
      <c r="M81" s="30">
        <f>L81*(Inputs!$G$5)</f>
        <v>106.07184124379967</v>
      </c>
      <c r="N81" s="30">
        <f t="shared" si="8"/>
        <v>31927.624214383697</v>
      </c>
    </row>
    <row r="82" spans="1:14" x14ac:dyDescent="0.2">
      <c r="A82" s="30">
        <f t="shared" si="12"/>
        <v>81</v>
      </c>
      <c r="B82" s="30">
        <f t="shared" si="7"/>
        <v>7</v>
      </c>
      <c r="C82" s="30">
        <f t="shared" si="9"/>
        <v>9</v>
      </c>
      <c r="D82" s="30">
        <f>Inputs!$C$5 + Calculations!B82-1</f>
        <v>76</v>
      </c>
      <c r="E82" s="30">
        <f t="shared" si="13"/>
        <v>31927.624214383697</v>
      </c>
      <c r="F82" s="30">
        <v>6.7495000000000003E-3</v>
      </c>
      <c r="G82" s="30">
        <f>Inputs!$G$3-$E82</f>
        <v>68072.375785616299</v>
      </c>
      <c r="H82" s="30">
        <f t="shared" si="10"/>
        <v>-459.45450036501722</v>
      </c>
      <c r="I82" s="30">
        <v>0.05</v>
      </c>
      <c r="J82" s="30">
        <f>-IF(C82=1,I82*(Inputs!$G$3/1000),0)</f>
        <v>0</v>
      </c>
      <c r="K82" s="30">
        <f>Inputs!$C$7</f>
        <v>667.16820708807631</v>
      </c>
      <c r="L82" s="30">
        <f t="shared" si="11"/>
        <v>32135.337921106759</v>
      </c>
      <c r="M82" s="30">
        <f>L82*(Inputs!$G$5)</f>
        <v>107.11779307035587</v>
      </c>
      <c r="N82" s="30">
        <f t="shared" si="8"/>
        <v>32242.455714177115</v>
      </c>
    </row>
    <row r="83" spans="1:14" x14ac:dyDescent="0.2">
      <c r="A83" s="30">
        <f t="shared" si="12"/>
        <v>82</v>
      </c>
      <c r="B83" s="30">
        <f t="shared" si="7"/>
        <v>7</v>
      </c>
      <c r="C83" s="30">
        <f t="shared" si="9"/>
        <v>10</v>
      </c>
      <c r="D83" s="30">
        <f>Inputs!$C$5 + Calculations!B83-1</f>
        <v>76</v>
      </c>
      <c r="E83" s="30">
        <f t="shared" si="13"/>
        <v>32242.455714177115</v>
      </c>
      <c r="F83" s="30">
        <v>6.7495000000000003E-3</v>
      </c>
      <c r="G83" s="30">
        <f>Inputs!$G$3-$E83</f>
        <v>67757.544285822893</v>
      </c>
      <c r="H83" s="30">
        <f t="shared" si="10"/>
        <v>-457.32954515716165</v>
      </c>
      <c r="I83" s="30">
        <v>0.05</v>
      </c>
      <c r="J83" s="30">
        <f>-IF(C83=1,I83*(Inputs!$G$3/1000),0)</f>
        <v>0</v>
      </c>
      <c r="K83" s="30">
        <f>Inputs!$C$7</f>
        <v>667.16820708807631</v>
      </c>
      <c r="L83" s="30">
        <f t="shared" si="11"/>
        <v>32452.294376108031</v>
      </c>
      <c r="M83" s="30">
        <f>L83*(Inputs!$G$5)</f>
        <v>108.17431458702679</v>
      </c>
      <c r="N83" s="30">
        <f t="shared" si="8"/>
        <v>32560.468690695059</v>
      </c>
    </row>
    <row r="84" spans="1:14" x14ac:dyDescent="0.2">
      <c r="A84" s="30">
        <f t="shared" si="12"/>
        <v>83</v>
      </c>
      <c r="B84" s="30">
        <f t="shared" si="7"/>
        <v>7</v>
      </c>
      <c r="C84" s="30">
        <f t="shared" si="9"/>
        <v>11</v>
      </c>
      <c r="D84" s="30">
        <f>Inputs!$C$5 + Calculations!B84-1</f>
        <v>76</v>
      </c>
      <c r="E84" s="30">
        <f t="shared" si="13"/>
        <v>32560.468690695059</v>
      </c>
      <c r="F84" s="30">
        <v>6.7495000000000003E-3</v>
      </c>
      <c r="G84" s="30">
        <f>Inputs!$G$3-$E84</f>
        <v>67439.531309304934</v>
      </c>
      <c r="H84" s="30">
        <f t="shared" si="10"/>
        <v>-455.18311657215366</v>
      </c>
      <c r="I84" s="30">
        <v>0.05</v>
      </c>
      <c r="J84" s="30">
        <f>-IF(C84=1,I84*(Inputs!$G$3/1000),0)</f>
        <v>0</v>
      </c>
      <c r="K84" s="30">
        <f>Inputs!$C$7</f>
        <v>667.16820708807631</v>
      </c>
      <c r="L84" s="30">
        <f t="shared" si="11"/>
        <v>32772.453781210985</v>
      </c>
      <c r="M84" s="30">
        <f>L84*(Inputs!$G$5)</f>
        <v>109.24151260403663</v>
      </c>
      <c r="N84" s="30">
        <f t="shared" si="8"/>
        <v>32881.695293815021</v>
      </c>
    </row>
    <row r="85" spans="1:14" x14ac:dyDescent="0.2">
      <c r="A85" s="30">
        <f t="shared" si="12"/>
        <v>84</v>
      </c>
      <c r="B85" s="30">
        <f t="shared" si="7"/>
        <v>7</v>
      </c>
      <c r="C85" s="30">
        <f t="shared" si="9"/>
        <v>12</v>
      </c>
      <c r="D85" s="30">
        <f>Inputs!$C$5 + Calculations!B85-1</f>
        <v>76</v>
      </c>
      <c r="E85" s="30">
        <f t="shared" si="13"/>
        <v>32881.695293815021</v>
      </c>
      <c r="F85" s="30">
        <v>6.7495000000000003E-3</v>
      </c>
      <c r="G85" s="30">
        <f>Inputs!$G$3-$E85</f>
        <v>67118.304706184979</v>
      </c>
      <c r="H85" s="30">
        <f t="shared" si="10"/>
        <v>-453.01499761439555</v>
      </c>
      <c r="I85" s="30">
        <v>0.05</v>
      </c>
      <c r="J85" s="30">
        <f>-IF(C85=1,I85*(Inputs!$G$3/1000),0)</f>
        <v>0</v>
      </c>
      <c r="K85" s="30">
        <f>Inputs!$C$7</f>
        <v>667.16820708807631</v>
      </c>
      <c r="L85" s="30">
        <f t="shared" si="11"/>
        <v>33095.848503288704</v>
      </c>
      <c r="M85" s="30">
        <f>L85*(Inputs!$G$5)</f>
        <v>110.31949501096236</v>
      </c>
      <c r="N85" s="30">
        <f t="shared" si="8"/>
        <v>33206.167998299665</v>
      </c>
    </row>
    <row r="86" spans="1:14" x14ac:dyDescent="0.2">
      <c r="A86" s="30">
        <f t="shared" si="12"/>
        <v>85</v>
      </c>
      <c r="B86" s="30">
        <f t="shared" si="7"/>
        <v>8</v>
      </c>
      <c r="C86" s="30">
        <f t="shared" si="9"/>
        <v>1</v>
      </c>
      <c r="D86" s="30">
        <f>Inputs!$C$5 + Calculations!B86-1</f>
        <v>77</v>
      </c>
      <c r="E86" s="30">
        <f t="shared" si="13"/>
        <v>33206.167998299665</v>
      </c>
      <c r="F86" s="30">
        <v>8.3359999999999997E-3</v>
      </c>
      <c r="G86" s="30">
        <f>Inputs!$G$3-$E86</f>
        <v>66793.832001700328</v>
      </c>
      <c r="H86" s="30">
        <f t="shared" si="10"/>
        <v>-556.79338356617393</v>
      </c>
      <c r="I86" s="30">
        <v>0.05</v>
      </c>
      <c r="J86" s="30">
        <f>-IF(C86=1,I86*(Inputs!$G$3/1000),0)</f>
        <v>-5</v>
      </c>
      <c r="K86" s="30">
        <f>Inputs!$C$7</f>
        <v>667.16820708807631</v>
      </c>
      <c r="L86" s="30">
        <f t="shared" si="11"/>
        <v>33311.542821821567</v>
      </c>
      <c r="M86" s="30">
        <f>L86*(Inputs!$G$5)</f>
        <v>111.03847607273856</v>
      </c>
      <c r="N86" s="30">
        <f t="shared" si="8"/>
        <v>33422.581297894307</v>
      </c>
    </row>
    <row r="87" spans="1:14" x14ac:dyDescent="0.2">
      <c r="A87" s="30">
        <f t="shared" si="12"/>
        <v>86</v>
      </c>
      <c r="B87" s="30">
        <f t="shared" si="7"/>
        <v>8</v>
      </c>
      <c r="C87" s="30">
        <f t="shared" si="9"/>
        <v>2</v>
      </c>
      <c r="D87" s="30">
        <f>Inputs!$C$5 + Calculations!B87-1</f>
        <v>77</v>
      </c>
      <c r="E87" s="30">
        <f t="shared" si="13"/>
        <v>33422.581297894307</v>
      </c>
      <c r="F87" s="30">
        <v>8.3359999999999997E-3</v>
      </c>
      <c r="G87" s="30">
        <f>Inputs!$G$3-$E87</f>
        <v>66577.418702105701</v>
      </c>
      <c r="H87" s="30">
        <f t="shared" si="10"/>
        <v>-554.9893623007531</v>
      </c>
      <c r="I87" s="30">
        <v>0.05</v>
      </c>
      <c r="J87" s="30">
        <f>-IF(C87=1,I87*(Inputs!$G$3/1000),0)</f>
        <v>0</v>
      </c>
      <c r="K87" s="30">
        <f>Inputs!$C$7</f>
        <v>667.16820708807631</v>
      </c>
      <c r="L87" s="30">
        <f t="shared" si="11"/>
        <v>33534.760142681633</v>
      </c>
      <c r="M87" s="30">
        <f>L87*(Inputs!$G$5)</f>
        <v>111.78253380893878</v>
      </c>
      <c r="N87" s="30">
        <f t="shared" si="8"/>
        <v>33646.542676490571</v>
      </c>
    </row>
    <row r="88" spans="1:14" x14ac:dyDescent="0.2">
      <c r="A88" s="30">
        <f t="shared" si="12"/>
        <v>87</v>
      </c>
      <c r="B88" s="30">
        <f t="shared" si="7"/>
        <v>8</v>
      </c>
      <c r="C88" s="30">
        <f t="shared" si="9"/>
        <v>3</v>
      </c>
      <c r="D88" s="30">
        <f>Inputs!$C$5 + Calculations!B88-1</f>
        <v>77</v>
      </c>
      <c r="E88" s="30">
        <f t="shared" si="13"/>
        <v>33646.542676490571</v>
      </c>
      <c r="F88" s="30">
        <v>8.3359999999999997E-3</v>
      </c>
      <c r="G88" s="30">
        <f>Inputs!$G$3-$E88</f>
        <v>66353.457323509429</v>
      </c>
      <c r="H88" s="30">
        <f t="shared" si="10"/>
        <v>-553.12242024877457</v>
      </c>
      <c r="I88" s="30">
        <v>0.05</v>
      </c>
      <c r="J88" s="30">
        <f>-IF(C88=1,I88*(Inputs!$G$3/1000),0)</f>
        <v>0</v>
      </c>
      <c r="K88" s="30">
        <f>Inputs!$C$7</f>
        <v>667.16820708807631</v>
      </c>
      <c r="L88" s="30">
        <f t="shared" si="11"/>
        <v>33760.588463329877</v>
      </c>
      <c r="M88" s="30">
        <f>L88*(Inputs!$G$5)</f>
        <v>112.53529487776626</v>
      </c>
      <c r="N88" s="30">
        <f t="shared" si="8"/>
        <v>33873.123758207643</v>
      </c>
    </row>
    <row r="89" spans="1:14" x14ac:dyDescent="0.2">
      <c r="A89" s="30">
        <f t="shared" si="12"/>
        <v>88</v>
      </c>
      <c r="B89" s="30">
        <f t="shared" si="7"/>
        <v>8</v>
      </c>
      <c r="C89" s="30">
        <f t="shared" si="9"/>
        <v>4</v>
      </c>
      <c r="D89" s="30">
        <f>Inputs!$C$5 + Calculations!B89-1</f>
        <v>77</v>
      </c>
      <c r="E89" s="30">
        <f t="shared" si="13"/>
        <v>33873.123758207643</v>
      </c>
      <c r="F89" s="30">
        <v>8.3359999999999997E-3</v>
      </c>
      <c r="G89" s="30">
        <f>Inputs!$G$3-$E89</f>
        <v>66126.876241792357</v>
      </c>
      <c r="H89" s="30">
        <f t="shared" si="10"/>
        <v>-551.23364035158102</v>
      </c>
      <c r="I89" s="30">
        <v>0.05</v>
      </c>
      <c r="J89" s="30">
        <f>-IF(C89=1,I89*(Inputs!$G$3/1000),0)</f>
        <v>0</v>
      </c>
      <c r="K89" s="30">
        <f>Inputs!$C$7</f>
        <v>667.16820708807631</v>
      </c>
      <c r="L89" s="30">
        <f t="shared" si="11"/>
        <v>33989.058324944141</v>
      </c>
      <c r="M89" s="30">
        <f>L89*(Inputs!$G$5)</f>
        <v>113.29686108314715</v>
      </c>
      <c r="N89" s="30">
        <f t="shared" si="8"/>
        <v>34102.355186027286</v>
      </c>
    </row>
    <row r="90" spans="1:14" x14ac:dyDescent="0.2">
      <c r="A90" s="30">
        <f t="shared" si="12"/>
        <v>89</v>
      </c>
      <c r="B90" s="30">
        <f t="shared" si="7"/>
        <v>8</v>
      </c>
      <c r="C90" s="30">
        <f t="shared" si="9"/>
        <v>5</v>
      </c>
      <c r="D90" s="30">
        <f>Inputs!$C$5 + Calculations!B90-1</f>
        <v>77</v>
      </c>
      <c r="E90" s="30">
        <f t="shared" si="13"/>
        <v>34102.355186027286</v>
      </c>
      <c r="F90" s="30">
        <v>8.3359999999999997E-3</v>
      </c>
      <c r="G90" s="30">
        <f>Inputs!$G$3-$E90</f>
        <v>65897.644813972714</v>
      </c>
      <c r="H90" s="30">
        <f t="shared" si="10"/>
        <v>-549.32276716927652</v>
      </c>
      <c r="I90" s="30">
        <v>0.05</v>
      </c>
      <c r="J90" s="30">
        <f>-IF(C90=1,I90*(Inputs!$G$3/1000),0)</f>
        <v>0</v>
      </c>
      <c r="K90" s="30">
        <f>Inputs!$C$7</f>
        <v>667.16820708807631</v>
      </c>
      <c r="L90" s="30">
        <f t="shared" si="11"/>
        <v>34220.20062594609</v>
      </c>
      <c r="M90" s="30">
        <f>L90*(Inputs!$G$5)</f>
        <v>114.06733541982031</v>
      </c>
      <c r="N90" s="30">
        <f t="shared" si="8"/>
        <v>34334.267961365913</v>
      </c>
    </row>
    <row r="91" spans="1:14" x14ac:dyDescent="0.2">
      <c r="A91" s="30">
        <f t="shared" si="12"/>
        <v>90</v>
      </c>
      <c r="B91" s="30">
        <f t="shared" si="7"/>
        <v>8</v>
      </c>
      <c r="C91" s="30">
        <f t="shared" si="9"/>
        <v>6</v>
      </c>
      <c r="D91" s="30">
        <f>Inputs!$C$5 + Calculations!B91-1</f>
        <v>77</v>
      </c>
      <c r="E91" s="30">
        <f t="shared" si="13"/>
        <v>34334.267961365913</v>
      </c>
      <c r="F91" s="30">
        <v>8.3359999999999997E-3</v>
      </c>
      <c r="G91" s="30">
        <f>Inputs!$G$3-$E91</f>
        <v>65665.732038634087</v>
      </c>
      <c r="H91" s="30">
        <f t="shared" si="10"/>
        <v>-547.38954227405372</v>
      </c>
      <c r="I91" s="30">
        <v>0.05</v>
      </c>
      <c r="J91" s="30">
        <f>-IF(C91=1,I91*(Inputs!$G$3/1000),0)</f>
        <v>0</v>
      </c>
      <c r="K91" s="30">
        <f>Inputs!$C$7</f>
        <v>667.16820708807631</v>
      </c>
      <c r="L91" s="30">
        <f t="shared" si="11"/>
        <v>34454.046626179937</v>
      </c>
      <c r="M91" s="30">
        <f>L91*(Inputs!$G$5)</f>
        <v>114.84682208726646</v>
      </c>
      <c r="N91" s="30">
        <f t="shared" si="8"/>
        <v>34568.893448267205</v>
      </c>
    </row>
    <row r="92" spans="1:14" x14ac:dyDescent="0.2">
      <c r="A92" s="30">
        <f t="shared" si="12"/>
        <v>91</v>
      </c>
      <c r="B92" s="30">
        <f t="shared" si="7"/>
        <v>8</v>
      </c>
      <c r="C92" s="30">
        <f t="shared" si="9"/>
        <v>7</v>
      </c>
      <c r="D92" s="30">
        <f>Inputs!$C$5 + Calculations!B92-1</f>
        <v>77</v>
      </c>
      <c r="E92" s="30">
        <f t="shared" si="13"/>
        <v>34568.893448267205</v>
      </c>
      <c r="F92" s="30">
        <v>8.3359999999999997E-3</v>
      </c>
      <c r="G92" s="30">
        <f>Inputs!$G$3-$E92</f>
        <v>65431.106551732795</v>
      </c>
      <c r="H92" s="30">
        <f t="shared" si="10"/>
        <v>-545.43370421524457</v>
      </c>
      <c r="I92" s="30">
        <v>0.05</v>
      </c>
      <c r="J92" s="30">
        <f>-IF(C92=1,I92*(Inputs!$G$3/1000),0)</f>
        <v>0</v>
      </c>
      <c r="K92" s="30">
        <f>Inputs!$C$7</f>
        <v>667.16820708807631</v>
      </c>
      <c r="L92" s="30">
        <f t="shared" si="11"/>
        <v>34690.627951140035</v>
      </c>
      <c r="M92" s="30">
        <f>L92*(Inputs!$G$5)</f>
        <v>115.63542650380012</v>
      </c>
      <c r="N92" s="30">
        <f t="shared" si="8"/>
        <v>34806.263377643838</v>
      </c>
    </row>
    <row r="93" spans="1:14" x14ac:dyDescent="0.2">
      <c r="A93" s="30">
        <f t="shared" si="12"/>
        <v>92</v>
      </c>
      <c r="B93" s="30">
        <f t="shared" si="7"/>
        <v>8</v>
      </c>
      <c r="C93" s="30">
        <f t="shared" si="9"/>
        <v>8</v>
      </c>
      <c r="D93" s="30">
        <f>Inputs!$C$5 + Calculations!B93-1</f>
        <v>77</v>
      </c>
      <c r="E93" s="30">
        <f t="shared" si="13"/>
        <v>34806.263377643838</v>
      </c>
      <c r="F93" s="30">
        <v>8.3359999999999997E-3</v>
      </c>
      <c r="G93" s="30">
        <f>Inputs!$G$3-$E93</f>
        <v>65193.736622356162</v>
      </c>
      <c r="H93" s="30">
        <f t="shared" si="10"/>
        <v>-543.45498848396096</v>
      </c>
      <c r="I93" s="30">
        <v>0.05</v>
      </c>
      <c r="J93" s="30">
        <f>-IF(C93=1,I93*(Inputs!$G$3/1000),0)</f>
        <v>0</v>
      </c>
      <c r="K93" s="30">
        <f>Inputs!$C$7</f>
        <v>667.16820708807631</v>
      </c>
      <c r="L93" s="30">
        <f t="shared" si="11"/>
        <v>34929.976596247958</v>
      </c>
      <c r="M93" s="30">
        <f>L93*(Inputs!$G$5)</f>
        <v>116.43325532082653</v>
      </c>
      <c r="N93" s="30">
        <f t="shared" si="8"/>
        <v>35046.409851568787</v>
      </c>
    </row>
    <row r="94" spans="1:14" x14ac:dyDescent="0.2">
      <c r="A94" s="30">
        <f t="shared" si="12"/>
        <v>93</v>
      </c>
      <c r="B94" s="30">
        <f t="shared" si="7"/>
        <v>8</v>
      </c>
      <c r="C94" s="30">
        <f t="shared" si="9"/>
        <v>9</v>
      </c>
      <c r="D94" s="30">
        <f>Inputs!$C$5 + Calculations!B94-1</f>
        <v>77</v>
      </c>
      <c r="E94" s="30">
        <f t="shared" si="13"/>
        <v>35046.409851568787</v>
      </c>
      <c r="F94" s="30">
        <v>8.3359999999999997E-3</v>
      </c>
      <c r="G94" s="30">
        <f>Inputs!$G$3-$E94</f>
        <v>64953.590148431213</v>
      </c>
      <c r="H94" s="30">
        <f t="shared" si="10"/>
        <v>-541.4531274773226</v>
      </c>
      <c r="I94" s="30">
        <v>0.05</v>
      </c>
      <c r="J94" s="30">
        <f>-IF(C94=1,I94*(Inputs!$G$3/1000),0)</f>
        <v>0</v>
      </c>
      <c r="K94" s="30">
        <f>Inputs!$C$7</f>
        <v>667.16820708807631</v>
      </c>
      <c r="L94" s="30">
        <f t="shared" si="11"/>
        <v>35172.12493117954</v>
      </c>
      <c r="M94" s="30">
        <f>L94*(Inputs!$G$5)</f>
        <v>117.24041643726514</v>
      </c>
      <c r="N94" s="30">
        <f t="shared" si="8"/>
        <v>35289.365347616804</v>
      </c>
    </row>
    <row r="95" spans="1:14" x14ac:dyDescent="0.2">
      <c r="A95" s="30">
        <f t="shared" si="12"/>
        <v>94</v>
      </c>
      <c r="B95" s="30">
        <f t="shared" si="7"/>
        <v>8</v>
      </c>
      <c r="C95" s="30">
        <f t="shared" si="9"/>
        <v>10</v>
      </c>
      <c r="D95" s="30">
        <f>Inputs!$C$5 + Calculations!B95-1</f>
        <v>77</v>
      </c>
      <c r="E95" s="30">
        <f t="shared" si="13"/>
        <v>35289.365347616804</v>
      </c>
      <c r="F95" s="30">
        <v>8.3359999999999997E-3</v>
      </c>
      <c r="G95" s="30">
        <f>Inputs!$G$3-$E95</f>
        <v>64710.634652383196</v>
      </c>
      <c r="H95" s="30">
        <f t="shared" si="10"/>
        <v>-539.42785046226629</v>
      </c>
      <c r="I95" s="30">
        <v>0.05</v>
      </c>
      <c r="J95" s="30">
        <f>-IF(C95=1,I95*(Inputs!$G$3/1000),0)</f>
        <v>0</v>
      </c>
      <c r="K95" s="30">
        <f>Inputs!$C$7</f>
        <v>667.16820708807631</v>
      </c>
      <c r="L95" s="30">
        <f t="shared" si="11"/>
        <v>35417.105704242618</v>
      </c>
      <c r="M95" s="30">
        <f>L95*(Inputs!$G$5)</f>
        <v>118.05701901414207</v>
      </c>
      <c r="N95" s="30">
        <f t="shared" si="8"/>
        <v>35535.162723256763</v>
      </c>
    </row>
    <row r="96" spans="1:14" x14ac:dyDescent="0.2">
      <c r="A96" s="30">
        <f t="shared" si="12"/>
        <v>95</v>
      </c>
      <c r="B96" s="30">
        <f t="shared" si="7"/>
        <v>8</v>
      </c>
      <c r="C96" s="30">
        <f t="shared" si="9"/>
        <v>11</v>
      </c>
      <c r="D96" s="30">
        <f>Inputs!$C$5 + Calculations!B96-1</f>
        <v>77</v>
      </c>
      <c r="E96" s="30">
        <f t="shared" si="13"/>
        <v>35535.162723256763</v>
      </c>
      <c r="F96" s="30">
        <v>8.3359999999999997E-3</v>
      </c>
      <c r="G96" s="30">
        <f>Inputs!$G$3-$E96</f>
        <v>64464.837276743237</v>
      </c>
      <c r="H96" s="30">
        <f t="shared" si="10"/>
        <v>-537.37888353893163</v>
      </c>
      <c r="I96" s="30">
        <v>0.05</v>
      </c>
      <c r="J96" s="30">
        <f>-IF(C96=1,I96*(Inputs!$G$3/1000),0)</f>
        <v>0</v>
      </c>
      <c r="K96" s="30">
        <f>Inputs!$C$7</f>
        <v>667.16820708807631</v>
      </c>
      <c r="L96" s="30">
        <f t="shared" si="11"/>
        <v>35664.952046805905</v>
      </c>
      <c r="M96" s="30">
        <f>L96*(Inputs!$G$5)</f>
        <v>118.88317348935303</v>
      </c>
      <c r="N96" s="30">
        <f t="shared" si="8"/>
        <v>35783.835220295259</v>
      </c>
    </row>
    <row r="97" spans="1:14" x14ac:dyDescent="0.2">
      <c r="A97" s="30">
        <f t="shared" si="12"/>
        <v>96</v>
      </c>
      <c r="B97" s="30">
        <f t="shared" si="7"/>
        <v>8</v>
      </c>
      <c r="C97" s="30">
        <f t="shared" si="9"/>
        <v>12</v>
      </c>
      <c r="D97" s="30">
        <f>Inputs!$C$5 + Calculations!B97-1</f>
        <v>77</v>
      </c>
      <c r="E97" s="30">
        <f t="shared" si="13"/>
        <v>35783.835220295259</v>
      </c>
      <c r="F97" s="30">
        <v>8.3359999999999997E-3</v>
      </c>
      <c r="G97" s="30">
        <f>Inputs!$G$3-$E97</f>
        <v>64216.164779704741</v>
      </c>
      <c r="H97" s="30">
        <f t="shared" si="10"/>
        <v>-535.30594960361873</v>
      </c>
      <c r="I97" s="30">
        <v>0.05</v>
      </c>
      <c r="J97" s="30">
        <f>-IF(C97=1,I97*(Inputs!$G$3/1000),0)</f>
        <v>0</v>
      </c>
      <c r="K97" s="30">
        <f>Inputs!$C$7</f>
        <v>667.16820708807631</v>
      </c>
      <c r="L97" s="30">
        <f t="shared" si="11"/>
        <v>35915.697477779715</v>
      </c>
      <c r="M97" s="30">
        <f>L97*(Inputs!$G$5)</f>
        <v>119.71899159259905</v>
      </c>
      <c r="N97" s="30">
        <f t="shared" si="8"/>
        <v>36035.416469372314</v>
      </c>
    </row>
    <row r="98" spans="1:14" x14ac:dyDescent="0.2">
      <c r="A98" s="30">
        <f t="shared" si="12"/>
        <v>97</v>
      </c>
      <c r="B98" s="30">
        <f t="shared" si="7"/>
        <v>9</v>
      </c>
      <c r="C98" s="30">
        <f t="shared" si="9"/>
        <v>1</v>
      </c>
      <c r="D98" s="30">
        <f>Inputs!$C$5 + Calculations!B98-1</f>
        <v>78</v>
      </c>
      <c r="E98" s="30">
        <f t="shared" si="13"/>
        <v>36035.416469372314</v>
      </c>
      <c r="F98" s="30">
        <v>9.7240999999999994E-3</v>
      </c>
      <c r="G98" s="30">
        <f>Inputs!$G$3-$E98</f>
        <v>63964.583530627686</v>
      </c>
      <c r="H98" s="30">
        <f t="shared" si="10"/>
        <v>-621.9980067101767</v>
      </c>
      <c r="I98" s="30">
        <v>0.05</v>
      </c>
      <c r="J98" s="30">
        <f>-IF(C98=1,I98*(Inputs!$G$3/1000),0)</f>
        <v>-5</v>
      </c>
      <c r="K98" s="30">
        <f>Inputs!$C$7</f>
        <v>667.16820708807631</v>
      </c>
      <c r="L98" s="30">
        <f t="shared" si="11"/>
        <v>36075.586669750213</v>
      </c>
      <c r="M98" s="30">
        <f>L98*(Inputs!$G$5)</f>
        <v>120.25195556583405</v>
      </c>
      <c r="N98" s="30">
        <f t="shared" si="8"/>
        <v>36195.83862531605</v>
      </c>
    </row>
    <row r="99" spans="1:14" x14ac:dyDescent="0.2">
      <c r="A99" s="30">
        <f t="shared" si="12"/>
        <v>98</v>
      </c>
      <c r="B99" s="30">
        <f t="shared" si="7"/>
        <v>9</v>
      </c>
      <c r="C99" s="30">
        <f t="shared" si="9"/>
        <v>2</v>
      </c>
      <c r="D99" s="30">
        <f>Inputs!$C$5 + Calculations!B99-1</f>
        <v>78</v>
      </c>
      <c r="E99" s="30">
        <f t="shared" si="13"/>
        <v>36195.83862531605</v>
      </c>
      <c r="F99" s="30">
        <v>9.7240999999999994E-3</v>
      </c>
      <c r="G99" s="30">
        <f>Inputs!$G$3-$E99</f>
        <v>63804.16137468395</v>
      </c>
      <c r="H99" s="30">
        <f t="shared" si="10"/>
        <v>-620.43804562356411</v>
      </c>
      <c r="I99" s="30">
        <v>0.05</v>
      </c>
      <c r="J99" s="30">
        <f>-IF(C99=1,I99*(Inputs!$G$3/1000),0)</f>
        <v>0</v>
      </c>
      <c r="K99" s="30">
        <f>Inputs!$C$7</f>
        <v>667.16820708807631</v>
      </c>
      <c r="L99" s="30">
        <f t="shared" si="11"/>
        <v>36242.568786780561</v>
      </c>
      <c r="M99" s="30">
        <f>L99*(Inputs!$G$5)</f>
        <v>120.80856262260188</v>
      </c>
      <c r="N99" s="30">
        <f t="shared" si="8"/>
        <v>36363.377349403163</v>
      </c>
    </row>
    <row r="100" spans="1:14" x14ac:dyDescent="0.2">
      <c r="A100" s="30">
        <f t="shared" si="12"/>
        <v>99</v>
      </c>
      <c r="B100" s="30">
        <f t="shared" si="7"/>
        <v>9</v>
      </c>
      <c r="C100" s="30">
        <f t="shared" si="9"/>
        <v>3</v>
      </c>
      <c r="D100" s="30">
        <f>Inputs!$C$5 + Calculations!B100-1</f>
        <v>78</v>
      </c>
      <c r="E100" s="30">
        <f t="shared" si="13"/>
        <v>36363.377349403163</v>
      </c>
      <c r="F100" s="30">
        <v>9.7240999999999994E-3</v>
      </c>
      <c r="G100" s="30">
        <f>Inputs!$G$3-$E100</f>
        <v>63636.622650596837</v>
      </c>
      <c r="H100" s="30">
        <f t="shared" si="10"/>
        <v>-618.8088823166687</v>
      </c>
      <c r="I100" s="30">
        <v>0.05</v>
      </c>
      <c r="J100" s="30">
        <f>-IF(C100=1,I100*(Inputs!$G$3/1000),0)</f>
        <v>0</v>
      </c>
      <c r="K100" s="30">
        <f>Inputs!$C$7</f>
        <v>667.16820708807631</v>
      </c>
      <c r="L100" s="30">
        <f t="shared" si="11"/>
        <v>36411.736674174572</v>
      </c>
      <c r="M100" s="30">
        <f>L100*(Inputs!$G$5)</f>
        <v>121.37245558058191</v>
      </c>
      <c r="N100" s="30">
        <f t="shared" si="8"/>
        <v>36533.109129755154</v>
      </c>
    </row>
    <row r="101" spans="1:14" x14ac:dyDescent="0.2">
      <c r="A101" s="30">
        <f t="shared" si="12"/>
        <v>100</v>
      </c>
      <c r="B101" s="30">
        <f t="shared" si="7"/>
        <v>9</v>
      </c>
      <c r="C101" s="30">
        <f t="shared" si="9"/>
        <v>4</v>
      </c>
      <c r="D101" s="30">
        <f>Inputs!$C$5 + Calculations!B101-1</f>
        <v>78</v>
      </c>
      <c r="E101" s="30">
        <f t="shared" si="13"/>
        <v>36533.109129755154</v>
      </c>
      <c r="F101" s="30">
        <v>9.7240999999999994E-3</v>
      </c>
      <c r="G101" s="30">
        <f>Inputs!$G$3-$E101</f>
        <v>63466.890870244846</v>
      </c>
      <c r="H101" s="30">
        <f t="shared" si="10"/>
        <v>-617.15839351134787</v>
      </c>
      <c r="I101" s="30">
        <v>0.05</v>
      </c>
      <c r="J101" s="30">
        <f>-IF(C101=1,I101*(Inputs!$G$3/1000),0)</f>
        <v>0</v>
      </c>
      <c r="K101" s="30">
        <f>Inputs!$C$7</f>
        <v>667.16820708807631</v>
      </c>
      <c r="L101" s="30">
        <f t="shared" si="11"/>
        <v>36583.118943331887</v>
      </c>
      <c r="M101" s="30">
        <f>L101*(Inputs!$G$5)</f>
        <v>121.94372981110629</v>
      </c>
      <c r="N101" s="30">
        <f t="shared" si="8"/>
        <v>36705.062673142995</v>
      </c>
    </row>
    <row r="102" spans="1:14" x14ac:dyDescent="0.2">
      <c r="A102" s="30">
        <f t="shared" si="12"/>
        <v>101</v>
      </c>
      <c r="B102" s="30">
        <f t="shared" si="7"/>
        <v>9</v>
      </c>
      <c r="C102" s="30">
        <f t="shared" si="9"/>
        <v>5</v>
      </c>
      <c r="D102" s="30">
        <f>Inputs!$C$5 + Calculations!B102-1</f>
        <v>78</v>
      </c>
      <c r="E102" s="30">
        <f t="shared" si="13"/>
        <v>36705.062673142995</v>
      </c>
      <c r="F102" s="30">
        <v>9.7240999999999994E-3</v>
      </c>
      <c r="G102" s="30">
        <f>Inputs!$G$3-$E102</f>
        <v>63294.937326857005</v>
      </c>
      <c r="H102" s="30">
        <f t="shared" si="10"/>
        <v>-615.48630006009012</v>
      </c>
      <c r="I102" s="30">
        <v>0.05</v>
      </c>
      <c r="J102" s="30">
        <f>-IF(C102=1,I102*(Inputs!$G$3/1000),0)</f>
        <v>0</v>
      </c>
      <c r="K102" s="30">
        <f>Inputs!$C$7</f>
        <v>667.16820708807631</v>
      </c>
      <c r="L102" s="30">
        <f t="shared" si="11"/>
        <v>36756.744580170984</v>
      </c>
      <c r="M102" s="30">
        <f>L102*(Inputs!$G$5)</f>
        <v>122.52248193390329</v>
      </c>
      <c r="N102" s="30">
        <f t="shared" si="8"/>
        <v>36879.267062104889</v>
      </c>
    </row>
    <row r="103" spans="1:14" x14ac:dyDescent="0.2">
      <c r="A103" s="30">
        <f t="shared" si="12"/>
        <v>102</v>
      </c>
      <c r="B103" s="30">
        <f t="shared" si="7"/>
        <v>9</v>
      </c>
      <c r="C103" s="30">
        <f t="shared" si="9"/>
        <v>6</v>
      </c>
      <c r="D103" s="30">
        <f>Inputs!$C$5 + Calculations!B103-1</f>
        <v>78</v>
      </c>
      <c r="E103" s="30">
        <f t="shared" si="13"/>
        <v>36879.267062104889</v>
      </c>
      <c r="F103" s="30">
        <v>9.7240999999999994E-3</v>
      </c>
      <c r="G103" s="30">
        <f>Inputs!$G$3-$E103</f>
        <v>63120.732937895111</v>
      </c>
      <c r="H103" s="30">
        <f t="shared" si="10"/>
        <v>-613.79231916138576</v>
      </c>
      <c r="I103" s="30">
        <v>0.05</v>
      </c>
      <c r="J103" s="30">
        <f>-IF(C103=1,I103*(Inputs!$G$3/1000),0)</f>
        <v>0</v>
      </c>
      <c r="K103" s="30">
        <f>Inputs!$C$7</f>
        <v>667.16820708807631</v>
      </c>
      <c r="L103" s="30">
        <f t="shared" si="11"/>
        <v>36932.642950031579</v>
      </c>
      <c r="M103" s="30">
        <f>L103*(Inputs!$G$5)</f>
        <v>123.1088098334386</v>
      </c>
      <c r="N103" s="30">
        <f t="shared" si="8"/>
        <v>37055.751759865016</v>
      </c>
    </row>
    <row r="104" spans="1:14" x14ac:dyDescent="0.2">
      <c r="A104" s="30">
        <f t="shared" si="12"/>
        <v>103</v>
      </c>
      <c r="B104" s="30">
        <f t="shared" si="7"/>
        <v>9</v>
      </c>
      <c r="C104" s="30">
        <f t="shared" si="9"/>
        <v>7</v>
      </c>
      <c r="D104" s="30">
        <f>Inputs!$C$5 + Calculations!B104-1</f>
        <v>78</v>
      </c>
      <c r="E104" s="30">
        <f t="shared" si="13"/>
        <v>37055.751759865016</v>
      </c>
      <c r="F104" s="30">
        <v>9.7240999999999994E-3</v>
      </c>
      <c r="G104" s="30">
        <f>Inputs!$G$3-$E104</f>
        <v>62944.248240134984</v>
      </c>
      <c r="H104" s="30">
        <f t="shared" si="10"/>
        <v>-612.0761643118966</v>
      </c>
      <c r="I104" s="30">
        <v>0.05</v>
      </c>
      <c r="J104" s="30">
        <f>-IF(C104=1,I104*(Inputs!$G$3/1000),0)</f>
        <v>0</v>
      </c>
      <c r="K104" s="30">
        <f>Inputs!$C$7</f>
        <v>667.16820708807631</v>
      </c>
      <c r="L104" s="30">
        <f t="shared" si="11"/>
        <v>37110.843802641197</v>
      </c>
      <c r="M104" s="30">
        <f>L104*(Inputs!$G$5)</f>
        <v>123.70281267547067</v>
      </c>
      <c r="N104" s="30">
        <f t="shared" si="8"/>
        <v>37234.546615316671</v>
      </c>
    </row>
    <row r="105" spans="1:14" x14ac:dyDescent="0.2">
      <c r="A105" s="30">
        <f t="shared" si="12"/>
        <v>104</v>
      </c>
      <c r="B105" s="30">
        <f t="shared" si="7"/>
        <v>9</v>
      </c>
      <c r="C105" s="30">
        <f t="shared" si="9"/>
        <v>8</v>
      </c>
      <c r="D105" s="30">
        <f>Inputs!$C$5 + Calculations!B105-1</f>
        <v>78</v>
      </c>
      <c r="E105" s="30">
        <f t="shared" si="13"/>
        <v>37234.546615316671</v>
      </c>
      <c r="F105" s="30">
        <v>9.7240999999999994E-3</v>
      </c>
      <c r="G105" s="30">
        <f>Inputs!$G$3-$E105</f>
        <v>62765.453384683329</v>
      </c>
      <c r="H105" s="30">
        <f t="shared" si="10"/>
        <v>-610.33754525799907</v>
      </c>
      <c r="I105" s="30">
        <v>0.05</v>
      </c>
      <c r="J105" s="30">
        <f>-IF(C105=1,I105*(Inputs!$G$3/1000),0)</f>
        <v>0</v>
      </c>
      <c r="K105" s="30">
        <f>Inputs!$C$7</f>
        <v>667.16820708807631</v>
      </c>
      <c r="L105" s="30">
        <f t="shared" si="11"/>
        <v>37291.377277146748</v>
      </c>
      <c r="M105" s="30">
        <f>L105*(Inputs!$G$5)</f>
        <v>124.3045909238225</v>
      </c>
      <c r="N105" s="30">
        <f t="shared" si="8"/>
        <v>37415.681868070569</v>
      </c>
    </row>
    <row r="106" spans="1:14" x14ac:dyDescent="0.2">
      <c r="A106" s="30">
        <f t="shared" si="12"/>
        <v>105</v>
      </c>
      <c r="B106" s="30">
        <f t="shared" si="7"/>
        <v>9</v>
      </c>
      <c r="C106" s="30">
        <f t="shared" si="9"/>
        <v>9</v>
      </c>
      <c r="D106" s="30">
        <f>Inputs!$C$5 + Calculations!B106-1</f>
        <v>78</v>
      </c>
      <c r="E106" s="30">
        <f t="shared" si="13"/>
        <v>37415.681868070569</v>
      </c>
      <c r="F106" s="30">
        <v>9.7240999999999994E-3</v>
      </c>
      <c r="G106" s="30">
        <f>Inputs!$G$3-$E106</f>
        <v>62584.318131929431</v>
      </c>
      <c r="H106" s="30">
        <f t="shared" si="10"/>
        <v>-608.57616794669491</v>
      </c>
      <c r="I106" s="30">
        <v>0.05</v>
      </c>
      <c r="J106" s="30">
        <f>-IF(C106=1,I106*(Inputs!$G$3/1000),0)</f>
        <v>0</v>
      </c>
      <c r="K106" s="30">
        <f>Inputs!$C$7</f>
        <v>667.16820708807631</v>
      </c>
      <c r="L106" s="30">
        <f t="shared" si="11"/>
        <v>37474.273907211951</v>
      </c>
      <c r="M106" s="30">
        <f>L106*(Inputs!$G$5)</f>
        <v>124.91424635737317</v>
      </c>
      <c r="N106" s="30">
        <f t="shared" si="8"/>
        <v>37599.188153569325</v>
      </c>
    </row>
    <row r="107" spans="1:14" x14ac:dyDescent="0.2">
      <c r="A107" s="30">
        <f t="shared" si="12"/>
        <v>106</v>
      </c>
      <c r="B107" s="30">
        <f t="shared" si="7"/>
        <v>9</v>
      </c>
      <c r="C107" s="30">
        <f t="shared" si="9"/>
        <v>10</v>
      </c>
      <c r="D107" s="30">
        <f>Inputs!$C$5 + Calculations!B107-1</f>
        <v>78</v>
      </c>
      <c r="E107" s="30">
        <f t="shared" si="13"/>
        <v>37599.188153569325</v>
      </c>
      <c r="F107" s="30">
        <v>9.7240999999999994E-3</v>
      </c>
      <c r="G107" s="30">
        <f>Inputs!$G$3-$E107</f>
        <v>62400.811846430675</v>
      </c>
      <c r="H107" s="30">
        <f t="shared" si="10"/>
        <v>-606.79173447587652</v>
      </c>
      <c r="I107" s="30">
        <v>0.05</v>
      </c>
      <c r="J107" s="30">
        <f>-IF(C107=1,I107*(Inputs!$G$3/1000),0)</f>
        <v>0</v>
      </c>
      <c r="K107" s="30">
        <f>Inputs!$C$7</f>
        <v>667.16820708807631</v>
      </c>
      <c r="L107" s="30">
        <f t="shared" si="11"/>
        <v>37659.564626181527</v>
      </c>
      <c r="M107" s="30">
        <f>L107*(Inputs!$G$5)</f>
        <v>125.53188208727177</v>
      </c>
      <c r="N107" s="30">
        <f t="shared" si="8"/>
        <v>37785.096508268798</v>
      </c>
    </row>
    <row r="108" spans="1:14" x14ac:dyDescent="0.2">
      <c r="A108" s="30">
        <f t="shared" si="12"/>
        <v>107</v>
      </c>
      <c r="B108" s="30">
        <f t="shared" si="7"/>
        <v>9</v>
      </c>
      <c r="C108" s="30">
        <f t="shared" si="9"/>
        <v>11</v>
      </c>
      <c r="D108" s="30">
        <f>Inputs!$C$5 + Calculations!B108-1</f>
        <v>78</v>
      </c>
      <c r="E108" s="30">
        <f t="shared" si="13"/>
        <v>37785.096508268798</v>
      </c>
      <c r="F108" s="30">
        <v>9.7240999999999994E-3</v>
      </c>
      <c r="G108" s="30">
        <f>Inputs!$G$3-$E108</f>
        <v>62214.903491731202</v>
      </c>
      <c r="H108" s="30">
        <f t="shared" si="10"/>
        <v>-604.98394304394333</v>
      </c>
      <c r="I108" s="30">
        <v>0.05</v>
      </c>
      <c r="J108" s="30">
        <f>-IF(C108=1,I108*(Inputs!$G$3/1000),0)</f>
        <v>0</v>
      </c>
      <c r="K108" s="30">
        <f>Inputs!$C$7</f>
        <v>667.16820708807631</v>
      </c>
      <c r="L108" s="30">
        <f t="shared" si="11"/>
        <v>37847.28077231293</v>
      </c>
      <c r="M108" s="30">
        <f>L108*(Inputs!$G$5)</f>
        <v>126.15760257437644</v>
      </c>
      <c r="N108" s="30">
        <f t="shared" si="8"/>
        <v>37973.438374887308</v>
      </c>
    </row>
    <row r="109" spans="1:14" x14ac:dyDescent="0.2">
      <c r="A109" s="30">
        <f t="shared" si="12"/>
        <v>108</v>
      </c>
      <c r="B109" s="30">
        <f t="shared" si="7"/>
        <v>9</v>
      </c>
      <c r="C109" s="30">
        <f t="shared" si="9"/>
        <v>12</v>
      </c>
      <c r="D109" s="30">
        <f>Inputs!$C$5 + Calculations!B109-1</f>
        <v>78</v>
      </c>
      <c r="E109" s="30">
        <f t="shared" si="13"/>
        <v>37973.438374887308</v>
      </c>
      <c r="F109" s="30">
        <v>9.7240999999999994E-3</v>
      </c>
      <c r="G109" s="30">
        <f>Inputs!$G$3-$E109</f>
        <v>62026.561625112692</v>
      </c>
      <c r="H109" s="30">
        <f t="shared" si="10"/>
        <v>-603.1524878987583</v>
      </c>
      <c r="I109" s="30">
        <v>0.05</v>
      </c>
      <c r="J109" s="30">
        <f>-IF(C109=1,I109*(Inputs!$G$3/1000),0)</f>
        <v>0</v>
      </c>
      <c r="K109" s="30">
        <f>Inputs!$C$7</f>
        <v>667.16820708807631</v>
      </c>
      <c r="L109" s="30">
        <f t="shared" si="11"/>
        <v>38037.454094076631</v>
      </c>
      <c r="M109" s="30">
        <f>L109*(Inputs!$G$5)</f>
        <v>126.79151364692211</v>
      </c>
      <c r="N109" s="30">
        <f t="shared" si="8"/>
        <v>38164.245607723555</v>
      </c>
    </row>
    <row r="110" spans="1:14" x14ac:dyDescent="0.2">
      <c r="A110" s="30">
        <f t="shared" si="12"/>
        <v>109</v>
      </c>
      <c r="B110" s="30">
        <f t="shared" si="7"/>
        <v>10</v>
      </c>
      <c r="C110" s="30">
        <f t="shared" si="9"/>
        <v>1</v>
      </c>
      <c r="D110" s="30">
        <f>Inputs!$C$5 + Calculations!B110-1</f>
        <v>79</v>
      </c>
      <c r="E110" s="30">
        <f t="shared" si="13"/>
        <v>38164.245607723555</v>
      </c>
      <c r="F110" s="30">
        <v>1.1665200000000001E-2</v>
      </c>
      <c r="G110" s="30">
        <f>Inputs!$G$3-$E110</f>
        <v>61835.754392276445</v>
      </c>
      <c r="H110" s="30">
        <f t="shared" si="10"/>
        <v>-721.32644213678327</v>
      </c>
      <c r="I110" s="30">
        <v>0.05</v>
      </c>
      <c r="J110" s="30">
        <f>-IF(C110=1,I110*(Inputs!$G$3/1000),0)</f>
        <v>-5</v>
      </c>
      <c r="K110" s="30">
        <f>Inputs!$C$7</f>
        <v>667.16820708807631</v>
      </c>
      <c r="L110" s="30">
        <f t="shared" si="11"/>
        <v>38105.087372674847</v>
      </c>
      <c r="M110" s="30">
        <f>L110*(Inputs!$G$5)</f>
        <v>127.01695790891617</v>
      </c>
      <c r="N110" s="30">
        <f t="shared" si="8"/>
        <v>38232.104330583767</v>
      </c>
    </row>
    <row r="111" spans="1:14" x14ac:dyDescent="0.2">
      <c r="A111" s="30">
        <f t="shared" si="12"/>
        <v>110</v>
      </c>
      <c r="B111" s="30">
        <f t="shared" si="7"/>
        <v>10</v>
      </c>
      <c r="C111" s="30">
        <f t="shared" si="9"/>
        <v>2</v>
      </c>
      <c r="D111" s="30">
        <f>Inputs!$C$5 + Calculations!B111-1</f>
        <v>79</v>
      </c>
      <c r="E111" s="30">
        <f t="shared" si="13"/>
        <v>38232.104330583767</v>
      </c>
      <c r="F111" s="30">
        <v>1.1665200000000001E-2</v>
      </c>
      <c r="G111" s="30">
        <f>Inputs!$G$3-$E111</f>
        <v>61767.895669416233</v>
      </c>
      <c r="H111" s="30">
        <f t="shared" si="10"/>
        <v>-720.53485656287432</v>
      </c>
      <c r="I111" s="30">
        <v>0.05</v>
      </c>
      <c r="J111" s="30">
        <f>-IF(C111=1,I111*(Inputs!$G$3/1000),0)</f>
        <v>0</v>
      </c>
      <c r="K111" s="30">
        <f>Inputs!$C$7</f>
        <v>667.16820708807631</v>
      </c>
      <c r="L111" s="30">
        <f t="shared" si="11"/>
        <v>38178.737681108971</v>
      </c>
      <c r="M111" s="30">
        <f>L111*(Inputs!$G$5)</f>
        <v>127.2624589370299</v>
      </c>
      <c r="N111" s="30">
        <f t="shared" si="8"/>
        <v>38306.000140046002</v>
      </c>
    </row>
    <row r="112" spans="1:14" x14ac:dyDescent="0.2">
      <c r="A112" s="30">
        <f t="shared" si="12"/>
        <v>111</v>
      </c>
      <c r="B112" s="30">
        <f t="shared" si="7"/>
        <v>10</v>
      </c>
      <c r="C112" s="30">
        <f t="shared" si="9"/>
        <v>3</v>
      </c>
      <c r="D112" s="30">
        <f>Inputs!$C$5 + Calculations!B112-1</f>
        <v>79</v>
      </c>
      <c r="E112" s="30">
        <f t="shared" si="13"/>
        <v>38306.000140046002</v>
      </c>
      <c r="F112" s="30">
        <v>1.1665200000000001E-2</v>
      </c>
      <c r="G112" s="30">
        <f>Inputs!$G$3-$E112</f>
        <v>61693.999859953998</v>
      </c>
      <c r="H112" s="30">
        <f t="shared" si="10"/>
        <v>-719.67284716633537</v>
      </c>
      <c r="I112" s="30">
        <v>0.05</v>
      </c>
      <c r="J112" s="30">
        <f>-IF(C112=1,I112*(Inputs!$G$3/1000),0)</f>
        <v>0</v>
      </c>
      <c r="K112" s="30">
        <f>Inputs!$C$7</f>
        <v>667.16820708807631</v>
      </c>
      <c r="L112" s="30">
        <f t="shared" si="11"/>
        <v>38253.495499967743</v>
      </c>
      <c r="M112" s="30">
        <f>L112*(Inputs!$G$5)</f>
        <v>127.51165166655915</v>
      </c>
      <c r="N112" s="30">
        <f t="shared" si="8"/>
        <v>38381.007151634301</v>
      </c>
    </row>
    <row r="113" spans="1:14" x14ac:dyDescent="0.2">
      <c r="A113" s="30">
        <f t="shared" si="12"/>
        <v>112</v>
      </c>
      <c r="B113" s="30">
        <f t="shared" si="7"/>
        <v>10</v>
      </c>
      <c r="C113" s="30">
        <f t="shared" si="9"/>
        <v>4</v>
      </c>
      <c r="D113" s="30">
        <f>Inputs!$C$5 + Calculations!B113-1</f>
        <v>79</v>
      </c>
      <c r="E113" s="30">
        <f t="shared" si="13"/>
        <v>38381.007151634301</v>
      </c>
      <c r="F113" s="30">
        <v>1.1665200000000001E-2</v>
      </c>
      <c r="G113" s="30">
        <f>Inputs!$G$3-$E113</f>
        <v>61618.992848365699</v>
      </c>
      <c r="H113" s="30">
        <f t="shared" si="10"/>
        <v>-718.79787537475556</v>
      </c>
      <c r="I113" s="30">
        <v>0.05</v>
      </c>
      <c r="J113" s="30">
        <f>-IF(C113=1,I113*(Inputs!$G$3/1000),0)</f>
        <v>0</v>
      </c>
      <c r="K113" s="30">
        <f>Inputs!$C$7</f>
        <v>667.16820708807631</v>
      </c>
      <c r="L113" s="30">
        <f t="shared" si="11"/>
        <v>38329.377483347627</v>
      </c>
      <c r="M113" s="30">
        <f>L113*(Inputs!$G$5)</f>
        <v>127.76459161115876</v>
      </c>
      <c r="N113" s="30">
        <f t="shared" si="8"/>
        <v>38457.142074958785</v>
      </c>
    </row>
    <row r="114" spans="1:14" x14ac:dyDescent="0.2">
      <c r="A114" s="30">
        <f t="shared" si="12"/>
        <v>113</v>
      </c>
      <c r="B114" s="30">
        <f t="shared" si="7"/>
        <v>10</v>
      </c>
      <c r="C114" s="30">
        <f t="shared" si="9"/>
        <v>5</v>
      </c>
      <c r="D114" s="30">
        <f>Inputs!$C$5 + Calculations!B114-1</f>
        <v>79</v>
      </c>
      <c r="E114" s="30">
        <f t="shared" si="13"/>
        <v>38457.142074958785</v>
      </c>
      <c r="F114" s="30">
        <v>1.1665200000000001E-2</v>
      </c>
      <c r="G114" s="30">
        <f>Inputs!$G$3-$E114</f>
        <v>61542.857925041215</v>
      </c>
      <c r="H114" s="30">
        <f t="shared" si="10"/>
        <v>-717.90974626719083</v>
      </c>
      <c r="I114" s="30">
        <v>0.05</v>
      </c>
      <c r="J114" s="30">
        <f>-IF(C114=1,I114*(Inputs!$G$3/1000),0)</f>
        <v>0</v>
      </c>
      <c r="K114" s="30">
        <f>Inputs!$C$7</f>
        <v>667.16820708807631</v>
      </c>
      <c r="L114" s="30">
        <f t="shared" si="11"/>
        <v>38406.40053577967</v>
      </c>
      <c r="M114" s="30">
        <f>L114*(Inputs!$G$5)</f>
        <v>128.02133511926559</v>
      </c>
      <c r="N114" s="30">
        <f t="shared" si="8"/>
        <v>38534.421870898936</v>
      </c>
    </row>
    <row r="115" spans="1:14" x14ac:dyDescent="0.2">
      <c r="A115" s="30">
        <f t="shared" si="12"/>
        <v>114</v>
      </c>
      <c r="B115" s="30">
        <f t="shared" si="7"/>
        <v>10</v>
      </c>
      <c r="C115" s="30">
        <f t="shared" si="9"/>
        <v>6</v>
      </c>
      <c r="D115" s="30">
        <f>Inputs!$C$5 + Calculations!B115-1</f>
        <v>79</v>
      </c>
      <c r="E115" s="30">
        <f t="shared" si="13"/>
        <v>38534.421870898936</v>
      </c>
      <c r="F115" s="30">
        <v>1.1665200000000001E-2</v>
      </c>
      <c r="G115" s="30">
        <f>Inputs!$G$3-$E115</f>
        <v>61465.578129101064</v>
      </c>
      <c r="H115" s="30">
        <f t="shared" si="10"/>
        <v>-717.00826199158973</v>
      </c>
      <c r="I115" s="30">
        <v>0.05</v>
      </c>
      <c r="J115" s="30">
        <f>-IF(C115=1,I115*(Inputs!$G$3/1000),0)</f>
        <v>0</v>
      </c>
      <c r="K115" s="30">
        <f>Inputs!$C$7</f>
        <v>667.16820708807631</v>
      </c>
      <c r="L115" s="30">
        <f t="shared" si="11"/>
        <v>38484.581815995421</v>
      </c>
      <c r="M115" s="30">
        <f>L115*(Inputs!$G$5)</f>
        <v>128.2819393866514</v>
      </c>
      <c r="N115" s="30">
        <f t="shared" si="8"/>
        <v>38612.863755382074</v>
      </c>
    </row>
    <row r="116" spans="1:14" x14ac:dyDescent="0.2">
      <c r="A116" s="30">
        <f t="shared" si="12"/>
        <v>115</v>
      </c>
      <c r="B116" s="30">
        <f t="shared" si="7"/>
        <v>10</v>
      </c>
      <c r="C116" s="30">
        <f t="shared" si="9"/>
        <v>7</v>
      </c>
      <c r="D116" s="30">
        <f>Inputs!$C$5 + Calculations!B116-1</f>
        <v>79</v>
      </c>
      <c r="E116" s="30">
        <f t="shared" si="13"/>
        <v>38612.863755382074</v>
      </c>
      <c r="F116" s="30">
        <v>1.1665200000000001E-2</v>
      </c>
      <c r="G116" s="30">
        <f>Inputs!$G$3-$E116</f>
        <v>61387.136244617926</v>
      </c>
      <c r="H116" s="30">
        <f t="shared" si="10"/>
        <v>-716.09322172071711</v>
      </c>
      <c r="I116" s="30">
        <v>0.05</v>
      </c>
      <c r="J116" s="30">
        <f>-IF(C116=1,I116*(Inputs!$G$3/1000),0)</f>
        <v>0</v>
      </c>
      <c r="K116" s="30">
        <f>Inputs!$C$7</f>
        <v>667.16820708807631</v>
      </c>
      <c r="L116" s="30">
        <f t="shared" si="11"/>
        <v>38563.938740749436</v>
      </c>
      <c r="M116" s="30">
        <f>L116*(Inputs!$G$5)</f>
        <v>128.54646246916479</v>
      </c>
      <c r="N116" s="30">
        <f t="shared" si="8"/>
        <v>38692.485203218603</v>
      </c>
    </row>
    <row r="117" spans="1:14" x14ac:dyDescent="0.2">
      <c r="A117" s="30">
        <f t="shared" si="12"/>
        <v>116</v>
      </c>
      <c r="B117" s="30">
        <f t="shared" si="7"/>
        <v>10</v>
      </c>
      <c r="C117" s="30">
        <f t="shared" si="9"/>
        <v>8</v>
      </c>
      <c r="D117" s="30">
        <f>Inputs!$C$5 + Calculations!B117-1</f>
        <v>79</v>
      </c>
      <c r="E117" s="30">
        <f t="shared" si="13"/>
        <v>38692.485203218603</v>
      </c>
      <c r="F117" s="30">
        <v>1.1665200000000001E-2</v>
      </c>
      <c r="G117" s="30">
        <f>Inputs!$G$3-$E117</f>
        <v>61307.514796781397</v>
      </c>
      <c r="H117" s="30">
        <f t="shared" si="10"/>
        <v>-715.1644216074144</v>
      </c>
      <c r="I117" s="30">
        <v>0.05</v>
      </c>
      <c r="J117" s="30">
        <f>-IF(C117=1,I117*(Inputs!$G$3/1000),0)</f>
        <v>0</v>
      </c>
      <c r="K117" s="30">
        <f>Inputs!$C$7</f>
        <v>667.16820708807631</v>
      </c>
      <c r="L117" s="30">
        <f t="shared" si="11"/>
        <v>38644.488988699268</v>
      </c>
      <c r="M117" s="30">
        <f>L117*(Inputs!$G$5)</f>
        <v>128.81496329566423</v>
      </c>
      <c r="N117" s="30">
        <f t="shared" si="8"/>
        <v>38773.303951994931</v>
      </c>
    </row>
    <row r="118" spans="1:14" x14ac:dyDescent="0.2">
      <c r="A118" s="30">
        <f t="shared" si="12"/>
        <v>117</v>
      </c>
      <c r="B118" s="30">
        <f t="shared" si="7"/>
        <v>10</v>
      </c>
      <c r="C118" s="30">
        <f t="shared" si="9"/>
        <v>9</v>
      </c>
      <c r="D118" s="30">
        <f>Inputs!$C$5 + Calculations!B118-1</f>
        <v>79</v>
      </c>
      <c r="E118" s="30">
        <f t="shared" si="13"/>
        <v>38773.303951994931</v>
      </c>
      <c r="F118" s="30">
        <v>1.1665200000000001E-2</v>
      </c>
      <c r="G118" s="30">
        <f>Inputs!$G$3-$E118</f>
        <v>61226.696048005069</v>
      </c>
      <c r="H118" s="30">
        <f t="shared" si="10"/>
        <v>-714.22165473918881</v>
      </c>
      <c r="I118" s="30">
        <v>0.05</v>
      </c>
      <c r="J118" s="30">
        <f>-IF(C118=1,I118*(Inputs!$G$3/1000),0)</f>
        <v>0</v>
      </c>
      <c r="K118" s="30">
        <f>Inputs!$C$7</f>
        <v>667.16820708807631</v>
      </c>
      <c r="L118" s="30">
        <f t="shared" si="11"/>
        <v>38726.250504343821</v>
      </c>
      <c r="M118" s="30">
        <f>L118*(Inputs!$G$5)</f>
        <v>129.08750168114608</v>
      </c>
      <c r="N118" s="30">
        <f t="shared" si="8"/>
        <v>38855.338006024969</v>
      </c>
    </row>
    <row r="119" spans="1:14" x14ac:dyDescent="0.2">
      <c r="A119" s="30">
        <f t="shared" si="12"/>
        <v>118</v>
      </c>
      <c r="B119" s="30">
        <f t="shared" si="7"/>
        <v>10</v>
      </c>
      <c r="C119" s="30">
        <f t="shared" si="9"/>
        <v>10</v>
      </c>
      <c r="D119" s="30">
        <f>Inputs!$C$5 + Calculations!B119-1</f>
        <v>79</v>
      </c>
      <c r="E119" s="30">
        <f t="shared" si="13"/>
        <v>38855.338006024969</v>
      </c>
      <c r="F119" s="30">
        <v>1.1665200000000001E-2</v>
      </c>
      <c r="G119" s="30">
        <f>Inputs!$G$3-$E119</f>
        <v>61144.661993975031</v>
      </c>
      <c r="H119" s="30">
        <f t="shared" si="10"/>
        <v>-713.26471109211752</v>
      </c>
      <c r="I119" s="30">
        <v>0.05</v>
      </c>
      <c r="J119" s="30">
        <f>-IF(C119=1,I119*(Inputs!$G$3/1000),0)</f>
        <v>0</v>
      </c>
      <c r="K119" s="30">
        <f>Inputs!$C$7</f>
        <v>667.16820708807631</v>
      </c>
      <c r="L119" s="30">
        <f t="shared" si="11"/>
        <v>38809.24150202093</v>
      </c>
      <c r="M119" s="30">
        <f>L119*(Inputs!$G$5)</f>
        <v>129.36413834006979</v>
      </c>
      <c r="N119" s="30">
        <f t="shared" si="8"/>
        <v>38938.605640360998</v>
      </c>
    </row>
    <row r="120" spans="1:14" x14ac:dyDescent="0.2">
      <c r="A120" s="30">
        <f t="shared" si="12"/>
        <v>119</v>
      </c>
      <c r="B120" s="30">
        <f t="shared" si="7"/>
        <v>10</v>
      </c>
      <c r="C120" s="30">
        <f t="shared" si="9"/>
        <v>11</v>
      </c>
      <c r="D120" s="30">
        <f>Inputs!$C$5 + Calculations!B120-1</f>
        <v>79</v>
      </c>
      <c r="E120" s="30">
        <f t="shared" si="13"/>
        <v>38938.605640360998</v>
      </c>
      <c r="F120" s="30">
        <v>1.1665200000000001E-2</v>
      </c>
      <c r="G120" s="30">
        <f>Inputs!$G$3-$E120</f>
        <v>61061.394359639002</v>
      </c>
      <c r="H120" s="30">
        <f t="shared" si="10"/>
        <v>-712.2933774840609</v>
      </c>
      <c r="I120" s="30">
        <v>0.05</v>
      </c>
      <c r="J120" s="30">
        <f>-IF(C120=1,I120*(Inputs!$G$3/1000),0)</f>
        <v>0</v>
      </c>
      <c r="K120" s="30">
        <f>Inputs!$C$7</f>
        <v>667.16820708807631</v>
      </c>
      <c r="L120" s="30">
        <f t="shared" si="11"/>
        <v>38893.480469965012</v>
      </c>
      <c r="M120" s="30">
        <f>L120*(Inputs!$G$5)</f>
        <v>129.6449348998834</v>
      </c>
      <c r="N120" s="30">
        <f t="shared" si="8"/>
        <v>39023.125404864899</v>
      </c>
    </row>
    <row r="121" spans="1:14" x14ac:dyDescent="0.2">
      <c r="A121" s="30">
        <f t="shared" si="12"/>
        <v>120</v>
      </c>
      <c r="B121" s="30">
        <f t="shared" si="7"/>
        <v>10</v>
      </c>
      <c r="C121" s="30">
        <f t="shared" si="9"/>
        <v>12</v>
      </c>
      <c r="D121" s="30">
        <f>Inputs!$C$5 + Calculations!B121-1</f>
        <v>79</v>
      </c>
      <c r="E121" s="30">
        <f t="shared" si="13"/>
        <v>39023.125404864899</v>
      </c>
      <c r="F121" s="30">
        <v>1.1665200000000001E-2</v>
      </c>
      <c r="G121" s="30">
        <f>Inputs!$G$3-$E121</f>
        <v>60976.874595135101</v>
      </c>
      <c r="H121" s="30">
        <f t="shared" si="10"/>
        <v>-711.30743752717001</v>
      </c>
      <c r="I121" s="30">
        <v>0.05</v>
      </c>
      <c r="J121" s="30">
        <f>-IF(C121=1,I121*(Inputs!$G$3/1000),0)</f>
        <v>0</v>
      </c>
      <c r="K121" s="30">
        <f>Inputs!$C$7</f>
        <v>667.16820708807631</v>
      </c>
      <c r="L121" s="30">
        <f t="shared" si="11"/>
        <v>38978.986174425809</v>
      </c>
      <c r="M121" s="30">
        <f>L121*(Inputs!$G$5)</f>
        <v>129.9299539147527</v>
      </c>
      <c r="N121" s="30">
        <f t="shared" si="8"/>
        <v>39108.916128340563</v>
      </c>
    </row>
    <row r="122" spans="1:14" x14ac:dyDescent="0.2">
      <c r="A122" s="30">
        <f t="shared" si="12"/>
        <v>121</v>
      </c>
      <c r="B122" s="30">
        <f t="shared" si="7"/>
        <v>11</v>
      </c>
      <c r="C122" s="30">
        <f t="shared" si="9"/>
        <v>1</v>
      </c>
      <c r="D122" s="30">
        <f>Inputs!$C$5 + Calculations!B122-1</f>
        <v>80</v>
      </c>
      <c r="E122" s="30">
        <f t="shared" si="13"/>
        <v>39108.916128340563</v>
      </c>
      <c r="F122" s="30">
        <v>1.19918E-2</v>
      </c>
      <c r="G122" s="30">
        <f>Inputs!$G$3-$E122</f>
        <v>60891.083871659437</v>
      </c>
      <c r="H122" s="30">
        <f t="shared" si="10"/>
        <v>-730.19369957216566</v>
      </c>
      <c r="I122" s="30">
        <v>0</v>
      </c>
      <c r="J122" s="30">
        <f>-IF(C122=1,I122*(Inputs!$G$3/1000),0)</f>
        <v>0</v>
      </c>
      <c r="K122" s="30">
        <f>Inputs!$C$7</f>
        <v>667.16820708807631</v>
      </c>
      <c r="L122" s="30">
        <f t="shared" si="11"/>
        <v>39045.890635856478</v>
      </c>
      <c r="M122" s="30">
        <f>L122*(Inputs!$G$5)</f>
        <v>130.15296878618827</v>
      </c>
      <c r="N122" s="30">
        <f t="shared" si="8"/>
        <v>39176.043604642669</v>
      </c>
    </row>
    <row r="123" spans="1:14" x14ac:dyDescent="0.2">
      <c r="A123" s="30">
        <f t="shared" si="12"/>
        <v>122</v>
      </c>
      <c r="B123" s="30">
        <f t="shared" si="7"/>
        <v>11</v>
      </c>
      <c r="C123" s="30">
        <f t="shared" si="9"/>
        <v>2</v>
      </c>
      <c r="D123" s="30">
        <f>Inputs!$C$5 + Calculations!B123-1</f>
        <v>80</v>
      </c>
      <c r="E123" s="30">
        <f t="shared" si="13"/>
        <v>39176.043604642669</v>
      </c>
      <c r="F123" s="30">
        <v>1.19918E-2</v>
      </c>
      <c r="G123" s="30">
        <f>Inputs!$G$3-$E123</f>
        <v>60823.956395357331</v>
      </c>
      <c r="H123" s="30">
        <f t="shared" si="10"/>
        <v>-729.38872030184609</v>
      </c>
      <c r="I123" s="30">
        <v>0</v>
      </c>
      <c r="J123" s="30">
        <f>-IF(C123=1,I123*(Inputs!$G$3/1000),0)</f>
        <v>0</v>
      </c>
      <c r="K123" s="30">
        <f>Inputs!$C$7</f>
        <v>667.16820708807631</v>
      </c>
      <c r="L123" s="30">
        <f t="shared" si="11"/>
        <v>39113.823091428902</v>
      </c>
      <c r="M123" s="30">
        <f>L123*(Inputs!$G$5)</f>
        <v>130.37941030476301</v>
      </c>
      <c r="N123" s="30">
        <f t="shared" si="8"/>
        <v>39244.202501733664</v>
      </c>
    </row>
    <row r="124" spans="1:14" x14ac:dyDescent="0.2">
      <c r="A124" s="30">
        <f t="shared" si="12"/>
        <v>123</v>
      </c>
      <c r="B124" s="30">
        <f t="shared" si="7"/>
        <v>11</v>
      </c>
      <c r="C124" s="30">
        <f t="shared" si="9"/>
        <v>3</v>
      </c>
      <c r="D124" s="30">
        <f>Inputs!$C$5 + Calculations!B124-1</f>
        <v>80</v>
      </c>
      <c r="E124" s="30">
        <f t="shared" si="13"/>
        <v>39244.202501733664</v>
      </c>
      <c r="F124" s="30">
        <v>1.19918E-2</v>
      </c>
      <c r="G124" s="30">
        <f>Inputs!$G$3-$E124</f>
        <v>60755.797498266336</v>
      </c>
      <c r="H124" s="30">
        <f t="shared" si="10"/>
        <v>-728.57137243971033</v>
      </c>
      <c r="I124" s="30">
        <v>0</v>
      </c>
      <c r="J124" s="30">
        <f>-IF(C124=1,I124*(Inputs!$G$3/1000),0)</f>
        <v>0</v>
      </c>
      <c r="K124" s="30">
        <f>Inputs!$C$7</f>
        <v>667.16820708807631</v>
      </c>
      <c r="L124" s="30">
        <f t="shared" si="11"/>
        <v>39182.799336382028</v>
      </c>
      <c r="M124" s="30">
        <f>L124*(Inputs!$G$5)</f>
        <v>130.60933112127344</v>
      </c>
      <c r="N124" s="30">
        <f t="shared" si="8"/>
        <v>39313.408667503303</v>
      </c>
    </row>
    <row r="125" spans="1:14" x14ac:dyDescent="0.2">
      <c r="A125" s="30">
        <f t="shared" si="12"/>
        <v>124</v>
      </c>
      <c r="B125" s="30">
        <f t="shared" si="7"/>
        <v>11</v>
      </c>
      <c r="C125" s="30">
        <f t="shared" si="9"/>
        <v>4</v>
      </c>
      <c r="D125" s="30">
        <f>Inputs!$C$5 + Calculations!B125-1</f>
        <v>80</v>
      </c>
      <c r="E125" s="30">
        <f t="shared" si="13"/>
        <v>39313.408667503303</v>
      </c>
      <c r="F125" s="30">
        <v>1.19918E-2</v>
      </c>
      <c r="G125" s="30">
        <f>Inputs!$G$3-$E125</f>
        <v>60686.591332496697</v>
      </c>
      <c r="H125" s="30">
        <f t="shared" si="10"/>
        <v>-727.74146594103388</v>
      </c>
      <c r="I125" s="30">
        <v>0</v>
      </c>
      <c r="J125" s="30">
        <f>-IF(C125=1,I125*(Inputs!$G$3/1000),0)</f>
        <v>0</v>
      </c>
      <c r="K125" s="30">
        <f>Inputs!$C$7</f>
        <v>667.16820708807631</v>
      </c>
      <c r="L125" s="30">
        <f t="shared" si="11"/>
        <v>39252.835408650346</v>
      </c>
      <c r="M125" s="30">
        <f>L125*(Inputs!$G$5)</f>
        <v>130.84278469550117</v>
      </c>
      <c r="N125" s="30">
        <f t="shared" si="8"/>
        <v>39383.678193345848</v>
      </c>
    </row>
    <row r="126" spans="1:14" x14ac:dyDescent="0.2">
      <c r="A126" s="30">
        <f t="shared" si="12"/>
        <v>125</v>
      </c>
      <c r="B126" s="30">
        <f t="shared" si="7"/>
        <v>11</v>
      </c>
      <c r="C126" s="30">
        <f t="shared" si="9"/>
        <v>5</v>
      </c>
      <c r="D126" s="30">
        <f>Inputs!$C$5 + Calculations!B126-1</f>
        <v>80</v>
      </c>
      <c r="E126" s="30">
        <f t="shared" si="13"/>
        <v>39383.678193345848</v>
      </c>
      <c r="F126" s="30">
        <v>1.19918E-2</v>
      </c>
      <c r="G126" s="30">
        <f>Inputs!$G$3-$E126</f>
        <v>60616.321806654152</v>
      </c>
      <c r="H126" s="30">
        <f t="shared" si="10"/>
        <v>-726.89880784103525</v>
      </c>
      <c r="I126" s="30">
        <v>0</v>
      </c>
      <c r="J126" s="30">
        <f>-IF(C126=1,I126*(Inputs!$G$3/1000),0)</f>
        <v>0</v>
      </c>
      <c r="K126" s="30">
        <f>Inputs!$C$7</f>
        <v>667.16820708807631</v>
      </c>
      <c r="L126" s="30">
        <f t="shared" si="11"/>
        <v>39323.947592592893</v>
      </c>
      <c r="M126" s="30">
        <f>L126*(Inputs!$G$5)</f>
        <v>131.079825308643</v>
      </c>
      <c r="N126" s="30">
        <f t="shared" si="8"/>
        <v>39455.027417901532</v>
      </c>
    </row>
    <row r="127" spans="1:14" x14ac:dyDescent="0.2">
      <c r="A127" s="30">
        <f t="shared" si="12"/>
        <v>126</v>
      </c>
      <c r="B127" s="30">
        <f t="shared" si="7"/>
        <v>11</v>
      </c>
      <c r="C127" s="30">
        <f t="shared" si="9"/>
        <v>6</v>
      </c>
      <c r="D127" s="30">
        <f>Inputs!$C$5 + Calculations!B127-1</f>
        <v>80</v>
      </c>
      <c r="E127" s="30">
        <f t="shared" si="13"/>
        <v>39455.027417901532</v>
      </c>
      <c r="F127" s="30">
        <v>1.19918E-2</v>
      </c>
      <c r="G127" s="30">
        <f>Inputs!$G$3-$E127</f>
        <v>60544.972582098468</v>
      </c>
      <c r="H127" s="30">
        <f t="shared" si="10"/>
        <v>-726.04320221000842</v>
      </c>
      <c r="I127" s="30">
        <v>0</v>
      </c>
      <c r="J127" s="30">
        <f>-IF(C127=1,I127*(Inputs!$G$3/1000),0)</f>
        <v>0</v>
      </c>
      <c r="K127" s="30">
        <f>Inputs!$C$7</f>
        <v>667.16820708807631</v>
      </c>
      <c r="L127" s="30">
        <f t="shared" si="11"/>
        <v>39396.152422779604</v>
      </c>
      <c r="M127" s="30">
        <f>L127*(Inputs!$G$5)</f>
        <v>131.32050807593203</v>
      </c>
      <c r="N127" s="30">
        <f t="shared" si="8"/>
        <v>39527.472930855532</v>
      </c>
    </row>
    <row r="128" spans="1:14" x14ac:dyDescent="0.2">
      <c r="A128" s="30">
        <f t="shared" si="12"/>
        <v>127</v>
      </c>
      <c r="B128" s="30">
        <f t="shared" si="7"/>
        <v>11</v>
      </c>
      <c r="C128" s="30">
        <f t="shared" si="9"/>
        <v>7</v>
      </c>
      <c r="D128" s="30">
        <f>Inputs!$C$5 + Calculations!B128-1</f>
        <v>80</v>
      </c>
      <c r="E128" s="30">
        <f t="shared" si="13"/>
        <v>39527.472930855532</v>
      </c>
      <c r="F128" s="30">
        <v>1.19918E-2</v>
      </c>
      <c r="G128" s="30">
        <f>Inputs!$G$3-$E128</f>
        <v>60472.527069144468</v>
      </c>
      <c r="H128" s="30">
        <f t="shared" si="10"/>
        <v>-725.17445010776669</v>
      </c>
      <c r="I128" s="30">
        <v>0</v>
      </c>
      <c r="J128" s="30">
        <f>-IF(C128=1,I128*(Inputs!$G$3/1000),0)</f>
        <v>0</v>
      </c>
      <c r="K128" s="30">
        <f>Inputs!$C$7</f>
        <v>667.16820708807631</v>
      </c>
      <c r="L128" s="30">
        <f t="shared" si="11"/>
        <v>39469.46668783584</v>
      </c>
      <c r="M128" s="30">
        <f>L128*(Inputs!$G$5)</f>
        <v>131.56488895945282</v>
      </c>
      <c r="N128" s="30">
        <f t="shared" si="8"/>
        <v>39601.031576795292</v>
      </c>
    </row>
    <row r="129" spans="1:14" x14ac:dyDescent="0.2">
      <c r="A129" s="30">
        <f t="shared" si="12"/>
        <v>128</v>
      </c>
      <c r="B129" s="30">
        <f t="shared" si="7"/>
        <v>11</v>
      </c>
      <c r="C129" s="30">
        <f t="shared" si="9"/>
        <v>8</v>
      </c>
      <c r="D129" s="30">
        <f>Inputs!$C$5 + Calculations!B129-1</f>
        <v>80</v>
      </c>
      <c r="E129" s="30">
        <f t="shared" si="13"/>
        <v>39601.031576795292</v>
      </c>
      <c r="F129" s="30">
        <v>1.19918E-2</v>
      </c>
      <c r="G129" s="30">
        <f>Inputs!$G$3-$E129</f>
        <v>60398.968423204708</v>
      </c>
      <c r="H129" s="30">
        <f t="shared" si="10"/>
        <v>-724.29234953738626</v>
      </c>
      <c r="I129" s="30">
        <v>0</v>
      </c>
      <c r="J129" s="30">
        <f>-IF(C129=1,I129*(Inputs!$G$3/1000),0)</f>
        <v>0</v>
      </c>
      <c r="K129" s="30">
        <f>Inputs!$C$7</f>
        <v>667.16820708807631</v>
      </c>
      <c r="L129" s="30">
        <f t="shared" si="11"/>
        <v>39543.907434345987</v>
      </c>
      <c r="M129" s="30">
        <f>L129*(Inputs!$G$5)</f>
        <v>131.8130247811533</v>
      </c>
      <c r="N129" s="30">
        <f t="shared" si="8"/>
        <v>39675.720459127144</v>
      </c>
    </row>
    <row r="130" spans="1:14" x14ac:dyDescent="0.2">
      <c r="A130" s="30">
        <f t="shared" si="12"/>
        <v>129</v>
      </c>
      <c r="B130" s="30">
        <f t="shared" ref="B130:B193" si="14">CEILING(A130/12,1)</f>
        <v>11</v>
      </c>
      <c r="C130" s="30">
        <f t="shared" si="9"/>
        <v>9</v>
      </c>
      <c r="D130" s="30">
        <f>Inputs!$C$5 + Calculations!B130-1</f>
        <v>80</v>
      </c>
      <c r="E130" s="30">
        <f t="shared" si="13"/>
        <v>39675.720459127144</v>
      </c>
      <c r="F130" s="30">
        <v>1.19918E-2</v>
      </c>
      <c r="G130" s="30">
        <f>Inputs!$G$3-$E130</f>
        <v>60324.279540872856</v>
      </c>
      <c r="H130" s="30">
        <f t="shared" si="10"/>
        <v>-723.3966953982391</v>
      </c>
      <c r="I130" s="30">
        <v>0</v>
      </c>
      <c r="J130" s="30">
        <f>-IF(C130=1,I130*(Inputs!$G$3/1000),0)</f>
        <v>0</v>
      </c>
      <c r="K130" s="30">
        <f>Inputs!$C$7</f>
        <v>667.16820708807631</v>
      </c>
      <c r="L130" s="30">
        <f t="shared" si="11"/>
        <v>39619.491970816984</v>
      </c>
      <c r="M130" s="30">
        <f>L130*(Inputs!$G$5)</f>
        <v>132.06497323605663</v>
      </c>
      <c r="N130" s="30">
        <f t="shared" ref="N130:N193" si="15">L130+M130</f>
        <v>39751.556944053038</v>
      </c>
    </row>
    <row r="131" spans="1:14" x14ac:dyDescent="0.2">
      <c r="A131" s="30">
        <f t="shared" si="12"/>
        <v>130</v>
      </c>
      <c r="B131" s="30">
        <f t="shared" si="14"/>
        <v>11</v>
      </c>
      <c r="C131" s="30">
        <f t="shared" ref="C131:C194" si="16">MOD(C130,12)+1</f>
        <v>10</v>
      </c>
      <c r="D131" s="30">
        <f>Inputs!$C$5 + Calculations!B131-1</f>
        <v>80</v>
      </c>
      <c r="E131" s="30">
        <f t="shared" si="13"/>
        <v>39751.556944053038</v>
      </c>
      <c r="F131" s="30">
        <v>1.19918E-2</v>
      </c>
      <c r="G131" s="30">
        <f>Inputs!$G$3-$E131</f>
        <v>60248.443055946962</v>
      </c>
      <c r="H131" s="30">
        <f t="shared" ref="H131:H194" si="17">-($F131*$G131)</f>
        <v>-722.48727943830477</v>
      </c>
      <c r="I131" s="30">
        <v>0</v>
      </c>
      <c r="J131" s="30">
        <f>-IF(C131=1,I131*(Inputs!$G$3/1000),0)</f>
        <v>0</v>
      </c>
      <c r="K131" s="30">
        <f>Inputs!$C$7</f>
        <v>667.16820708807631</v>
      </c>
      <c r="L131" s="30">
        <f t="shared" ref="L131:L194" si="18">$E131+$H131+$J131+$K131</f>
        <v>39696.237871702811</v>
      </c>
      <c r="M131" s="30">
        <f>L131*(Inputs!$G$5)</f>
        <v>132.32079290567606</v>
      </c>
      <c r="N131" s="30">
        <f t="shared" si="15"/>
        <v>39828.558664608485</v>
      </c>
    </row>
    <row r="132" spans="1:14" x14ac:dyDescent="0.2">
      <c r="A132" s="30">
        <f t="shared" ref="A132:A195" si="19">1+A131</f>
        <v>131</v>
      </c>
      <c r="B132" s="30">
        <f t="shared" si="14"/>
        <v>11</v>
      </c>
      <c r="C132" s="30">
        <f t="shared" si="16"/>
        <v>11</v>
      </c>
      <c r="D132" s="30">
        <f>Inputs!$C$5 + Calculations!B132-1</f>
        <v>80</v>
      </c>
      <c r="E132" s="30">
        <f t="shared" ref="E132:E195" si="20">$N131</f>
        <v>39828.558664608485</v>
      </c>
      <c r="F132" s="30">
        <v>1.19918E-2</v>
      </c>
      <c r="G132" s="30">
        <f>Inputs!$G$3-$E132</f>
        <v>60171.441335391515</v>
      </c>
      <c r="H132" s="30">
        <f t="shared" si="17"/>
        <v>-721.56389020574795</v>
      </c>
      <c r="I132" s="30">
        <v>0</v>
      </c>
      <c r="J132" s="30">
        <f>-IF(C132=1,I132*(Inputs!$G$3/1000),0)</f>
        <v>0</v>
      </c>
      <c r="K132" s="30">
        <f>Inputs!$C$7</f>
        <v>667.16820708807631</v>
      </c>
      <c r="L132" s="30">
        <f t="shared" si="18"/>
        <v>39774.162981490816</v>
      </c>
      <c r="M132" s="30">
        <f>L132*(Inputs!$G$5)</f>
        <v>132.58054327163606</v>
      </c>
      <c r="N132" s="30">
        <f t="shared" si="15"/>
        <v>39906.743524762453</v>
      </c>
    </row>
    <row r="133" spans="1:14" x14ac:dyDescent="0.2">
      <c r="A133" s="30">
        <f t="shared" si="19"/>
        <v>132</v>
      </c>
      <c r="B133" s="30">
        <f t="shared" si="14"/>
        <v>11</v>
      </c>
      <c r="C133" s="30">
        <f t="shared" si="16"/>
        <v>12</v>
      </c>
      <c r="D133" s="30">
        <f>Inputs!$C$5 + Calculations!B133-1</f>
        <v>80</v>
      </c>
      <c r="E133" s="30">
        <f t="shared" si="20"/>
        <v>39906.743524762453</v>
      </c>
      <c r="F133" s="30">
        <v>1.19918E-2</v>
      </c>
      <c r="G133" s="30">
        <f>Inputs!$G$3-$E133</f>
        <v>60093.256475237547</v>
      </c>
      <c r="H133" s="30">
        <f t="shared" si="17"/>
        <v>-720.62631299975362</v>
      </c>
      <c r="I133" s="30">
        <v>0</v>
      </c>
      <c r="J133" s="30">
        <f>-IF(C133=1,I133*(Inputs!$G$3/1000),0)</f>
        <v>0</v>
      </c>
      <c r="K133" s="30">
        <f>Inputs!$C$7</f>
        <v>667.16820708807631</v>
      </c>
      <c r="L133" s="30">
        <f t="shared" si="18"/>
        <v>39853.285418850777</v>
      </c>
      <c r="M133" s="30">
        <f>L133*(Inputs!$G$5)</f>
        <v>132.84428472950259</v>
      </c>
      <c r="N133" s="30">
        <f t="shared" si="15"/>
        <v>39986.129703580278</v>
      </c>
    </row>
    <row r="134" spans="1:14" x14ac:dyDescent="0.2">
      <c r="A134" s="30">
        <f t="shared" si="19"/>
        <v>133</v>
      </c>
      <c r="B134" s="30">
        <f t="shared" si="14"/>
        <v>12</v>
      </c>
      <c r="C134" s="30">
        <f t="shared" si="16"/>
        <v>1</v>
      </c>
      <c r="D134" s="30">
        <f>Inputs!$C$5 + Calculations!B134-1</f>
        <v>81</v>
      </c>
      <c r="E134" s="30">
        <f t="shared" si="20"/>
        <v>39986.129703580278</v>
      </c>
      <c r="F134" s="30">
        <v>1.2207600000000001E-2</v>
      </c>
      <c r="G134" s="30">
        <f>Inputs!$G$3-$E134</f>
        <v>60013.870296419722</v>
      </c>
      <c r="H134" s="30">
        <f t="shared" si="17"/>
        <v>-732.62532303057344</v>
      </c>
      <c r="I134" s="30">
        <v>0</v>
      </c>
      <c r="J134" s="30">
        <f>-IF(C134=1,I134*(Inputs!$G$3/1000),0)</f>
        <v>0</v>
      </c>
      <c r="K134" s="30">
        <f>Inputs!$C$7</f>
        <v>667.16820708807631</v>
      </c>
      <c r="L134" s="30">
        <f t="shared" si="18"/>
        <v>39920.672587637782</v>
      </c>
      <c r="M134" s="30">
        <f>L134*(Inputs!$G$5)</f>
        <v>133.06890862545927</v>
      </c>
      <c r="N134" s="30">
        <f t="shared" si="15"/>
        <v>40053.741496263239</v>
      </c>
    </row>
    <row r="135" spans="1:14" x14ac:dyDescent="0.2">
      <c r="A135" s="30">
        <f t="shared" si="19"/>
        <v>134</v>
      </c>
      <c r="B135" s="30">
        <f t="shared" si="14"/>
        <v>12</v>
      </c>
      <c r="C135" s="30">
        <f t="shared" si="16"/>
        <v>2</v>
      </c>
      <c r="D135" s="30">
        <f>Inputs!$C$5 + Calculations!B135-1</f>
        <v>81</v>
      </c>
      <c r="E135" s="30">
        <f t="shared" si="20"/>
        <v>40053.741496263239</v>
      </c>
      <c r="F135" s="30">
        <v>1.2207600000000001E-2</v>
      </c>
      <c r="G135" s="30">
        <f>Inputs!$G$3-$E135</f>
        <v>59946.258503736761</v>
      </c>
      <c r="H135" s="30">
        <f t="shared" si="17"/>
        <v>-731.79994531021691</v>
      </c>
      <c r="I135" s="30">
        <v>0</v>
      </c>
      <c r="J135" s="30">
        <f>-IF(C135=1,I135*(Inputs!$G$3/1000),0)</f>
        <v>0</v>
      </c>
      <c r="K135" s="30">
        <f>Inputs!$C$7</f>
        <v>667.16820708807631</v>
      </c>
      <c r="L135" s="30">
        <f t="shared" si="18"/>
        <v>39989.109758041101</v>
      </c>
      <c r="M135" s="30">
        <f>L135*(Inputs!$G$5)</f>
        <v>133.29703252680369</v>
      </c>
      <c r="N135" s="30">
        <f t="shared" si="15"/>
        <v>40122.406790567904</v>
      </c>
    </row>
    <row r="136" spans="1:14" x14ac:dyDescent="0.2">
      <c r="A136" s="30">
        <f t="shared" si="19"/>
        <v>135</v>
      </c>
      <c r="B136" s="30">
        <f t="shared" si="14"/>
        <v>12</v>
      </c>
      <c r="C136" s="30">
        <f t="shared" si="16"/>
        <v>3</v>
      </c>
      <c r="D136" s="30">
        <f>Inputs!$C$5 + Calculations!B136-1</f>
        <v>81</v>
      </c>
      <c r="E136" s="30">
        <f t="shared" si="20"/>
        <v>40122.406790567904</v>
      </c>
      <c r="F136" s="30">
        <v>1.2207600000000001E-2</v>
      </c>
      <c r="G136" s="30">
        <f>Inputs!$G$3-$E136</f>
        <v>59877.593209432096</v>
      </c>
      <c r="H136" s="30">
        <f t="shared" si="17"/>
        <v>-730.96170686346329</v>
      </c>
      <c r="I136" s="30">
        <v>0</v>
      </c>
      <c r="J136" s="30">
        <f>-IF(C136=1,I136*(Inputs!$G$3/1000),0)</f>
        <v>0</v>
      </c>
      <c r="K136" s="30">
        <f>Inputs!$C$7</f>
        <v>667.16820708807631</v>
      </c>
      <c r="L136" s="30">
        <f t="shared" si="18"/>
        <v>40058.61329079252</v>
      </c>
      <c r="M136" s="30">
        <f>L136*(Inputs!$G$5)</f>
        <v>133.52871096930841</v>
      </c>
      <c r="N136" s="30">
        <f t="shared" si="15"/>
        <v>40192.142001761829</v>
      </c>
    </row>
    <row r="137" spans="1:14" x14ac:dyDescent="0.2">
      <c r="A137" s="30">
        <f t="shared" si="19"/>
        <v>136</v>
      </c>
      <c r="B137" s="30">
        <f t="shared" si="14"/>
        <v>12</v>
      </c>
      <c r="C137" s="30">
        <f t="shared" si="16"/>
        <v>4</v>
      </c>
      <c r="D137" s="30">
        <f>Inputs!$C$5 + Calculations!B137-1</f>
        <v>81</v>
      </c>
      <c r="E137" s="30">
        <f t="shared" si="20"/>
        <v>40192.142001761829</v>
      </c>
      <c r="F137" s="30">
        <v>1.2207600000000001E-2</v>
      </c>
      <c r="G137" s="30">
        <f>Inputs!$G$3-$E137</f>
        <v>59807.857998238171</v>
      </c>
      <c r="H137" s="30">
        <f t="shared" si="17"/>
        <v>-730.11040729929232</v>
      </c>
      <c r="I137" s="30">
        <v>0</v>
      </c>
      <c r="J137" s="30">
        <f>-IF(C137=1,I137*(Inputs!$G$3/1000),0)</f>
        <v>0</v>
      </c>
      <c r="K137" s="30">
        <f>Inputs!$C$7</f>
        <v>667.16820708807631</v>
      </c>
      <c r="L137" s="30">
        <f t="shared" si="18"/>
        <v>40129.199801550618</v>
      </c>
      <c r="M137" s="30">
        <f>L137*(Inputs!$G$5)</f>
        <v>133.76399933850206</v>
      </c>
      <c r="N137" s="30">
        <f t="shared" si="15"/>
        <v>40262.96380088912</v>
      </c>
    </row>
    <row r="138" spans="1:14" x14ac:dyDescent="0.2">
      <c r="A138" s="30">
        <f t="shared" si="19"/>
        <v>137</v>
      </c>
      <c r="B138" s="30">
        <f t="shared" si="14"/>
        <v>12</v>
      </c>
      <c r="C138" s="30">
        <f t="shared" si="16"/>
        <v>5</v>
      </c>
      <c r="D138" s="30">
        <f>Inputs!$C$5 + Calculations!B138-1</f>
        <v>81</v>
      </c>
      <c r="E138" s="30">
        <f t="shared" si="20"/>
        <v>40262.96380088912</v>
      </c>
      <c r="F138" s="30">
        <v>1.2207600000000001E-2</v>
      </c>
      <c r="G138" s="30">
        <f>Inputs!$G$3-$E138</f>
        <v>59737.03619911088</v>
      </c>
      <c r="H138" s="30">
        <f t="shared" si="17"/>
        <v>-729.24584310426599</v>
      </c>
      <c r="I138" s="30">
        <v>0</v>
      </c>
      <c r="J138" s="30">
        <f>-IF(C138=1,I138*(Inputs!$G$3/1000),0)</f>
        <v>0</v>
      </c>
      <c r="K138" s="30">
        <f>Inputs!$C$7</f>
        <v>667.16820708807631</v>
      </c>
      <c r="L138" s="30">
        <f t="shared" si="18"/>
        <v>40200.886164872929</v>
      </c>
      <c r="M138" s="30">
        <f>L138*(Inputs!$G$5)</f>
        <v>134.00295388290976</v>
      </c>
      <c r="N138" s="30">
        <f t="shared" si="15"/>
        <v>40334.88911875584</v>
      </c>
    </row>
    <row r="139" spans="1:14" x14ac:dyDescent="0.2">
      <c r="A139" s="30">
        <f t="shared" si="19"/>
        <v>138</v>
      </c>
      <c r="B139" s="30">
        <f t="shared" si="14"/>
        <v>12</v>
      </c>
      <c r="C139" s="30">
        <f t="shared" si="16"/>
        <v>6</v>
      </c>
      <c r="D139" s="30">
        <f>Inputs!$C$5 + Calculations!B139-1</f>
        <v>81</v>
      </c>
      <c r="E139" s="30">
        <f t="shared" si="20"/>
        <v>40334.88911875584</v>
      </c>
      <c r="F139" s="30">
        <v>1.2207600000000001E-2</v>
      </c>
      <c r="G139" s="30">
        <f>Inputs!$G$3-$E139</f>
        <v>59665.11088124416</v>
      </c>
      <c r="H139" s="30">
        <f t="shared" si="17"/>
        <v>-728.36780759387625</v>
      </c>
      <c r="I139" s="30">
        <v>0</v>
      </c>
      <c r="J139" s="30">
        <f>-IF(C139=1,I139*(Inputs!$G$3/1000),0)</f>
        <v>0</v>
      </c>
      <c r="K139" s="30">
        <f>Inputs!$C$7</f>
        <v>667.16820708807631</v>
      </c>
      <c r="L139" s="30">
        <f t="shared" si="18"/>
        <v>40273.689518250045</v>
      </c>
      <c r="M139" s="30">
        <f>L139*(Inputs!$G$5)</f>
        <v>134.24563172750015</v>
      </c>
      <c r="N139" s="30">
        <f t="shared" si="15"/>
        <v>40407.935149977544</v>
      </c>
    </row>
    <row r="140" spans="1:14" x14ac:dyDescent="0.2">
      <c r="A140" s="30">
        <f t="shared" si="19"/>
        <v>139</v>
      </c>
      <c r="B140" s="30">
        <f t="shared" si="14"/>
        <v>12</v>
      </c>
      <c r="C140" s="30">
        <f t="shared" si="16"/>
        <v>7</v>
      </c>
      <c r="D140" s="30">
        <f>Inputs!$C$5 + Calculations!B140-1</f>
        <v>81</v>
      </c>
      <c r="E140" s="30">
        <f t="shared" si="20"/>
        <v>40407.935149977544</v>
      </c>
      <c r="F140" s="30">
        <v>1.2207600000000001E-2</v>
      </c>
      <c r="G140" s="30">
        <f>Inputs!$G$3-$E140</f>
        <v>59592.064850022456</v>
      </c>
      <c r="H140" s="30">
        <f t="shared" si="17"/>
        <v>-727.47609086313423</v>
      </c>
      <c r="I140" s="30">
        <v>0</v>
      </c>
      <c r="J140" s="30">
        <f>-IF(C140=1,I140*(Inputs!$G$3/1000),0)</f>
        <v>0</v>
      </c>
      <c r="K140" s="30">
        <f>Inputs!$C$7</f>
        <v>667.16820708807631</v>
      </c>
      <c r="L140" s="30">
        <f t="shared" si="18"/>
        <v>40347.627266202486</v>
      </c>
      <c r="M140" s="30">
        <f>L140*(Inputs!$G$5)</f>
        <v>134.49209088734162</v>
      </c>
      <c r="N140" s="30">
        <f t="shared" si="15"/>
        <v>40482.119357089825</v>
      </c>
    </row>
    <row r="141" spans="1:14" x14ac:dyDescent="0.2">
      <c r="A141" s="30">
        <f t="shared" si="19"/>
        <v>140</v>
      </c>
      <c r="B141" s="30">
        <f t="shared" si="14"/>
        <v>12</v>
      </c>
      <c r="C141" s="30">
        <f t="shared" si="16"/>
        <v>8</v>
      </c>
      <c r="D141" s="30">
        <f>Inputs!$C$5 + Calculations!B141-1</f>
        <v>81</v>
      </c>
      <c r="E141" s="30">
        <f t="shared" si="20"/>
        <v>40482.119357089825</v>
      </c>
      <c r="F141" s="30">
        <v>1.2207600000000001E-2</v>
      </c>
      <c r="G141" s="30">
        <f>Inputs!$G$3-$E141</f>
        <v>59517.880642910175</v>
      </c>
      <c r="H141" s="30">
        <f t="shared" si="17"/>
        <v>-726.57047973639033</v>
      </c>
      <c r="I141" s="30">
        <v>0</v>
      </c>
      <c r="J141" s="30">
        <f>-IF(C141=1,I141*(Inputs!$G$3/1000),0)</f>
        <v>0</v>
      </c>
      <c r="K141" s="30">
        <f>Inputs!$C$7</f>
        <v>667.16820708807631</v>
      </c>
      <c r="L141" s="30">
        <f t="shared" si="18"/>
        <v>40422.717084441516</v>
      </c>
      <c r="M141" s="30">
        <f>L141*(Inputs!$G$5)</f>
        <v>134.74239028147173</v>
      </c>
      <c r="N141" s="30">
        <f t="shared" si="15"/>
        <v>40557.459474722986</v>
      </c>
    </row>
    <row r="142" spans="1:14" x14ac:dyDescent="0.2">
      <c r="A142" s="30">
        <f t="shared" si="19"/>
        <v>141</v>
      </c>
      <c r="B142" s="30">
        <f t="shared" si="14"/>
        <v>12</v>
      </c>
      <c r="C142" s="30">
        <f t="shared" si="16"/>
        <v>9</v>
      </c>
      <c r="D142" s="30">
        <f>Inputs!$C$5 + Calculations!B142-1</f>
        <v>81</v>
      </c>
      <c r="E142" s="30">
        <f t="shared" si="20"/>
        <v>40557.459474722986</v>
      </c>
      <c r="F142" s="30">
        <v>1.2207600000000001E-2</v>
      </c>
      <c r="G142" s="30">
        <f>Inputs!$G$3-$E142</f>
        <v>59442.540525277014</v>
      </c>
      <c r="H142" s="30">
        <f t="shared" si="17"/>
        <v>-725.65075771637169</v>
      </c>
      <c r="I142" s="30">
        <v>0</v>
      </c>
      <c r="J142" s="30">
        <f>-IF(C142=1,I142*(Inputs!$G$3/1000),0)</f>
        <v>0</v>
      </c>
      <c r="K142" s="30">
        <f>Inputs!$C$7</f>
        <v>667.16820708807631</v>
      </c>
      <c r="L142" s="30">
        <f t="shared" si="18"/>
        <v>40498.976924094692</v>
      </c>
      <c r="M142" s="30">
        <f>L142*(Inputs!$G$5)</f>
        <v>134.99658974698232</v>
      </c>
      <c r="N142" s="30">
        <f t="shared" si="15"/>
        <v>40633.973513841673</v>
      </c>
    </row>
    <row r="143" spans="1:14" x14ac:dyDescent="0.2">
      <c r="A143" s="30">
        <f t="shared" si="19"/>
        <v>142</v>
      </c>
      <c r="B143" s="30">
        <f t="shared" si="14"/>
        <v>12</v>
      </c>
      <c r="C143" s="30">
        <f t="shared" si="16"/>
        <v>10</v>
      </c>
      <c r="D143" s="30">
        <f>Inputs!$C$5 + Calculations!B143-1</f>
        <v>81</v>
      </c>
      <c r="E143" s="30">
        <f t="shared" si="20"/>
        <v>40633.973513841673</v>
      </c>
      <c r="F143" s="30">
        <v>1.2207600000000001E-2</v>
      </c>
      <c r="G143" s="30">
        <f>Inputs!$G$3-$E143</f>
        <v>59366.026486158327</v>
      </c>
      <c r="H143" s="30">
        <f t="shared" si="17"/>
        <v>-724.71670493242641</v>
      </c>
      <c r="I143" s="30">
        <v>0</v>
      </c>
      <c r="J143" s="30">
        <f>-IF(C143=1,I143*(Inputs!$G$3/1000),0)</f>
        <v>0</v>
      </c>
      <c r="K143" s="30">
        <f>Inputs!$C$7</f>
        <v>667.16820708807631</v>
      </c>
      <c r="L143" s="30">
        <f t="shared" si="18"/>
        <v>40576.425015997323</v>
      </c>
      <c r="M143" s="30">
        <f>L143*(Inputs!$G$5)</f>
        <v>135.25475005332441</v>
      </c>
      <c r="N143" s="30">
        <f t="shared" si="15"/>
        <v>40711.679766050649</v>
      </c>
    </row>
    <row r="144" spans="1:14" x14ac:dyDescent="0.2">
      <c r="A144" s="30">
        <f t="shared" si="19"/>
        <v>143</v>
      </c>
      <c r="B144" s="30">
        <f t="shared" si="14"/>
        <v>12</v>
      </c>
      <c r="C144" s="30">
        <f t="shared" si="16"/>
        <v>11</v>
      </c>
      <c r="D144" s="30">
        <f>Inputs!$C$5 + Calculations!B144-1</f>
        <v>81</v>
      </c>
      <c r="E144" s="30">
        <f t="shared" si="20"/>
        <v>40711.679766050649</v>
      </c>
      <c r="F144" s="30">
        <v>1.2207600000000001E-2</v>
      </c>
      <c r="G144" s="30">
        <f>Inputs!$G$3-$E144</f>
        <v>59288.320233949351</v>
      </c>
      <c r="H144" s="30">
        <f t="shared" si="17"/>
        <v>-723.76809808796008</v>
      </c>
      <c r="I144" s="30">
        <v>0</v>
      </c>
      <c r="J144" s="30">
        <f>-IF(C144=1,I144*(Inputs!$G$3/1000),0)</f>
        <v>0</v>
      </c>
      <c r="K144" s="30">
        <f>Inputs!$C$7</f>
        <v>667.16820708807631</v>
      </c>
      <c r="L144" s="30">
        <f t="shared" si="18"/>
        <v>40655.079875050767</v>
      </c>
      <c r="M144" s="30">
        <f>L144*(Inputs!$G$5)</f>
        <v>135.51693291683591</v>
      </c>
      <c r="N144" s="30">
        <f t="shared" si="15"/>
        <v>40790.596807967602</v>
      </c>
    </row>
    <row r="145" spans="1:14" x14ac:dyDescent="0.2">
      <c r="A145" s="30">
        <f t="shared" si="19"/>
        <v>144</v>
      </c>
      <c r="B145" s="30">
        <f t="shared" si="14"/>
        <v>12</v>
      </c>
      <c r="C145" s="30">
        <f t="shared" si="16"/>
        <v>12</v>
      </c>
      <c r="D145" s="30">
        <f>Inputs!$C$5 + Calculations!B145-1</f>
        <v>81</v>
      </c>
      <c r="E145" s="30">
        <f t="shared" si="20"/>
        <v>40790.596807967602</v>
      </c>
      <c r="F145" s="30">
        <v>1.2207600000000001E-2</v>
      </c>
      <c r="G145" s="30">
        <f>Inputs!$G$3-$E145</f>
        <v>59209.403192032398</v>
      </c>
      <c r="H145" s="30">
        <f t="shared" si="17"/>
        <v>-722.8047104070547</v>
      </c>
      <c r="I145" s="30">
        <v>0</v>
      </c>
      <c r="J145" s="30">
        <f>-IF(C145=1,I145*(Inputs!$G$3/1000),0)</f>
        <v>0</v>
      </c>
      <c r="K145" s="30">
        <f>Inputs!$C$7</f>
        <v>667.16820708807631</v>
      </c>
      <c r="L145" s="30">
        <f t="shared" si="18"/>
        <v>40734.960304648623</v>
      </c>
      <c r="M145" s="30">
        <f>L145*(Inputs!$G$5)</f>
        <v>135.78320101549542</v>
      </c>
      <c r="N145" s="30">
        <f t="shared" si="15"/>
        <v>40870.743505664119</v>
      </c>
    </row>
    <row r="146" spans="1:14" x14ac:dyDescent="0.2">
      <c r="A146" s="30">
        <f t="shared" si="19"/>
        <v>145</v>
      </c>
      <c r="B146" s="30">
        <f t="shared" si="14"/>
        <v>13</v>
      </c>
      <c r="C146" s="30">
        <f t="shared" si="16"/>
        <v>1</v>
      </c>
      <c r="D146" s="30">
        <f>Inputs!$C$5 + Calculations!B146-1</f>
        <v>82</v>
      </c>
      <c r="E146" s="30">
        <f t="shared" si="20"/>
        <v>40870.743505664119</v>
      </c>
      <c r="F146" s="30">
        <v>1.2561599999999999E-2</v>
      </c>
      <c r="G146" s="30">
        <f>Inputs!$G$3-$E146</f>
        <v>59129.256494335881</v>
      </c>
      <c r="H146" s="30">
        <f t="shared" si="17"/>
        <v>-742.75806837924961</v>
      </c>
      <c r="I146" s="30">
        <v>0</v>
      </c>
      <c r="J146" s="30">
        <f>-IF(C146=1,I146*(Inputs!$G$3/1000),0)</f>
        <v>0</v>
      </c>
      <c r="K146" s="30">
        <f>Inputs!$C$7</f>
        <v>667.16820708807631</v>
      </c>
      <c r="L146" s="30">
        <f t="shared" si="18"/>
        <v>40795.153644372949</v>
      </c>
      <c r="M146" s="30">
        <f>L146*(Inputs!$G$5)</f>
        <v>135.98384548124318</v>
      </c>
      <c r="N146" s="30">
        <f t="shared" si="15"/>
        <v>40931.137489854191</v>
      </c>
    </row>
    <row r="147" spans="1:14" x14ac:dyDescent="0.2">
      <c r="A147" s="30">
        <f t="shared" si="19"/>
        <v>146</v>
      </c>
      <c r="B147" s="30">
        <f t="shared" si="14"/>
        <v>13</v>
      </c>
      <c r="C147" s="30">
        <f t="shared" si="16"/>
        <v>2</v>
      </c>
      <c r="D147" s="30">
        <f>Inputs!$C$5 + Calculations!B147-1</f>
        <v>82</v>
      </c>
      <c r="E147" s="30">
        <f t="shared" si="20"/>
        <v>40931.137489854191</v>
      </c>
      <c r="F147" s="30">
        <v>1.2561599999999999E-2</v>
      </c>
      <c r="G147" s="30">
        <f>Inputs!$G$3-$E147</f>
        <v>59068.862510145809</v>
      </c>
      <c r="H147" s="30">
        <f t="shared" si="17"/>
        <v>-741.9994233074475</v>
      </c>
      <c r="I147" s="30">
        <v>0</v>
      </c>
      <c r="J147" s="30">
        <f>-IF(C147=1,I147*(Inputs!$G$3/1000),0)</f>
        <v>0</v>
      </c>
      <c r="K147" s="30">
        <f>Inputs!$C$7</f>
        <v>667.16820708807631</v>
      </c>
      <c r="L147" s="30">
        <f t="shared" si="18"/>
        <v>40856.306273634822</v>
      </c>
      <c r="M147" s="30">
        <f>L147*(Inputs!$G$5)</f>
        <v>136.18768757878274</v>
      </c>
      <c r="N147" s="30">
        <f t="shared" si="15"/>
        <v>40992.493961213608</v>
      </c>
    </row>
    <row r="148" spans="1:14" x14ac:dyDescent="0.2">
      <c r="A148" s="30">
        <f t="shared" si="19"/>
        <v>147</v>
      </c>
      <c r="B148" s="30">
        <f t="shared" si="14"/>
        <v>13</v>
      </c>
      <c r="C148" s="30">
        <f t="shared" si="16"/>
        <v>3</v>
      </c>
      <c r="D148" s="30">
        <f>Inputs!$C$5 + Calculations!B148-1</f>
        <v>82</v>
      </c>
      <c r="E148" s="30">
        <f t="shared" si="20"/>
        <v>40992.493961213608</v>
      </c>
      <c r="F148" s="30">
        <v>1.2561599999999999E-2</v>
      </c>
      <c r="G148" s="30">
        <f>Inputs!$G$3-$E148</f>
        <v>59007.506038786392</v>
      </c>
      <c r="H148" s="30">
        <f t="shared" si="17"/>
        <v>-741.22868785681908</v>
      </c>
      <c r="I148" s="30">
        <v>0</v>
      </c>
      <c r="J148" s="30">
        <f>-IF(C148=1,I148*(Inputs!$G$3/1000),0)</f>
        <v>0</v>
      </c>
      <c r="K148" s="30">
        <f>Inputs!$C$7</f>
        <v>667.16820708807631</v>
      </c>
      <c r="L148" s="30">
        <f t="shared" si="18"/>
        <v>40918.433480444866</v>
      </c>
      <c r="M148" s="30">
        <f>L148*(Inputs!$G$5)</f>
        <v>136.39477826814957</v>
      </c>
      <c r="N148" s="30">
        <f t="shared" si="15"/>
        <v>41054.828258713016</v>
      </c>
    </row>
    <row r="149" spans="1:14" x14ac:dyDescent="0.2">
      <c r="A149" s="30">
        <f t="shared" si="19"/>
        <v>148</v>
      </c>
      <c r="B149" s="30">
        <f t="shared" si="14"/>
        <v>13</v>
      </c>
      <c r="C149" s="30">
        <f t="shared" si="16"/>
        <v>4</v>
      </c>
      <c r="D149" s="30">
        <f>Inputs!$C$5 + Calculations!B149-1</f>
        <v>82</v>
      </c>
      <c r="E149" s="30">
        <f t="shared" si="20"/>
        <v>41054.828258713016</v>
      </c>
      <c r="F149" s="30">
        <v>1.2561599999999999E-2</v>
      </c>
      <c r="G149" s="30">
        <f>Inputs!$G$3-$E149</f>
        <v>58945.171741286984</v>
      </c>
      <c r="H149" s="30">
        <f t="shared" si="17"/>
        <v>-740.44566934535055</v>
      </c>
      <c r="I149" s="30">
        <v>0</v>
      </c>
      <c r="J149" s="30">
        <f>-IF(C149=1,I149*(Inputs!$G$3/1000),0)</f>
        <v>0</v>
      </c>
      <c r="K149" s="30">
        <f>Inputs!$C$7</f>
        <v>667.16820708807631</v>
      </c>
      <c r="L149" s="30">
        <f t="shared" si="18"/>
        <v>40981.55079645574</v>
      </c>
      <c r="M149" s="30">
        <f>L149*(Inputs!$G$5)</f>
        <v>136.60516932151916</v>
      </c>
      <c r="N149" s="30">
        <f t="shared" si="15"/>
        <v>41118.15596577726</v>
      </c>
    </row>
    <row r="150" spans="1:14" x14ac:dyDescent="0.2">
      <c r="A150" s="30">
        <f t="shared" si="19"/>
        <v>149</v>
      </c>
      <c r="B150" s="30">
        <f t="shared" si="14"/>
        <v>13</v>
      </c>
      <c r="C150" s="30">
        <f t="shared" si="16"/>
        <v>5</v>
      </c>
      <c r="D150" s="30">
        <f>Inputs!$C$5 + Calculations!B150-1</f>
        <v>82</v>
      </c>
      <c r="E150" s="30">
        <f t="shared" si="20"/>
        <v>41118.15596577726</v>
      </c>
      <c r="F150" s="30">
        <v>1.2561599999999999E-2</v>
      </c>
      <c r="G150" s="30">
        <f>Inputs!$G$3-$E150</f>
        <v>58881.84403422274</v>
      </c>
      <c r="H150" s="30">
        <f t="shared" si="17"/>
        <v>-739.6501720202923</v>
      </c>
      <c r="I150" s="30">
        <v>0</v>
      </c>
      <c r="J150" s="30">
        <f>-IF(C150=1,I150*(Inputs!$G$3/1000),0)</f>
        <v>0</v>
      </c>
      <c r="K150" s="30">
        <f>Inputs!$C$7</f>
        <v>667.16820708807631</v>
      </c>
      <c r="L150" s="30">
        <f t="shared" si="18"/>
        <v>41045.674000845043</v>
      </c>
      <c r="M150" s="30">
        <f>L150*(Inputs!$G$5)</f>
        <v>136.81891333615016</v>
      </c>
      <c r="N150" s="30">
        <f t="shared" si="15"/>
        <v>41182.492914181195</v>
      </c>
    </row>
    <row r="151" spans="1:14" x14ac:dyDescent="0.2">
      <c r="A151" s="30">
        <f t="shared" si="19"/>
        <v>150</v>
      </c>
      <c r="B151" s="30">
        <f t="shared" si="14"/>
        <v>13</v>
      </c>
      <c r="C151" s="30">
        <f t="shared" si="16"/>
        <v>6</v>
      </c>
      <c r="D151" s="30">
        <f>Inputs!$C$5 + Calculations!B151-1</f>
        <v>82</v>
      </c>
      <c r="E151" s="30">
        <f t="shared" si="20"/>
        <v>41182.492914181195</v>
      </c>
      <c r="F151" s="30">
        <v>1.2561599999999999E-2</v>
      </c>
      <c r="G151" s="30">
        <f>Inputs!$G$3-$E151</f>
        <v>58817.507085818805</v>
      </c>
      <c r="H151" s="30">
        <f t="shared" si="17"/>
        <v>-738.84199700922147</v>
      </c>
      <c r="I151" s="30">
        <v>0</v>
      </c>
      <c r="J151" s="30">
        <f>-IF(C151=1,I151*(Inputs!$G$3/1000),0)</f>
        <v>0</v>
      </c>
      <c r="K151" s="30">
        <f>Inputs!$C$7</f>
        <v>667.16820708807631</v>
      </c>
      <c r="L151" s="30">
        <f t="shared" si="18"/>
        <v>41110.819124260051</v>
      </c>
      <c r="M151" s="30">
        <f>L151*(Inputs!$G$5)</f>
        <v>137.03606374753352</v>
      </c>
      <c r="N151" s="30">
        <f t="shared" si="15"/>
        <v>41247.855188007583</v>
      </c>
    </row>
    <row r="152" spans="1:14" x14ac:dyDescent="0.2">
      <c r="A152" s="30">
        <f t="shared" si="19"/>
        <v>151</v>
      </c>
      <c r="B152" s="30">
        <f t="shared" si="14"/>
        <v>13</v>
      </c>
      <c r="C152" s="30">
        <f t="shared" si="16"/>
        <v>7</v>
      </c>
      <c r="D152" s="30">
        <f>Inputs!$C$5 + Calculations!B152-1</f>
        <v>82</v>
      </c>
      <c r="E152" s="30">
        <f t="shared" si="20"/>
        <v>41247.855188007583</v>
      </c>
      <c r="F152" s="30">
        <v>1.2561599999999999E-2</v>
      </c>
      <c r="G152" s="30">
        <f>Inputs!$G$3-$E152</f>
        <v>58752.144811992417</v>
      </c>
      <c r="H152" s="30">
        <f t="shared" si="17"/>
        <v>-738.02094227032387</v>
      </c>
      <c r="I152" s="30">
        <v>0</v>
      </c>
      <c r="J152" s="30">
        <f>-IF(C152=1,I152*(Inputs!$G$3/1000),0)</f>
        <v>0</v>
      </c>
      <c r="K152" s="30">
        <f>Inputs!$C$7</f>
        <v>667.16820708807631</v>
      </c>
      <c r="L152" s="30">
        <f t="shared" si="18"/>
        <v>41177.002452825334</v>
      </c>
      <c r="M152" s="30">
        <f>L152*(Inputs!$G$5)</f>
        <v>137.25667484275112</v>
      </c>
      <c r="N152" s="30">
        <f t="shared" si="15"/>
        <v>41314.259127668083</v>
      </c>
    </row>
    <row r="153" spans="1:14" x14ac:dyDescent="0.2">
      <c r="A153" s="30">
        <f t="shared" si="19"/>
        <v>152</v>
      </c>
      <c r="B153" s="30">
        <f t="shared" si="14"/>
        <v>13</v>
      </c>
      <c r="C153" s="30">
        <f t="shared" si="16"/>
        <v>8</v>
      </c>
      <c r="D153" s="30">
        <f>Inputs!$C$5 + Calculations!B153-1</f>
        <v>82</v>
      </c>
      <c r="E153" s="30">
        <f t="shared" si="20"/>
        <v>41314.259127668083</v>
      </c>
      <c r="F153" s="30">
        <v>1.2561599999999999E-2</v>
      </c>
      <c r="G153" s="30">
        <f>Inputs!$G$3-$E153</f>
        <v>58685.740872331917</v>
      </c>
      <c r="H153" s="30">
        <f t="shared" si="17"/>
        <v>-737.1868025418845</v>
      </c>
      <c r="I153" s="30">
        <v>0</v>
      </c>
      <c r="J153" s="30">
        <f>-IF(C153=1,I153*(Inputs!$G$3/1000),0)</f>
        <v>0</v>
      </c>
      <c r="K153" s="30">
        <f>Inputs!$C$7</f>
        <v>667.16820708807631</v>
      </c>
      <c r="L153" s="30">
        <f t="shared" si="18"/>
        <v>41244.240532214273</v>
      </c>
      <c r="M153" s="30">
        <f>L153*(Inputs!$G$5)</f>
        <v>137.48080177404759</v>
      </c>
      <c r="N153" s="30">
        <f t="shared" si="15"/>
        <v>41381.721333988324</v>
      </c>
    </row>
    <row r="154" spans="1:14" x14ac:dyDescent="0.2">
      <c r="A154" s="30">
        <f t="shared" si="19"/>
        <v>153</v>
      </c>
      <c r="B154" s="30">
        <f t="shared" si="14"/>
        <v>13</v>
      </c>
      <c r="C154" s="30">
        <f t="shared" si="16"/>
        <v>9</v>
      </c>
      <c r="D154" s="30">
        <f>Inputs!$C$5 + Calculations!B154-1</f>
        <v>82</v>
      </c>
      <c r="E154" s="30">
        <f t="shared" si="20"/>
        <v>41381.721333988324</v>
      </c>
      <c r="F154" s="30">
        <v>1.2561599999999999E-2</v>
      </c>
      <c r="G154" s="30">
        <f>Inputs!$G$3-$E154</f>
        <v>58618.278666011676</v>
      </c>
      <c r="H154" s="30">
        <f t="shared" si="17"/>
        <v>-736.33936929097217</v>
      </c>
      <c r="I154" s="30">
        <v>0</v>
      </c>
      <c r="J154" s="30">
        <f>-IF(C154=1,I154*(Inputs!$G$3/1000),0)</f>
        <v>0</v>
      </c>
      <c r="K154" s="30">
        <f>Inputs!$C$7</f>
        <v>667.16820708807631</v>
      </c>
      <c r="L154" s="30">
        <f t="shared" si="18"/>
        <v>41312.550171785428</v>
      </c>
      <c r="M154" s="30">
        <f>L154*(Inputs!$G$5)</f>
        <v>137.70850057261811</v>
      </c>
      <c r="N154" s="30">
        <f t="shared" si="15"/>
        <v>41450.258672358046</v>
      </c>
    </row>
    <row r="155" spans="1:14" x14ac:dyDescent="0.2">
      <c r="A155" s="30">
        <f t="shared" si="19"/>
        <v>154</v>
      </c>
      <c r="B155" s="30">
        <f t="shared" si="14"/>
        <v>13</v>
      </c>
      <c r="C155" s="30">
        <f t="shared" si="16"/>
        <v>10</v>
      </c>
      <c r="D155" s="30">
        <f>Inputs!$C$5 + Calculations!B155-1</f>
        <v>82</v>
      </c>
      <c r="E155" s="30">
        <f t="shared" si="20"/>
        <v>41450.258672358046</v>
      </c>
      <c r="F155" s="30">
        <v>1.2561599999999999E-2</v>
      </c>
      <c r="G155" s="30">
        <f>Inputs!$G$3-$E155</f>
        <v>58549.741327641954</v>
      </c>
      <c r="H155" s="30">
        <f t="shared" si="17"/>
        <v>-735.47843066130713</v>
      </c>
      <c r="I155" s="30">
        <v>0</v>
      </c>
      <c r="J155" s="30">
        <f>-IF(C155=1,I155*(Inputs!$G$3/1000),0)</f>
        <v>0</v>
      </c>
      <c r="K155" s="30">
        <f>Inputs!$C$7</f>
        <v>667.16820708807631</v>
      </c>
      <c r="L155" s="30">
        <f t="shared" si="18"/>
        <v>41381.948448784817</v>
      </c>
      <c r="M155" s="30">
        <f>L155*(Inputs!$G$5)</f>
        <v>137.93982816261607</v>
      </c>
      <c r="N155" s="30">
        <f t="shared" si="15"/>
        <v>41519.888276947429</v>
      </c>
    </row>
    <row r="156" spans="1:14" x14ac:dyDescent="0.2">
      <c r="A156" s="30">
        <f t="shared" si="19"/>
        <v>155</v>
      </c>
      <c r="B156" s="30">
        <f t="shared" si="14"/>
        <v>13</v>
      </c>
      <c r="C156" s="30">
        <f t="shared" si="16"/>
        <v>11</v>
      </c>
      <c r="D156" s="30">
        <f>Inputs!$C$5 + Calculations!B156-1</f>
        <v>82</v>
      </c>
      <c r="E156" s="30">
        <f t="shared" si="20"/>
        <v>41519.888276947429</v>
      </c>
      <c r="F156" s="30">
        <v>1.2561599999999999E-2</v>
      </c>
      <c r="G156" s="30">
        <f>Inputs!$G$3-$E156</f>
        <v>58480.111723052571</v>
      </c>
      <c r="H156" s="30">
        <f t="shared" si="17"/>
        <v>-734.60377142029711</v>
      </c>
      <c r="I156" s="30">
        <v>0</v>
      </c>
      <c r="J156" s="30">
        <f>-IF(C156=1,I156*(Inputs!$G$3/1000),0)</f>
        <v>0</v>
      </c>
      <c r="K156" s="30">
        <f>Inputs!$C$7</f>
        <v>667.16820708807631</v>
      </c>
      <c r="L156" s="30">
        <f t="shared" si="18"/>
        <v>41452.45271261521</v>
      </c>
      <c r="M156" s="30">
        <f>L156*(Inputs!$G$5)</f>
        <v>138.17484237538403</v>
      </c>
      <c r="N156" s="30">
        <f t="shared" si="15"/>
        <v>41590.627554990591</v>
      </c>
    </row>
    <row r="157" spans="1:14" x14ac:dyDescent="0.2">
      <c r="A157" s="30">
        <f t="shared" si="19"/>
        <v>156</v>
      </c>
      <c r="B157" s="30">
        <f t="shared" si="14"/>
        <v>13</v>
      </c>
      <c r="C157" s="30">
        <f t="shared" si="16"/>
        <v>12</v>
      </c>
      <c r="D157" s="30">
        <f>Inputs!$C$5 + Calculations!B157-1</f>
        <v>82</v>
      </c>
      <c r="E157" s="30">
        <f t="shared" si="20"/>
        <v>41590.627554990591</v>
      </c>
      <c r="F157" s="30">
        <v>1.2561599999999999E-2</v>
      </c>
      <c r="G157" s="30">
        <f>Inputs!$G$3-$E157</f>
        <v>58409.372445009409</v>
      </c>
      <c r="H157" s="30">
        <f t="shared" si="17"/>
        <v>-733.71517290523013</v>
      </c>
      <c r="I157" s="30">
        <v>0</v>
      </c>
      <c r="J157" s="30">
        <f>-IF(C157=1,I157*(Inputs!$G$3/1000),0)</f>
        <v>0</v>
      </c>
      <c r="K157" s="30">
        <f>Inputs!$C$7</f>
        <v>667.16820708807631</v>
      </c>
      <c r="L157" s="30">
        <f t="shared" si="18"/>
        <v>41524.080589173442</v>
      </c>
      <c r="M157" s="30">
        <f>L157*(Inputs!$G$5)</f>
        <v>138.41360196391147</v>
      </c>
      <c r="N157" s="30">
        <f t="shared" si="15"/>
        <v>41662.494191137353</v>
      </c>
    </row>
    <row r="158" spans="1:14" x14ac:dyDescent="0.2">
      <c r="A158" s="30">
        <f t="shared" si="19"/>
        <v>157</v>
      </c>
      <c r="B158" s="30">
        <f t="shared" si="14"/>
        <v>14</v>
      </c>
      <c r="C158" s="30">
        <f t="shared" si="16"/>
        <v>1</v>
      </c>
      <c r="D158" s="30">
        <f>Inputs!$C$5 + Calculations!B158-1</f>
        <v>83</v>
      </c>
      <c r="E158" s="30">
        <f t="shared" si="20"/>
        <v>41662.494191137353</v>
      </c>
      <c r="F158" s="30">
        <v>1.2812799999999999E-2</v>
      </c>
      <c r="G158" s="30">
        <f>Inputs!$G$3-$E158</f>
        <v>58337.505808862647</v>
      </c>
      <c r="H158" s="30">
        <f t="shared" si="17"/>
        <v>-747.46679442779532</v>
      </c>
      <c r="I158" s="30">
        <v>0</v>
      </c>
      <c r="J158" s="30">
        <f>-IF(C158=1,I158*(Inputs!$G$3/1000),0)</f>
        <v>0</v>
      </c>
      <c r="K158" s="30">
        <f>Inputs!$C$7</f>
        <v>667.16820708807631</v>
      </c>
      <c r="L158" s="30">
        <f t="shared" si="18"/>
        <v>41582.195603797634</v>
      </c>
      <c r="M158" s="30">
        <f>L158*(Inputs!$G$5)</f>
        <v>138.60731867932546</v>
      </c>
      <c r="N158" s="30">
        <f t="shared" si="15"/>
        <v>41720.802922476956</v>
      </c>
    </row>
    <row r="159" spans="1:14" x14ac:dyDescent="0.2">
      <c r="A159" s="30">
        <f t="shared" si="19"/>
        <v>158</v>
      </c>
      <c r="B159" s="30">
        <f t="shared" si="14"/>
        <v>14</v>
      </c>
      <c r="C159" s="30">
        <f t="shared" si="16"/>
        <v>2</v>
      </c>
      <c r="D159" s="30">
        <f>Inputs!$C$5 + Calculations!B159-1</f>
        <v>83</v>
      </c>
      <c r="E159" s="30">
        <f t="shared" si="20"/>
        <v>41720.802922476956</v>
      </c>
      <c r="F159" s="30">
        <v>1.2812799999999999E-2</v>
      </c>
      <c r="G159" s="30">
        <f>Inputs!$G$3-$E159</f>
        <v>58279.197077523044</v>
      </c>
      <c r="H159" s="30">
        <f t="shared" si="17"/>
        <v>-746.71969631488719</v>
      </c>
      <c r="I159" s="30">
        <v>0</v>
      </c>
      <c r="J159" s="30">
        <f>-IF(C159=1,I159*(Inputs!$G$3/1000),0)</f>
        <v>0</v>
      </c>
      <c r="K159" s="30">
        <f>Inputs!$C$7</f>
        <v>667.16820708807631</v>
      </c>
      <c r="L159" s="30">
        <f t="shared" si="18"/>
        <v>41641.251433250145</v>
      </c>
      <c r="M159" s="30">
        <f>L159*(Inputs!$G$5)</f>
        <v>138.80417144416717</v>
      </c>
      <c r="N159" s="30">
        <f t="shared" si="15"/>
        <v>41780.055604694309</v>
      </c>
    </row>
    <row r="160" spans="1:14" x14ac:dyDescent="0.2">
      <c r="A160" s="30">
        <f t="shared" si="19"/>
        <v>159</v>
      </c>
      <c r="B160" s="30">
        <f t="shared" si="14"/>
        <v>14</v>
      </c>
      <c r="C160" s="30">
        <f t="shared" si="16"/>
        <v>3</v>
      </c>
      <c r="D160" s="30">
        <f>Inputs!$C$5 + Calculations!B160-1</f>
        <v>83</v>
      </c>
      <c r="E160" s="30">
        <f t="shared" si="20"/>
        <v>41780.055604694309</v>
      </c>
      <c r="F160" s="30">
        <v>1.2812799999999999E-2</v>
      </c>
      <c r="G160" s="30">
        <f>Inputs!$G$3-$E160</f>
        <v>58219.944395305691</v>
      </c>
      <c r="H160" s="30">
        <f t="shared" si="17"/>
        <v>-745.96050354817271</v>
      </c>
      <c r="I160" s="30">
        <v>0</v>
      </c>
      <c r="J160" s="30">
        <f>-IF(C160=1,I160*(Inputs!$G$3/1000),0)</f>
        <v>0</v>
      </c>
      <c r="K160" s="30">
        <f>Inputs!$C$7</f>
        <v>667.16820708807631</v>
      </c>
      <c r="L160" s="30">
        <f t="shared" si="18"/>
        <v>41701.263308234214</v>
      </c>
      <c r="M160" s="30">
        <f>L160*(Inputs!$G$5)</f>
        <v>139.00421102744738</v>
      </c>
      <c r="N160" s="30">
        <f t="shared" si="15"/>
        <v>41840.267519261659</v>
      </c>
    </row>
    <row r="161" spans="1:14" x14ac:dyDescent="0.2">
      <c r="A161" s="30">
        <f t="shared" si="19"/>
        <v>160</v>
      </c>
      <c r="B161" s="30">
        <f t="shared" si="14"/>
        <v>14</v>
      </c>
      <c r="C161" s="30">
        <f t="shared" si="16"/>
        <v>4</v>
      </c>
      <c r="D161" s="30">
        <f>Inputs!$C$5 + Calculations!B161-1</f>
        <v>83</v>
      </c>
      <c r="E161" s="30">
        <f t="shared" si="20"/>
        <v>41840.267519261659</v>
      </c>
      <c r="F161" s="30">
        <v>1.2812799999999999E-2</v>
      </c>
      <c r="G161" s="30">
        <f>Inputs!$G$3-$E161</f>
        <v>58159.732480738341</v>
      </c>
      <c r="H161" s="30">
        <f t="shared" si="17"/>
        <v>-745.18902032920414</v>
      </c>
      <c r="I161" s="30">
        <v>0</v>
      </c>
      <c r="J161" s="30">
        <f>-IF(C161=1,I161*(Inputs!$G$3/1000),0)</f>
        <v>0</v>
      </c>
      <c r="K161" s="30">
        <f>Inputs!$C$7</f>
        <v>667.16820708807631</v>
      </c>
      <c r="L161" s="30">
        <f t="shared" si="18"/>
        <v>41762.246706020531</v>
      </c>
      <c r="M161" s="30">
        <f>L161*(Inputs!$G$5)</f>
        <v>139.20748902006844</v>
      </c>
      <c r="N161" s="30">
        <f t="shared" si="15"/>
        <v>41901.454195040598</v>
      </c>
    </row>
    <row r="162" spans="1:14" x14ac:dyDescent="0.2">
      <c r="A162" s="30">
        <f t="shared" si="19"/>
        <v>161</v>
      </c>
      <c r="B162" s="30">
        <f t="shared" si="14"/>
        <v>14</v>
      </c>
      <c r="C162" s="30">
        <f t="shared" si="16"/>
        <v>5</v>
      </c>
      <c r="D162" s="30">
        <f>Inputs!$C$5 + Calculations!B162-1</f>
        <v>83</v>
      </c>
      <c r="E162" s="30">
        <f t="shared" si="20"/>
        <v>41901.454195040598</v>
      </c>
      <c r="F162" s="30">
        <v>1.2812799999999999E-2</v>
      </c>
      <c r="G162" s="30">
        <f>Inputs!$G$3-$E162</f>
        <v>58098.545804959402</v>
      </c>
      <c r="H162" s="30">
        <f t="shared" si="17"/>
        <v>-744.40504768978383</v>
      </c>
      <c r="I162" s="30">
        <v>0</v>
      </c>
      <c r="J162" s="30">
        <f>-IF(C162=1,I162*(Inputs!$G$3/1000),0)</f>
        <v>0</v>
      </c>
      <c r="K162" s="30">
        <f>Inputs!$C$7</f>
        <v>667.16820708807631</v>
      </c>
      <c r="L162" s="30">
        <f t="shared" si="18"/>
        <v>41824.217354438893</v>
      </c>
      <c r="M162" s="30">
        <f>L162*(Inputs!$G$5)</f>
        <v>139.41405784812966</v>
      </c>
      <c r="N162" s="30">
        <f t="shared" si="15"/>
        <v>41963.631412287024</v>
      </c>
    </row>
    <row r="163" spans="1:14" x14ac:dyDescent="0.2">
      <c r="A163" s="30">
        <f t="shared" si="19"/>
        <v>162</v>
      </c>
      <c r="B163" s="30">
        <f t="shared" si="14"/>
        <v>14</v>
      </c>
      <c r="C163" s="30">
        <f t="shared" si="16"/>
        <v>6</v>
      </c>
      <c r="D163" s="30">
        <f>Inputs!$C$5 + Calculations!B163-1</f>
        <v>83</v>
      </c>
      <c r="E163" s="30">
        <f t="shared" si="20"/>
        <v>41963.631412287024</v>
      </c>
      <c r="F163" s="30">
        <v>1.2812799999999999E-2</v>
      </c>
      <c r="G163" s="30">
        <f>Inputs!$G$3-$E163</f>
        <v>58036.368587712976</v>
      </c>
      <c r="H163" s="30">
        <f t="shared" si="17"/>
        <v>-743.60838344064882</v>
      </c>
      <c r="I163" s="30">
        <v>0</v>
      </c>
      <c r="J163" s="30">
        <f>-IF(C163=1,I163*(Inputs!$G$3/1000),0)</f>
        <v>0</v>
      </c>
      <c r="K163" s="30">
        <f>Inputs!$C$7</f>
        <v>667.16820708807631</v>
      </c>
      <c r="L163" s="30">
        <f t="shared" si="18"/>
        <v>41887.191235934457</v>
      </c>
      <c r="M163" s="30">
        <f>L163*(Inputs!$G$5)</f>
        <v>139.62397078644821</v>
      </c>
      <c r="N163" s="30">
        <f t="shared" si="15"/>
        <v>42026.815206720908</v>
      </c>
    </row>
    <row r="164" spans="1:14" x14ac:dyDescent="0.2">
      <c r="A164" s="30">
        <f t="shared" si="19"/>
        <v>163</v>
      </c>
      <c r="B164" s="30">
        <f t="shared" si="14"/>
        <v>14</v>
      </c>
      <c r="C164" s="30">
        <f t="shared" si="16"/>
        <v>7</v>
      </c>
      <c r="D164" s="30">
        <f>Inputs!$C$5 + Calculations!B164-1</f>
        <v>83</v>
      </c>
      <c r="E164" s="30">
        <f t="shared" si="20"/>
        <v>42026.815206720908</v>
      </c>
      <c r="F164" s="30">
        <v>1.2812799999999999E-2</v>
      </c>
      <c r="G164" s="30">
        <f>Inputs!$G$3-$E164</f>
        <v>57973.184793279092</v>
      </c>
      <c r="H164" s="30">
        <f t="shared" si="17"/>
        <v>-742.79882211932625</v>
      </c>
      <c r="I164" s="30">
        <v>0</v>
      </c>
      <c r="J164" s="30">
        <f>-IF(C164=1,I164*(Inputs!$G$3/1000),0)</f>
        <v>0</v>
      </c>
      <c r="K164" s="30">
        <f>Inputs!$C$7</f>
        <v>667.16820708807631</v>
      </c>
      <c r="L164" s="30">
        <f t="shared" si="18"/>
        <v>41951.184591689664</v>
      </c>
      <c r="M164" s="30">
        <f>L164*(Inputs!$G$5)</f>
        <v>139.83728197229888</v>
      </c>
      <c r="N164" s="30">
        <f t="shared" si="15"/>
        <v>42091.021873661964</v>
      </c>
    </row>
    <row r="165" spans="1:14" x14ac:dyDescent="0.2">
      <c r="A165" s="30">
        <f t="shared" si="19"/>
        <v>164</v>
      </c>
      <c r="B165" s="30">
        <f t="shared" si="14"/>
        <v>14</v>
      </c>
      <c r="C165" s="30">
        <f t="shared" si="16"/>
        <v>8</v>
      </c>
      <c r="D165" s="30">
        <f>Inputs!$C$5 + Calculations!B165-1</f>
        <v>83</v>
      </c>
      <c r="E165" s="30">
        <f t="shared" si="20"/>
        <v>42091.021873661964</v>
      </c>
      <c r="F165" s="30">
        <v>1.2812799999999999E-2</v>
      </c>
      <c r="G165" s="30">
        <f>Inputs!$G$3-$E165</f>
        <v>57908.978126338036</v>
      </c>
      <c r="H165" s="30">
        <f t="shared" si="17"/>
        <v>-741.97615493714397</v>
      </c>
      <c r="I165" s="30">
        <v>0</v>
      </c>
      <c r="J165" s="30">
        <f>-IF(C165=1,I165*(Inputs!$G$3/1000),0)</f>
        <v>0</v>
      </c>
      <c r="K165" s="30">
        <f>Inputs!$C$7</f>
        <v>667.16820708807631</v>
      </c>
      <c r="L165" s="30">
        <f t="shared" si="18"/>
        <v>42016.213925812895</v>
      </c>
      <c r="M165" s="30">
        <f>L165*(Inputs!$G$5)</f>
        <v>140.05404641937633</v>
      </c>
      <c r="N165" s="30">
        <f t="shared" si="15"/>
        <v>42156.267972232272</v>
      </c>
    </row>
    <row r="166" spans="1:14" x14ac:dyDescent="0.2">
      <c r="A166" s="30">
        <f t="shared" si="19"/>
        <v>165</v>
      </c>
      <c r="B166" s="30">
        <f t="shared" si="14"/>
        <v>14</v>
      </c>
      <c r="C166" s="30">
        <f t="shared" si="16"/>
        <v>9</v>
      </c>
      <c r="D166" s="30">
        <f>Inputs!$C$5 + Calculations!B166-1</f>
        <v>83</v>
      </c>
      <c r="E166" s="30">
        <f t="shared" si="20"/>
        <v>42156.267972232272</v>
      </c>
      <c r="F166" s="30">
        <v>1.2812799999999999E-2</v>
      </c>
      <c r="G166" s="30">
        <f>Inputs!$G$3-$E166</f>
        <v>57843.732027767728</v>
      </c>
      <c r="H166" s="30">
        <f t="shared" si="17"/>
        <v>-741.14016972538229</v>
      </c>
      <c r="I166" s="30">
        <v>0</v>
      </c>
      <c r="J166" s="30">
        <f>-IF(C166=1,I166*(Inputs!$G$3/1000),0)</f>
        <v>0</v>
      </c>
      <c r="K166" s="30">
        <f>Inputs!$C$7</f>
        <v>667.16820708807631</v>
      </c>
      <c r="L166" s="30">
        <f t="shared" si="18"/>
        <v>42082.296009594967</v>
      </c>
      <c r="M166" s="30">
        <f>L166*(Inputs!$G$5)</f>
        <v>140.27432003198322</v>
      </c>
      <c r="N166" s="30">
        <f t="shared" si="15"/>
        <v>42222.570329626949</v>
      </c>
    </row>
    <row r="167" spans="1:14" x14ac:dyDescent="0.2">
      <c r="A167" s="30">
        <f t="shared" si="19"/>
        <v>166</v>
      </c>
      <c r="B167" s="30">
        <f t="shared" si="14"/>
        <v>14</v>
      </c>
      <c r="C167" s="30">
        <f t="shared" si="16"/>
        <v>10</v>
      </c>
      <c r="D167" s="30">
        <f>Inputs!$C$5 + Calculations!B167-1</f>
        <v>83</v>
      </c>
      <c r="E167" s="30">
        <f t="shared" si="20"/>
        <v>42222.570329626949</v>
      </c>
      <c r="F167" s="30">
        <v>1.2812799999999999E-2</v>
      </c>
      <c r="G167" s="30">
        <f>Inputs!$G$3-$E167</f>
        <v>57777.429670373051</v>
      </c>
      <c r="H167" s="30">
        <f t="shared" si="17"/>
        <v>-740.29065088055575</v>
      </c>
      <c r="I167" s="30">
        <v>0</v>
      </c>
      <c r="J167" s="30">
        <f>-IF(C167=1,I167*(Inputs!$G$3/1000),0)</f>
        <v>0</v>
      </c>
      <c r="K167" s="30">
        <f>Inputs!$C$7</f>
        <v>667.16820708807631</v>
      </c>
      <c r="L167" s="30">
        <f t="shared" si="18"/>
        <v>42149.447885834474</v>
      </c>
      <c r="M167" s="30">
        <f>L167*(Inputs!$G$5)</f>
        <v>140.49815961944824</v>
      </c>
      <c r="N167" s="30">
        <f t="shared" si="15"/>
        <v>42289.946045453922</v>
      </c>
    </row>
    <row r="168" spans="1:14" x14ac:dyDescent="0.2">
      <c r="A168" s="30">
        <f t="shared" si="19"/>
        <v>167</v>
      </c>
      <c r="B168" s="30">
        <f t="shared" si="14"/>
        <v>14</v>
      </c>
      <c r="C168" s="30">
        <f t="shared" si="16"/>
        <v>11</v>
      </c>
      <c r="D168" s="30">
        <f>Inputs!$C$5 + Calculations!B168-1</f>
        <v>83</v>
      </c>
      <c r="E168" s="30">
        <f t="shared" si="20"/>
        <v>42289.946045453922</v>
      </c>
      <c r="F168" s="30">
        <v>1.2812799999999999E-2</v>
      </c>
      <c r="G168" s="30">
        <f>Inputs!$G$3-$E168</f>
        <v>57710.053954546078</v>
      </c>
      <c r="H168" s="30">
        <f t="shared" si="17"/>
        <v>-739.42737930880799</v>
      </c>
      <c r="I168" s="30">
        <v>0</v>
      </c>
      <c r="J168" s="30">
        <f>-IF(C168=1,I168*(Inputs!$G$3/1000),0)</f>
        <v>0</v>
      </c>
      <c r="K168" s="30">
        <f>Inputs!$C$7</f>
        <v>667.16820708807631</v>
      </c>
      <c r="L168" s="30">
        <f t="shared" si="18"/>
        <v>42217.686873233193</v>
      </c>
      <c r="M168" s="30">
        <f>L168*(Inputs!$G$5)</f>
        <v>140.72562291077733</v>
      </c>
      <c r="N168" s="30">
        <f t="shared" si="15"/>
        <v>42358.412496143974</v>
      </c>
    </row>
    <row r="169" spans="1:14" x14ac:dyDescent="0.2">
      <c r="A169" s="30">
        <f t="shared" si="19"/>
        <v>168</v>
      </c>
      <c r="B169" s="30">
        <f t="shared" si="14"/>
        <v>14</v>
      </c>
      <c r="C169" s="30">
        <f t="shared" si="16"/>
        <v>12</v>
      </c>
      <c r="D169" s="30">
        <f>Inputs!$C$5 + Calculations!B169-1</f>
        <v>83</v>
      </c>
      <c r="E169" s="30">
        <f t="shared" si="20"/>
        <v>42358.412496143974</v>
      </c>
      <c r="F169" s="30">
        <v>1.2812799999999999E-2</v>
      </c>
      <c r="G169" s="30">
        <f>Inputs!$G$3-$E169</f>
        <v>57641.587503856026</v>
      </c>
      <c r="H169" s="30">
        <f t="shared" si="17"/>
        <v>-738.55013236940647</v>
      </c>
      <c r="I169" s="30">
        <v>0</v>
      </c>
      <c r="J169" s="30">
        <f>-IF(C169=1,I169*(Inputs!$G$3/1000),0)</f>
        <v>0</v>
      </c>
      <c r="K169" s="30">
        <f>Inputs!$C$7</f>
        <v>667.16820708807631</v>
      </c>
      <c r="L169" s="30">
        <f t="shared" si="18"/>
        <v>42287.030570862647</v>
      </c>
      <c r="M169" s="30">
        <f>L169*(Inputs!$G$5)</f>
        <v>140.95676856954216</v>
      </c>
      <c r="N169" s="30">
        <f t="shared" si="15"/>
        <v>42427.987339432191</v>
      </c>
    </row>
    <row r="170" spans="1:14" x14ac:dyDescent="0.2">
      <c r="A170" s="30">
        <f t="shared" si="19"/>
        <v>169</v>
      </c>
      <c r="B170" s="30">
        <f t="shared" si="14"/>
        <v>15</v>
      </c>
      <c r="C170" s="30">
        <f t="shared" si="16"/>
        <v>1</v>
      </c>
      <c r="D170" s="30">
        <f>Inputs!$C$5 + Calculations!B170-1</f>
        <v>84</v>
      </c>
      <c r="E170" s="30">
        <f t="shared" si="20"/>
        <v>42427.987339432191</v>
      </c>
      <c r="F170" s="30">
        <v>1.31588E-2</v>
      </c>
      <c r="G170" s="30">
        <f>Inputs!$G$3-$E170</f>
        <v>57572.012660567809</v>
      </c>
      <c r="H170" s="30">
        <f t="shared" si="17"/>
        <v>-757.57860019787972</v>
      </c>
      <c r="I170" s="30">
        <v>0</v>
      </c>
      <c r="J170" s="30">
        <f>-IF(C170=1,I170*(Inputs!$G$3/1000),0)</f>
        <v>0</v>
      </c>
      <c r="K170" s="30">
        <f>Inputs!$C$7</f>
        <v>667.16820708807631</v>
      </c>
      <c r="L170" s="30">
        <f t="shared" si="18"/>
        <v>42337.576946322391</v>
      </c>
      <c r="M170" s="30">
        <f>L170*(Inputs!$G$5)</f>
        <v>141.12525648774132</v>
      </c>
      <c r="N170" s="30">
        <f t="shared" si="15"/>
        <v>42478.702202810135</v>
      </c>
    </row>
    <row r="171" spans="1:14" x14ac:dyDescent="0.2">
      <c r="A171" s="30">
        <f t="shared" si="19"/>
        <v>170</v>
      </c>
      <c r="B171" s="30">
        <f t="shared" si="14"/>
        <v>15</v>
      </c>
      <c r="C171" s="30">
        <f t="shared" si="16"/>
        <v>2</v>
      </c>
      <c r="D171" s="30">
        <f>Inputs!$C$5 + Calculations!B171-1</f>
        <v>84</v>
      </c>
      <c r="E171" s="30">
        <f t="shared" si="20"/>
        <v>42478.702202810135</v>
      </c>
      <c r="F171" s="30">
        <v>1.31588E-2</v>
      </c>
      <c r="G171" s="30">
        <f>Inputs!$G$3-$E171</f>
        <v>57521.297797189865</v>
      </c>
      <c r="H171" s="30">
        <f t="shared" si="17"/>
        <v>-756.91125345366197</v>
      </c>
      <c r="I171" s="30">
        <v>0</v>
      </c>
      <c r="J171" s="30">
        <f>-IF(C171=1,I171*(Inputs!$G$3/1000),0)</f>
        <v>0</v>
      </c>
      <c r="K171" s="30">
        <f>Inputs!$C$7</f>
        <v>667.16820708807631</v>
      </c>
      <c r="L171" s="30">
        <f t="shared" si="18"/>
        <v>42388.959156444551</v>
      </c>
      <c r="M171" s="30">
        <f>L171*(Inputs!$G$5)</f>
        <v>141.29653052148186</v>
      </c>
      <c r="N171" s="30">
        <f t="shared" si="15"/>
        <v>42530.255686966033</v>
      </c>
    </row>
    <row r="172" spans="1:14" x14ac:dyDescent="0.2">
      <c r="A172" s="30">
        <f t="shared" si="19"/>
        <v>171</v>
      </c>
      <c r="B172" s="30">
        <f t="shared" si="14"/>
        <v>15</v>
      </c>
      <c r="C172" s="30">
        <f t="shared" si="16"/>
        <v>3</v>
      </c>
      <c r="D172" s="30">
        <f>Inputs!$C$5 + Calculations!B172-1</f>
        <v>84</v>
      </c>
      <c r="E172" s="30">
        <f t="shared" si="20"/>
        <v>42530.255686966033</v>
      </c>
      <c r="F172" s="30">
        <v>1.31588E-2</v>
      </c>
      <c r="G172" s="30">
        <f>Inputs!$G$3-$E172</f>
        <v>57469.744313033967</v>
      </c>
      <c r="H172" s="30">
        <f t="shared" si="17"/>
        <v>-756.23287146635141</v>
      </c>
      <c r="I172" s="30">
        <v>0</v>
      </c>
      <c r="J172" s="30">
        <f>-IF(C172=1,I172*(Inputs!$G$3/1000),0)</f>
        <v>0</v>
      </c>
      <c r="K172" s="30">
        <f>Inputs!$C$7</f>
        <v>667.16820708807631</v>
      </c>
      <c r="L172" s="30">
        <f t="shared" si="18"/>
        <v>42441.191022587758</v>
      </c>
      <c r="M172" s="30">
        <f>L172*(Inputs!$G$5)</f>
        <v>141.4706367419592</v>
      </c>
      <c r="N172" s="30">
        <f t="shared" si="15"/>
        <v>42582.661659329715</v>
      </c>
    </row>
    <row r="173" spans="1:14" x14ac:dyDescent="0.2">
      <c r="A173" s="30">
        <f t="shared" si="19"/>
        <v>172</v>
      </c>
      <c r="B173" s="30">
        <f t="shared" si="14"/>
        <v>15</v>
      </c>
      <c r="C173" s="30">
        <f t="shared" si="16"/>
        <v>4</v>
      </c>
      <c r="D173" s="30">
        <f>Inputs!$C$5 + Calculations!B173-1</f>
        <v>84</v>
      </c>
      <c r="E173" s="30">
        <f t="shared" si="20"/>
        <v>42582.661659329715</v>
      </c>
      <c r="F173" s="30">
        <v>1.31588E-2</v>
      </c>
      <c r="G173" s="30">
        <f>Inputs!$G$3-$E173</f>
        <v>57417.338340670285</v>
      </c>
      <c r="H173" s="30">
        <f t="shared" si="17"/>
        <v>-755.5432717572121</v>
      </c>
      <c r="I173" s="30">
        <v>0</v>
      </c>
      <c r="J173" s="30">
        <f>-IF(C173=1,I173*(Inputs!$G$3/1000),0)</f>
        <v>0</v>
      </c>
      <c r="K173" s="30">
        <f>Inputs!$C$7</f>
        <v>667.16820708807631</v>
      </c>
      <c r="L173" s="30">
        <f t="shared" si="18"/>
        <v>42494.286594660582</v>
      </c>
      <c r="M173" s="30">
        <f>L173*(Inputs!$G$5)</f>
        <v>141.64762198220194</v>
      </c>
      <c r="N173" s="30">
        <f t="shared" si="15"/>
        <v>42635.934216642781</v>
      </c>
    </row>
    <row r="174" spans="1:14" x14ac:dyDescent="0.2">
      <c r="A174" s="30">
        <f t="shared" si="19"/>
        <v>173</v>
      </c>
      <c r="B174" s="30">
        <f t="shared" si="14"/>
        <v>15</v>
      </c>
      <c r="C174" s="30">
        <f t="shared" si="16"/>
        <v>5</v>
      </c>
      <c r="D174" s="30">
        <f>Inputs!$C$5 + Calculations!B174-1</f>
        <v>84</v>
      </c>
      <c r="E174" s="30">
        <f t="shared" si="20"/>
        <v>42635.934216642781</v>
      </c>
      <c r="F174" s="30">
        <v>1.31588E-2</v>
      </c>
      <c r="G174" s="30">
        <f>Inputs!$G$3-$E174</f>
        <v>57364.065783357219</v>
      </c>
      <c r="H174" s="30">
        <f t="shared" si="17"/>
        <v>-754.84226883004101</v>
      </c>
      <c r="I174" s="30">
        <v>0</v>
      </c>
      <c r="J174" s="30">
        <f>-IF(C174=1,I174*(Inputs!$G$3/1000),0)</f>
        <v>0</v>
      </c>
      <c r="K174" s="30">
        <f>Inputs!$C$7</f>
        <v>667.16820708807631</v>
      </c>
      <c r="L174" s="30">
        <f t="shared" si="18"/>
        <v>42548.260154900818</v>
      </c>
      <c r="M174" s="30">
        <f>L174*(Inputs!$G$5)</f>
        <v>141.82753384966941</v>
      </c>
      <c r="N174" s="30">
        <f t="shared" si="15"/>
        <v>42690.087688750486</v>
      </c>
    </row>
    <row r="175" spans="1:14" x14ac:dyDescent="0.2">
      <c r="A175" s="30">
        <f t="shared" si="19"/>
        <v>174</v>
      </c>
      <c r="B175" s="30">
        <f t="shared" si="14"/>
        <v>15</v>
      </c>
      <c r="C175" s="30">
        <f t="shared" si="16"/>
        <v>6</v>
      </c>
      <c r="D175" s="30">
        <f>Inputs!$C$5 + Calculations!B175-1</f>
        <v>84</v>
      </c>
      <c r="E175" s="30">
        <f t="shared" si="20"/>
        <v>42690.087688750486</v>
      </c>
      <c r="F175" s="30">
        <v>1.31588E-2</v>
      </c>
      <c r="G175" s="30">
        <f>Inputs!$G$3-$E175</f>
        <v>57309.912311249514</v>
      </c>
      <c r="H175" s="30">
        <f t="shared" si="17"/>
        <v>-754.12967412127011</v>
      </c>
      <c r="I175" s="30">
        <v>0</v>
      </c>
      <c r="J175" s="30">
        <f>-IF(C175=1,I175*(Inputs!$G$3/1000),0)</f>
        <v>0</v>
      </c>
      <c r="K175" s="30">
        <f>Inputs!$C$7</f>
        <v>667.16820708807631</v>
      </c>
      <c r="L175" s="30">
        <f t="shared" si="18"/>
        <v>42603.126221717292</v>
      </c>
      <c r="M175" s="30">
        <f>L175*(Inputs!$G$5)</f>
        <v>142.01042073905765</v>
      </c>
      <c r="N175" s="30">
        <f t="shared" si="15"/>
        <v>42745.136642456346</v>
      </c>
    </row>
    <row r="176" spans="1:14" x14ac:dyDescent="0.2">
      <c r="A176" s="30">
        <f t="shared" si="19"/>
        <v>175</v>
      </c>
      <c r="B176" s="30">
        <f t="shared" si="14"/>
        <v>15</v>
      </c>
      <c r="C176" s="30">
        <f t="shared" si="16"/>
        <v>7</v>
      </c>
      <c r="D176" s="30">
        <f>Inputs!$C$5 + Calculations!B176-1</f>
        <v>84</v>
      </c>
      <c r="E176" s="30">
        <f t="shared" si="20"/>
        <v>42745.136642456346</v>
      </c>
      <c r="F176" s="30">
        <v>1.31588E-2</v>
      </c>
      <c r="G176" s="30">
        <f>Inputs!$G$3-$E176</f>
        <v>57254.863357543654</v>
      </c>
      <c r="H176" s="30">
        <f t="shared" si="17"/>
        <v>-753.40529594924544</v>
      </c>
      <c r="I176" s="30">
        <v>0</v>
      </c>
      <c r="J176" s="30">
        <f>-IF(C176=1,I176*(Inputs!$G$3/1000),0)</f>
        <v>0</v>
      </c>
      <c r="K176" s="30">
        <f>Inputs!$C$7</f>
        <v>667.16820708807631</v>
      </c>
      <c r="L176" s="30">
        <f t="shared" si="18"/>
        <v>42658.899553595176</v>
      </c>
      <c r="M176" s="30">
        <f>L176*(Inputs!$G$5)</f>
        <v>142.19633184531727</v>
      </c>
      <c r="N176" s="30">
        <f t="shared" si="15"/>
        <v>42801.095885440496</v>
      </c>
    </row>
    <row r="177" spans="1:14" x14ac:dyDescent="0.2">
      <c r="A177" s="30">
        <f t="shared" si="19"/>
        <v>176</v>
      </c>
      <c r="B177" s="30">
        <f t="shared" si="14"/>
        <v>15</v>
      </c>
      <c r="C177" s="30">
        <f t="shared" si="16"/>
        <v>8</v>
      </c>
      <c r="D177" s="30">
        <f>Inputs!$C$5 + Calculations!B177-1</f>
        <v>84</v>
      </c>
      <c r="E177" s="30">
        <f t="shared" si="20"/>
        <v>42801.095885440496</v>
      </c>
      <c r="F177" s="30">
        <v>1.31588E-2</v>
      </c>
      <c r="G177" s="30">
        <f>Inputs!$G$3-$E177</f>
        <v>57198.904114559504</v>
      </c>
      <c r="H177" s="30">
        <f t="shared" si="17"/>
        <v>-752.66893946266555</v>
      </c>
      <c r="I177" s="30">
        <v>0</v>
      </c>
      <c r="J177" s="30">
        <f>-IF(C177=1,I177*(Inputs!$G$3/1000),0)</f>
        <v>0</v>
      </c>
      <c r="K177" s="30">
        <f>Inputs!$C$7</f>
        <v>667.16820708807631</v>
      </c>
      <c r="L177" s="30">
        <f t="shared" si="18"/>
        <v>42715.595153065908</v>
      </c>
      <c r="M177" s="30">
        <f>L177*(Inputs!$G$5)</f>
        <v>142.38531717688636</v>
      </c>
      <c r="N177" s="30">
        <f t="shared" si="15"/>
        <v>42857.980470242794</v>
      </c>
    </row>
    <row r="178" spans="1:14" x14ac:dyDescent="0.2">
      <c r="A178" s="30">
        <f t="shared" si="19"/>
        <v>177</v>
      </c>
      <c r="B178" s="30">
        <f t="shared" si="14"/>
        <v>15</v>
      </c>
      <c r="C178" s="30">
        <f t="shared" si="16"/>
        <v>9</v>
      </c>
      <c r="D178" s="30">
        <f>Inputs!$C$5 + Calculations!B178-1</f>
        <v>84</v>
      </c>
      <c r="E178" s="30">
        <f t="shared" si="20"/>
        <v>42857.980470242794</v>
      </c>
      <c r="F178" s="30">
        <v>1.31588E-2</v>
      </c>
      <c r="G178" s="30">
        <f>Inputs!$G$3-$E178</f>
        <v>57142.019529757206</v>
      </c>
      <c r="H178" s="30">
        <f t="shared" si="17"/>
        <v>-751.92040658816916</v>
      </c>
      <c r="I178" s="30">
        <v>0</v>
      </c>
      <c r="J178" s="30">
        <f>-IF(C178=1,I178*(Inputs!$G$3/1000),0)</f>
        <v>0</v>
      </c>
      <c r="K178" s="30">
        <f>Inputs!$C$7</f>
        <v>667.16820708807631</v>
      </c>
      <c r="L178" s="30">
        <f t="shared" si="18"/>
        <v>42773.2282707427</v>
      </c>
      <c r="M178" s="30">
        <f>L178*(Inputs!$G$5)</f>
        <v>142.57742756914234</v>
      </c>
      <c r="N178" s="30">
        <f t="shared" si="15"/>
        <v>42915.805698311844</v>
      </c>
    </row>
    <row r="179" spans="1:14" x14ac:dyDescent="0.2">
      <c r="A179" s="30">
        <f t="shared" si="19"/>
        <v>178</v>
      </c>
      <c r="B179" s="30">
        <f t="shared" si="14"/>
        <v>15</v>
      </c>
      <c r="C179" s="30">
        <f t="shared" si="16"/>
        <v>10</v>
      </c>
      <c r="D179" s="30">
        <f>Inputs!$C$5 + Calculations!B179-1</f>
        <v>84</v>
      </c>
      <c r="E179" s="30">
        <f t="shared" si="20"/>
        <v>42915.805698311844</v>
      </c>
      <c r="F179" s="30">
        <v>1.31588E-2</v>
      </c>
      <c r="G179" s="30">
        <f>Inputs!$G$3-$E179</f>
        <v>57084.194301688156</v>
      </c>
      <c r="H179" s="30">
        <f t="shared" si="17"/>
        <v>-751.15949597705412</v>
      </c>
      <c r="I179" s="30">
        <v>0</v>
      </c>
      <c r="J179" s="30">
        <f>-IF(C179=1,I179*(Inputs!$G$3/1000),0)</f>
        <v>0</v>
      </c>
      <c r="K179" s="30">
        <f>Inputs!$C$7</f>
        <v>667.16820708807631</v>
      </c>
      <c r="L179" s="30">
        <f t="shared" si="18"/>
        <v>42831.81440942287</v>
      </c>
      <c r="M179" s="30">
        <f>L179*(Inputs!$G$5)</f>
        <v>142.77271469807624</v>
      </c>
      <c r="N179" s="30">
        <f t="shared" si="15"/>
        <v>42974.587124120946</v>
      </c>
    </row>
    <row r="180" spans="1:14" x14ac:dyDescent="0.2">
      <c r="A180" s="30">
        <f t="shared" si="19"/>
        <v>179</v>
      </c>
      <c r="B180" s="30">
        <f t="shared" si="14"/>
        <v>15</v>
      </c>
      <c r="C180" s="30">
        <f t="shared" si="16"/>
        <v>11</v>
      </c>
      <c r="D180" s="30">
        <f>Inputs!$C$5 + Calculations!B180-1</f>
        <v>84</v>
      </c>
      <c r="E180" s="30">
        <f t="shared" si="20"/>
        <v>42974.587124120946</v>
      </c>
      <c r="F180" s="30">
        <v>1.31588E-2</v>
      </c>
      <c r="G180" s="30">
        <f>Inputs!$G$3-$E180</f>
        <v>57025.412875879054</v>
      </c>
      <c r="H180" s="30">
        <f t="shared" si="17"/>
        <v>-750.38600295111735</v>
      </c>
      <c r="I180" s="30">
        <v>0</v>
      </c>
      <c r="J180" s="30">
        <f>-IF(C180=1,I180*(Inputs!$G$3/1000),0)</f>
        <v>0</v>
      </c>
      <c r="K180" s="30">
        <f>Inputs!$C$7</f>
        <v>667.16820708807631</v>
      </c>
      <c r="L180" s="30">
        <f t="shared" si="18"/>
        <v>42891.369328257904</v>
      </c>
      <c r="M180" s="30">
        <f>L180*(Inputs!$G$5)</f>
        <v>142.97123109419303</v>
      </c>
      <c r="N180" s="30">
        <f t="shared" si="15"/>
        <v>43034.340559352095</v>
      </c>
    </row>
    <row r="181" spans="1:14" x14ac:dyDescent="0.2">
      <c r="A181" s="30">
        <f t="shared" si="19"/>
        <v>180</v>
      </c>
      <c r="B181" s="30">
        <f t="shared" si="14"/>
        <v>15</v>
      </c>
      <c r="C181" s="30">
        <f t="shared" si="16"/>
        <v>12</v>
      </c>
      <c r="D181" s="30">
        <f>Inputs!$C$5 + Calculations!B181-1</f>
        <v>84</v>
      </c>
      <c r="E181" s="30">
        <f t="shared" si="20"/>
        <v>43034.340559352095</v>
      </c>
      <c r="F181" s="30">
        <v>1.31588E-2</v>
      </c>
      <c r="G181" s="30">
        <f>Inputs!$G$3-$E181</f>
        <v>56965.659440647905</v>
      </c>
      <c r="H181" s="30">
        <f t="shared" si="17"/>
        <v>-749.59971944759764</v>
      </c>
      <c r="I181" s="30">
        <v>0</v>
      </c>
      <c r="J181" s="30">
        <f>-IF(C181=1,I181*(Inputs!$G$3/1000),0)</f>
        <v>0</v>
      </c>
      <c r="K181" s="30">
        <f>Inputs!$C$7</f>
        <v>667.16820708807631</v>
      </c>
      <c r="L181" s="30">
        <f t="shared" si="18"/>
        <v>42951.909046992572</v>
      </c>
      <c r="M181" s="30">
        <f>L181*(Inputs!$G$5)</f>
        <v>143.17303015664191</v>
      </c>
      <c r="N181" s="30">
        <f t="shared" si="15"/>
        <v>43095.082077149214</v>
      </c>
    </row>
    <row r="182" spans="1:14" x14ac:dyDescent="0.2">
      <c r="A182" s="30">
        <f t="shared" si="19"/>
        <v>181</v>
      </c>
      <c r="B182" s="30">
        <f t="shared" si="14"/>
        <v>16</v>
      </c>
      <c r="C182" s="30">
        <f t="shared" si="16"/>
        <v>1</v>
      </c>
      <c r="D182" s="30">
        <f>Inputs!$C$5 + Calculations!B182-1</f>
        <v>85</v>
      </c>
      <c r="E182" s="30">
        <f t="shared" si="20"/>
        <v>43095.082077149214</v>
      </c>
      <c r="F182" s="30">
        <v>1.35535E-2</v>
      </c>
      <c r="G182" s="30">
        <f>Inputs!$G$3-$E182</f>
        <v>56904.917922850786</v>
      </c>
      <c r="H182" s="30">
        <f t="shared" si="17"/>
        <v>-771.26080506735809</v>
      </c>
      <c r="I182" s="30">
        <v>0</v>
      </c>
      <c r="J182" s="30">
        <f>-IF(C182=1,I182*(Inputs!$G$3/1000),0)</f>
        <v>0</v>
      </c>
      <c r="K182" s="30">
        <f>Inputs!$C$7</f>
        <v>667.16820708807631</v>
      </c>
      <c r="L182" s="30">
        <f t="shared" si="18"/>
        <v>42990.989479169933</v>
      </c>
      <c r="M182" s="30">
        <f>L182*(Inputs!$G$5)</f>
        <v>143.30329826389979</v>
      </c>
      <c r="N182" s="30">
        <f t="shared" si="15"/>
        <v>43134.292777433831</v>
      </c>
    </row>
    <row r="183" spans="1:14" x14ac:dyDescent="0.2">
      <c r="A183" s="30">
        <f t="shared" si="19"/>
        <v>182</v>
      </c>
      <c r="B183" s="30">
        <f t="shared" si="14"/>
        <v>16</v>
      </c>
      <c r="C183" s="30">
        <f t="shared" si="16"/>
        <v>2</v>
      </c>
      <c r="D183" s="30">
        <f>Inputs!$C$5 + Calculations!B183-1</f>
        <v>85</v>
      </c>
      <c r="E183" s="30">
        <f t="shared" si="20"/>
        <v>43134.292777433831</v>
      </c>
      <c r="F183" s="30">
        <v>1.35535E-2</v>
      </c>
      <c r="G183" s="30">
        <f>Inputs!$G$3-$E183</f>
        <v>56865.707222566169</v>
      </c>
      <c r="H183" s="30">
        <f t="shared" si="17"/>
        <v>-770.72936284105049</v>
      </c>
      <c r="I183" s="30">
        <v>0</v>
      </c>
      <c r="J183" s="30">
        <f>-IF(C183=1,I183*(Inputs!$G$3/1000),0)</f>
        <v>0</v>
      </c>
      <c r="K183" s="30">
        <f>Inputs!$C$7</f>
        <v>667.16820708807631</v>
      </c>
      <c r="L183" s="30">
        <f t="shared" si="18"/>
        <v>43030.731621680861</v>
      </c>
      <c r="M183" s="30">
        <f>L183*(Inputs!$G$5)</f>
        <v>143.43577207226954</v>
      </c>
      <c r="N183" s="30">
        <f t="shared" si="15"/>
        <v>43174.16739375313</v>
      </c>
    </row>
    <row r="184" spans="1:14" x14ac:dyDescent="0.2">
      <c r="A184" s="30">
        <f t="shared" si="19"/>
        <v>183</v>
      </c>
      <c r="B184" s="30">
        <f t="shared" si="14"/>
        <v>16</v>
      </c>
      <c r="C184" s="30">
        <f t="shared" si="16"/>
        <v>3</v>
      </c>
      <c r="D184" s="30">
        <f>Inputs!$C$5 + Calculations!B184-1</f>
        <v>85</v>
      </c>
      <c r="E184" s="30">
        <f t="shared" si="20"/>
        <v>43174.16739375313</v>
      </c>
      <c r="F184" s="30">
        <v>1.35535E-2</v>
      </c>
      <c r="G184" s="30">
        <f>Inputs!$G$3-$E184</f>
        <v>56825.83260624687</v>
      </c>
      <c r="H184" s="30">
        <f t="shared" si="17"/>
        <v>-770.18892222876696</v>
      </c>
      <c r="I184" s="30">
        <v>0</v>
      </c>
      <c r="J184" s="30">
        <f>-IF(C184=1,I184*(Inputs!$G$3/1000),0)</f>
        <v>0</v>
      </c>
      <c r="K184" s="30">
        <f>Inputs!$C$7</f>
        <v>667.16820708807631</v>
      </c>
      <c r="L184" s="30">
        <f t="shared" si="18"/>
        <v>43071.146678612444</v>
      </c>
      <c r="M184" s="30">
        <f>L184*(Inputs!$G$5)</f>
        <v>143.57048892870816</v>
      </c>
      <c r="N184" s="30">
        <f t="shared" si="15"/>
        <v>43214.717167541152</v>
      </c>
    </row>
    <row r="185" spans="1:14" x14ac:dyDescent="0.2">
      <c r="A185" s="30">
        <f t="shared" si="19"/>
        <v>184</v>
      </c>
      <c r="B185" s="30">
        <f t="shared" si="14"/>
        <v>16</v>
      </c>
      <c r="C185" s="30">
        <f t="shared" si="16"/>
        <v>4</v>
      </c>
      <c r="D185" s="30">
        <f>Inputs!$C$5 + Calculations!B185-1</f>
        <v>85</v>
      </c>
      <c r="E185" s="30">
        <f t="shared" si="20"/>
        <v>43214.717167541152</v>
      </c>
      <c r="F185" s="30">
        <v>1.35535E-2</v>
      </c>
      <c r="G185" s="30">
        <f>Inputs!$G$3-$E185</f>
        <v>56785.282832458848</v>
      </c>
      <c r="H185" s="30">
        <f t="shared" si="17"/>
        <v>-769.639330869731</v>
      </c>
      <c r="I185" s="30">
        <v>0</v>
      </c>
      <c r="J185" s="30">
        <f>-IF(C185=1,I185*(Inputs!$G$3/1000),0)</f>
        <v>0</v>
      </c>
      <c r="K185" s="30">
        <f>Inputs!$C$7</f>
        <v>667.16820708807631</v>
      </c>
      <c r="L185" s="30">
        <f t="shared" si="18"/>
        <v>43112.2460437595</v>
      </c>
      <c r="M185" s="30">
        <f>L185*(Inputs!$G$5)</f>
        <v>143.70748681253167</v>
      </c>
      <c r="N185" s="30">
        <f t="shared" si="15"/>
        <v>43255.953530572035</v>
      </c>
    </row>
    <row r="186" spans="1:14" x14ac:dyDescent="0.2">
      <c r="A186" s="30">
        <f t="shared" si="19"/>
        <v>185</v>
      </c>
      <c r="B186" s="30">
        <f t="shared" si="14"/>
        <v>16</v>
      </c>
      <c r="C186" s="30">
        <f t="shared" si="16"/>
        <v>5</v>
      </c>
      <c r="D186" s="30">
        <f>Inputs!$C$5 + Calculations!B186-1</f>
        <v>85</v>
      </c>
      <c r="E186" s="30">
        <f t="shared" si="20"/>
        <v>43255.953530572035</v>
      </c>
      <c r="F186" s="30">
        <v>1.35535E-2</v>
      </c>
      <c r="G186" s="30">
        <f>Inputs!$G$3-$E186</f>
        <v>56744.046469427965</v>
      </c>
      <c r="H186" s="30">
        <f t="shared" si="17"/>
        <v>-769.0804338233919</v>
      </c>
      <c r="I186" s="30">
        <v>0</v>
      </c>
      <c r="J186" s="30">
        <f>-IF(C186=1,I186*(Inputs!$G$3/1000),0)</f>
        <v>0</v>
      </c>
      <c r="K186" s="30">
        <f>Inputs!$C$7</f>
        <v>667.16820708807631</v>
      </c>
      <c r="L186" s="30">
        <f t="shared" si="18"/>
        <v>43154.041303836719</v>
      </c>
      <c r="M186" s="30">
        <f>L186*(Inputs!$G$5)</f>
        <v>143.84680434612241</v>
      </c>
      <c r="N186" s="30">
        <f t="shared" si="15"/>
        <v>43297.888108182844</v>
      </c>
    </row>
    <row r="187" spans="1:14" x14ac:dyDescent="0.2">
      <c r="A187" s="30">
        <f t="shared" si="19"/>
        <v>186</v>
      </c>
      <c r="B187" s="30">
        <f t="shared" si="14"/>
        <v>16</v>
      </c>
      <c r="C187" s="30">
        <f t="shared" si="16"/>
        <v>6</v>
      </c>
      <c r="D187" s="30">
        <f>Inputs!$C$5 + Calculations!B187-1</f>
        <v>85</v>
      </c>
      <c r="E187" s="30">
        <f t="shared" si="20"/>
        <v>43297.888108182844</v>
      </c>
      <c r="F187" s="30">
        <v>1.35535E-2</v>
      </c>
      <c r="G187" s="30">
        <f>Inputs!$G$3-$E187</f>
        <v>56702.111891817156</v>
      </c>
      <c r="H187" s="30">
        <f t="shared" si="17"/>
        <v>-768.51207352574374</v>
      </c>
      <c r="I187" s="30">
        <v>0</v>
      </c>
      <c r="J187" s="30">
        <f>-IF(C187=1,I187*(Inputs!$G$3/1000),0)</f>
        <v>0</v>
      </c>
      <c r="K187" s="30">
        <f>Inputs!$C$7</f>
        <v>667.16820708807631</v>
      </c>
      <c r="L187" s="30">
        <f t="shared" si="18"/>
        <v>43196.544241745178</v>
      </c>
      <c r="M187" s="30">
        <f>L187*(Inputs!$G$5)</f>
        <v>143.98848080581726</v>
      </c>
      <c r="N187" s="30">
        <f t="shared" si="15"/>
        <v>43340.532722550997</v>
      </c>
    </row>
    <row r="188" spans="1:14" x14ac:dyDescent="0.2">
      <c r="A188" s="30">
        <f t="shared" si="19"/>
        <v>187</v>
      </c>
      <c r="B188" s="30">
        <f t="shared" si="14"/>
        <v>16</v>
      </c>
      <c r="C188" s="30">
        <f t="shared" si="16"/>
        <v>7</v>
      </c>
      <c r="D188" s="30">
        <f>Inputs!$C$5 + Calculations!B188-1</f>
        <v>85</v>
      </c>
      <c r="E188" s="30">
        <f t="shared" si="20"/>
        <v>43340.532722550997</v>
      </c>
      <c r="F188" s="30">
        <v>1.35535E-2</v>
      </c>
      <c r="G188" s="30">
        <f>Inputs!$G$3-$E188</f>
        <v>56659.467277449003</v>
      </c>
      <c r="H188" s="30">
        <f t="shared" si="17"/>
        <v>-767.93408974490501</v>
      </c>
      <c r="I188" s="30">
        <v>0</v>
      </c>
      <c r="J188" s="30">
        <f>-IF(C188=1,I188*(Inputs!$G$3/1000),0)</f>
        <v>0</v>
      </c>
      <c r="K188" s="30">
        <f>Inputs!$C$7</f>
        <v>667.16820708807631</v>
      </c>
      <c r="L188" s="30">
        <f t="shared" si="18"/>
        <v>43239.766839894168</v>
      </c>
      <c r="M188" s="30">
        <f>L188*(Inputs!$G$5)</f>
        <v>144.13255613298057</v>
      </c>
      <c r="N188" s="30">
        <f t="shared" si="15"/>
        <v>43383.899396027147</v>
      </c>
    </row>
    <row r="189" spans="1:14" x14ac:dyDescent="0.2">
      <c r="A189" s="30">
        <f t="shared" si="19"/>
        <v>188</v>
      </c>
      <c r="B189" s="30">
        <f t="shared" si="14"/>
        <v>16</v>
      </c>
      <c r="C189" s="30">
        <f t="shared" si="16"/>
        <v>8</v>
      </c>
      <c r="D189" s="30">
        <f>Inputs!$C$5 + Calculations!B189-1</f>
        <v>85</v>
      </c>
      <c r="E189" s="30">
        <f t="shared" si="20"/>
        <v>43383.899396027147</v>
      </c>
      <c r="F189" s="30">
        <v>1.35535E-2</v>
      </c>
      <c r="G189" s="30">
        <f>Inputs!$G$3-$E189</f>
        <v>56616.100603972853</v>
      </c>
      <c r="H189" s="30">
        <f t="shared" si="17"/>
        <v>-767.34631953594601</v>
      </c>
      <c r="I189" s="30">
        <v>0</v>
      </c>
      <c r="J189" s="30">
        <f>-IF(C189=1,I189*(Inputs!$G$3/1000),0)</f>
        <v>0</v>
      </c>
      <c r="K189" s="30">
        <f>Inputs!$C$7</f>
        <v>667.16820708807631</v>
      </c>
      <c r="L189" s="30">
        <f t="shared" si="18"/>
        <v>43283.721283579282</v>
      </c>
      <c r="M189" s="30">
        <f>L189*(Inputs!$G$5)</f>
        <v>144.27907094526429</v>
      </c>
      <c r="N189" s="30">
        <f t="shared" si="15"/>
        <v>43428.000354524549</v>
      </c>
    </row>
    <row r="190" spans="1:14" x14ac:dyDescent="0.2">
      <c r="A190" s="30">
        <f t="shared" si="19"/>
        <v>189</v>
      </c>
      <c r="B190" s="30">
        <f t="shared" si="14"/>
        <v>16</v>
      </c>
      <c r="C190" s="30">
        <f t="shared" si="16"/>
        <v>9</v>
      </c>
      <c r="D190" s="30">
        <f>Inputs!$C$5 + Calculations!B190-1</f>
        <v>85</v>
      </c>
      <c r="E190" s="30">
        <f t="shared" si="20"/>
        <v>43428.000354524549</v>
      </c>
      <c r="F190" s="30">
        <v>1.35535E-2</v>
      </c>
      <c r="G190" s="30">
        <f>Inputs!$G$3-$E190</f>
        <v>56571.999645475451</v>
      </c>
      <c r="H190" s="30">
        <f t="shared" si="17"/>
        <v>-766.74859719495146</v>
      </c>
      <c r="I190" s="30">
        <v>0</v>
      </c>
      <c r="J190" s="30">
        <f>-IF(C190=1,I190*(Inputs!$G$3/1000),0)</f>
        <v>0</v>
      </c>
      <c r="K190" s="30">
        <f>Inputs!$C$7</f>
        <v>667.16820708807631</v>
      </c>
      <c r="L190" s="30">
        <f t="shared" si="18"/>
        <v>43328.419964417677</v>
      </c>
      <c r="M190" s="30">
        <f>L190*(Inputs!$G$5)</f>
        <v>144.42806654805892</v>
      </c>
      <c r="N190" s="30">
        <f t="shared" si="15"/>
        <v>43472.848030965739</v>
      </c>
    </row>
    <row r="191" spans="1:14" x14ac:dyDescent="0.2">
      <c r="A191" s="30">
        <f t="shared" si="19"/>
        <v>190</v>
      </c>
      <c r="B191" s="30">
        <f t="shared" si="14"/>
        <v>16</v>
      </c>
      <c r="C191" s="30">
        <f t="shared" si="16"/>
        <v>10</v>
      </c>
      <c r="D191" s="30">
        <f>Inputs!$C$5 + Calculations!B191-1</f>
        <v>85</v>
      </c>
      <c r="E191" s="30">
        <f t="shared" si="20"/>
        <v>43472.848030965739</v>
      </c>
      <c r="F191" s="30">
        <v>1.35535E-2</v>
      </c>
      <c r="G191" s="30">
        <f>Inputs!$G$3-$E191</f>
        <v>56527.151969034261</v>
      </c>
      <c r="H191" s="30">
        <f t="shared" si="17"/>
        <v>-766.14075421230586</v>
      </c>
      <c r="I191" s="30">
        <v>0</v>
      </c>
      <c r="J191" s="30">
        <f>-IF(C191=1,I191*(Inputs!$G$3/1000),0)</f>
        <v>0</v>
      </c>
      <c r="K191" s="30">
        <f>Inputs!$C$7</f>
        <v>667.16820708807631</v>
      </c>
      <c r="L191" s="30">
        <f t="shared" si="18"/>
        <v>43373.875483841512</v>
      </c>
      <c r="M191" s="30">
        <f>L191*(Inputs!$G$5)</f>
        <v>144.57958494613837</v>
      </c>
      <c r="N191" s="30">
        <f t="shared" si="15"/>
        <v>43518.455068787647</v>
      </c>
    </row>
    <row r="192" spans="1:14" x14ac:dyDescent="0.2">
      <c r="A192" s="30">
        <f t="shared" si="19"/>
        <v>191</v>
      </c>
      <c r="B192" s="30">
        <f t="shared" si="14"/>
        <v>16</v>
      </c>
      <c r="C192" s="30">
        <f t="shared" si="16"/>
        <v>11</v>
      </c>
      <c r="D192" s="30">
        <f>Inputs!$C$5 + Calculations!B192-1</f>
        <v>85</v>
      </c>
      <c r="E192" s="30">
        <f t="shared" si="20"/>
        <v>43518.455068787647</v>
      </c>
      <c r="F192" s="30">
        <v>1.35535E-2</v>
      </c>
      <c r="G192" s="30">
        <f>Inputs!$G$3-$E192</f>
        <v>56481.544931212353</v>
      </c>
      <c r="H192" s="30">
        <f t="shared" si="17"/>
        <v>-765.52261922518665</v>
      </c>
      <c r="I192" s="30">
        <v>0</v>
      </c>
      <c r="J192" s="30">
        <f>-IF(C192=1,I192*(Inputs!$G$3/1000),0)</f>
        <v>0</v>
      </c>
      <c r="K192" s="30">
        <f>Inputs!$C$7</f>
        <v>667.16820708807631</v>
      </c>
      <c r="L192" s="30">
        <f t="shared" si="18"/>
        <v>43420.100656650538</v>
      </c>
      <c r="M192" s="30">
        <f>L192*(Inputs!$G$5)</f>
        <v>144.7336688555018</v>
      </c>
      <c r="N192" s="30">
        <f t="shared" si="15"/>
        <v>43564.834325506039</v>
      </c>
    </row>
    <row r="193" spans="1:14" x14ac:dyDescent="0.2">
      <c r="A193" s="30">
        <f t="shared" si="19"/>
        <v>192</v>
      </c>
      <c r="B193" s="30">
        <f t="shared" si="14"/>
        <v>16</v>
      </c>
      <c r="C193" s="30">
        <f t="shared" si="16"/>
        <v>12</v>
      </c>
      <c r="D193" s="30">
        <f>Inputs!$C$5 + Calculations!B193-1</f>
        <v>85</v>
      </c>
      <c r="E193" s="30">
        <f t="shared" si="20"/>
        <v>43564.834325506039</v>
      </c>
      <c r="F193" s="30">
        <v>1.35535E-2</v>
      </c>
      <c r="G193" s="30">
        <f>Inputs!$G$3-$E193</f>
        <v>56435.165674493961</v>
      </c>
      <c r="H193" s="30">
        <f t="shared" si="17"/>
        <v>-764.89401796925392</v>
      </c>
      <c r="I193" s="30">
        <v>0</v>
      </c>
      <c r="J193" s="30">
        <f>-IF(C193=1,I193*(Inputs!$G$3/1000),0)</f>
        <v>0</v>
      </c>
      <c r="K193" s="30">
        <f>Inputs!$C$7</f>
        <v>667.16820708807631</v>
      </c>
      <c r="L193" s="30">
        <f t="shared" si="18"/>
        <v>43467.108514624866</v>
      </c>
      <c r="M193" s="30">
        <f>L193*(Inputs!$G$5)</f>
        <v>144.89036171541622</v>
      </c>
      <c r="N193" s="30">
        <f t="shared" si="15"/>
        <v>43611.99887634028</v>
      </c>
    </row>
    <row r="194" spans="1:14" x14ac:dyDescent="0.2">
      <c r="A194" s="30">
        <f t="shared" si="19"/>
        <v>193</v>
      </c>
      <c r="B194" s="30">
        <f t="shared" ref="B194:B257" si="21">CEILING(A194/12,1)</f>
        <v>17</v>
      </c>
      <c r="C194" s="30">
        <f t="shared" si="16"/>
        <v>1</v>
      </c>
      <c r="D194" s="30">
        <f>Inputs!$C$5 + Calculations!B194-1</f>
        <v>86</v>
      </c>
      <c r="E194" s="30">
        <f t="shared" si="20"/>
        <v>43611.99887634028</v>
      </c>
      <c r="F194" s="30">
        <v>1.37839E-2</v>
      </c>
      <c r="G194" s="30">
        <f>Inputs!$G$3-$E194</f>
        <v>56388.00112365972</v>
      </c>
      <c r="H194" s="30">
        <f t="shared" si="17"/>
        <v>-777.24656868841316</v>
      </c>
      <c r="I194" s="30">
        <v>0</v>
      </c>
      <c r="J194" s="30">
        <f>-IF(C194=1,I194*(Inputs!$G$3/1000),0)</f>
        <v>0</v>
      </c>
      <c r="K194" s="30">
        <f>Inputs!$C$7</f>
        <v>667.16820708807631</v>
      </c>
      <c r="L194" s="30">
        <f t="shared" si="18"/>
        <v>43501.920514739948</v>
      </c>
      <c r="M194" s="30">
        <f>L194*(Inputs!$G$5)</f>
        <v>145.00640171579983</v>
      </c>
      <c r="N194" s="30">
        <f t="shared" ref="N194:N257" si="22">L194+M194</f>
        <v>43646.926916455748</v>
      </c>
    </row>
    <row r="195" spans="1:14" x14ac:dyDescent="0.2">
      <c r="A195" s="30">
        <f t="shared" si="19"/>
        <v>194</v>
      </c>
      <c r="B195" s="30">
        <f t="shared" si="21"/>
        <v>17</v>
      </c>
      <c r="C195" s="30">
        <f t="shared" ref="C195:C258" si="23">MOD(C194,12)+1</f>
        <v>2</v>
      </c>
      <c r="D195" s="30">
        <f>Inputs!$C$5 + Calculations!B195-1</f>
        <v>86</v>
      </c>
      <c r="E195" s="30">
        <f t="shared" si="20"/>
        <v>43646.926916455748</v>
      </c>
      <c r="F195" s="30">
        <v>1.37839E-2</v>
      </c>
      <c r="G195" s="30">
        <f>Inputs!$G$3-$E195</f>
        <v>56353.073083544252</v>
      </c>
      <c r="H195" s="30">
        <f t="shared" ref="H195:H258" si="24">-($F195*$G195)</f>
        <v>-776.76512407626558</v>
      </c>
      <c r="I195" s="30">
        <v>0</v>
      </c>
      <c r="J195" s="30">
        <f>-IF(C195=1,I195*(Inputs!$G$3/1000),0)</f>
        <v>0</v>
      </c>
      <c r="K195" s="30">
        <f>Inputs!$C$7</f>
        <v>667.16820708807631</v>
      </c>
      <c r="L195" s="30">
        <f t="shared" ref="L195:L258" si="25">$E195+$H195+$J195+$K195</f>
        <v>43537.329999467562</v>
      </c>
      <c r="M195" s="30">
        <f>L195*(Inputs!$G$5)</f>
        <v>145.12443333155855</v>
      </c>
      <c r="N195" s="30">
        <f t="shared" si="22"/>
        <v>43682.454432799117</v>
      </c>
    </row>
    <row r="196" spans="1:14" x14ac:dyDescent="0.2">
      <c r="A196" s="30">
        <f t="shared" ref="A196:A259" si="26">1+A195</f>
        <v>195</v>
      </c>
      <c r="B196" s="30">
        <f t="shared" si="21"/>
        <v>17</v>
      </c>
      <c r="C196" s="30">
        <f t="shared" si="23"/>
        <v>3</v>
      </c>
      <c r="D196" s="30">
        <f>Inputs!$C$5 + Calculations!B196-1</f>
        <v>86</v>
      </c>
      <c r="E196" s="30">
        <f t="shared" ref="E196:E259" si="27">$N195</f>
        <v>43682.454432799117</v>
      </c>
      <c r="F196" s="30">
        <v>1.37839E-2</v>
      </c>
      <c r="G196" s="30">
        <f>Inputs!$G$3-$E196</f>
        <v>56317.545567200883</v>
      </c>
      <c r="H196" s="30">
        <f t="shared" si="24"/>
        <v>-776.27541634374029</v>
      </c>
      <c r="I196" s="30">
        <v>0</v>
      </c>
      <c r="J196" s="30">
        <f>-IF(C196=1,I196*(Inputs!$G$3/1000),0)</f>
        <v>0</v>
      </c>
      <c r="K196" s="30">
        <f>Inputs!$C$7</f>
        <v>667.16820708807631</v>
      </c>
      <c r="L196" s="30">
        <f t="shared" si="25"/>
        <v>43573.347223543453</v>
      </c>
      <c r="M196" s="30">
        <f>L196*(Inputs!$G$5)</f>
        <v>145.24449074514484</v>
      </c>
      <c r="N196" s="30">
        <f t="shared" si="22"/>
        <v>43718.591714288596</v>
      </c>
    </row>
    <row r="197" spans="1:14" x14ac:dyDescent="0.2">
      <c r="A197" s="30">
        <f t="shared" si="26"/>
        <v>196</v>
      </c>
      <c r="B197" s="30">
        <f t="shared" si="21"/>
        <v>17</v>
      </c>
      <c r="C197" s="30">
        <f t="shared" si="23"/>
        <v>4</v>
      </c>
      <c r="D197" s="30">
        <f>Inputs!$C$5 + Calculations!B197-1</f>
        <v>86</v>
      </c>
      <c r="E197" s="30">
        <f t="shared" si="27"/>
        <v>43718.591714288596</v>
      </c>
      <c r="F197" s="30">
        <v>1.37839E-2</v>
      </c>
      <c r="G197" s="30">
        <f>Inputs!$G$3-$E197</f>
        <v>56281.408285711404</v>
      </c>
      <c r="H197" s="30">
        <f t="shared" si="24"/>
        <v>-775.77730366941739</v>
      </c>
      <c r="I197" s="30">
        <v>0</v>
      </c>
      <c r="J197" s="30">
        <f>-IF(C197=1,I197*(Inputs!$G$3/1000),0)</f>
        <v>0</v>
      </c>
      <c r="K197" s="30">
        <f>Inputs!$C$7</f>
        <v>667.16820708807631</v>
      </c>
      <c r="L197" s="30">
        <f t="shared" si="25"/>
        <v>43609.982617707254</v>
      </c>
      <c r="M197" s="30">
        <f>L197*(Inputs!$G$5)</f>
        <v>145.36660872569087</v>
      </c>
      <c r="N197" s="30">
        <f t="shared" si="22"/>
        <v>43755.349226432947</v>
      </c>
    </row>
    <row r="198" spans="1:14" x14ac:dyDescent="0.2">
      <c r="A198" s="30">
        <f t="shared" si="26"/>
        <v>197</v>
      </c>
      <c r="B198" s="30">
        <f t="shared" si="21"/>
        <v>17</v>
      </c>
      <c r="C198" s="30">
        <f t="shared" si="23"/>
        <v>5</v>
      </c>
      <c r="D198" s="30">
        <f>Inputs!$C$5 + Calculations!B198-1</f>
        <v>86</v>
      </c>
      <c r="E198" s="30">
        <f t="shared" si="27"/>
        <v>43755.349226432947</v>
      </c>
      <c r="F198" s="30">
        <v>1.37839E-2</v>
      </c>
      <c r="G198" s="30">
        <f>Inputs!$G$3-$E198</f>
        <v>56244.650773567053</v>
      </c>
      <c r="H198" s="30">
        <f t="shared" si="24"/>
        <v>-775.27064179777085</v>
      </c>
      <c r="I198" s="30">
        <v>0</v>
      </c>
      <c r="J198" s="30">
        <f>-IF(C198=1,I198*(Inputs!$G$3/1000),0)</f>
        <v>0</v>
      </c>
      <c r="K198" s="30">
        <f>Inputs!$C$7</f>
        <v>667.16820708807631</v>
      </c>
      <c r="L198" s="30">
        <f t="shared" si="25"/>
        <v>43647.246791723257</v>
      </c>
      <c r="M198" s="30">
        <f>L198*(Inputs!$G$5)</f>
        <v>145.49082263907752</v>
      </c>
      <c r="N198" s="30">
        <f t="shared" si="22"/>
        <v>43792.737614362333</v>
      </c>
    </row>
    <row r="199" spans="1:14" x14ac:dyDescent="0.2">
      <c r="A199" s="30">
        <f t="shared" si="26"/>
        <v>198</v>
      </c>
      <c r="B199" s="30">
        <f t="shared" si="21"/>
        <v>17</v>
      </c>
      <c r="C199" s="30">
        <f t="shared" si="23"/>
        <v>6</v>
      </c>
      <c r="D199" s="30">
        <f>Inputs!$C$5 + Calculations!B199-1</f>
        <v>86</v>
      </c>
      <c r="E199" s="30">
        <f t="shared" si="27"/>
        <v>43792.737614362333</v>
      </c>
      <c r="F199" s="30">
        <v>1.37839E-2</v>
      </c>
      <c r="G199" s="30">
        <f>Inputs!$G$3-$E199</f>
        <v>56207.262385637667</v>
      </c>
      <c r="H199" s="30">
        <f t="shared" si="24"/>
        <v>-774.75528399739107</v>
      </c>
      <c r="I199" s="30">
        <v>0</v>
      </c>
      <c r="J199" s="30">
        <f>-IF(C199=1,I199*(Inputs!$G$3/1000),0)</f>
        <v>0</v>
      </c>
      <c r="K199" s="30">
        <f>Inputs!$C$7</f>
        <v>667.16820708807631</v>
      </c>
      <c r="L199" s="30">
        <f t="shared" si="25"/>
        <v>43685.150537453017</v>
      </c>
      <c r="M199" s="30">
        <f>L199*(Inputs!$G$5)</f>
        <v>145.61716845817674</v>
      </c>
      <c r="N199" s="30">
        <f t="shared" si="22"/>
        <v>43830.767705911196</v>
      </c>
    </row>
    <row r="200" spans="1:14" x14ac:dyDescent="0.2">
      <c r="A200" s="30">
        <f t="shared" si="26"/>
        <v>199</v>
      </c>
      <c r="B200" s="30">
        <f t="shared" si="21"/>
        <v>17</v>
      </c>
      <c r="C200" s="30">
        <f t="shared" si="23"/>
        <v>7</v>
      </c>
      <c r="D200" s="30">
        <f>Inputs!$C$5 + Calculations!B200-1</f>
        <v>86</v>
      </c>
      <c r="E200" s="30">
        <f t="shared" si="27"/>
        <v>43830.767705911196</v>
      </c>
      <c r="F200" s="30">
        <v>1.37839E-2</v>
      </c>
      <c r="G200" s="30">
        <f>Inputs!$G$3-$E200</f>
        <v>56169.232294088804</v>
      </c>
      <c r="H200" s="30">
        <f t="shared" si="24"/>
        <v>-774.23108101849061</v>
      </c>
      <c r="I200" s="30">
        <v>0</v>
      </c>
      <c r="J200" s="30">
        <f>-IF(C200=1,I200*(Inputs!$G$3/1000),0)</f>
        <v>0</v>
      </c>
      <c r="K200" s="30">
        <f>Inputs!$C$7</f>
        <v>667.16820708807631</v>
      </c>
      <c r="L200" s="30">
        <f t="shared" si="25"/>
        <v>43723.70483198078</v>
      </c>
      <c r="M200" s="30">
        <f>L200*(Inputs!$G$5)</f>
        <v>145.74568277326927</v>
      </c>
      <c r="N200" s="30">
        <f t="shared" si="22"/>
        <v>43869.450514754048</v>
      </c>
    </row>
    <row r="201" spans="1:14" x14ac:dyDescent="0.2">
      <c r="A201" s="30">
        <f t="shared" si="26"/>
        <v>200</v>
      </c>
      <c r="B201" s="30">
        <f t="shared" si="21"/>
        <v>17</v>
      </c>
      <c r="C201" s="30">
        <f t="shared" si="23"/>
        <v>8</v>
      </c>
      <c r="D201" s="30">
        <f>Inputs!$C$5 + Calculations!B201-1</f>
        <v>86</v>
      </c>
      <c r="E201" s="30">
        <f t="shared" si="27"/>
        <v>43869.450514754048</v>
      </c>
      <c r="F201" s="30">
        <v>1.37839E-2</v>
      </c>
      <c r="G201" s="30">
        <f>Inputs!$G$3-$E201</f>
        <v>56130.549485245952</v>
      </c>
      <c r="H201" s="30">
        <f t="shared" si="24"/>
        <v>-773.69788104968165</v>
      </c>
      <c r="I201" s="30">
        <v>0</v>
      </c>
      <c r="J201" s="30">
        <f>-IF(C201=1,I201*(Inputs!$G$3/1000),0)</f>
        <v>0</v>
      </c>
      <c r="K201" s="30">
        <f>Inputs!$C$7</f>
        <v>667.16820708807631</v>
      </c>
      <c r="L201" s="30">
        <f t="shared" si="25"/>
        <v>43762.920840792445</v>
      </c>
      <c r="M201" s="30">
        <f>L201*(Inputs!$G$5)</f>
        <v>145.87640280264151</v>
      </c>
      <c r="N201" s="30">
        <f t="shared" si="22"/>
        <v>43908.797243595087</v>
      </c>
    </row>
    <row r="202" spans="1:14" x14ac:dyDescent="0.2">
      <c r="A202" s="30">
        <f t="shared" si="26"/>
        <v>201</v>
      </c>
      <c r="B202" s="30">
        <f t="shared" si="21"/>
        <v>17</v>
      </c>
      <c r="C202" s="30">
        <f t="shared" si="23"/>
        <v>9</v>
      </c>
      <c r="D202" s="30">
        <f>Inputs!$C$5 + Calculations!B202-1</f>
        <v>86</v>
      </c>
      <c r="E202" s="30">
        <f t="shared" si="27"/>
        <v>43908.797243595087</v>
      </c>
      <c r="F202" s="30">
        <v>1.37839E-2</v>
      </c>
      <c r="G202" s="30">
        <f>Inputs!$G$3-$E202</f>
        <v>56091.202756404913</v>
      </c>
      <c r="H202" s="30">
        <f t="shared" si="24"/>
        <v>-773.1555296740097</v>
      </c>
      <c r="I202" s="30">
        <v>0</v>
      </c>
      <c r="J202" s="30">
        <f>-IF(C202=1,I202*(Inputs!$G$3/1000),0)</f>
        <v>0</v>
      </c>
      <c r="K202" s="30">
        <f>Inputs!$C$7</f>
        <v>667.16820708807631</v>
      </c>
      <c r="L202" s="30">
        <f t="shared" si="25"/>
        <v>43802.809921009153</v>
      </c>
      <c r="M202" s="30">
        <f>L202*(Inputs!$G$5)</f>
        <v>146.00936640336386</v>
      </c>
      <c r="N202" s="30">
        <f t="shared" si="22"/>
        <v>43948.819287412516</v>
      </c>
    </row>
    <row r="203" spans="1:14" x14ac:dyDescent="0.2">
      <c r="A203" s="30">
        <f t="shared" si="26"/>
        <v>202</v>
      </c>
      <c r="B203" s="30">
        <f t="shared" si="21"/>
        <v>17</v>
      </c>
      <c r="C203" s="30">
        <f t="shared" si="23"/>
        <v>10</v>
      </c>
      <c r="D203" s="30">
        <f>Inputs!$C$5 + Calculations!B203-1</f>
        <v>86</v>
      </c>
      <c r="E203" s="30">
        <f t="shared" si="27"/>
        <v>43948.819287412516</v>
      </c>
      <c r="F203" s="30">
        <v>1.37839E-2</v>
      </c>
      <c r="G203" s="30">
        <f>Inputs!$G$3-$E203</f>
        <v>56051.180712587484</v>
      </c>
      <c r="H203" s="30">
        <f t="shared" si="24"/>
        <v>-772.60386982423461</v>
      </c>
      <c r="I203" s="30">
        <v>0</v>
      </c>
      <c r="J203" s="30">
        <f>-IF(C203=1,I203*(Inputs!$G$3/1000),0)</f>
        <v>0</v>
      </c>
      <c r="K203" s="30">
        <f>Inputs!$C$7</f>
        <v>667.16820708807631</v>
      </c>
      <c r="L203" s="30">
        <f t="shared" si="25"/>
        <v>43843.38362467636</v>
      </c>
      <c r="M203" s="30">
        <f>L203*(Inputs!$G$5)</f>
        <v>146.14461208225455</v>
      </c>
      <c r="N203" s="30">
        <f t="shared" si="22"/>
        <v>43989.528236758611</v>
      </c>
    </row>
    <row r="204" spans="1:14" x14ac:dyDescent="0.2">
      <c r="A204" s="30">
        <f t="shared" si="26"/>
        <v>203</v>
      </c>
      <c r="B204" s="30">
        <f t="shared" si="21"/>
        <v>17</v>
      </c>
      <c r="C204" s="30">
        <f t="shared" si="23"/>
        <v>11</v>
      </c>
      <c r="D204" s="30">
        <f>Inputs!$C$5 + Calculations!B204-1</f>
        <v>86</v>
      </c>
      <c r="E204" s="30">
        <f t="shared" si="27"/>
        <v>43989.528236758611</v>
      </c>
      <c r="F204" s="30">
        <v>1.37839E-2</v>
      </c>
      <c r="G204" s="30">
        <f>Inputs!$G$3-$E204</f>
        <v>56010.471763241389</v>
      </c>
      <c r="H204" s="30">
        <f t="shared" si="24"/>
        <v>-772.04274173734302</v>
      </c>
      <c r="I204" s="30">
        <v>0</v>
      </c>
      <c r="J204" s="30">
        <f>-IF(C204=1,I204*(Inputs!$G$3/1000),0)</f>
        <v>0</v>
      </c>
      <c r="K204" s="30">
        <f>Inputs!$C$7</f>
        <v>667.16820708807631</v>
      </c>
      <c r="L204" s="30">
        <f t="shared" si="25"/>
        <v>43884.653702109346</v>
      </c>
      <c r="M204" s="30">
        <f>L204*(Inputs!$G$5)</f>
        <v>146.28217900703117</v>
      </c>
      <c r="N204" s="30">
        <f t="shared" si="22"/>
        <v>44030.935881116377</v>
      </c>
    </row>
    <row r="205" spans="1:14" x14ac:dyDescent="0.2">
      <c r="A205" s="30">
        <f t="shared" si="26"/>
        <v>204</v>
      </c>
      <c r="B205" s="30">
        <f t="shared" si="21"/>
        <v>17</v>
      </c>
      <c r="C205" s="30">
        <f t="shared" si="23"/>
        <v>12</v>
      </c>
      <c r="D205" s="30">
        <f>Inputs!$C$5 + Calculations!B205-1</f>
        <v>86</v>
      </c>
      <c r="E205" s="30">
        <f t="shared" si="27"/>
        <v>44030.935881116377</v>
      </c>
      <c r="F205" s="30">
        <v>1.37839E-2</v>
      </c>
      <c r="G205" s="30">
        <f>Inputs!$G$3-$E205</f>
        <v>55969.064118883623</v>
      </c>
      <c r="H205" s="30">
        <f t="shared" si="24"/>
        <v>-771.47198290827998</v>
      </c>
      <c r="I205" s="30">
        <v>0</v>
      </c>
      <c r="J205" s="30">
        <f>-IF(C205=1,I205*(Inputs!$G$3/1000),0)</f>
        <v>0</v>
      </c>
      <c r="K205" s="30">
        <f>Inputs!$C$7</f>
        <v>667.16820708807631</v>
      </c>
      <c r="L205" s="30">
        <f t="shared" si="25"/>
        <v>43926.632105296172</v>
      </c>
      <c r="M205" s="30">
        <f>L205*(Inputs!$G$5)</f>
        <v>146.42210701765393</v>
      </c>
      <c r="N205" s="30">
        <f t="shared" si="22"/>
        <v>44073.054212313829</v>
      </c>
    </row>
    <row r="206" spans="1:14" x14ac:dyDescent="0.2">
      <c r="A206" s="30">
        <f t="shared" si="26"/>
        <v>205</v>
      </c>
      <c r="B206" s="30">
        <f t="shared" si="21"/>
        <v>18</v>
      </c>
      <c r="C206" s="30">
        <f t="shared" si="23"/>
        <v>1</v>
      </c>
      <c r="D206" s="30">
        <f>Inputs!$C$5 + Calculations!B206-1</f>
        <v>87</v>
      </c>
      <c r="E206" s="30">
        <f t="shared" si="27"/>
        <v>44073.054212313829</v>
      </c>
      <c r="F206" s="30">
        <v>1.41837E-2</v>
      </c>
      <c r="G206" s="30">
        <f>Inputs!$G$3-$E206</f>
        <v>55926.945787686171</v>
      </c>
      <c r="H206" s="30">
        <f t="shared" si="24"/>
        <v>-793.25102096880437</v>
      </c>
      <c r="I206" s="30">
        <v>0</v>
      </c>
      <c r="J206" s="30">
        <f>-IF(C206=1,I206*(Inputs!$G$3/1000),0)</f>
        <v>0</v>
      </c>
      <c r="K206" s="30">
        <f>Inputs!$C$7</f>
        <v>667.16820708807631</v>
      </c>
      <c r="L206" s="30">
        <f t="shared" si="25"/>
        <v>43946.971398433103</v>
      </c>
      <c r="M206" s="30">
        <f>L206*(Inputs!$G$5)</f>
        <v>146.48990466144369</v>
      </c>
      <c r="N206" s="30">
        <f t="shared" si="22"/>
        <v>44093.461303094547</v>
      </c>
    </row>
    <row r="207" spans="1:14" x14ac:dyDescent="0.2">
      <c r="A207" s="30">
        <f t="shared" si="26"/>
        <v>206</v>
      </c>
      <c r="B207" s="30">
        <f t="shared" si="21"/>
        <v>18</v>
      </c>
      <c r="C207" s="30">
        <f t="shared" si="23"/>
        <v>2</v>
      </c>
      <c r="D207" s="30">
        <f>Inputs!$C$5 + Calculations!B207-1</f>
        <v>87</v>
      </c>
      <c r="E207" s="30">
        <f t="shared" si="27"/>
        <v>44093.461303094547</v>
      </c>
      <c r="F207" s="30">
        <v>1.41837E-2</v>
      </c>
      <c r="G207" s="30">
        <f>Inputs!$G$3-$E207</f>
        <v>55906.538696905453</v>
      </c>
      <c r="H207" s="30">
        <f t="shared" si="24"/>
        <v>-792.96157291529789</v>
      </c>
      <c r="I207" s="30">
        <v>0</v>
      </c>
      <c r="J207" s="30">
        <f>-IF(C207=1,I207*(Inputs!$G$3/1000),0)</f>
        <v>0</v>
      </c>
      <c r="K207" s="30">
        <f>Inputs!$C$7</f>
        <v>667.16820708807631</v>
      </c>
      <c r="L207" s="30">
        <f t="shared" si="25"/>
        <v>43967.667937267324</v>
      </c>
      <c r="M207" s="30">
        <f>L207*(Inputs!$G$5)</f>
        <v>146.55889312422443</v>
      </c>
      <c r="N207" s="30">
        <f t="shared" si="22"/>
        <v>44114.226830391548</v>
      </c>
    </row>
    <row r="208" spans="1:14" x14ac:dyDescent="0.2">
      <c r="A208" s="30">
        <f t="shared" si="26"/>
        <v>207</v>
      </c>
      <c r="B208" s="30">
        <f t="shared" si="21"/>
        <v>18</v>
      </c>
      <c r="C208" s="30">
        <f t="shared" si="23"/>
        <v>3</v>
      </c>
      <c r="D208" s="30">
        <f>Inputs!$C$5 + Calculations!B208-1</f>
        <v>87</v>
      </c>
      <c r="E208" s="30">
        <f t="shared" si="27"/>
        <v>44114.226830391548</v>
      </c>
      <c r="F208" s="30">
        <v>1.41837E-2</v>
      </c>
      <c r="G208" s="30">
        <f>Inputs!$G$3-$E208</f>
        <v>55885.773169608452</v>
      </c>
      <c r="H208" s="30">
        <f t="shared" si="24"/>
        <v>-792.66704090577548</v>
      </c>
      <c r="I208" s="30">
        <v>0</v>
      </c>
      <c r="J208" s="30">
        <f>-IF(C208=1,I208*(Inputs!$G$3/1000),0)</f>
        <v>0</v>
      </c>
      <c r="K208" s="30">
        <f>Inputs!$C$7</f>
        <v>667.16820708807631</v>
      </c>
      <c r="L208" s="30">
        <f t="shared" si="25"/>
        <v>43988.727996573849</v>
      </c>
      <c r="M208" s="30">
        <f>L208*(Inputs!$G$5)</f>
        <v>146.62909332191285</v>
      </c>
      <c r="N208" s="30">
        <f t="shared" si="22"/>
        <v>44135.357089895762</v>
      </c>
    </row>
    <row r="209" spans="1:14" x14ac:dyDescent="0.2">
      <c r="A209" s="30">
        <f t="shared" si="26"/>
        <v>208</v>
      </c>
      <c r="B209" s="30">
        <f t="shared" si="21"/>
        <v>18</v>
      </c>
      <c r="C209" s="30">
        <f t="shared" si="23"/>
        <v>4</v>
      </c>
      <c r="D209" s="30">
        <f>Inputs!$C$5 + Calculations!B209-1</f>
        <v>87</v>
      </c>
      <c r="E209" s="30">
        <f t="shared" si="27"/>
        <v>44135.357089895762</v>
      </c>
      <c r="F209" s="30">
        <v>1.41837E-2</v>
      </c>
      <c r="G209" s="30">
        <f>Inputs!$G$3-$E209</f>
        <v>55864.642910104238</v>
      </c>
      <c r="H209" s="30">
        <f t="shared" si="24"/>
        <v>-792.36733564404551</v>
      </c>
      <c r="I209" s="30">
        <v>0</v>
      </c>
      <c r="J209" s="30">
        <f>-IF(C209=1,I209*(Inputs!$G$3/1000),0)</f>
        <v>0</v>
      </c>
      <c r="K209" s="30">
        <f>Inputs!$C$7</f>
        <v>667.16820708807631</v>
      </c>
      <c r="L209" s="30">
        <f t="shared" si="25"/>
        <v>44010.157961339792</v>
      </c>
      <c r="M209" s="30">
        <f>L209*(Inputs!$G$5)</f>
        <v>146.70052653779931</v>
      </c>
      <c r="N209" s="30">
        <f t="shared" si="22"/>
        <v>44156.858487877587</v>
      </c>
    </row>
    <row r="210" spans="1:14" x14ac:dyDescent="0.2">
      <c r="A210" s="30">
        <f t="shared" si="26"/>
        <v>209</v>
      </c>
      <c r="B210" s="30">
        <f t="shared" si="21"/>
        <v>18</v>
      </c>
      <c r="C210" s="30">
        <f t="shared" si="23"/>
        <v>5</v>
      </c>
      <c r="D210" s="30">
        <f>Inputs!$C$5 + Calculations!B210-1</f>
        <v>87</v>
      </c>
      <c r="E210" s="30">
        <f t="shared" si="27"/>
        <v>44156.858487877587</v>
      </c>
      <c r="F210" s="30">
        <v>1.41837E-2</v>
      </c>
      <c r="G210" s="30">
        <f>Inputs!$G$3-$E210</f>
        <v>55843.141512122413</v>
      </c>
      <c r="H210" s="30">
        <f t="shared" si="24"/>
        <v>-792.06236626549071</v>
      </c>
      <c r="I210" s="30">
        <v>0</v>
      </c>
      <c r="J210" s="30">
        <f>-IF(C210=1,I210*(Inputs!$G$3/1000),0)</f>
        <v>0</v>
      </c>
      <c r="K210" s="30">
        <f>Inputs!$C$7</f>
        <v>667.16820708807631</v>
      </c>
      <c r="L210" s="30">
        <f t="shared" si="25"/>
        <v>44031.964328700175</v>
      </c>
      <c r="M210" s="30">
        <f>L210*(Inputs!$G$5)</f>
        <v>146.7732144290006</v>
      </c>
      <c r="N210" s="30">
        <f t="shared" si="22"/>
        <v>44178.737543129173</v>
      </c>
    </row>
    <row r="211" spans="1:14" x14ac:dyDescent="0.2">
      <c r="A211" s="30">
        <f t="shared" si="26"/>
        <v>210</v>
      </c>
      <c r="B211" s="30">
        <f t="shared" si="21"/>
        <v>18</v>
      </c>
      <c r="C211" s="30">
        <f t="shared" si="23"/>
        <v>6</v>
      </c>
      <c r="D211" s="30">
        <f>Inputs!$C$5 + Calculations!B211-1</f>
        <v>87</v>
      </c>
      <c r="E211" s="30">
        <f t="shared" si="27"/>
        <v>44178.737543129173</v>
      </c>
      <c r="F211" s="30">
        <v>1.41837E-2</v>
      </c>
      <c r="G211" s="30">
        <f>Inputs!$G$3-$E211</f>
        <v>55821.262456870827</v>
      </c>
      <c r="H211" s="30">
        <f t="shared" si="24"/>
        <v>-791.75204030951875</v>
      </c>
      <c r="I211" s="30">
        <v>0</v>
      </c>
      <c r="J211" s="30">
        <f>-IF(C211=1,I211*(Inputs!$G$3/1000),0)</f>
        <v>0</v>
      </c>
      <c r="K211" s="30">
        <f>Inputs!$C$7</f>
        <v>667.16820708807631</v>
      </c>
      <c r="L211" s="30">
        <f t="shared" si="25"/>
        <v>44054.153709907732</v>
      </c>
      <c r="M211" s="30">
        <f>L211*(Inputs!$G$5)</f>
        <v>146.84717903302578</v>
      </c>
      <c r="N211" s="30">
        <f t="shared" si="22"/>
        <v>44201.000888940755</v>
      </c>
    </row>
    <row r="212" spans="1:14" x14ac:dyDescent="0.2">
      <c r="A212" s="30">
        <f t="shared" si="26"/>
        <v>211</v>
      </c>
      <c r="B212" s="30">
        <f t="shared" si="21"/>
        <v>18</v>
      </c>
      <c r="C212" s="30">
        <f t="shared" si="23"/>
        <v>7</v>
      </c>
      <c r="D212" s="30">
        <f>Inputs!$C$5 + Calculations!B212-1</f>
        <v>87</v>
      </c>
      <c r="E212" s="30">
        <f t="shared" si="27"/>
        <v>44201.000888940755</v>
      </c>
      <c r="F212" s="30">
        <v>1.41837E-2</v>
      </c>
      <c r="G212" s="30">
        <f>Inputs!$G$3-$E212</f>
        <v>55798.999111059245</v>
      </c>
      <c r="H212" s="30">
        <f t="shared" si="24"/>
        <v>-791.43626369153105</v>
      </c>
      <c r="I212" s="30">
        <v>0</v>
      </c>
      <c r="J212" s="30">
        <f>-IF(C212=1,I212*(Inputs!$G$3/1000),0)</f>
        <v>0</v>
      </c>
      <c r="K212" s="30">
        <f>Inputs!$C$7</f>
        <v>667.16820708807631</v>
      </c>
      <c r="L212" s="30">
        <f t="shared" si="25"/>
        <v>44076.7328323373</v>
      </c>
      <c r="M212" s="30">
        <f>L212*(Inputs!$G$5)</f>
        <v>146.92244277445766</v>
      </c>
      <c r="N212" s="30">
        <f t="shared" si="22"/>
        <v>44223.655275111756</v>
      </c>
    </row>
    <row r="213" spans="1:14" x14ac:dyDescent="0.2">
      <c r="A213" s="30">
        <f t="shared" si="26"/>
        <v>212</v>
      </c>
      <c r="B213" s="30">
        <f t="shared" si="21"/>
        <v>18</v>
      </c>
      <c r="C213" s="30">
        <f t="shared" si="23"/>
        <v>8</v>
      </c>
      <c r="D213" s="30">
        <f>Inputs!$C$5 + Calculations!B213-1</f>
        <v>87</v>
      </c>
      <c r="E213" s="30">
        <f t="shared" si="27"/>
        <v>44223.655275111756</v>
      </c>
      <c r="F213" s="30">
        <v>1.41837E-2</v>
      </c>
      <c r="G213" s="30">
        <f>Inputs!$G$3-$E213</f>
        <v>55776.344724888244</v>
      </c>
      <c r="H213" s="30">
        <f t="shared" si="24"/>
        <v>-791.11494067439742</v>
      </c>
      <c r="I213" s="30">
        <v>0</v>
      </c>
      <c r="J213" s="30">
        <f>-IF(C213=1,I213*(Inputs!$G$3/1000),0)</f>
        <v>0</v>
      </c>
      <c r="K213" s="30">
        <f>Inputs!$C$7</f>
        <v>667.16820708807631</v>
      </c>
      <c r="L213" s="30">
        <f t="shared" si="25"/>
        <v>44099.708541525433</v>
      </c>
      <c r="M213" s="30">
        <f>L213*(Inputs!$G$5)</f>
        <v>146.99902847175144</v>
      </c>
      <c r="N213" s="30">
        <f t="shared" si="22"/>
        <v>44246.707569997183</v>
      </c>
    </row>
    <row r="214" spans="1:14" x14ac:dyDescent="0.2">
      <c r="A214" s="30">
        <f t="shared" si="26"/>
        <v>213</v>
      </c>
      <c r="B214" s="30">
        <f t="shared" si="21"/>
        <v>18</v>
      </c>
      <c r="C214" s="30">
        <f t="shared" si="23"/>
        <v>9</v>
      </c>
      <c r="D214" s="30">
        <f>Inputs!$C$5 + Calculations!B214-1</f>
        <v>87</v>
      </c>
      <c r="E214" s="30">
        <f t="shared" si="27"/>
        <v>44246.707569997183</v>
      </c>
      <c r="F214" s="30">
        <v>1.41837E-2</v>
      </c>
      <c r="G214" s="30">
        <f>Inputs!$G$3-$E214</f>
        <v>55753.292430002817</v>
      </c>
      <c r="H214" s="30">
        <f t="shared" si="24"/>
        <v>-790.78797383943095</v>
      </c>
      <c r="I214" s="30">
        <v>0</v>
      </c>
      <c r="J214" s="30">
        <f>-IF(C214=1,I214*(Inputs!$G$3/1000),0)</f>
        <v>0</v>
      </c>
      <c r="K214" s="30">
        <f>Inputs!$C$7</f>
        <v>667.16820708807631</v>
      </c>
      <c r="L214" s="30">
        <f t="shared" si="25"/>
        <v>44123.087803245828</v>
      </c>
      <c r="M214" s="30">
        <f>L214*(Inputs!$G$5)</f>
        <v>147.07695934415275</v>
      </c>
      <c r="N214" s="30">
        <f t="shared" si="22"/>
        <v>44270.164762589979</v>
      </c>
    </row>
    <row r="215" spans="1:14" x14ac:dyDescent="0.2">
      <c r="A215" s="30">
        <f t="shared" si="26"/>
        <v>214</v>
      </c>
      <c r="B215" s="30">
        <f t="shared" si="21"/>
        <v>18</v>
      </c>
      <c r="C215" s="30">
        <f t="shared" si="23"/>
        <v>10</v>
      </c>
      <c r="D215" s="30">
        <f>Inputs!$C$5 + Calculations!B215-1</f>
        <v>87</v>
      </c>
      <c r="E215" s="30">
        <f t="shared" si="27"/>
        <v>44270.164762589979</v>
      </c>
      <c r="F215" s="30">
        <v>1.41837E-2</v>
      </c>
      <c r="G215" s="30">
        <f>Inputs!$G$3-$E215</f>
        <v>55729.835237410021</v>
      </c>
      <c r="H215" s="30">
        <f t="shared" si="24"/>
        <v>-790.45526405685257</v>
      </c>
      <c r="I215" s="30">
        <v>0</v>
      </c>
      <c r="J215" s="30">
        <f>-IF(C215=1,I215*(Inputs!$G$3/1000),0)</f>
        <v>0</v>
      </c>
      <c r="K215" s="30">
        <f>Inputs!$C$7</f>
        <v>667.16820708807631</v>
      </c>
      <c r="L215" s="30">
        <f t="shared" si="25"/>
        <v>44146.877705621206</v>
      </c>
      <c r="M215" s="30">
        <f>L215*(Inputs!$G$5)</f>
        <v>147.15625901873736</v>
      </c>
      <c r="N215" s="30">
        <f t="shared" si="22"/>
        <v>44294.033964639944</v>
      </c>
    </row>
    <row r="216" spans="1:14" x14ac:dyDescent="0.2">
      <c r="A216" s="30">
        <f t="shared" si="26"/>
        <v>215</v>
      </c>
      <c r="B216" s="30">
        <f t="shared" si="21"/>
        <v>18</v>
      </c>
      <c r="C216" s="30">
        <f t="shared" si="23"/>
        <v>11</v>
      </c>
      <c r="D216" s="30">
        <f>Inputs!$C$5 + Calculations!B216-1</f>
        <v>87</v>
      </c>
      <c r="E216" s="30">
        <f t="shared" si="27"/>
        <v>44294.033964639944</v>
      </c>
      <c r="F216" s="30">
        <v>1.41837E-2</v>
      </c>
      <c r="G216" s="30">
        <f>Inputs!$G$3-$E216</f>
        <v>55705.966035360056</v>
      </c>
      <c r="H216" s="30">
        <f t="shared" si="24"/>
        <v>-790.11671045573644</v>
      </c>
      <c r="I216" s="30">
        <v>0</v>
      </c>
      <c r="J216" s="30">
        <f>-IF(C216=1,I216*(Inputs!$G$3/1000),0)</f>
        <v>0</v>
      </c>
      <c r="K216" s="30">
        <f>Inputs!$C$7</f>
        <v>667.16820708807631</v>
      </c>
      <c r="L216" s="30">
        <f t="shared" si="25"/>
        <v>44171.085461272283</v>
      </c>
      <c r="M216" s="30">
        <f>L216*(Inputs!$G$5)</f>
        <v>147.2369515375743</v>
      </c>
      <c r="N216" s="30">
        <f t="shared" si="22"/>
        <v>44318.322412809859</v>
      </c>
    </row>
    <row r="217" spans="1:14" x14ac:dyDescent="0.2">
      <c r="A217" s="30">
        <f t="shared" si="26"/>
        <v>216</v>
      </c>
      <c r="B217" s="30">
        <f t="shared" si="21"/>
        <v>18</v>
      </c>
      <c r="C217" s="30">
        <f t="shared" si="23"/>
        <v>12</v>
      </c>
      <c r="D217" s="30">
        <f>Inputs!$C$5 + Calculations!B217-1</f>
        <v>87</v>
      </c>
      <c r="E217" s="30">
        <f t="shared" si="27"/>
        <v>44318.322412809859</v>
      </c>
      <c r="F217" s="30">
        <v>1.41837E-2</v>
      </c>
      <c r="G217" s="30">
        <f>Inputs!$G$3-$E217</f>
        <v>55681.677587190141</v>
      </c>
      <c r="H217" s="30">
        <f t="shared" si="24"/>
        <v>-789.77221039342885</v>
      </c>
      <c r="I217" s="30">
        <v>0</v>
      </c>
      <c r="J217" s="30">
        <f>-IF(C217=1,I217*(Inputs!$G$3/1000),0)</f>
        <v>0</v>
      </c>
      <c r="K217" s="30">
        <f>Inputs!$C$7</f>
        <v>667.16820708807631</v>
      </c>
      <c r="L217" s="30">
        <f t="shared" si="25"/>
        <v>44195.718409504509</v>
      </c>
      <c r="M217" s="30">
        <f>L217*(Inputs!$G$5)</f>
        <v>147.31906136501505</v>
      </c>
      <c r="N217" s="30">
        <f t="shared" si="22"/>
        <v>44343.037470869524</v>
      </c>
    </row>
    <row r="218" spans="1:14" x14ac:dyDescent="0.2">
      <c r="A218" s="30">
        <f t="shared" si="26"/>
        <v>217</v>
      </c>
      <c r="B218" s="30">
        <f t="shared" si="21"/>
        <v>19</v>
      </c>
      <c r="C218" s="30">
        <f t="shared" si="23"/>
        <v>1</v>
      </c>
      <c r="D218" s="30">
        <f>Inputs!$C$5 + Calculations!B218-1</f>
        <v>88</v>
      </c>
      <c r="E218" s="30">
        <f t="shared" si="27"/>
        <v>44343.037470869524</v>
      </c>
      <c r="F218" s="30">
        <v>1.4439E-2</v>
      </c>
      <c r="G218" s="30">
        <f>Inputs!$G$3-$E218</f>
        <v>55656.962529130476</v>
      </c>
      <c r="H218" s="30">
        <f t="shared" si="24"/>
        <v>-803.63088195811497</v>
      </c>
      <c r="I218" s="30">
        <v>0</v>
      </c>
      <c r="J218" s="30">
        <f>-IF(C218=1,I218*(Inputs!$G$3/1000),0)</f>
        <v>0</v>
      </c>
      <c r="K218" s="30">
        <f>Inputs!$C$7</f>
        <v>667.16820708807631</v>
      </c>
      <c r="L218" s="30">
        <f t="shared" si="25"/>
        <v>44206.574795999484</v>
      </c>
      <c r="M218" s="30">
        <f>L218*(Inputs!$G$5)</f>
        <v>147.35524931999828</v>
      </c>
      <c r="N218" s="30">
        <f t="shared" si="22"/>
        <v>44353.930045319481</v>
      </c>
    </row>
    <row r="219" spans="1:14" x14ac:dyDescent="0.2">
      <c r="A219" s="30">
        <f t="shared" si="26"/>
        <v>218</v>
      </c>
      <c r="B219" s="30">
        <f t="shared" si="21"/>
        <v>19</v>
      </c>
      <c r="C219" s="30">
        <f t="shared" si="23"/>
        <v>2</v>
      </c>
      <c r="D219" s="30">
        <f>Inputs!$C$5 + Calculations!B219-1</f>
        <v>88</v>
      </c>
      <c r="E219" s="30">
        <f t="shared" si="27"/>
        <v>44353.930045319481</v>
      </c>
      <c r="F219" s="30">
        <v>1.4439E-2</v>
      </c>
      <c r="G219" s="30">
        <f>Inputs!$G$3-$E219</f>
        <v>55646.069954680519</v>
      </c>
      <c r="H219" s="30">
        <f t="shared" si="24"/>
        <v>-803.47360407563201</v>
      </c>
      <c r="I219" s="30">
        <v>0</v>
      </c>
      <c r="J219" s="30">
        <f>-IF(C219=1,I219*(Inputs!$G$3/1000),0)</f>
        <v>0</v>
      </c>
      <c r="K219" s="30">
        <f>Inputs!$C$7</f>
        <v>667.16820708807631</v>
      </c>
      <c r="L219" s="30">
        <f t="shared" si="25"/>
        <v>44217.624648331926</v>
      </c>
      <c r="M219" s="30">
        <f>L219*(Inputs!$G$5)</f>
        <v>147.39208216110643</v>
      </c>
      <c r="N219" s="30">
        <f t="shared" si="22"/>
        <v>44365.016730493036</v>
      </c>
    </row>
    <row r="220" spans="1:14" x14ac:dyDescent="0.2">
      <c r="A220" s="30">
        <f t="shared" si="26"/>
        <v>219</v>
      </c>
      <c r="B220" s="30">
        <f t="shared" si="21"/>
        <v>19</v>
      </c>
      <c r="C220" s="30">
        <f t="shared" si="23"/>
        <v>3</v>
      </c>
      <c r="D220" s="30">
        <f>Inputs!$C$5 + Calculations!B220-1</f>
        <v>88</v>
      </c>
      <c r="E220" s="30">
        <f t="shared" si="27"/>
        <v>44365.016730493036</v>
      </c>
      <c r="F220" s="30">
        <v>1.4439E-2</v>
      </c>
      <c r="G220" s="30">
        <f>Inputs!$G$3-$E220</f>
        <v>55634.983269506964</v>
      </c>
      <c r="H220" s="30">
        <f t="shared" si="24"/>
        <v>-803.31352342841103</v>
      </c>
      <c r="I220" s="30">
        <v>0</v>
      </c>
      <c r="J220" s="30">
        <f>-IF(C220=1,I220*(Inputs!$G$3/1000),0)</f>
        <v>0</v>
      </c>
      <c r="K220" s="30">
        <f>Inputs!$C$7</f>
        <v>667.16820708807631</v>
      </c>
      <c r="L220" s="30">
        <f t="shared" si="25"/>
        <v>44228.871414152702</v>
      </c>
      <c r="M220" s="30">
        <f>L220*(Inputs!$G$5)</f>
        <v>147.429571380509</v>
      </c>
      <c r="N220" s="30">
        <f t="shared" si="22"/>
        <v>44376.300985533213</v>
      </c>
    </row>
    <row r="221" spans="1:14" x14ac:dyDescent="0.2">
      <c r="A221" s="30">
        <f t="shared" si="26"/>
        <v>220</v>
      </c>
      <c r="B221" s="30">
        <f t="shared" si="21"/>
        <v>19</v>
      </c>
      <c r="C221" s="30">
        <f t="shared" si="23"/>
        <v>4</v>
      </c>
      <c r="D221" s="30">
        <f>Inputs!$C$5 + Calculations!B221-1</f>
        <v>88</v>
      </c>
      <c r="E221" s="30">
        <f t="shared" si="27"/>
        <v>44376.300985533213</v>
      </c>
      <c r="F221" s="30">
        <v>1.4439E-2</v>
      </c>
      <c r="G221" s="30">
        <f>Inputs!$G$3-$E221</f>
        <v>55623.699014466787</v>
      </c>
      <c r="H221" s="30">
        <f t="shared" si="24"/>
        <v>-803.15059006988599</v>
      </c>
      <c r="I221" s="30">
        <v>0</v>
      </c>
      <c r="J221" s="30">
        <f>-IF(C221=1,I221*(Inputs!$G$3/1000),0)</f>
        <v>0</v>
      </c>
      <c r="K221" s="30">
        <f>Inputs!$C$7</f>
        <v>667.16820708807631</v>
      </c>
      <c r="L221" s="30">
        <f t="shared" si="25"/>
        <v>44240.318602551408</v>
      </c>
      <c r="M221" s="30">
        <f>L221*(Inputs!$G$5)</f>
        <v>147.46772867517137</v>
      </c>
      <c r="N221" s="30">
        <f t="shared" si="22"/>
        <v>44387.786331226576</v>
      </c>
    </row>
    <row r="222" spans="1:14" x14ac:dyDescent="0.2">
      <c r="A222" s="30">
        <f t="shared" si="26"/>
        <v>221</v>
      </c>
      <c r="B222" s="30">
        <f t="shared" si="21"/>
        <v>19</v>
      </c>
      <c r="C222" s="30">
        <f t="shared" si="23"/>
        <v>5</v>
      </c>
      <c r="D222" s="30">
        <f>Inputs!$C$5 + Calculations!B222-1</f>
        <v>88</v>
      </c>
      <c r="E222" s="30">
        <f t="shared" si="27"/>
        <v>44387.786331226576</v>
      </c>
      <c r="F222" s="30">
        <v>1.4439E-2</v>
      </c>
      <c r="G222" s="30">
        <f>Inputs!$G$3-$E222</f>
        <v>55612.213668773424</v>
      </c>
      <c r="H222" s="30">
        <f t="shared" si="24"/>
        <v>-802.98475316341944</v>
      </c>
      <c r="I222" s="30">
        <v>0</v>
      </c>
      <c r="J222" s="30">
        <f>-IF(C222=1,I222*(Inputs!$G$3/1000),0)</f>
        <v>0</v>
      </c>
      <c r="K222" s="30">
        <f>Inputs!$C$7</f>
        <v>667.16820708807631</v>
      </c>
      <c r="L222" s="30">
        <f t="shared" si="25"/>
        <v>44251.969785151232</v>
      </c>
      <c r="M222" s="30">
        <f>L222*(Inputs!$G$5)</f>
        <v>147.50656595050413</v>
      </c>
      <c r="N222" s="30">
        <f t="shared" si="22"/>
        <v>44399.476351101737</v>
      </c>
    </row>
    <row r="223" spans="1:14" x14ac:dyDescent="0.2">
      <c r="A223" s="30">
        <f t="shared" si="26"/>
        <v>222</v>
      </c>
      <c r="B223" s="30">
        <f t="shared" si="21"/>
        <v>19</v>
      </c>
      <c r="C223" s="30">
        <f t="shared" si="23"/>
        <v>6</v>
      </c>
      <c r="D223" s="30">
        <f>Inputs!$C$5 + Calculations!B223-1</f>
        <v>88</v>
      </c>
      <c r="E223" s="30">
        <f t="shared" si="27"/>
        <v>44399.476351101737</v>
      </c>
      <c r="F223" s="30">
        <v>1.4439E-2</v>
      </c>
      <c r="G223" s="30">
        <f>Inputs!$G$3-$E223</f>
        <v>55600.523648898263</v>
      </c>
      <c r="H223" s="30">
        <f t="shared" si="24"/>
        <v>-802.81596096644205</v>
      </c>
      <c r="I223" s="30">
        <v>0</v>
      </c>
      <c r="J223" s="30">
        <f>-IF(C223=1,I223*(Inputs!$G$3/1000),0)</f>
        <v>0</v>
      </c>
      <c r="K223" s="30">
        <f>Inputs!$C$7</f>
        <v>667.16820708807631</v>
      </c>
      <c r="L223" s="30">
        <f t="shared" si="25"/>
        <v>44263.828597223372</v>
      </c>
      <c r="M223" s="30">
        <f>L223*(Inputs!$G$5)</f>
        <v>147.54609532407792</v>
      </c>
      <c r="N223" s="30">
        <f t="shared" si="22"/>
        <v>44411.374692547448</v>
      </c>
    </row>
    <row r="224" spans="1:14" x14ac:dyDescent="0.2">
      <c r="A224" s="30">
        <f t="shared" si="26"/>
        <v>223</v>
      </c>
      <c r="B224" s="30">
        <f t="shared" si="21"/>
        <v>19</v>
      </c>
      <c r="C224" s="30">
        <f t="shared" si="23"/>
        <v>7</v>
      </c>
      <c r="D224" s="30">
        <f>Inputs!$C$5 + Calculations!B224-1</f>
        <v>88</v>
      </c>
      <c r="E224" s="30">
        <f t="shared" si="27"/>
        <v>44411.374692547448</v>
      </c>
      <c r="F224" s="30">
        <v>1.4439E-2</v>
      </c>
      <c r="G224" s="30">
        <f>Inputs!$G$3-$E224</f>
        <v>55588.625307452552</v>
      </c>
      <c r="H224" s="30">
        <f t="shared" si="24"/>
        <v>-802.64416081430738</v>
      </c>
      <c r="I224" s="30">
        <v>0</v>
      </c>
      <c r="J224" s="30">
        <f>-IF(C224=1,I224*(Inputs!$G$3/1000),0)</f>
        <v>0</v>
      </c>
      <c r="K224" s="30">
        <f>Inputs!$C$7</f>
        <v>667.16820708807631</v>
      </c>
      <c r="L224" s="30">
        <f t="shared" si="25"/>
        <v>44275.898738821219</v>
      </c>
      <c r="M224" s="30">
        <f>L224*(Inputs!$G$5)</f>
        <v>147.58632912940408</v>
      </c>
      <c r="N224" s="30">
        <f t="shared" si="22"/>
        <v>44423.48506795062</v>
      </c>
    </row>
    <row r="225" spans="1:14" x14ac:dyDescent="0.2">
      <c r="A225" s="30">
        <f t="shared" si="26"/>
        <v>224</v>
      </c>
      <c r="B225" s="30">
        <f t="shared" si="21"/>
        <v>19</v>
      </c>
      <c r="C225" s="30">
        <f t="shared" si="23"/>
        <v>8</v>
      </c>
      <c r="D225" s="30">
        <f>Inputs!$C$5 + Calculations!B225-1</f>
        <v>88</v>
      </c>
      <c r="E225" s="30">
        <f t="shared" si="27"/>
        <v>44423.48506795062</v>
      </c>
      <c r="F225" s="30">
        <v>1.4439E-2</v>
      </c>
      <c r="G225" s="30">
        <f>Inputs!$G$3-$E225</f>
        <v>55576.51493204938</v>
      </c>
      <c r="H225" s="30">
        <f t="shared" si="24"/>
        <v>-802.46929910386098</v>
      </c>
      <c r="I225" s="30">
        <v>0</v>
      </c>
      <c r="J225" s="30">
        <f>-IF(C225=1,I225*(Inputs!$G$3/1000),0)</f>
        <v>0</v>
      </c>
      <c r="K225" s="30">
        <f>Inputs!$C$7</f>
        <v>667.16820708807631</v>
      </c>
      <c r="L225" s="30">
        <f t="shared" si="25"/>
        <v>44288.183975934837</v>
      </c>
      <c r="M225" s="30">
        <f>L225*(Inputs!$G$5)</f>
        <v>147.62727991978281</v>
      </c>
      <c r="N225" s="30">
        <f t="shared" si="22"/>
        <v>44435.81125585462</v>
      </c>
    </row>
    <row r="226" spans="1:14" x14ac:dyDescent="0.2">
      <c r="A226" s="30">
        <f t="shared" si="26"/>
        <v>225</v>
      </c>
      <c r="B226" s="30">
        <f t="shared" si="21"/>
        <v>19</v>
      </c>
      <c r="C226" s="30">
        <f t="shared" si="23"/>
        <v>9</v>
      </c>
      <c r="D226" s="30">
        <f>Inputs!$C$5 + Calculations!B226-1</f>
        <v>88</v>
      </c>
      <c r="E226" s="30">
        <f t="shared" si="27"/>
        <v>44435.81125585462</v>
      </c>
      <c r="F226" s="30">
        <v>1.4439E-2</v>
      </c>
      <c r="G226" s="30">
        <f>Inputs!$G$3-$E226</f>
        <v>55564.18874414538</v>
      </c>
      <c r="H226" s="30">
        <f t="shared" si="24"/>
        <v>-802.29132127671517</v>
      </c>
      <c r="I226" s="30">
        <v>0</v>
      </c>
      <c r="J226" s="30">
        <f>-IF(C226=1,I226*(Inputs!$G$3/1000),0)</f>
        <v>0</v>
      </c>
      <c r="K226" s="30">
        <f>Inputs!$C$7</f>
        <v>667.16820708807631</v>
      </c>
      <c r="L226" s="30">
        <f t="shared" si="25"/>
        <v>44300.688141665982</v>
      </c>
      <c r="M226" s="30">
        <f>L226*(Inputs!$G$5)</f>
        <v>147.66896047221994</v>
      </c>
      <c r="N226" s="30">
        <f t="shared" si="22"/>
        <v>44448.357102138201</v>
      </c>
    </row>
    <row r="227" spans="1:14" x14ac:dyDescent="0.2">
      <c r="A227" s="30">
        <f t="shared" si="26"/>
        <v>226</v>
      </c>
      <c r="B227" s="30">
        <f t="shared" si="21"/>
        <v>19</v>
      </c>
      <c r="C227" s="30">
        <f t="shared" si="23"/>
        <v>10</v>
      </c>
      <c r="D227" s="30">
        <f>Inputs!$C$5 + Calculations!B227-1</f>
        <v>88</v>
      </c>
      <c r="E227" s="30">
        <f t="shared" si="27"/>
        <v>44448.357102138201</v>
      </c>
      <c r="F227" s="30">
        <v>1.4439E-2</v>
      </c>
      <c r="G227" s="30">
        <f>Inputs!$G$3-$E227</f>
        <v>55551.642897861799</v>
      </c>
      <c r="H227" s="30">
        <f t="shared" si="24"/>
        <v>-802.11017180222655</v>
      </c>
      <c r="I227" s="30">
        <v>0</v>
      </c>
      <c r="J227" s="30">
        <f>-IF(C227=1,I227*(Inputs!$G$3/1000),0)</f>
        <v>0</v>
      </c>
      <c r="K227" s="30">
        <f>Inputs!$C$7</f>
        <v>667.16820708807631</v>
      </c>
      <c r="L227" s="30">
        <f t="shared" si="25"/>
        <v>44313.415137424054</v>
      </c>
      <c r="M227" s="30">
        <f>L227*(Inputs!$G$5)</f>
        <v>147.71138379141351</v>
      </c>
      <c r="N227" s="30">
        <f t="shared" si="22"/>
        <v>44461.126521215469</v>
      </c>
    </row>
    <row r="228" spans="1:14" x14ac:dyDescent="0.2">
      <c r="A228" s="30">
        <f t="shared" si="26"/>
        <v>227</v>
      </c>
      <c r="B228" s="30">
        <f t="shared" si="21"/>
        <v>19</v>
      </c>
      <c r="C228" s="30">
        <f t="shared" si="23"/>
        <v>11</v>
      </c>
      <c r="D228" s="30">
        <f>Inputs!$C$5 + Calculations!B228-1</f>
        <v>88</v>
      </c>
      <c r="E228" s="30">
        <f t="shared" si="27"/>
        <v>44461.126521215469</v>
      </c>
      <c r="F228" s="30">
        <v>1.4439E-2</v>
      </c>
      <c r="G228" s="30">
        <f>Inputs!$G$3-$E228</f>
        <v>55538.873478784531</v>
      </c>
      <c r="H228" s="30">
        <f t="shared" si="24"/>
        <v>-801.92579416016986</v>
      </c>
      <c r="I228" s="30">
        <v>0</v>
      </c>
      <c r="J228" s="30">
        <f>-IF(C228=1,I228*(Inputs!$G$3/1000),0)</f>
        <v>0</v>
      </c>
      <c r="K228" s="30">
        <f>Inputs!$C$7</f>
        <v>667.16820708807631</v>
      </c>
      <c r="L228" s="30">
        <f t="shared" si="25"/>
        <v>44326.368934143378</v>
      </c>
      <c r="M228" s="30">
        <f>L228*(Inputs!$G$5)</f>
        <v>147.75456311381126</v>
      </c>
      <c r="N228" s="30">
        <f t="shared" si="22"/>
        <v>44474.123497257191</v>
      </c>
    </row>
    <row r="229" spans="1:14" x14ac:dyDescent="0.2">
      <c r="A229" s="30">
        <f t="shared" si="26"/>
        <v>228</v>
      </c>
      <c r="B229" s="30">
        <f t="shared" si="21"/>
        <v>19</v>
      </c>
      <c r="C229" s="30">
        <f t="shared" si="23"/>
        <v>12</v>
      </c>
      <c r="D229" s="30">
        <f>Inputs!$C$5 + Calculations!B229-1</f>
        <v>88</v>
      </c>
      <c r="E229" s="30">
        <f t="shared" si="27"/>
        <v>44474.123497257191</v>
      </c>
      <c r="F229" s="30">
        <v>1.4439E-2</v>
      </c>
      <c r="G229" s="30">
        <f>Inputs!$G$3-$E229</f>
        <v>55525.876502742809</v>
      </c>
      <c r="H229" s="30">
        <f t="shared" si="24"/>
        <v>-801.73813082310346</v>
      </c>
      <c r="I229" s="30">
        <v>0</v>
      </c>
      <c r="J229" s="30">
        <f>-IF(C229=1,I229*(Inputs!$G$3/1000),0)</f>
        <v>0</v>
      </c>
      <c r="K229" s="30">
        <f>Inputs!$C$7</f>
        <v>667.16820708807631</v>
      </c>
      <c r="L229" s="30">
        <f t="shared" si="25"/>
        <v>44339.553573522164</v>
      </c>
      <c r="M229" s="30">
        <f>L229*(Inputs!$G$5)</f>
        <v>147.79851191174055</v>
      </c>
      <c r="N229" s="30">
        <f t="shared" si="22"/>
        <v>44487.352085433908</v>
      </c>
    </row>
    <row r="230" spans="1:14" x14ac:dyDescent="0.2">
      <c r="A230" s="30">
        <f t="shared" si="26"/>
        <v>229</v>
      </c>
      <c r="B230" s="30">
        <f t="shared" si="21"/>
        <v>20</v>
      </c>
      <c r="C230" s="30">
        <f t="shared" si="23"/>
        <v>1</v>
      </c>
      <c r="D230" s="30">
        <f>Inputs!$C$5 + Calculations!B230-1</f>
        <v>89</v>
      </c>
      <c r="E230" s="30">
        <f t="shared" si="27"/>
        <v>44487.352085433908</v>
      </c>
      <c r="F230" s="30">
        <v>1.48433E-2</v>
      </c>
      <c r="G230" s="30">
        <f>Inputs!$G$3-$E230</f>
        <v>55512.647914566092</v>
      </c>
      <c r="H230" s="30">
        <f t="shared" si="24"/>
        <v>-823.99088679027886</v>
      </c>
      <c r="I230" s="30">
        <v>0</v>
      </c>
      <c r="J230" s="30">
        <f>-IF(C230=1,I230*(Inputs!$G$3/1000),0)</f>
        <v>0</v>
      </c>
      <c r="K230" s="30">
        <f>Inputs!$C$7</f>
        <v>667.16820708807631</v>
      </c>
      <c r="L230" s="30">
        <f t="shared" si="25"/>
        <v>44330.529405731708</v>
      </c>
      <c r="M230" s="30">
        <f>L230*(Inputs!$G$5)</f>
        <v>147.76843135243902</v>
      </c>
      <c r="N230" s="30">
        <f t="shared" si="22"/>
        <v>44478.297837084145</v>
      </c>
    </row>
    <row r="231" spans="1:14" x14ac:dyDescent="0.2">
      <c r="A231" s="30">
        <f t="shared" si="26"/>
        <v>230</v>
      </c>
      <c r="B231" s="30">
        <f t="shared" si="21"/>
        <v>20</v>
      </c>
      <c r="C231" s="30">
        <f t="shared" si="23"/>
        <v>2</v>
      </c>
      <c r="D231" s="30">
        <f>Inputs!$C$5 + Calculations!B231-1</f>
        <v>89</v>
      </c>
      <c r="E231" s="30">
        <f t="shared" si="27"/>
        <v>44478.297837084145</v>
      </c>
      <c r="F231" s="30">
        <v>1.48433E-2</v>
      </c>
      <c r="G231" s="30">
        <f>Inputs!$G$3-$E231</f>
        <v>55521.702162915855</v>
      </c>
      <c r="H231" s="30">
        <f t="shared" si="24"/>
        <v>-824.12528171480892</v>
      </c>
      <c r="I231" s="30">
        <v>0</v>
      </c>
      <c r="J231" s="30">
        <f>-IF(C231=1,I231*(Inputs!$G$3/1000),0)</f>
        <v>0</v>
      </c>
      <c r="K231" s="30">
        <f>Inputs!$C$7</f>
        <v>667.16820708807631</v>
      </c>
      <c r="L231" s="30">
        <f t="shared" si="25"/>
        <v>44321.34076245741</v>
      </c>
      <c r="M231" s="30">
        <f>L231*(Inputs!$G$5)</f>
        <v>147.7378025415247</v>
      </c>
      <c r="N231" s="30">
        <f t="shared" si="22"/>
        <v>44469.078564998934</v>
      </c>
    </row>
    <row r="232" spans="1:14" x14ac:dyDescent="0.2">
      <c r="A232" s="30">
        <f t="shared" si="26"/>
        <v>231</v>
      </c>
      <c r="B232" s="30">
        <f t="shared" si="21"/>
        <v>20</v>
      </c>
      <c r="C232" s="30">
        <f t="shared" si="23"/>
        <v>3</v>
      </c>
      <c r="D232" s="30">
        <f>Inputs!$C$5 + Calculations!B232-1</f>
        <v>89</v>
      </c>
      <c r="E232" s="30">
        <f t="shared" si="27"/>
        <v>44469.078564998934</v>
      </c>
      <c r="F232" s="30">
        <v>1.48433E-2</v>
      </c>
      <c r="G232" s="30">
        <f>Inputs!$G$3-$E232</f>
        <v>55530.921435001066</v>
      </c>
      <c r="H232" s="30">
        <f t="shared" si="24"/>
        <v>-824.26212613615132</v>
      </c>
      <c r="I232" s="30">
        <v>0</v>
      </c>
      <c r="J232" s="30">
        <f>-IF(C232=1,I232*(Inputs!$G$3/1000),0)</f>
        <v>0</v>
      </c>
      <c r="K232" s="30">
        <f>Inputs!$C$7</f>
        <v>667.16820708807631</v>
      </c>
      <c r="L232" s="30">
        <f t="shared" si="25"/>
        <v>44311.984645950863</v>
      </c>
      <c r="M232" s="30">
        <f>L232*(Inputs!$G$5)</f>
        <v>147.7066154865029</v>
      </c>
      <c r="N232" s="30">
        <f t="shared" si="22"/>
        <v>44459.691261437365</v>
      </c>
    </row>
    <row r="233" spans="1:14" x14ac:dyDescent="0.2">
      <c r="A233" s="30">
        <f t="shared" si="26"/>
        <v>232</v>
      </c>
      <c r="B233" s="30">
        <f t="shared" si="21"/>
        <v>20</v>
      </c>
      <c r="C233" s="30">
        <f t="shared" si="23"/>
        <v>4</v>
      </c>
      <c r="D233" s="30">
        <f>Inputs!$C$5 + Calculations!B233-1</f>
        <v>89</v>
      </c>
      <c r="E233" s="30">
        <f t="shared" si="27"/>
        <v>44459.691261437365</v>
      </c>
      <c r="F233" s="30">
        <v>1.48433E-2</v>
      </c>
      <c r="G233" s="30">
        <f>Inputs!$G$3-$E233</f>
        <v>55540.308738562635</v>
      </c>
      <c r="H233" s="30">
        <f t="shared" si="24"/>
        <v>-824.40146469910678</v>
      </c>
      <c r="I233" s="30">
        <v>0</v>
      </c>
      <c r="J233" s="30">
        <f>-IF(C233=1,I233*(Inputs!$G$3/1000),0)</f>
        <v>0</v>
      </c>
      <c r="K233" s="30">
        <f>Inputs!$C$7</f>
        <v>667.16820708807631</v>
      </c>
      <c r="L233" s="30">
        <f t="shared" si="25"/>
        <v>44302.458003826338</v>
      </c>
      <c r="M233" s="30">
        <f>L233*(Inputs!$G$5)</f>
        <v>147.67486001275446</v>
      </c>
      <c r="N233" s="30">
        <f t="shared" si="22"/>
        <v>44450.132863839091</v>
      </c>
    </row>
    <row r="234" spans="1:14" x14ac:dyDescent="0.2">
      <c r="A234" s="30">
        <f t="shared" si="26"/>
        <v>233</v>
      </c>
      <c r="B234" s="30">
        <f t="shared" si="21"/>
        <v>20</v>
      </c>
      <c r="C234" s="30">
        <f t="shared" si="23"/>
        <v>5</v>
      </c>
      <c r="D234" s="30">
        <f>Inputs!$C$5 + Calculations!B234-1</f>
        <v>89</v>
      </c>
      <c r="E234" s="30">
        <f t="shared" si="27"/>
        <v>44450.132863839091</v>
      </c>
      <c r="F234" s="30">
        <v>1.48433E-2</v>
      </c>
      <c r="G234" s="30">
        <f>Inputs!$G$3-$E234</f>
        <v>55549.867136160909</v>
      </c>
      <c r="H234" s="30">
        <f t="shared" si="24"/>
        <v>-824.54334286217727</v>
      </c>
      <c r="I234" s="30">
        <v>0</v>
      </c>
      <c r="J234" s="30">
        <f>-IF(C234=1,I234*(Inputs!$G$3/1000),0)</f>
        <v>0</v>
      </c>
      <c r="K234" s="30">
        <f>Inputs!$C$7</f>
        <v>667.16820708807631</v>
      </c>
      <c r="L234" s="30">
        <f t="shared" si="25"/>
        <v>44292.757728064993</v>
      </c>
      <c r="M234" s="30">
        <f>L234*(Inputs!$G$5)</f>
        <v>147.64252576021664</v>
      </c>
      <c r="N234" s="30">
        <f t="shared" si="22"/>
        <v>44440.40025382521</v>
      </c>
    </row>
    <row r="235" spans="1:14" x14ac:dyDescent="0.2">
      <c r="A235" s="30">
        <f t="shared" si="26"/>
        <v>234</v>
      </c>
      <c r="B235" s="30">
        <f t="shared" si="21"/>
        <v>20</v>
      </c>
      <c r="C235" s="30">
        <f t="shared" si="23"/>
        <v>6</v>
      </c>
      <c r="D235" s="30">
        <f>Inputs!$C$5 + Calculations!B235-1</f>
        <v>89</v>
      </c>
      <c r="E235" s="30">
        <f t="shared" si="27"/>
        <v>44440.40025382521</v>
      </c>
      <c r="F235" s="30">
        <v>1.48433E-2</v>
      </c>
      <c r="G235" s="30">
        <f>Inputs!$G$3-$E235</f>
        <v>55559.59974617479</v>
      </c>
      <c r="H235" s="30">
        <f t="shared" si="24"/>
        <v>-824.68780691239624</v>
      </c>
      <c r="I235" s="30">
        <v>0</v>
      </c>
      <c r="J235" s="30">
        <f>-IF(C235=1,I235*(Inputs!$G$3/1000),0)</f>
        <v>0</v>
      </c>
      <c r="K235" s="30">
        <f>Inputs!$C$7</f>
        <v>667.16820708807631</v>
      </c>
      <c r="L235" s="30">
        <f t="shared" si="25"/>
        <v>44282.880654000888</v>
      </c>
      <c r="M235" s="30">
        <f>L235*(Inputs!$G$5)</f>
        <v>147.60960218000298</v>
      </c>
      <c r="N235" s="30">
        <f t="shared" si="22"/>
        <v>44430.490256180892</v>
      </c>
    </row>
    <row r="236" spans="1:14" x14ac:dyDescent="0.2">
      <c r="A236" s="30">
        <f t="shared" si="26"/>
        <v>235</v>
      </c>
      <c r="B236" s="30">
        <f t="shared" si="21"/>
        <v>20</v>
      </c>
      <c r="C236" s="30">
        <f t="shared" si="23"/>
        <v>7</v>
      </c>
      <c r="D236" s="30">
        <f>Inputs!$C$5 + Calculations!B236-1</f>
        <v>89</v>
      </c>
      <c r="E236" s="30">
        <f t="shared" si="27"/>
        <v>44430.490256180892</v>
      </c>
      <c r="F236" s="30">
        <v>1.48433E-2</v>
      </c>
      <c r="G236" s="30">
        <f>Inputs!$G$3-$E236</f>
        <v>55569.509743819108</v>
      </c>
      <c r="H236" s="30">
        <f t="shared" si="24"/>
        <v>-824.83490398043023</v>
      </c>
      <c r="I236" s="30">
        <v>0</v>
      </c>
      <c r="J236" s="30">
        <f>-IF(C236=1,I236*(Inputs!$G$3/1000),0)</f>
        <v>0</v>
      </c>
      <c r="K236" s="30">
        <f>Inputs!$C$7</f>
        <v>667.16820708807631</v>
      </c>
      <c r="L236" s="30">
        <f t="shared" si="25"/>
        <v>44272.823559288539</v>
      </c>
      <c r="M236" s="30">
        <f>L236*(Inputs!$G$5)</f>
        <v>147.57607853096181</v>
      </c>
      <c r="N236" s="30">
        <f t="shared" si="22"/>
        <v>44420.399637819501</v>
      </c>
    </row>
    <row r="237" spans="1:14" x14ac:dyDescent="0.2">
      <c r="A237" s="30">
        <f t="shared" si="26"/>
        <v>236</v>
      </c>
      <c r="B237" s="30">
        <f t="shared" si="21"/>
        <v>20</v>
      </c>
      <c r="C237" s="30">
        <f t="shared" si="23"/>
        <v>8</v>
      </c>
      <c r="D237" s="30">
        <f>Inputs!$C$5 + Calculations!B237-1</f>
        <v>89</v>
      </c>
      <c r="E237" s="30">
        <f t="shared" si="27"/>
        <v>44420.399637819501</v>
      </c>
      <c r="F237" s="30">
        <v>1.48433E-2</v>
      </c>
      <c r="G237" s="30">
        <f>Inputs!$G$3-$E237</f>
        <v>55579.600362180499</v>
      </c>
      <c r="H237" s="30">
        <f t="shared" si="24"/>
        <v>-824.98468205595384</v>
      </c>
      <c r="I237" s="30">
        <v>0</v>
      </c>
      <c r="J237" s="30">
        <f>-IF(C237=1,I237*(Inputs!$G$3/1000),0)</f>
        <v>0</v>
      </c>
      <c r="K237" s="30">
        <f>Inputs!$C$7</f>
        <v>667.16820708807631</v>
      </c>
      <c r="L237" s="30">
        <f t="shared" si="25"/>
        <v>44262.583162851624</v>
      </c>
      <c r="M237" s="30">
        <f>L237*(Inputs!$G$5)</f>
        <v>147.5419438761721</v>
      </c>
      <c r="N237" s="30">
        <f t="shared" si="22"/>
        <v>44410.125106727799</v>
      </c>
    </row>
    <row r="238" spans="1:14" x14ac:dyDescent="0.2">
      <c r="A238" s="30">
        <f t="shared" si="26"/>
        <v>237</v>
      </c>
      <c r="B238" s="30">
        <f t="shared" si="21"/>
        <v>20</v>
      </c>
      <c r="C238" s="30">
        <f t="shared" si="23"/>
        <v>9</v>
      </c>
      <c r="D238" s="30">
        <f>Inputs!$C$5 + Calculations!B238-1</f>
        <v>89</v>
      </c>
      <c r="E238" s="30">
        <f t="shared" si="27"/>
        <v>44410.125106727799</v>
      </c>
      <c r="F238" s="30">
        <v>1.48433E-2</v>
      </c>
      <c r="G238" s="30">
        <f>Inputs!$G$3-$E238</f>
        <v>55589.874893272201</v>
      </c>
      <c r="H238" s="30">
        <f t="shared" si="24"/>
        <v>-825.1371900033073</v>
      </c>
      <c r="I238" s="30">
        <v>0</v>
      </c>
      <c r="J238" s="30">
        <f>-IF(C238=1,I238*(Inputs!$G$3/1000),0)</f>
        <v>0</v>
      </c>
      <c r="K238" s="30">
        <f>Inputs!$C$7</f>
        <v>667.16820708807631</v>
      </c>
      <c r="L238" s="30">
        <f t="shared" si="25"/>
        <v>44252.156123812572</v>
      </c>
      <c r="M238" s="30">
        <f>L238*(Inputs!$G$5)</f>
        <v>147.50718707937526</v>
      </c>
      <c r="N238" s="30">
        <f t="shared" si="22"/>
        <v>44399.663310891949</v>
      </c>
    </row>
    <row r="239" spans="1:14" x14ac:dyDescent="0.2">
      <c r="A239" s="30">
        <f t="shared" si="26"/>
        <v>238</v>
      </c>
      <c r="B239" s="30">
        <f t="shared" si="21"/>
        <v>20</v>
      </c>
      <c r="C239" s="30">
        <f t="shared" si="23"/>
        <v>10</v>
      </c>
      <c r="D239" s="30">
        <f>Inputs!$C$5 + Calculations!B239-1</f>
        <v>89</v>
      </c>
      <c r="E239" s="30">
        <f t="shared" si="27"/>
        <v>44399.663310891949</v>
      </c>
      <c r="F239" s="30">
        <v>1.48433E-2</v>
      </c>
      <c r="G239" s="30">
        <f>Inputs!$G$3-$E239</f>
        <v>55600.336689108051</v>
      </c>
      <c r="H239" s="30">
        <f t="shared" si="24"/>
        <v>-825.29247757743758</v>
      </c>
      <c r="I239" s="30">
        <v>0</v>
      </c>
      <c r="J239" s="30">
        <f>-IF(C239=1,I239*(Inputs!$G$3/1000),0)</f>
        <v>0</v>
      </c>
      <c r="K239" s="30">
        <f>Inputs!$C$7</f>
        <v>667.16820708807631</v>
      </c>
      <c r="L239" s="30">
        <f t="shared" si="25"/>
        <v>44241.539040402589</v>
      </c>
      <c r="M239" s="30">
        <f>L239*(Inputs!$G$5)</f>
        <v>147.47179680134198</v>
      </c>
      <c r="N239" s="30">
        <f t="shared" si="22"/>
        <v>44389.010837203932</v>
      </c>
    </row>
    <row r="240" spans="1:14" x14ac:dyDescent="0.2">
      <c r="A240" s="30">
        <f t="shared" si="26"/>
        <v>239</v>
      </c>
      <c r="B240" s="30">
        <f t="shared" si="21"/>
        <v>20</v>
      </c>
      <c r="C240" s="30">
        <f t="shared" si="23"/>
        <v>11</v>
      </c>
      <c r="D240" s="30">
        <f>Inputs!$C$5 + Calculations!B240-1</f>
        <v>89</v>
      </c>
      <c r="E240" s="30">
        <f t="shared" si="27"/>
        <v>44389.010837203932</v>
      </c>
      <c r="F240" s="30">
        <v>1.48433E-2</v>
      </c>
      <c r="G240" s="30">
        <f>Inputs!$G$3-$E240</f>
        <v>55610.989162796068</v>
      </c>
      <c r="H240" s="30">
        <f t="shared" si="24"/>
        <v>-825.45059544013088</v>
      </c>
      <c r="I240" s="30">
        <v>0</v>
      </c>
      <c r="J240" s="30">
        <f>-IF(C240=1,I240*(Inputs!$G$3/1000),0)</f>
        <v>0</v>
      </c>
      <c r="K240" s="30">
        <f>Inputs!$C$7</f>
        <v>667.16820708807631</v>
      </c>
      <c r="L240" s="30">
        <f t="shared" si="25"/>
        <v>44230.728448851878</v>
      </c>
      <c r="M240" s="30">
        <f>L240*(Inputs!$G$5)</f>
        <v>147.43576149617294</v>
      </c>
      <c r="N240" s="30">
        <f t="shared" si="22"/>
        <v>44378.164210348048</v>
      </c>
    </row>
    <row r="241" spans="1:14" x14ac:dyDescent="0.2">
      <c r="A241" s="30">
        <f t="shared" si="26"/>
        <v>240</v>
      </c>
      <c r="B241" s="30">
        <f t="shared" si="21"/>
        <v>20</v>
      </c>
      <c r="C241" s="30">
        <f t="shared" si="23"/>
        <v>12</v>
      </c>
      <c r="D241" s="30">
        <f>Inputs!$C$5 + Calculations!B241-1</f>
        <v>89</v>
      </c>
      <c r="E241" s="30">
        <f t="shared" si="27"/>
        <v>44378.164210348048</v>
      </c>
      <c r="F241" s="30">
        <v>1.48433E-2</v>
      </c>
      <c r="G241" s="30">
        <f>Inputs!$G$3-$E241</f>
        <v>55621.835789651952</v>
      </c>
      <c r="H241" s="30">
        <f t="shared" si="24"/>
        <v>-825.61159517654085</v>
      </c>
      <c r="I241" s="30">
        <v>0</v>
      </c>
      <c r="J241" s="30">
        <f>-IF(C241=1,I241*(Inputs!$G$3/1000),0)</f>
        <v>0</v>
      </c>
      <c r="K241" s="30">
        <f>Inputs!$C$7</f>
        <v>667.16820708807631</v>
      </c>
      <c r="L241" s="30">
        <f t="shared" si="25"/>
        <v>44219.720822259587</v>
      </c>
      <c r="M241" s="30">
        <f>L241*(Inputs!$G$5)</f>
        <v>147.39906940753195</v>
      </c>
      <c r="N241" s="30">
        <f t="shared" si="22"/>
        <v>44367.11989166712</v>
      </c>
    </row>
    <row r="242" spans="1:14" x14ac:dyDescent="0.2">
      <c r="A242" s="30">
        <f t="shared" si="26"/>
        <v>241</v>
      </c>
      <c r="B242" s="30">
        <f t="shared" si="21"/>
        <v>21</v>
      </c>
      <c r="C242" s="30">
        <f t="shared" si="23"/>
        <v>1</v>
      </c>
      <c r="D242" s="30">
        <f>Inputs!$C$5 + Calculations!B242-1</f>
        <v>90</v>
      </c>
      <c r="E242" s="30">
        <f t="shared" si="27"/>
        <v>44367.11989166712</v>
      </c>
      <c r="F242" s="30">
        <v>1.5214399999999999E-2</v>
      </c>
      <c r="G242" s="30">
        <f>Inputs!$G$3-$E242</f>
        <v>55632.88010833288</v>
      </c>
      <c r="H242" s="30">
        <f t="shared" si="24"/>
        <v>-846.42089112021972</v>
      </c>
      <c r="I242" s="30">
        <v>0</v>
      </c>
      <c r="J242" s="30">
        <f>-IF(C242=1,I242*(Inputs!$G$3/1000),0)</f>
        <v>0</v>
      </c>
      <c r="K242" s="30">
        <f>Inputs!$C$7</f>
        <v>667.16820708807631</v>
      </c>
      <c r="L242" s="30">
        <f t="shared" si="25"/>
        <v>44187.867207634976</v>
      </c>
      <c r="M242" s="30">
        <f>L242*(Inputs!$G$5)</f>
        <v>147.2928906921166</v>
      </c>
      <c r="N242" s="30">
        <f t="shared" si="22"/>
        <v>44335.160098327091</v>
      </c>
    </row>
    <row r="243" spans="1:14" x14ac:dyDescent="0.2">
      <c r="A243" s="30">
        <f t="shared" si="26"/>
        <v>242</v>
      </c>
      <c r="B243" s="30">
        <f t="shared" si="21"/>
        <v>21</v>
      </c>
      <c r="C243" s="30">
        <f t="shared" si="23"/>
        <v>2</v>
      </c>
      <c r="D243" s="30">
        <f>Inputs!$C$5 + Calculations!B243-1</f>
        <v>90</v>
      </c>
      <c r="E243" s="30">
        <f t="shared" si="27"/>
        <v>44335.160098327091</v>
      </c>
      <c r="F243" s="30">
        <v>1.5214399999999999E-2</v>
      </c>
      <c r="G243" s="30">
        <f>Inputs!$G$3-$E243</f>
        <v>55664.839901672909</v>
      </c>
      <c r="H243" s="30">
        <f t="shared" si="24"/>
        <v>-846.90714020001224</v>
      </c>
      <c r="I243" s="30">
        <v>0</v>
      </c>
      <c r="J243" s="30">
        <f>-IF(C243=1,I243*(Inputs!$G$3/1000),0)</f>
        <v>0</v>
      </c>
      <c r="K243" s="30">
        <f>Inputs!$C$7</f>
        <v>667.16820708807631</v>
      </c>
      <c r="L243" s="30">
        <f t="shared" si="25"/>
        <v>44155.421165215157</v>
      </c>
      <c r="M243" s="30">
        <f>L243*(Inputs!$G$5)</f>
        <v>147.18473721738386</v>
      </c>
      <c r="N243" s="30">
        <f t="shared" si="22"/>
        <v>44302.605902432544</v>
      </c>
    </row>
    <row r="244" spans="1:14" x14ac:dyDescent="0.2">
      <c r="A244" s="30">
        <f t="shared" si="26"/>
        <v>243</v>
      </c>
      <c r="B244" s="30">
        <f t="shared" si="21"/>
        <v>21</v>
      </c>
      <c r="C244" s="30">
        <f t="shared" si="23"/>
        <v>3</v>
      </c>
      <c r="D244" s="30">
        <f>Inputs!$C$5 + Calculations!B244-1</f>
        <v>90</v>
      </c>
      <c r="E244" s="30">
        <f t="shared" si="27"/>
        <v>44302.605902432544</v>
      </c>
      <c r="F244" s="30">
        <v>1.5214399999999999E-2</v>
      </c>
      <c r="G244" s="30">
        <f>Inputs!$G$3-$E244</f>
        <v>55697.394097567456</v>
      </c>
      <c r="H244" s="30">
        <f t="shared" si="24"/>
        <v>-847.40243275803027</v>
      </c>
      <c r="I244" s="30">
        <v>0</v>
      </c>
      <c r="J244" s="30">
        <f>-IF(C244=1,I244*(Inputs!$G$3/1000),0)</f>
        <v>0</v>
      </c>
      <c r="K244" s="30">
        <f>Inputs!$C$7</f>
        <v>667.16820708807631</v>
      </c>
      <c r="L244" s="30">
        <f t="shared" si="25"/>
        <v>44122.371676762588</v>
      </c>
      <c r="M244" s="30">
        <f>L244*(Inputs!$G$5)</f>
        <v>147.0745722558753</v>
      </c>
      <c r="N244" s="30">
        <f t="shared" si="22"/>
        <v>44269.446249018467</v>
      </c>
    </row>
    <row r="245" spans="1:14" x14ac:dyDescent="0.2">
      <c r="A245" s="30">
        <f t="shared" si="26"/>
        <v>244</v>
      </c>
      <c r="B245" s="30">
        <f t="shared" si="21"/>
        <v>21</v>
      </c>
      <c r="C245" s="30">
        <f t="shared" si="23"/>
        <v>4</v>
      </c>
      <c r="D245" s="30">
        <f>Inputs!$C$5 + Calculations!B245-1</f>
        <v>90</v>
      </c>
      <c r="E245" s="30">
        <f t="shared" si="27"/>
        <v>44269.446249018467</v>
      </c>
      <c r="F245" s="30">
        <v>1.5214399999999999E-2</v>
      </c>
      <c r="G245" s="30">
        <f>Inputs!$G$3-$E245</f>
        <v>55730.553750981533</v>
      </c>
      <c r="H245" s="30">
        <f t="shared" si="24"/>
        <v>-847.90693698893335</v>
      </c>
      <c r="I245" s="30">
        <v>0</v>
      </c>
      <c r="J245" s="30">
        <f>-IF(C245=1,I245*(Inputs!$G$3/1000),0)</f>
        <v>0</v>
      </c>
      <c r="K245" s="30">
        <f>Inputs!$C$7</f>
        <v>667.16820708807631</v>
      </c>
      <c r="L245" s="30">
        <f t="shared" si="25"/>
        <v>44088.707519117612</v>
      </c>
      <c r="M245" s="30">
        <f>L245*(Inputs!$G$5)</f>
        <v>146.96235839705872</v>
      </c>
      <c r="N245" s="30">
        <f t="shared" si="22"/>
        <v>44235.669877514672</v>
      </c>
    </row>
    <row r="246" spans="1:14" x14ac:dyDescent="0.2">
      <c r="A246" s="30">
        <f t="shared" si="26"/>
        <v>245</v>
      </c>
      <c r="B246" s="30">
        <f t="shared" si="21"/>
        <v>21</v>
      </c>
      <c r="C246" s="30">
        <f t="shared" si="23"/>
        <v>5</v>
      </c>
      <c r="D246" s="30">
        <f>Inputs!$C$5 + Calculations!B246-1</f>
        <v>90</v>
      </c>
      <c r="E246" s="30">
        <f t="shared" si="27"/>
        <v>44235.669877514672</v>
      </c>
      <c r="F246" s="30">
        <v>1.5214399999999999E-2</v>
      </c>
      <c r="G246" s="30">
        <f>Inputs!$G$3-$E246</f>
        <v>55764.330122485328</v>
      </c>
      <c r="H246" s="30">
        <f t="shared" si="24"/>
        <v>-848.42082421554073</v>
      </c>
      <c r="I246" s="30">
        <v>0</v>
      </c>
      <c r="J246" s="30">
        <f>-IF(C246=1,I246*(Inputs!$G$3/1000),0)</f>
        <v>0</v>
      </c>
      <c r="K246" s="30">
        <f>Inputs!$C$7</f>
        <v>667.16820708807631</v>
      </c>
      <c r="L246" s="30">
        <f t="shared" si="25"/>
        <v>44054.417260387207</v>
      </c>
      <c r="M246" s="30">
        <f>L246*(Inputs!$G$5)</f>
        <v>146.84805753462402</v>
      </c>
      <c r="N246" s="30">
        <f t="shared" si="22"/>
        <v>44201.265317921832</v>
      </c>
    </row>
    <row r="247" spans="1:14" x14ac:dyDescent="0.2">
      <c r="A247" s="30">
        <f t="shared" si="26"/>
        <v>246</v>
      </c>
      <c r="B247" s="30">
        <f t="shared" si="21"/>
        <v>21</v>
      </c>
      <c r="C247" s="30">
        <f t="shared" si="23"/>
        <v>6</v>
      </c>
      <c r="D247" s="30">
        <f>Inputs!$C$5 + Calculations!B247-1</f>
        <v>90</v>
      </c>
      <c r="E247" s="30">
        <f t="shared" si="27"/>
        <v>44201.265317921832</v>
      </c>
      <c r="F247" s="30">
        <v>1.5214399999999999E-2</v>
      </c>
      <c r="G247" s="30">
        <f>Inputs!$G$3-$E247</f>
        <v>55798.734682078168</v>
      </c>
      <c r="H247" s="30">
        <f t="shared" si="24"/>
        <v>-848.94426894701007</v>
      </c>
      <c r="I247" s="30">
        <v>0</v>
      </c>
      <c r="J247" s="30">
        <f>-IF(C247=1,I247*(Inputs!$G$3/1000),0)</f>
        <v>0</v>
      </c>
      <c r="K247" s="30">
        <f>Inputs!$C$7</f>
        <v>667.16820708807631</v>
      </c>
      <c r="L247" s="30">
        <f t="shared" si="25"/>
        <v>44019.489256062901</v>
      </c>
      <c r="M247" s="30">
        <f>L247*(Inputs!$G$5)</f>
        <v>146.73163085354301</v>
      </c>
      <c r="N247" s="30">
        <f t="shared" si="22"/>
        <v>44166.220886916446</v>
      </c>
    </row>
    <row r="248" spans="1:14" x14ac:dyDescent="0.2">
      <c r="A248" s="30">
        <f t="shared" si="26"/>
        <v>247</v>
      </c>
      <c r="B248" s="30">
        <f t="shared" si="21"/>
        <v>21</v>
      </c>
      <c r="C248" s="30">
        <f t="shared" si="23"/>
        <v>7</v>
      </c>
      <c r="D248" s="30">
        <f>Inputs!$C$5 + Calculations!B248-1</f>
        <v>90</v>
      </c>
      <c r="E248" s="30">
        <f t="shared" si="27"/>
        <v>44166.220886916446</v>
      </c>
      <c r="F248" s="30">
        <v>1.5214399999999999E-2</v>
      </c>
      <c r="G248" s="30">
        <f>Inputs!$G$3-$E248</f>
        <v>55833.779113083554</v>
      </c>
      <c r="H248" s="30">
        <f t="shared" si="24"/>
        <v>-849.47744893809841</v>
      </c>
      <c r="I248" s="30">
        <v>0</v>
      </c>
      <c r="J248" s="30">
        <f>-IF(C248=1,I248*(Inputs!$G$3/1000),0)</f>
        <v>0</v>
      </c>
      <c r="K248" s="30">
        <f>Inputs!$C$7</f>
        <v>667.16820708807631</v>
      </c>
      <c r="L248" s="30">
        <f t="shared" si="25"/>
        <v>43983.911645066422</v>
      </c>
      <c r="M248" s="30">
        <f>L248*(Inputs!$G$5)</f>
        <v>146.61303881688809</v>
      </c>
      <c r="N248" s="30">
        <f t="shared" si="22"/>
        <v>44130.524683883312</v>
      </c>
    </row>
    <row r="249" spans="1:14" x14ac:dyDescent="0.2">
      <c r="A249" s="30">
        <f t="shared" si="26"/>
        <v>248</v>
      </c>
      <c r="B249" s="30">
        <f t="shared" si="21"/>
        <v>21</v>
      </c>
      <c r="C249" s="30">
        <f t="shared" si="23"/>
        <v>8</v>
      </c>
      <c r="D249" s="30">
        <f>Inputs!$C$5 + Calculations!B249-1</f>
        <v>90</v>
      </c>
      <c r="E249" s="30">
        <f t="shared" si="27"/>
        <v>44130.524683883312</v>
      </c>
      <c r="F249" s="30">
        <v>1.5214399999999999E-2</v>
      </c>
      <c r="G249" s="30">
        <f>Inputs!$G$3-$E249</f>
        <v>55869.475316116688</v>
      </c>
      <c r="H249" s="30">
        <f t="shared" si="24"/>
        <v>-850.02054524952575</v>
      </c>
      <c r="I249" s="30">
        <v>0</v>
      </c>
      <c r="J249" s="30">
        <f>-IF(C249=1,I249*(Inputs!$G$3/1000),0)</f>
        <v>0</v>
      </c>
      <c r="K249" s="30">
        <f>Inputs!$C$7</f>
        <v>667.16820708807631</v>
      </c>
      <c r="L249" s="30">
        <f t="shared" si="25"/>
        <v>43947.672345721861</v>
      </c>
      <c r="M249" s="30">
        <f>L249*(Inputs!$G$5)</f>
        <v>146.49224115240622</v>
      </c>
      <c r="N249" s="30">
        <f t="shared" si="22"/>
        <v>44094.164586874271</v>
      </c>
    </row>
    <row r="250" spans="1:14" x14ac:dyDescent="0.2">
      <c r="A250" s="30">
        <f t="shared" si="26"/>
        <v>249</v>
      </c>
      <c r="B250" s="30">
        <f t="shared" si="21"/>
        <v>21</v>
      </c>
      <c r="C250" s="30">
        <f t="shared" si="23"/>
        <v>9</v>
      </c>
      <c r="D250" s="30">
        <f>Inputs!$C$5 + Calculations!B250-1</f>
        <v>90</v>
      </c>
      <c r="E250" s="30">
        <f t="shared" si="27"/>
        <v>44094.164586874271</v>
      </c>
      <c r="F250" s="30">
        <v>1.5214399999999999E-2</v>
      </c>
      <c r="G250" s="30">
        <f>Inputs!$G$3-$E250</f>
        <v>55905.835413125729</v>
      </c>
      <c r="H250" s="30">
        <f t="shared" si="24"/>
        <v>-850.57374230946004</v>
      </c>
      <c r="I250" s="30">
        <v>0</v>
      </c>
      <c r="J250" s="30">
        <f>-IF(C250=1,I250*(Inputs!$G$3/1000),0)</f>
        <v>0</v>
      </c>
      <c r="K250" s="30">
        <f>Inputs!$C$7</f>
        <v>667.16820708807631</v>
      </c>
      <c r="L250" s="30">
        <f t="shared" si="25"/>
        <v>43910.759051652887</v>
      </c>
      <c r="M250" s="30">
        <f>L250*(Inputs!$G$5)</f>
        <v>146.36919683884295</v>
      </c>
      <c r="N250" s="30">
        <f t="shared" si="22"/>
        <v>44057.128248491732</v>
      </c>
    </row>
    <row r="251" spans="1:14" x14ac:dyDescent="0.2">
      <c r="A251" s="30">
        <f t="shared" si="26"/>
        <v>250</v>
      </c>
      <c r="B251" s="30">
        <f t="shared" si="21"/>
        <v>21</v>
      </c>
      <c r="C251" s="30">
        <f t="shared" si="23"/>
        <v>10</v>
      </c>
      <c r="D251" s="30">
        <f>Inputs!$C$5 + Calculations!B251-1</f>
        <v>90</v>
      </c>
      <c r="E251" s="30">
        <f t="shared" si="27"/>
        <v>44057.128248491732</v>
      </c>
      <c r="F251" s="30">
        <v>1.5214399999999999E-2</v>
      </c>
      <c r="G251" s="30">
        <f>Inputs!$G$3-$E251</f>
        <v>55942.871751508268</v>
      </c>
      <c r="H251" s="30">
        <f t="shared" si="24"/>
        <v>-851.13722797614741</v>
      </c>
      <c r="I251" s="30">
        <v>0</v>
      </c>
      <c r="J251" s="30">
        <f>-IF(C251=1,I251*(Inputs!$G$3/1000),0)</f>
        <v>0</v>
      </c>
      <c r="K251" s="30">
        <f>Inputs!$C$7</f>
        <v>667.16820708807631</v>
      </c>
      <c r="L251" s="30">
        <f t="shared" si="25"/>
        <v>43873.159227603661</v>
      </c>
      <c r="M251" s="30">
        <f>L251*(Inputs!$G$5)</f>
        <v>146.24386409201222</v>
      </c>
      <c r="N251" s="30">
        <f t="shared" si="22"/>
        <v>44019.403091695676</v>
      </c>
    </row>
    <row r="252" spans="1:14" x14ac:dyDescent="0.2">
      <c r="A252" s="30">
        <f t="shared" si="26"/>
        <v>251</v>
      </c>
      <c r="B252" s="30">
        <f t="shared" si="21"/>
        <v>21</v>
      </c>
      <c r="C252" s="30">
        <f t="shared" si="23"/>
        <v>11</v>
      </c>
      <c r="D252" s="30">
        <f>Inputs!$C$5 + Calculations!B252-1</f>
        <v>90</v>
      </c>
      <c r="E252" s="30">
        <f t="shared" si="27"/>
        <v>44019.403091695676</v>
      </c>
      <c r="F252" s="30">
        <v>1.5214399999999999E-2</v>
      </c>
      <c r="G252" s="30">
        <f>Inputs!$G$3-$E252</f>
        <v>55980.596908304324</v>
      </c>
      <c r="H252" s="30">
        <f t="shared" si="24"/>
        <v>-851.7111936017053</v>
      </c>
      <c r="I252" s="30">
        <v>0</v>
      </c>
      <c r="J252" s="30">
        <f>-IF(C252=1,I252*(Inputs!$G$3/1000),0)</f>
        <v>0</v>
      </c>
      <c r="K252" s="30">
        <f>Inputs!$C$7</f>
        <v>667.16820708807631</v>
      </c>
      <c r="L252" s="30">
        <f t="shared" si="25"/>
        <v>43834.860105182051</v>
      </c>
      <c r="M252" s="30">
        <f>L252*(Inputs!$G$5)</f>
        <v>146.11620035060685</v>
      </c>
      <c r="N252" s="30">
        <f t="shared" si="22"/>
        <v>43980.976305532655</v>
      </c>
    </row>
    <row r="253" spans="1:14" x14ac:dyDescent="0.2">
      <c r="A253" s="30">
        <f t="shared" si="26"/>
        <v>252</v>
      </c>
      <c r="B253" s="30">
        <f t="shared" si="21"/>
        <v>21</v>
      </c>
      <c r="C253" s="30">
        <f t="shared" si="23"/>
        <v>12</v>
      </c>
      <c r="D253" s="30">
        <f>Inputs!$C$5 + Calculations!B253-1</f>
        <v>90</v>
      </c>
      <c r="E253" s="30">
        <f t="shared" si="27"/>
        <v>43980.976305532655</v>
      </c>
      <c r="F253" s="30">
        <v>1.5214399999999999E-2</v>
      </c>
      <c r="G253" s="30">
        <f>Inputs!$G$3-$E253</f>
        <v>56019.023694467345</v>
      </c>
      <c r="H253" s="30">
        <f t="shared" si="24"/>
        <v>-852.29583409710392</v>
      </c>
      <c r="I253" s="30">
        <v>0</v>
      </c>
      <c r="J253" s="30">
        <f>-IF(C253=1,I253*(Inputs!$G$3/1000),0)</f>
        <v>0</v>
      </c>
      <c r="K253" s="30">
        <f>Inputs!$C$7</f>
        <v>667.16820708807631</v>
      </c>
      <c r="L253" s="30">
        <f t="shared" si="25"/>
        <v>43795.848678523631</v>
      </c>
      <c r="M253" s="30">
        <f>L253*(Inputs!$G$5)</f>
        <v>145.98616226174545</v>
      </c>
      <c r="N253" s="30">
        <f t="shared" si="22"/>
        <v>43941.834840785377</v>
      </c>
    </row>
    <row r="254" spans="1:14" x14ac:dyDescent="0.2">
      <c r="A254" s="30">
        <f t="shared" si="26"/>
        <v>253</v>
      </c>
      <c r="B254" s="30">
        <f t="shared" si="21"/>
        <v>22</v>
      </c>
      <c r="C254" s="30">
        <f t="shared" si="23"/>
        <v>1</v>
      </c>
      <c r="D254" s="30">
        <f>Inputs!$C$5 + Calculations!B254-1</f>
        <v>91</v>
      </c>
      <c r="E254" s="30">
        <f t="shared" si="27"/>
        <v>43941.834840785377</v>
      </c>
      <c r="F254" s="30">
        <v>1.55339E-2</v>
      </c>
      <c r="G254" s="30">
        <f>Inputs!$G$3-$E254</f>
        <v>56058.165159214623</v>
      </c>
      <c r="H254" s="30">
        <f t="shared" si="24"/>
        <v>-870.80193176672401</v>
      </c>
      <c r="I254" s="30">
        <v>0</v>
      </c>
      <c r="J254" s="30">
        <f>-IF(C254=1,I254*(Inputs!$G$3/1000),0)</f>
        <v>0</v>
      </c>
      <c r="K254" s="30">
        <f>Inputs!$C$7</f>
        <v>667.16820708807631</v>
      </c>
      <c r="L254" s="30">
        <f t="shared" si="25"/>
        <v>43738.201116106735</v>
      </c>
      <c r="M254" s="30">
        <f>L254*(Inputs!$G$5)</f>
        <v>145.79400372035579</v>
      </c>
      <c r="N254" s="30">
        <f t="shared" si="22"/>
        <v>43883.995119827094</v>
      </c>
    </row>
    <row r="255" spans="1:14" x14ac:dyDescent="0.2">
      <c r="A255" s="30">
        <f t="shared" si="26"/>
        <v>254</v>
      </c>
      <c r="B255" s="30">
        <f t="shared" si="21"/>
        <v>22</v>
      </c>
      <c r="C255" s="30">
        <f t="shared" si="23"/>
        <v>2</v>
      </c>
      <c r="D255" s="30">
        <f>Inputs!$C$5 + Calculations!B255-1</f>
        <v>91</v>
      </c>
      <c r="E255" s="30">
        <f t="shared" si="27"/>
        <v>43883.995119827094</v>
      </c>
      <c r="F255" s="30">
        <v>1.55339E-2</v>
      </c>
      <c r="G255" s="30">
        <f>Inputs!$G$3-$E255</f>
        <v>56116.004880172906</v>
      </c>
      <c r="H255" s="30">
        <f t="shared" si="24"/>
        <v>-871.70040820811789</v>
      </c>
      <c r="I255" s="30">
        <v>0</v>
      </c>
      <c r="J255" s="30">
        <f>-IF(C255=1,I255*(Inputs!$G$3/1000),0)</f>
        <v>0</v>
      </c>
      <c r="K255" s="30">
        <f>Inputs!$C$7</f>
        <v>667.16820708807631</v>
      </c>
      <c r="L255" s="30">
        <f t="shared" si="25"/>
        <v>43679.462918707053</v>
      </c>
      <c r="M255" s="30">
        <f>L255*(Inputs!$G$5)</f>
        <v>145.59820972902352</v>
      </c>
      <c r="N255" s="30">
        <f t="shared" si="22"/>
        <v>43825.061128436078</v>
      </c>
    </row>
    <row r="256" spans="1:14" x14ac:dyDescent="0.2">
      <c r="A256" s="30">
        <f t="shared" si="26"/>
        <v>255</v>
      </c>
      <c r="B256" s="30">
        <f t="shared" si="21"/>
        <v>22</v>
      </c>
      <c r="C256" s="30">
        <f t="shared" si="23"/>
        <v>3</v>
      </c>
      <c r="D256" s="30">
        <f>Inputs!$C$5 + Calculations!B256-1</f>
        <v>91</v>
      </c>
      <c r="E256" s="30">
        <f t="shared" si="27"/>
        <v>43825.061128436078</v>
      </c>
      <c r="F256" s="30">
        <v>1.55339E-2</v>
      </c>
      <c r="G256" s="30">
        <f>Inputs!$G$3-$E256</f>
        <v>56174.938871563922</v>
      </c>
      <c r="H256" s="30">
        <f t="shared" si="24"/>
        <v>-872.61588293698674</v>
      </c>
      <c r="I256" s="30">
        <v>0</v>
      </c>
      <c r="J256" s="30">
        <f>-IF(C256=1,I256*(Inputs!$G$3/1000),0)</f>
        <v>0</v>
      </c>
      <c r="K256" s="30">
        <f>Inputs!$C$7</f>
        <v>667.16820708807631</v>
      </c>
      <c r="L256" s="30">
        <f t="shared" si="25"/>
        <v>43619.613452587168</v>
      </c>
      <c r="M256" s="30">
        <f>L256*(Inputs!$G$5)</f>
        <v>145.3987115086239</v>
      </c>
      <c r="N256" s="30">
        <f t="shared" si="22"/>
        <v>43765.012164095795</v>
      </c>
    </row>
    <row r="257" spans="1:14" x14ac:dyDescent="0.2">
      <c r="A257" s="30">
        <f t="shared" si="26"/>
        <v>256</v>
      </c>
      <c r="B257" s="30">
        <f t="shared" si="21"/>
        <v>22</v>
      </c>
      <c r="C257" s="30">
        <f t="shared" si="23"/>
        <v>4</v>
      </c>
      <c r="D257" s="30">
        <f>Inputs!$C$5 + Calculations!B257-1</f>
        <v>91</v>
      </c>
      <c r="E257" s="30">
        <f t="shared" si="27"/>
        <v>43765.012164095795</v>
      </c>
      <c r="F257" s="30">
        <v>1.55339E-2</v>
      </c>
      <c r="G257" s="30">
        <f>Inputs!$G$3-$E257</f>
        <v>56234.987835904205</v>
      </c>
      <c r="H257" s="30">
        <f t="shared" si="24"/>
        <v>-873.54867754415227</v>
      </c>
      <c r="I257" s="30">
        <v>0</v>
      </c>
      <c r="J257" s="30">
        <f>-IF(C257=1,I257*(Inputs!$G$3/1000),0)</f>
        <v>0</v>
      </c>
      <c r="K257" s="30">
        <f>Inputs!$C$7</f>
        <v>667.16820708807631</v>
      </c>
      <c r="L257" s="30">
        <f t="shared" si="25"/>
        <v>43558.63169363972</v>
      </c>
      <c r="M257" s="30">
        <f>L257*(Inputs!$G$5)</f>
        <v>145.19543897879907</v>
      </c>
      <c r="N257" s="30">
        <f t="shared" si="22"/>
        <v>43703.82713261852</v>
      </c>
    </row>
    <row r="258" spans="1:14" x14ac:dyDescent="0.2">
      <c r="A258" s="30">
        <f t="shared" si="26"/>
        <v>257</v>
      </c>
      <c r="B258" s="30">
        <f t="shared" ref="B258:B321" si="28">CEILING(A258/12,1)</f>
        <v>22</v>
      </c>
      <c r="C258" s="30">
        <f t="shared" si="23"/>
        <v>5</v>
      </c>
      <c r="D258" s="30">
        <f>Inputs!$C$5 + Calculations!B258-1</f>
        <v>91</v>
      </c>
      <c r="E258" s="30">
        <f t="shared" si="27"/>
        <v>43703.82713261852</v>
      </c>
      <c r="F258" s="30">
        <v>1.55339E-2</v>
      </c>
      <c r="G258" s="30">
        <f>Inputs!$G$3-$E258</f>
        <v>56296.17286738148</v>
      </c>
      <c r="H258" s="30">
        <f t="shared" si="24"/>
        <v>-874.4991197046171</v>
      </c>
      <c r="I258" s="30">
        <v>0</v>
      </c>
      <c r="J258" s="30">
        <f>-IF(C258=1,I258*(Inputs!$G$3/1000),0)</f>
        <v>0</v>
      </c>
      <c r="K258" s="30">
        <f>Inputs!$C$7</f>
        <v>667.16820708807631</v>
      </c>
      <c r="L258" s="30">
        <f t="shared" si="25"/>
        <v>43496.49622000198</v>
      </c>
      <c r="M258" s="30">
        <f>L258*(Inputs!$G$5)</f>
        <v>144.98832073333995</v>
      </c>
      <c r="N258" s="30">
        <f t="shared" ref="N258:N321" si="29">L258+M258</f>
        <v>43641.48454073532</v>
      </c>
    </row>
    <row r="259" spans="1:14" x14ac:dyDescent="0.2">
      <c r="A259" s="30">
        <f t="shared" si="26"/>
        <v>258</v>
      </c>
      <c r="B259" s="30">
        <f t="shared" si="28"/>
        <v>22</v>
      </c>
      <c r="C259" s="30">
        <f t="shared" ref="C259:C322" si="30">MOD(C258,12)+1</f>
        <v>6</v>
      </c>
      <c r="D259" s="30">
        <f>Inputs!$C$5 + Calculations!B259-1</f>
        <v>91</v>
      </c>
      <c r="E259" s="30">
        <f t="shared" si="27"/>
        <v>43641.48454073532</v>
      </c>
      <c r="F259" s="30">
        <v>1.55339E-2</v>
      </c>
      <c r="G259" s="30">
        <f>Inputs!$G$3-$E259</f>
        <v>56358.51545926468</v>
      </c>
      <c r="H259" s="30">
        <f t="shared" ref="H259:H322" si="31">-($F259*$G259)</f>
        <v>-875.46754329267162</v>
      </c>
      <c r="I259" s="30">
        <v>0</v>
      </c>
      <c r="J259" s="30">
        <f>-IF(C259=1,I259*(Inputs!$G$3/1000),0)</f>
        <v>0</v>
      </c>
      <c r="K259" s="30">
        <f>Inputs!$C$7</f>
        <v>667.16820708807631</v>
      </c>
      <c r="L259" s="30">
        <f t="shared" ref="L259:L322" si="32">$E259+$H259+$J259+$K259</f>
        <v>43433.185204530724</v>
      </c>
      <c r="M259" s="30">
        <f>L259*(Inputs!$G$5)</f>
        <v>144.77728401510242</v>
      </c>
      <c r="N259" s="30">
        <f t="shared" si="29"/>
        <v>43577.962488545825</v>
      </c>
    </row>
    <row r="260" spans="1:14" x14ac:dyDescent="0.2">
      <c r="A260" s="30">
        <f t="shared" ref="A260:A323" si="33">1+A259</f>
        <v>259</v>
      </c>
      <c r="B260" s="30">
        <f t="shared" si="28"/>
        <v>22</v>
      </c>
      <c r="C260" s="30">
        <f t="shared" si="30"/>
        <v>7</v>
      </c>
      <c r="D260" s="30">
        <f>Inputs!$C$5 + Calculations!B260-1</f>
        <v>91</v>
      </c>
      <c r="E260" s="30">
        <f t="shared" ref="E260:E323" si="34">$N259</f>
        <v>43577.962488545825</v>
      </c>
      <c r="F260" s="30">
        <v>1.55339E-2</v>
      </c>
      <c r="G260" s="30">
        <f>Inputs!$G$3-$E260</f>
        <v>56422.037511454175</v>
      </c>
      <c r="H260" s="30">
        <f t="shared" si="31"/>
        <v>-876.45428849917801</v>
      </c>
      <c r="I260" s="30">
        <v>0</v>
      </c>
      <c r="J260" s="30">
        <f>-IF(C260=1,I260*(Inputs!$G$3/1000),0)</f>
        <v>0</v>
      </c>
      <c r="K260" s="30">
        <f>Inputs!$C$7</f>
        <v>667.16820708807631</v>
      </c>
      <c r="L260" s="30">
        <f t="shared" si="32"/>
        <v>43368.676407134728</v>
      </c>
      <c r="M260" s="30">
        <f>L260*(Inputs!$G$5)</f>
        <v>144.56225469044909</v>
      </c>
      <c r="N260" s="30">
        <f t="shared" si="29"/>
        <v>43513.238661825177</v>
      </c>
    </row>
    <row r="261" spans="1:14" x14ac:dyDescent="0.2">
      <c r="A261" s="30">
        <f t="shared" si="33"/>
        <v>260</v>
      </c>
      <c r="B261" s="30">
        <f t="shared" si="28"/>
        <v>22</v>
      </c>
      <c r="C261" s="30">
        <f t="shared" si="30"/>
        <v>8</v>
      </c>
      <c r="D261" s="30">
        <f>Inputs!$C$5 + Calculations!B261-1</f>
        <v>91</v>
      </c>
      <c r="E261" s="30">
        <f t="shared" si="34"/>
        <v>43513.238661825177</v>
      </c>
      <c r="F261" s="30">
        <v>1.55339E-2</v>
      </c>
      <c r="G261" s="30">
        <f>Inputs!$G$3-$E261</f>
        <v>56486.761338174823</v>
      </c>
      <c r="H261" s="30">
        <f t="shared" si="31"/>
        <v>-877.45970195107384</v>
      </c>
      <c r="I261" s="30">
        <v>0</v>
      </c>
      <c r="J261" s="30">
        <f>-IF(C261=1,I261*(Inputs!$G$3/1000),0)</f>
        <v>0</v>
      </c>
      <c r="K261" s="30">
        <f>Inputs!$C$7</f>
        <v>667.16820708807631</v>
      </c>
      <c r="L261" s="30">
        <f t="shared" si="32"/>
        <v>43302.947166962178</v>
      </c>
      <c r="M261" s="30">
        <f>L261*(Inputs!$G$5)</f>
        <v>144.34315722320727</v>
      </c>
      <c r="N261" s="30">
        <f t="shared" si="29"/>
        <v>43447.290324185386</v>
      </c>
    </row>
    <row r="262" spans="1:14" x14ac:dyDescent="0.2">
      <c r="A262" s="30">
        <f t="shared" si="33"/>
        <v>261</v>
      </c>
      <c r="B262" s="30">
        <f t="shared" si="28"/>
        <v>22</v>
      </c>
      <c r="C262" s="30">
        <f t="shared" si="30"/>
        <v>9</v>
      </c>
      <c r="D262" s="30">
        <f>Inputs!$C$5 + Calculations!B262-1</f>
        <v>91</v>
      </c>
      <c r="E262" s="30">
        <f t="shared" si="34"/>
        <v>43447.290324185386</v>
      </c>
      <c r="F262" s="30">
        <v>1.55339E-2</v>
      </c>
      <c r="G262" s="30">
        <f>Inputs!$G$3-$E262</f>
        <v>56552.709675814614</v>
      </c>
      <c r="H262" s="30">
        <f t="shared" si="31"/>
        <v>-878.48413683313663</v>
      </c>
      <c r="I262" s="30">
        <v>0</v>
      </c>
      <c r="J262" s="30">
        <f>-IF(C262=1,I262*(Inputs!$G$3/1000),0)</f>
        <v>0</v>
      </c>
      <c r="K262" s="30">
        <f>Inputs!$C$7</f>
        <v>667.16820708807631</v>
      </c>
      <c r="L262" s="30">
        <f t="shared" si="32"/>
        <v>43235.974394440324</v>
      </c>
      <c r="M262" s="30">
        <f>L262*(Inputs!$G$5)</f>
        <v>144.11991464813443</v>
      </c>
      <c r="N262" s="30">
        <f t="shared" si="29"/>
        <v>43380.094309088461</v>
      </c>
    </row>
    <row r="263" spans="1:14" x14ac:dyDescent="0.2">
      <c r="A263" s="30">
        <f t="shared" si="33"/>
        <v>262</v>
      </c>
      <c r="B263" s="30">
        <f t="shared" si="28"/>
        <v>22</v>
      </c>
      <c r="C263" s="30">
        <f t="shared" si="30"/>
        <v>10</v>
      </c>
      <c r="D263" s="30">
        <f>Inputs!$C$5 + Calculations!B263-1</f>
        <v>91</v>
      </c>
      <c r="E263" s="30">
        <f t="shared" si="34"/>
        <v>43380.094309088461</v>
      </c>
      <c r="F263" s="30">
        <v>1.55339E-2</v>
      </c>
      <c r="G263" s="30">
        <f>Inputs!$G$3-$E263</f>
        <v>56619.905690911539</v>
      </c>
      <c r="H263" s="30">
        <f t="shared" si="31"/>
        <v>-879.52795301205072</v>
      </c>
      <c r="I263" s="30">
        <v>0</v>
      </c>
      <c r="J263" s="30">
        <f>-IF(C263=1,I263*(Inputs!$G$3/1000),0)</f>
        <v>0</v>
      </c>
      <c r="K263" s="30">
        <f>Inputs!$C$7</f>
        <v>667.16820708807631</v>
      </c>
      <c r="L263" s="30">
        <f t="shared" si="32"/>
        <v>43167.734563164486</v>
      </c>
      <c r="M263" s="30">
        <f>L263*(Inputs!$G$5)</f>
        <v>143.89244854388164</v>
      </c>
      <c r="N263" s="30">
        <f t="shared" si="29"/>
        <v>43311.62701170837</v>
      </c>
    </row>
    <row r="264" spans="1:14" x14ac:dyDescent="0.2">
      <c r="A264" s="30">
        <f t="shared" si="33"/>
        <v>263</v>
      </c>
      <c r="B264" s="30">
        <f t="shared" si="28"/>
        <v>22</v>
      </c>
      <c r="C264" s="30">
        <f t="shared" si="30"/>
        <v>11</v>
      </c>
      <c r="D264" s="30">
        <f>Inputs!$C$5 + Calculations!B264-1</f>
        <v>91</v>
      </c>
      <c r="E264" s="30">
        <f t="shared" si="34"/>
        <v>43311.62701170837</v>
      </c>
      <c r="F264" s="30">
        <v>1.55339E-2</v>
      </c>
      <c r="G264" s="30">
        <f>Inputs!$G$3-$E264</f>
        <v>56688.37298829163</v>
      </c>
      <c r="H264" s="30">
        <f t="shared" si="31"/>
        <v>-880.59151716282338</v>
      </c>
      <c r="I264" s="30">
        <v>0</v>
      </c>
      <c r="J264" s="30">
        <f>-IF(C264=1,I264*(Inputs!$G$3/1000),0)</f>
        <v>0</v>
      </c>
      <c r="K264" s="30">
        <f>Inputs!$C$7</f>
        <v>667.16820708807631</v>
      </c>
      <c r="L264" s="30">
        <f t="shared" si="32"/>
        <v>43098.203701633625</v>
      </c>
      <c r="M264" s="30">
        <f>L264*(Inputs!$G$5)</f>
        <v>143.66067900544542</v>
      </c>
      <c r="N264" s="30">
        <f t="shared" si="29"/>
        <v>43241.864380639068</v>
      </c>
    </row>
    <row r="265" spans="1:14" x14ac:dyDescent="0.2">
      <c r="A265" s="30">
        <f t="shared" si="33"/>
        <v>264</v>
      </c>
      <c r="B265" s="30">
        <f t="shared" si="28"/>
        <v>22</v>
      </c>
      <c r="C265" s="30">
        <f t="shared" si="30"/>
        <v>12</v>
      </c>
      <c r="D265" s="30">
        <f>Inputs!$C$5 + Calculations!B265-1</f>
        <v>91</v>
      </c>
      <c r="E265" s="30">
        <f t="shared" si="34"/>
        <v>43241.864380639068</v>
      </c>
      <c r="F265" s="30">
        <v>1.55339E-2</v>
      </c>
      <c r="G265" s="30">
        <f>Inputs!$G$3-$E265</f>
        <v>56758.135619360932</v>
      </c>
      <c r="H265" s="30">
        <f t="shared" si="31"/>
        <v>-881.67520289759079</v>
      </c>
      <c r="I265" s="30">
        <v>0</v>
      </c>
      <c r="J265" s="30">
        <f>-IF(C265=1,I265*(Inputs!$G$3/1000),0)</f>
        <v>0</v>
      </c>
      <c r="K265" s="30">
        <f>Inputs!$C$7</f>
        <v>667.16820708807631</v>
      </c>
      <c r="L265" s="30">
        <f t="shared" si="32"/>
        <v>43027.357384829556</v>
      </c>
      <c r="M265" s="30">
        <f>L265*(Inputs!$G$5)</f>
        <v>143.42452461609852</v>
      </c>
      <c r="N265" s="30">
        <f t="shared" si="29"/>
        <v>43170.781909445657</v>
      </c>
    </row>
    <row r="266" spans="1:14" x14ac:dyDescent="0.2">
      <c r="A266" s="30">
        <f t="shared" si="33"/>
        <v>265</v>
      </c>
      <c r="B266" s="30">
        <f t="shared" si="28"/>
        <v>23</v>
      </c>
      <c r="C266" s="30">
        <f t="shared" si="30"/>
        <v>1</v>
      </c>
      <c r="D266" s="30">
        <f>Inputs!$C$5 + Calculations!B266-1</f>
        <v>92</v>
      </c>
      <c r="E266" s="30">
        <f t="shared" si="34"/>
        <v>43170.781909445657</v>
      </c>
      <c r="F266" s="30">
        <v>1.5937799999999998E-2</v>
      </c>
      <c r="G266" s="30">
        <f>Inputs!$G$3-$E266</f>
        <v>56829.218090554343</v>
      </c>
      <c r="H266" s="30">
        <f t="shared" si="31"/>
        <v>-905.7327120836369</v>
      </c>
      <c r="I266" s="30">
        <v>0</v>
      </c>
      <c r="J266" s="30">
        <f>-IF(C266=1,I266*(Inputs!$G$3/1000),0)</f>
        <v>0</v>
      </c>
      <c r="K266" s="30">
        <f>Inputs!$C$7</f>
        <v>667.16820708807631</v>
      </c>
      <c r="L266" s="30">
        <f t="shared" si="32"/>
        <v>42932.217404450101</v>
      </c>
      <c r="M266" s="30">
        <f>L266*(Inputs!$G$5)</f>
        <v>143.107391348167</v>
      </c>
      <c r="N266" s="30">
        <f t="shared" si="29"/>
        <v>43075.324795798268</v>
      </c>
    </row>
    <row r="267" spans="1:14" x14ac:dyDescent="0.2">
      <c r="A267" s="30">
        <f t="shared" si="33"/>
        <v>266</v>
      </c>
      <c r="B267" s="30">
        <f t="shared" si="28"/>
        <v>23</v>
      </c>
      <c r="C267" s="30">
        <f t="shared" si="30"/>
        <v>2</v>
      </c>
      <c r="D267" s="30">
        <f>Inputs!$C$5 + Calculations!B267-1</f>
        <v>92</v>
      </c>
      <c r="E267" s="30">
        <f t="shared" si="34"/>
        <v>43075.324795798268</v>
      </c>
      <c r="F267" s="30">
        <v>1.5937799999999998E-2</v>
      </c>
      <c r="G267" s="30">
        <f>Inputs!$G$3-$E267</f>
        <v>56924.675204201732</v>
      </c>
      <c r="H267" s="30">
        <f t="shared" si="31"/>
        <v>-907.25408846952632</v>
      </c>
      <c r="I267" s="30">
        <v>0</v>
      </c>
      <c r="J267" s="30">
        <f>-IF(C267=1,I267*(Inputs!$G$3/1000),0)</f>
        <v>0</v>
      </c>
      <c r="K267" s="30">
        <f>Inputs!$C$7</f>
        <v>667.16820708807631</v>
      </c>
      <c r="L267" s="30">
        <f t="shared" si="32"/>
        <v>42835.238914416819</v>
      </c>
      <c r="M267" s="30">
        <f>L267*(Inputs!$G$5)</f>
        <v>142.78412971472275</v>
      </c>
      <c r="N267" s="30">
        <f t="shared" si="29"/>
        <v>42978.023044131543</v>
      </c>
    </row>
    <row r="268" spans="1:14" x14ac:dyDescent="0.2">
      <c r="A268" s="30">
        <f t="shared" si="33"/>
        <v>267</v>
      </c>
      <c r="B268" s="30">
        <f t="shared" si="28"/>
        <v>23</v>
      </c>
      <c r="C268" s="30">
        <f t="shared" si="30"/>
        <v>3</v>
      </c>
      <c r="D268" s="30">
        <f>Inputs!$C$5 + Calculations!B268-1</f>
        <v>92</v>
      </c>
      <c r="E268" s="30">
        <f t="shared" si="34"/>
        <v>42978.023044131543</v>
      </c>
      <c r="F268" s="30">
        <v>1.5937799999999998E-2</v>
      </c>
      <c r="G268" s="30">
        <f>Inputs!$G$3-$E268</f>
        <v>57021.976955868457</v>
      </c>
      <c r="H268" s="30">
        <f t="shared" si="31"/>
        <v>-908.80486432724024</v>
      </c>
      <c r="I268" s="30">
        <v>0</v>
      </c>
      <c r="J268" s="30">
        <f>-IF(C268=1,I268*(Inputs!$G$3/1000),0)</f>
        <v>0</v>
      </c>
      <c r="K268" s="30">
        <f>Inputs!$C$7</f>
        <v>667.16820708807631</v>
      </c>
      <c r="L268" s="30">
        <f t="shared" si="32"/>
        <v>42736.38638689238</v>
      </c>
      <c r="M268" s="30">
        <f>L268*(Inputs!$G$5)</f>
        <v>142.45462128964127</v>
      </c>
      <c r="N268" s="30">
        <f t="shared" si="29"/>
        <v>42878.841008182018</v>
      </c>
    </row>
    <row r="269" spans="1:14" x14ac:dyDescent="0.2">
      <c r="A269" s="30">
        <f t="shared" si="33"/>
        <v>268</v>
      </c>
      <c r="B269" s="30">
        <f t="shared" si="28"/>
        <v>23</v>
      </c>
      <c r="C269" s="30">
        <f t="shared" si="30"/>
        <v>4</v>
      </c>
      <c r="D269" s="30">
        <f>Inputs!$C$5 + Calculations!B269-1</f>
        <v>92</v>
      </c>
      <c r="E269" s="30">
        <f t="shared" si="34"/>
        <v>42878.841008182018</v>
      </c>
      <c r="F269" s="30">
        <v>1.5937799999999998E-2</v>
      </c>
      <c r="G269" s="30">
        <f>Inputs!$G$3-$E269</f>
        <v>57121.158991817982</v>
      </c>
      <c r="H269" s="30">
        <f t="shared" si="31"/>
        <v>-910.38560777979649</v>
      </c>
      <c r="I269" s="30">
        <v>0</v>
      </c>
      <c r="J269" s="30">
        <f>-IF(C269=1,I269*(Inputs!$G$3/1000),0)</f>
        <v>0</v>
      </c>
      <c r="K269" s="30">
        <f>Inputs!$C$7</f>
        <v>667.16820708807631</v>
      </c>
      <c r="L269" s="30">
        <f t="shared" si="32"/>
        <v>42635.623607490299</v>
      </c>
      <c r="M269" s="30">
        <f>L269*(Inputs!$G$5)</f>
        <v>142.118745358301</v>
      </c>
      <c r="N269" s="30">
        <f t="shared" si="29"/>
        <v>42777.742352848603</v>
      </c>
    </row>
    <row r="270" spans="1:14" x14ac:dyDescent="0.2">
      <c r="A270" s="30">
        <f t="shared" si="33"/>
        <v>269</v>
      </c>
      <c r="B270" s="30">
        <f t="shared" si="28"/>
        <v>23</v>
      </c>
      <c r="C270" s="30">
        <f t="shared" si="30"/>
        <v>5</v>
      </c>
      <c r="D270" s="30">
        <f>Inputs!$C$5 + Calculations!B270-1</f>
        <v>92</v>
      </c>
      <c r="E270" s="30">
        <f t="shared" si="34"/>
        <v>42777.742352848603</v>
      </c>
      <c r="F270" s="30">
        <v>1.5937799999999998E-2</v>
      </c>
      <c r="G270" s="30">
        <f>Inputs!$G$3-$E270</f>
        <v>57222.257647151397</v>
      </c>
      <c r="H270" s="30">
        <f t="shared" si="31"/>
        <v>-911.9968979287695</v>
      </c>
      <c r="I270" s="30">
        <v>0</v>
      </c>
      <c r="J270" s="30">
        <f>-IF(C270=1,I270*(Inputs!$G$3/1000),0)</f>
        <v>0</v>
      </c>
      <c r="K270" s="30">
        <f>Inputs!$C$7</f>
        <v>667.16820708807631</v>
      </c>
      <c r="L270" s="30">
        <f t="shared" si="32"/>
        <v>42532.913662007915</v>
      </c>
      <c r="M270" s="30">
        <f>L270*(Inputs!$G$5)</f>
        <v>141.77637887335973</v>
      </c>
      <c r="N270" s="30">
        <f t="shared" si="29"/>
        <v>42674.690040881273</v>
      </c>
    </row>
    <row r="271" spans="1:14" x14ac:dyDescent="0.2">
      <c r="A271" s="30">
        <f t="shared" si="33"/>
        <v>270</v>
      </c>
      <c r="B271" s="30">
        <f t="shared" si="28"/>
        <v>23</v>
      </c>
      <c r="C271" s="30">
        <f t="shared" si="30"/>
        <v>6</v>
      </c>
      <c r="D271" s="30">
        <f>Inputs!$C$5 + Calculations!B271-1</f>
        <v>92</v>
      </c>
      <c r="E271" s="30">
        <f t="shared" si="34"/>
        <v>42674.690040881273</v>
      </c>
      <c r="F271" s="30">
        <v>1.5937799999999998E-2</v>
      </c>
      <c r="G271" s="30">
        <f>Inputs!$G$3-$E271</f>
        <v>57325.309959118727</v>
      </c>
      <c r="H271" s="30">
        <f t="shared" si="31"/>
        <v>-913.63932506644232</v>
      </c>
      <c r="I271" s="30">
        <v>0</v>
      </c>
      <c r="J271" s="30">
        <f>-IF(C271=1,I271*(Inputs!$G$3/1000),0)</f>
        <v>0</v>
      </c>
      <c r="K271" s="30">
        <f>Inputs!$C$7</f>
        <v>667.16820708807631</v>
      </c>
      <c r="L271" s="30">
        <f t="shared" si="32"/>
        <v>42428.21892290291</v>
      </c>
      <c r="M271" s="30">
        <f>L271*(Inputs!$G$5)</f>
        <v>141.42739640967636</v>
      </c>
      <c r="N271" s="30">
        <f t="shared" si="29"/>
        <v>42569.646319312589</v>
      </c>
    </row>
    <row r="272" spans="1:14" x14ac:dyDescent="0.2">
      <c r="A272" s="30">
        <f t="shared" si="33"/>
        <v>271</v>
      </c>
      <c r="B272" s="30">
        <f t="shared" si="28"/>
        <v>23</v>
      </c>
      <c r="C272" s="30">
        <f t="shared" si="30"/>
        <v>7</v>
      </c>
      <c r="D272" s="30">
        <f>Inputs!$C$5 + Calculations!B272-1</f>
        <v>92</v>
      </c>
      <c r="E272" s="30">
        <f t="shared" si="34"/>
        <v>42569.646319312589</v>
      </c>
      <c r="F272" s="30">
        <v>1.5937799999999998E-2</v>
      </c>
      <c r="G272" s="30">
        <f>Inputs!$G$3-$E272</f>
        <v>57430.353680687411</v>
      </c>
      <c r="H272" s="30">
        <f t="shared" si="31"/>
        <v>-915.31349089205969</v>
      </c>
      <c r="I272" s="30">
        <v>0</v>
      </c>
      <c r="J272" s="30">
        <f>-IF(C272=1,I272*(Inputs!$G$3/1000),0)</f>
        <v>0</v>
      </c>
      <c r="K272" s="30">
        <f>Inputs!$C$7</f>
        <v>667.16820708807631</v>
      </c>
      <c r="L272" s="30">
        <f t="shared" si="32"/>
        <v>42321.501035508605</v>
      </c>
      <c r="M272" s="30">
        <f>L272*(Inputs!$G$5)</f>
        <v>141.07167011836202</v>
      </c>
      <c r="N272" s="30">
        <f t="shared" si="29"/>
        <v>42462.572705626968</v>
      </c>
    </row>
    <row r="273" spans="1:14" x14ac:dyDescent="0.2">
      <c r="A273" s="30">
        <f t="shared" si="33"/>
        <v>272</v>
      </c>
      <c r="B273" s="30">
        <f t="shared" si="28"/>
        <v>23</v>
      </c>
      <c r="C273" s="30">
        <f t="shared" si="30"/>
        <v>8</v>
      </c>
      <c r="D273" s="30">
        <f>Inputs!$C$5 + Calculations!B273-1</f>
        <v>92</v>
      </c>
      <c r="E273" s="30">
        <f t="shared" si="34"/>
        <v>42462.572705626968</v>
      </c>
      <c r="F273" s="30">
        <v>1.5937799999999998E-2</v>
      </c>
      <c r="G273" s="30">
        <f>Inputs!$G$3-$E273</f>
        <v>57537.427294373032</v>
      </c>
      <c r="H273" s="30">
        <f t="shared" si="31"/>
        <v>-917.02000873225847</v>
      </c>
      <c r="I273" s="30">
        <v>0</v>
      </c>
      <c r="J273" s="30">
        <f>-IF(C273=1,I273*(Inputs!$G$3/1000),0)</f>
        <v>0</v>
      </c>
      <c r="K273" s="30">
        <f>Inputs!$C$7</f>
        <v>667.16820708807631</v>
      </c>
      <c r="L273" s="30">
        <f t="shared" si="32"/>
        <v>42212.720903982787</v>
      </c>
      <c r="M273" s="30">
        <f>L273*(Inputs!$G$5)</f>
        <v>140.70906967994264</v>
      </c>
      <c r="N273" s="30">
        <f t="shared" si="29"/>
        <v>42353.429973662729</v>
      </c>
    </row>
    <row r="274" spans="1:14" x14ac:dyDescent="0.2">
      <c r="A274" s="30">
        <f t="shared" si="33"/>
        <v>273</v>
      </c>
      <c r="B274" s="30">
        <f t="shared" si="28"/>
        <v>23</v>
      </c>
      <c r="C274" s="30">
        <f t="shared" si="30"/>
        <v>9</v>
      </c>
      <c r="D274" s="30">
        <f>Inputs!$C$5 + Calculations!B274-1</f>
        <v>92</v>
      </c>
      <c r="E274" s="30">
        <f t="shared" si="34"/>
        <v>42353.429973662729</v>
      </c>
      <c r="F274" s="30">
        <v>1.5937799999999998E-2</v>
      </c>
      <c r="G274" s="30">
        <f>Inputs!$G$3-$E274</f>
        <v>57646.570026337271</v>
      </c>
      <c r="H274" s="30">
        <f t="shared" si="31"/>
        <v>-918.75950376575804</v>
      </c>
      <c r="I274" s="30">
        <v>0</v>
      </c>
      <c r="J274" s="30">
        <f>-IF(C274=1,I274*(Inputs!$G$3/1000),0)</f>
        <v>0</v>
      </c>
      <c r="K274" s="30">
        <f>Inputs!$C$7</f>
        <v>667.16820708807631</v>
      </c>
      <c r="L274" s="30">
        <f t="shared" si="32"/>
        <v>42101.838676985048</v>
      </c>
      <c r="M274" s="30">
        <f>L274*(Inputs!$G$5)</f>
        <v>140.33946225661683</v>
      </c>
      <c r="N274" s="30">
        <f t="shared" si="29"/>
        <v>42242.178139241667</v>
      </c>
    </row>
    <row r="275" spans="1:14" x14ac:dyDescent="0.2">
      <c r="A275" s="30">
        <f t="shared" si="33"/>
        <v>274</v>
      </c>
      <c r="B275" s="30">
        <f t="shared" si="28"/>
        <v>23</v>
      </c>
      <c r="C275" s="30">
        <f t="shared" si="30"/>
        <v>10</v>
      </c>
      <c r="D275" s="30">
        <f>Inputs!$C$5 + Calculations!B275-1</f>
        <v>92</v>
      </c>
      <c r="E275" s="30">
        <f t="shared" si="34"/>
        <v>42242.178139241667</v>
      </c>
      <c r="F275" s="30">
        <v>1.5937799999999998E-2</v>
      </c>
      <c r="G275" s="30">
        <f>Inputs!$G$3-$E275</f>
        <v>57757.821860758333</v>
      </c>
      <c r="H275" s="30">
        <f t="shared" si="31"/>
        <v>-920.53261325239407</v>
      </c>
      <c r="I275" s="30">
        <v>0</v>
      </c>
      <c r="J275" s="30">
        <f>-IF(C275=1,I275*(Inputs!$G$3/1000),0)</f>
        <v>0</v>
      </c>
      <c r="K275" s="30">
        <f>Inputs!$C$7</f>
        <v>667.16820708807631</v>
      </c>
      <c r="L275" s="30">
        <f t="shared" si="32"/>
        <v>41988.813733077353</v>
      </c>
      <c r="M275" s="30">
        <f>L275*(Inputs!$G$5)</f>
        <v>139.96271244359119</v>
      </c>
      <c r="N275" s="30">
        <f t="shared" si="29"/>
        <v>42128.776445520947</v>
      </c>
    </row>
    <row r="276" spans="1:14" x14ac:dyDescent="0.2">
      <c r="A276" s="30">
        <f t="shared" si="33"/>
        <v>275</v>
      </c>
      <c r="B276" s="30">
        <f t="shared" si="28"/>
        <v>23</v>
      </c>
      <c r="C276" s="30">
        <f t="shared" si="30"/>
        <v>11</v>
      </c>
      <c r="D276" s="30">
        <f>Inputs!$C$5 + Calculations!B276-1</f>
        <v>92</v>
      </c>
      <c r="E276" s="30">
        <f t="shared" si="34"/>
        <v>42128.776445520947</v>
      </c>
      <c r="F276" s="30">
        <v>1.5937799999999998E-2</v>
      </c>
      <c r="G276" s="30">
        <f>Inputs!$G$3-$E276</f>
        <v>57871.223554479053</v>
      </c>
      <c r="H276" s="30">
        <f t="shared" si="31"/>
        <v>-922.3399867665762</v>
      </c>
      <c r="I276" s="30">
        <v>0</v>
      </c>
      <c r="J276" s="30">
        <f>-IF(C276=1,I276*(Inputs!$G$3/1000),0)</f>
        <v>0</v>
      </c>
      <c r="K276" s="30">
        <f>Inputs!$C$7</f>
        <v>667.16820708807631</v>
      </c>
      <c r="L276" s="30">
        <f t="shared" si="32"/>
        <v>41873.604665842446</v>
      </c>
      <c r="M276" s="30">
        <f>L276*(Inputs!$G$5)</f>
        <v>139.57868221947481</v>
      </c>
      <c r="N276" s="30">
        <f t="shared" si="29"/>
        <v>42013.183348061917</v>
      </c>
    </row>
    <row r="277" spans="1:14" x14ac:dyDescent="0.2">
      <c r="A277" s="30">
        <f t="shared" si="33"/>
        <v>276</v>
      </c>
      <c r="B277" s="30">
        <f t="shared" si="28"/>
        <v>23</v>
      </c>
      <c r="C277" s="30">
        <f t="shared" si="30"/>
        <v>12</v>
      </c>
      <c r="D277" s="30">
        <f>Inputs!$C$5 + Calculations!B277-1</f>
        <v>92</v>
      </c>
      <c r="E277" s="30">
        <f t="shared" si="34"/>
        <v>42013.183348061917</v>
      </c>
      <c r="F277" s="30">
        <v>1.5937799999999998E-2</v>
      </c>
      <c r="G277" s="30">
        <f>Inputs!$G$3-$E277</f>
        <v>57986.816651938083</v>
      </c>
      <c r="H277" s="30">
        <f t="shared" si="31"/>
        <v>-924.18228643525867</v>
      </c>
      <c r="I277" s="30">
        <v>0</v>
      </c>
      <c r="J277" s="30">
        <f>-IF(C277=1,I277*(Inputs!$G$3/1000),0)</f>
        <v>0</v>
      </c>
      <c r="K277" s="30">
        <f>Inputs!$C$7</f>
        <v>667.16820708807631</v>
      </c>
      <c r="L277" s="30">
        <f t="shared" si="32"/>
        <v>41756.169268714737</v>
      </c>
      <c r="M277" s="30">
        <f>L277*(Inputs!$G$5)</f>
        <v>139.1872308957158</v>
      </c>
      <c r="N277" s="30">
        <f t="shared" si="29"/>
        <v>41895.356499610454</v>
      </c>
    </row>
    <row r="278" spans="1:14" x14ac:dyDescent="0.2">
      <c r="A278" s="30">
        <f t="shared" si="33"/>
        <v>277</v>
      </c>
      <c r="B278" s="30">
        <f t="shared" si="28"/>
        <v>24</v>
      </c>
      <c r="C278" s="30">
        <f t="shared" si="30"/>
        <v>1</v>
      </c>
      <c r="D278" s="30">
        <f>Inputs!$C$5 + Calculations!B278-1</f>
        <v>93</v>
      </c>
      <c r="E278" s="30">
        <f t="shared" si="34"/>
        <v>41895.356499610454</v>
      </c>
      <c r="F278" s="30">
        <v>1.6320299999999999E-2</v>
      </c>
      <c r="G278" s="30">
        <f>Inputs!$G$3-$E278</f>
        <v>58104.643500389546</v>
      </c>
      <c r="H278" s="30">
        <f t="shared" si="31"/>
        <v>-948.28521331940749</v>
      </c>
      <c r="I278" s="30">
        <v>0</v>
      </c>
      <c r="J278" s="30">
        <f>-IF(C278=1,I278*(Inputs!$G$3/1000),0)</f>
        <v>0</v>
      </c>
      <c r="K278" s="30">
        <f>Inputs!$C$7</f>
        <v>667.16820708807631</v>
      </c>
      <c r="L278" s="30">
        <f t="shared" si="32"/>
        <v>41614.239493379122</v>
      </c>
      <c r="M278" s="30">
        <f>L278*(Inputs!$G$5)</f>
        <v>138.71413164459707</v>
      </c>
      <c r="N278" s="30">
        <f t="shared" si="29"/>
        <v>41752.953625023722</v>
      </c>
    </row>
    <row r="279" spans="1:14" x14ac:dyDescent="0.2">
      <c r="A279" s="30">
        <f t="shared" si="33"/>
        <v>278</v>
      </c>
      <c r="B279" s="30">
        <f t="shared" si="28"/>
        <v>24</v>
      </c>
      <c r="C279" s="30">
        <f t="shared" si="30"/>
        <v>2</v>
      </c>
      <c r="D279" s="30">
        <f>Inputs!$C$5 + Calculations!B279-1</f>
        <v>93</v>
      </c>
      <c r="E279" s="30">
        <f t="shared" si="34"/>
        <v>41752.953625023722</v>
      </c>
      <c r="F279" s="30">
        <v>1.6320299999999999E-2</v>
      </c>
      <c r="G279" s="30">
        <f>Inputs!$G$3-$E279</f>
        <v>58247.046374976278</v>
      </c>
      <c r="H279" s="30">
        <f t="shared" si="31"/>
        <v>-950.60927095352531</v>
      </c>
      <c r="I279" s="30">
        <v>0</v>
      </c>
      <c r="J279" s="30">
        <f>-IF(C279=1,I279*(Inputs!$G$3/1000),0)</f>
        <v>0</v>
      </c>
      <c r="K279" s="30">
        <f>Inputs!$C$7</f>
        <v>667.16820708807631</v>
      </c>
      <c r="L279" s="30">
        <f t="shared" si="32"/>
        <v>41469.512561158277</v>
      </c>
      <c r="M279" s="30">
        <f>L279*(Inputs!$G$5)</f>
        <v>138.23170853719427</v>
      </c>
      <c r="N279" s="30">
        <f t="shared" si="29"/>
        <v>41607.744269695475</v>
      </c>
    </row>
    <row r="280" spans="1:14" x14ac:dyDescent="0.2">
      <c r="A280" s="30">
        <f t="shared" si="33"/>
        <v>279</v>
      </c>
      <c r="B280" s="30">
        <f t="shared" si="28"/>
        <v>24</v>
      </c>
      <c r="C280" s="30">
        <f t="shared" si="30"/>
        <v>3</v>
      </c>
      <c r="D280" s="30">
        <f>Inputs!$C$5 + Calculations!B280-1</f>
        <v>93</v>
      </c>
      <c r="E280" s="30">
        <f t="shared" si="34"/>
        <v>41607.744269695475</v>
      </c>
      <c r="F280" s="30">
        <v>1.6320299999999999E-2</v>
      </c>
      <c r="G280" s="30">
        <f>Inputs!$G$3-$E280</f>
        <v>58392.255730304525</v>
      </c>
      <c r="H280" s="30">
        <f t="shared" si="31"/>
        <v>-952.97913119528891</v>
      </c>
      <c r="I280" s="30">
        <v>0</v>
      </c>
      <c r="J280" s="30">
        <f>-IF(C280=1,I280*(Inputs!$G$3/1000),0)</f>
        <v>0</v>
      </c>
      <c r="K280" s="30">
        <f>Inputs!$C$7</f>
        <v>667.16820708807631</v>
      </c>
      <c r="L280" s="30">
        <f t="shared" si="32"/>
        <v>41321.933345588266</v>
      </c>
      <c r="M280" s="30">
        <f>L280*(Inputs!$G$5)</f>
        <v>137.73977781862757</v>
      </c>
      <c r="N280" s="30">
        <f t="shared" si="29"/>
        <v>41459.673123406894</v>
      </c>
    </row>
    <row r="281" spans="1:14" x14ac:dyDescent="0.2">
      <c r="A281" s="30">
        <f t="shared" si="33"/>
        <v>280</v>
      </c>
      <c r="B281" s="30">
        <f t="shared" si="28"/>
        <v>24</v>
      </c>
      <c r="C281" s="30">
        <f t="shared" si="30"/>
        <v>4</v>
      </c>
      <c r="D281" s="30">
        <f>Inputs!$C$5 + Calculations!B281-1</f>
        <v>93</v>
      </c>
      <c r="E281" s="30">
        <f t="shared" si="34"/>
        <v>41459.673123406894</v>
      </c>
      <c r="F281" s="30">
        <v>1.6320299999999999E-2</v>
      </c>
      <c r="G281" s="30">
        <f>Inputs!$G$3-$E281</f>
        <v>58540.326876593106</v>
      </c>
      <c r="H281" s="30">
        <f t="shared" si="31"/>
        <v>-955.39569672406242</v>
      </c>
      <c r="I281" s="30">
        <v>0</v>
      </c>
      <c r="J281" s="30">
        <f>-IF(C281=1,I281*(Inputs!$G$3/1000),0)</f>
        <v>0</v>
      </c>
      <c r="K281" s="30">
        <f>Inputs!$C$7</f>
        <v>667.16820708807631</v>
      </c>
      <c r="L281" s="30">
        <f t="shared" si="32"/>
        <v>41171.445633770913</v>
      </c>
      <c r="M281" s="30">
        <f>L281*(Inputs!$G$5)</f>
        <v>137.23815211256971</v>
      </c>
      <c r="N281" s="30">
        <f t="shared" si="29"/>
        <v>41308.683785883484</v>
      </c>
    </row>
    <row r="282" spans="1:14" x14ac:dyDescent="0.2">
      <c r="A282" s="30">
        <f t="shared" si="33"/>
        <v>281</v>
      </c>
      <c r="B282" s="30">
        <f t="shared" si="28"/>
        <v>24</v>
      </c>
      <c r="C282" s="30">
        <f t="shared" si="30"/>
        <v>5</v>
      </c>
      <c r="D282" s="30">
        <f>Inputs!$C$5 + Calculations!B282-1</f>
        <v>93</v>
      </c>
      <c r="E282" s="30">
        <f t="shared" si="34"/>
        <v>41308.683785883484</v>
      </c>
      <c r="F282" s="30">
        <v>1.6320299999999999E-2</v>
      </c>
      <c r="G282" s="30">
        <f>Inputs!$G$3-$E282</f>
        <v>58691.316214116516</v>
      </c>
      <c r="H282" s="30">
        <f t="shared" si="31"/>
        <v>-957.85988800924576</v>
      </c>
      <c r="I282" s="30">
        <v>0</v>
      </c>
      <c r="J282" s="30">
        <f>-IF(C282=1,I282*(Inputs!$G$3/1000),0)</f>
        <v>0</v>
      </c>
      <c r="K282" s="30">
        <f>Inputs!$C$7</f>
        <v>667.16820708807631</v>
      </c>
      <c r="L282" s="30">
        <f t="shared" si="32"/>
        <v>41017.992104962315</v>
      </c>
      <c r="M282" s="30">
        <f>L282*(Inputs!$G$5)</f>
        <v>136.7266403498744</v>
      </c>
      <c r="N282" s="30">
        <f t="shared" si="29"/>
        <v>41154.718745312188</v>
      </c>
    </row>
    <row r="283" spans="1:14" x14ac:dyDescent="0.2">
      <c r="A283" s="30">
        <f t="shared" si="33"/>
        <v>282</v>
      </c>
      <c r="B283" s="30">
        <f t="shared" si="28"/>
        <v>24</v>
      </c>
      <c r="C283" s="30">
        <f t="shared" si="30"/>
        <v>6</v>
      </c>
      <c r="D283" s="30">
        <f>Inputs!$C$5 + Calculations!B283-1</f>
        <v>93</v>
      </c>
      <c r="E283" s="30">
        <f t="shared" si="34"/>
        <v>41154.718745312188</v>
      </c>
      <c r="F283" s="30">
        <v>1.6320299999999999E-2</v>
      </c>
      <c r="G283" s="30">
        <f>Inputs!$G$3-$E283</f>
        <v>58845.281254687812</v>
      </c>
      <c r="H283" s="30">
        <f t="shared" si="31"/>
        <v>-960.37264366088152</v>
      </c>
      <c r="I283" s="30">
        <v>0</v>
      </c>
      <c r="J283" s="30">
        <f>-IF(C283=1,I283*(Inputs!$G$3/1000),0)</f>
        <v>0</v>
      </c>
      <c r="K283" s="30">
        <f>Inputs!$C$7</f>
        <v>667.16820708807631</v>
      </c>
      <c r="L283" s="30">
        <f t="shared" si="32"/>
        <v>40861.514308739381</v>
      </c>
      <c r="M283" s="30">
        <f>L283*(Inputs!$G$5)</f>
        <v>136.20504769579796</v>
      </c>
      <c r="N283" s="30">
        <f t="shared" si="29"/>
        <v>40997.719356435176</v>
      </c>
    </row>
    <row r="284" spans="1:14" x14ac:dyDescent="0.2">
      <c r="A284" s="30">
        <f t="shared" si="33"/>
        <v>283</v>
      </c>
      <c r="B284" s="30">
        <f t="shared" si="28"/>
        <v>24</v>
      </c>
      <c r="C284" s="30">
        <f t="shared" si="30"/>
        <v>7</v>
      </c>
      <c r="D284" s="30">
        <f>Inputs!$C$5 + Calculations!B284-1</f>
        <v>93</v>
      </c>
      <c r="E284" s="30">
        <f t="shared" si="34"/>
        <v>40997.719356435176</v>
      </c>
      <c r="F284" s="30">
        <v>1.6320299999999999E-2</v>
      </c>
      <c r="G284" s="30">
        <f>Inputs!$G$3-$E284</f>
        <v>59002.280643564824</v>
      </c>
      <c r="H284" s="30">
        <f t="shared" si="31"/>
        <v>-962.934920787171</v>
      </c>
      <c r="I284" s="30">
        <v>0</v>
      </c>
      <c r="J284" s="30">
        <f>-IF(C284=1,I284*(Inputs!$G$3/1000),0)</f>
        <v>0</v>
      </c>
      <c r="K284" s="30">
        <f>Inputs!$C$7</f>
        <v>667.16820708807631</v>
      </c>
      <c r="L284" s="30">
        <f t="shared" si="32"/>
        <v>40701.952642736083</v>
      </c>
      <c r="M284" s="30">
        <f>L284*(Inputs!$G$5)</f>
        <v>135.67317547578696</v>
      </c>
      <c r="N284" s="30">
        <f t="shared" si="29"/>
        <v>40837.625818211869</v>
      </c>
    </row>
    <row r="285" spans="1:14" x14ac:dyDescent="0.2">
      <c r="A285" s="30">
        <f t="shared" si="33"/>
        <v>284</v>
      </c>
      <c r="B285" s="30">
        <f t="shared" si="28"/>
        <v>24</v>
      </c>
      <c r="C285" s="30">
        <f t="shared" si="30"/>
        <v>8</v>
      </c>
      <c r="D285" s="30">
        <f>Inputs!$C$5 + Calculations!B285-1</f>
        <v>93</v>
      </c>
      <c r="E285" s="30">
        <f t="shared" si="34"/>
        <v>40837.625818211869</v>
      </c>
      <c r="F285" s="30">
        <v>1.6320299999999999E-2</v>
      </c>
      <c r="G285" s="30">
        <f>Inputs!$G$3-$E285</f>
        <v>59162.374181788131</v>
      </c>
      <c r="H285" s="30">
        <f t="shared" si="31"/>
        <v>-965.54769535903677</v>
      </c>
      <c r="I285" s="30">
        <v>0</v>
      </c>
      <c r="J285" s="30">
        <f>-IF(C285=1,I285*(Inputs!$G$3/1000),0)</f>
        <v>0</v>
      </c>
      <c r="K285" s="30">
        <f>Inputs!$C$7</f>
        <v>667.16820708807631</v>
      </c>
      <c r="L285" s="30">
        <f t="shared" si="32"/>
        <v>40539.246329940914</v>
      </c>
      <c r="M285" s="30">
        <f>L285*(Inputs!$G$5)</f>
        <v>135.13082109980306</v>
      </c>
      <c r="N285" s="30">
        <f t="shared" si="29"/>
        <v>40674.377151040717</v>
      </c>
    </row>
    <row r="286" spans="1:14" x14ac:dyDescent="0.2">
      <c r="A286" s="30">
        <f t="shared" si="33"/>
        <v>285</v>
      </c>
      <c r="B286" s="30">
        <f t="shared" si="28"/>
        <v>24</v>
      </c>
      <c r="C286" s="30">
        <f t="shared" si="30"/>
        <v>9</v>
      </c>
      <c r="D286" s="30">
        <f>Inputs!$C$5 + Calculations!B286-1</f>
        <v>93</v>
      </c>
      <c r="E286" s="30">
        <f t="shared" si="34"/>
        <v>40674.377151040717</v>
      </c>
      <c r="F286" s="30">
        <v>1.6320299999999999E-2</v>
      </c>
      <c r="G286" s="30">
        <f>Inputs!$G$3-$E286</f>
        <v>59325.622848959283</v>
      </c>
      <c r="H286" s="30">
        <f t="shared" si="31"/>
        <v>-968.21196258187013</v>
      </c>
      <c r="I286" s="30">
        <v>0</v>
      </c>
      <c r="J286" s="30">
        <f>-IF(C286=1,I286*(Inputs!$G$3/1000),0)</f>
        <v>0</v>
      </c>
      <c r="K286" s="30">
        <f>Inputs!$C$7</f>
        <v>667.16820708807631</v>
      </c>
      <c r="L286" s="30">
        <f t="shared" si="32"/>
        <v>40373.333395546928</v>
      </c>
      <c r="M286" s="30">
        <f>L286*(Inputs!$G$5)</f>
        <v>134.57777798515644</v>
      </c>
      <c r="N286" s="30">
        <f t="shared" si="29"/>
        <v>40507.911173532084</v>
      </c>
    </row>
    <row r="287" spans="1:14" x14ac:dyDescent="0.2">
      <c r="A287" s="30">
        <f t="shared" si="33"/>
        <v>286</v>
      </c>
      <c r="B287" s="30">
        <f t="shared" si="28"/>
        <v>24</v>
      </c>
      <c r="C287" s="30">
        <f t="shared" si="30"/>
        <v>10</v>
      </c>
      <c r="D287" s="30">
        <f>Inputs!$C$5 + Calculations!B287-1</f>
        <v>93</v>
      </c>
      <c r="E287" s="30">
        <f t="shared" si="34"/>
        <v>40507.911173532084</v>
      </c>
      <c r="F287" s="30">
        <v>1.6320299999999999E-2</v>
      </c>
      <c r="G287" s="30">
        <f>Inputs!$G$3-$E287</f>
        <v>59492.088826467916</v>
      </c>
      <c r="H287" s="30">
        <f t="shared" si="31"/>
        <v>-970.92873727460426</v>
      </c>
      <c r="I287" s="30">
        <v>0</v>
      </c>
      <c r="J287" s="30">
        <f>-IF(C287=1,I287*(Inputs!$G$3/1000),0)</f>
        <v>0</v>
      </c>
      <c r="K287" s="30">
        <f>Inputs!$C$7</f>
        <v>667.16820708807631</v>
      </c>
      <c r="L287" s="30">
        <f t="shared" si="32"/>
        <v>40204.150643345558</v>
      </c>
      <c r="M287" s="30">
        <f>L287*(Inputs!$G$5)</f>
        <v>134.01383547781853</v>
      </c>
      <c r="N287" s="30">
        <f t="shared" si="29"/>
        <v>40338.164478823375</v>
      </c>
    </row>
    <row r="288" spans="1:14" x14ac:dyDescent="0.2">
      <c r="A288" s="30">
        <f t="shared" si="33"/>
        <v>287</v>
      </c>
      <c r="B288" s="30">
        <f t="shared" si="28"/>
        <v>24</v>
      </c>
      <c r="C288" s="30">
        <f t="shared" si="30"/>
        <v>11</v>
      </c>
      <c r="D288" s="30">
        <f>Inputs!$C$5 + Calculations!B288-1</f>
        <v>93</v>
      </c>
      <c r="E288" s="30">
        <f t="shared" si="34"/>
        <v>40338.164478823375</v>
      </c>
      <c r="F288" s="30">
        <v>1.6320299999999999E-2</v>
      </c>
      <c r="G288" s="30">
        <f>Inputs!$G$3-$E288</f>
        <v>59661.835521176625</v>
      </c>
      <c r="H288" s="30">
        <f t="shared" si="31"/>
        <v>-973.69905425625882</v>
      </c>
      <c r="I288" s="30">
        <v>0</v>
      </c>
      <c r="J288" s="30">
        <f>-IF(C288=1,I288*(Inputs!$G$3/1000),0)</f>
        <v>0</v>
      </c>
      <c r="K288" s="30">
        <f>Inputs!$C$7</f>
        <v>667.16820708807631</v>
      </c>
      <c r="L288" s="30">
        <f t="shared" si="32"/>
        <v>40031.633631655197</v>
      </c>
      <c r="M288" s="30">
        <f>L288*(Inputs!$G$5)</f>
        <v>133.43877877218401</v>
      </c>
      <c r="N288" s="30">
        <f t="shared" si="29"/>
        <v>40165.072410427383</v>
      </c>
    </row>
    <row r="289" spans="1:14" x14ac:dyDescent="0.2">
      <c r="A289" s="30">
        <f t="shared" si="33"/>
        <v>288</v>
      </c>
      <c r="B289" s="30">
        <f t="shared" si="28"/>
        <v>24</v>
      </c>
      <c r="C289" s="30">
        <f t="shared" si="30"/>
        <v>12</v>
      </c>
      <c r="D289" s="30">
        <f>Inputs!$C$5 + Calculations!B289-1</f>
        <v>93</v>
      </c>
      <c r="E289" s="30">
        <f t="shared" si="34"/>
        <v>40165.072410427383</v>
      </c>
      <c r="F289" s="30">
        <v>1.6320299999999999E-2</v>
      </c>
      <c r="G289" s="30">
        <f>Inputs!$G$3-$E289</f>
        <v>59834.927589572617</v>
      </c>
      <c r="H289" s="30">
        <f t="shared" si="31"/>
        <v>-976.52396874010196</v>
      </c>
      <c r="I289" s="30">
        <v>0</v>
      </c>
      <c r="J289" s="30">
        <f>-IF(C289=1,I289*(Inputs!$G$3/1000),0)</f>
        <v>0</v>
      </c>
      <c r="K289" s="30">
        <f>Inputs!$C$7</f>
        <v>667.16820708807631</v>
      </c>
      <c r="L289" s="30">
        <f t="shared" si="32"/>
        <v>39855.716648775357</v>
      </c>
      <c r="M289" s="30">
        <f>L289*(Inputs!$G$5)</f>
        <v>132.8523888292512</v>
      </c>
      <c r="N289" s="30">
        <f t="shared" si="29"/>
        <v>39988.569037604611</v>
      </c>
    </row>
    <row r="290" spans="1:14" x14ac:dyDescent="0.2">
      <c r="A290" s="30">
        <f t="shared" si="33"/>
        <v>289</v>
      </c>
      <c r="B290" s="30">
        <f t="shared" si="28"/>
        <v>25</v>
      </c>
      <c r="C290" s="30">
        <f t="shared" si="30"/>
        <v>1</v>
      </c>
      <c r="D290" s="30">
        <f>Inputs!$C$5 + Calculations!B290-1</f>
        <v>94</v>
      </c>
      <c r="E290" s="30">
        <f t="shared" si="34"/>
        <v>39988.569037604611</v>
      </c>
      <c r="F290" s="30">
        <v>1.6712000000000001E-2</v>
      </c>
      <c r="G290" s="30">
        <f>Inputs!$G$3-$E290</f>
        <v>60011.430962395389</v>
      </c>
      <c r="H290" s="30">
        <f t="shared" si="31"/>
        <v>-1002.9110342435519</v>
      </c>
      <c r="I290" s="30">
        <v>0</v>
      </c>
      <c r="J290" s="30">
        <f>-IF(C290=1,I290*(Inputs!$G$3/1000),0)</f>
        <v>0</v>
      </c>
      <c r="K290" s="30">
        <f>Inputs!$C$7</f>
        <v>667.16820708807631</v>
      </c>
      <c r="L290" s="30">
        <f t="shared" si="32"/>
        <v>39652.826210449137</v>
      </c>
      <c r="M290" s="30">
        <f>L290*(Inputs!$G$5)</f>
        <v>132.17608736816379</v>
      </c>
      <c r="N290" s="30">
        <f t="shared" si="29"/>
        <v>39785.0022978173</v>
      </c>
    </row>
    <row r="291" spans="1:14" x14ac:dyDescent="0.2">
      <c r="A291" s="30">
        <f t="shared" si="33"/>
        <v>290</v>
      </c>
      <c r="B291" s="30">
        <f t="shared" si="28"/>
        <v>25</v>
      </c>
      <c r="C291" s="30">
        <f t="shared" si="30"/>
        <v>2</v>
      </c>
      <c r="D291" s="30">
        <f>Inputs!$C$5 + Calculations!B291-1</f>
        <v>94</v>
      </c>
      <c r="E291" s="30">
        <f t="shared" si="34"/>
        <v>39785.0022978173</v>
      </c>
      <c r="F291" s="30">
        <v>1.6712000000000001E-2</v>
      </c>
      <c r="G291" s="30">
        <f>Inputs!$G$3-$E291</f>
        <v>60214.9977021827</v>
      </c>
      <c r="H291" s="30">
        <f t="shared" si="31"/>
        <v>-1006.3130415988774</v>
      </c>
      <c r="I291" s="30">
        <v>0</v>
      </c>
      <c r="J291" s="30">
        <f>-IF(C291=1,I291*(Inputs!$G$3/1000),0)</f>
        <v>0</v>
      </c>
      <c r="K291" s="30">
        <f>Inputs!$C$7</f>
        <v>667.16820708807631</v>
      </c>
      <c r="L291" s="30">
        <f t="shared" si="32"/>
        <v>39445.8574633065</v>
      </c>
      <c r="M291" s="30">
        <f>L291*(Inputs!$G$5)</f>
        <v>131.48619154435499</v>
      </c>
      <c r="N291" s="30">
        <f t="shared" si="29"/>
        <v>39577.343654850854</v>
      </c>
    </row>
    <row r="292" spans="1:14" x14ac:dyDescent="0.2">
      <c r="A292" s="30">
        <f t="shared" si="33"/>
        <v>291</v>
      </c>
      <c r="B292" s="30">
        <f t="shared" si="28"/>
        <v>25</v>
      </c>
      <c r="C292" s="30">
        <f t="shared" si="30"/>
        <v>3</v>
      </c>
      <c r="D292" s="30">
        <f>Inputs!$C$5 + Calculations!B292-1</f>
        <v>94</v>
      </c>
      <c r="E292" s="30">
        <f t="shared" si="34"/>
        <v>39577.343654850854</v>
      </c>
      <c r="F292" s="30">
        <v>1.6712000000000001E-2</v>
      </c>
      <c r="G292" s="30">
        <f>Inputs!$G$3-$E292</f>
        <v>60422.656345149146</v>
      </c>
      <c r="H292" s="30">
        <f t="shared" si="31"/>
        <v>-1009.7834328401326</v>
      </c>
      <c r="I292" s="30">
        <v>0</v>
      </c>
      <c r="J292" s="30">
        <f>-IF(C292=1,I292*(Inputs!$G$3/1000),0)</f>
        <v>0</v>
      </c>
      <c r="K292" s="30">
        <f>Inputs!$C$7</f>
        <v>667.16820708807631</v>
      </c>
      <c r="L292" s="30">
        <f t="shared" si="32"/>
        <v>39234.728429098803</v>
      </c>
      <c r="M292" s="30">
        <f>L292*(Inputs!$G$5)</f>
        <v>130.78242809699603</v>
      </c>
      <c r="N292" s="30">
        <f t="shared" si="29"/>
        <v>39365.510857195797</v>
      </c>
    </row>
    <row r="293" spans="1:14" x14ac:dyDescent="0.2">
      <c r="A293" s="30">
        <f t="shared" si="33"/>
        <v>292</v>
      </c>
      <c r="B293" s="30">
        <f t="shared" si="28"/>
        <v>25</v>
      </c>
      <c r="C293" s="30">
        <f t="shared" si="30"/>
        <v>4</v>
      </c>
      <c r="D293" s="30">
        <f>Inputs!$C$5 + Calculations!B293-1</f>
        <v>94</v>
      </c>
      <c r="E293" s="30">
        <f t="shared" si="34"/>
        <v>39365.510857195797</v>
      </c>
      <c r="F293" s="30">
        <v>1.6712000000000001E-2</v>
      </c>
      <c r="G293" s="30">
        <f>Inputs!$G$3-$E293</f>
        <v>60634.489142804203</v>
      </c>
      <c r="H293" s="30">
        <f t="shared" si="31"/>
        <v>-1013.3235825545439</v>
      </c>
      <c r="I293" s="30">
        <v>0</v>
      </c>
      <c r="J293" s="30">
        <f>-IF(C293=1,I293*(Inputs!$G$3/1000),0)</f>
        <v>0</v>
      </c>
      <c r="K293" s="30">
        <f>Inputs!$C$7</f>
        <v>667.16820708807631</v>
      </c>
      <c r="L293" s="30">
        <f t="shared" si="32"/>
        <v>39019.355481729333</v>
      </c>
      <c r="M293" s="30">
        <f>L293*(Inputs!$G$5)</f>
        <v>130.06451827243112</v>
      </c>
      <c r="N293" s="30">
        <f t="shared" si="29"/>
        <v>39149.420000001766</v>
      </c>
    </row>
    <row r="294" spans="1:14" x14ac:dyDescent="0.2">
      <c r="A294" s="30">
        <f t="shared" si="33"/>
        <v>293</v>
      </c>
      <c r="B294" s="30">
        <f t="shared" si="28"/>
        <v>25</v>
      </c>
      <c r="C294" s="30">
        <f t="shared" si="30"/>
        <v>5</v>
      </c>
      <c r="D294" s="30">
        <f>Inputs!$C$5 + Calculations!B294-1</f>
        <v>94</v>
      </c>
      <c r="E294" s="30">
        <f t="shared" si="34"/>
        <v>39149.420000001766</v>
      </c>
      <c r="F294" s="30">
        <v>1.6712000000000001E-2</v>
      </c>
      <c r="G294" s="30">
        <f>Inputs!$G$3-$E294</f>
        <v>60850.579999998234</v>
      </c>
      <c r="H294" s="30">
        <f t="shared" si="31"/>
        <v>-1016.9348929599705</v>
      </c>
      <c r="I294" s="30">
        <v>0</v>
      </c>
      <c r="J294" s="30">
        <f>-IF(C294=1,I294*(Inputs!$G$3/1000),0)</f>
        <v>0</v>
      </c>
      <c r="K294" s="30">
        <f>Inputs!$C$7</f>
        <v>667.16820708807631</v>
      </c>
      <c r="L294" s="30">
        <f t="shared" si="32"/>
        <v>38799.653314129871</v>
      </c>
      <c r="M294" s="30">
        <f>L294*(Inputs!$G$5)</f>
        <v>129.33217771376624</v>
      </c>
      <c r="N294" s="30">
        <f t="shared" si="29"/>
        <v>38928.985491843639</v>
      </c>
    </row>
    <row r="295" spans="1:14" x14ac:dyDescent="0.2">
      <c r="A295" s="30">
        <f t="shared" si="33"/>
        <v>294</v>
      </c>
      <c r="B295" s="30">
        <f t="shared" si="28"/>
        <v>25</v>
      </c>
      <c r="C295" s="30">
        <f t="shared" si="30"/>
        <v>6</v>
      </c>
      <c r="D295" s="30">
        <f>Inputs!$C$5 + Calculations!B295-1</f>
        <v>94</v>
      </c>
      <c r="E295" s="30">
        <f t="shared" si="34"/>
        <v>38928.985491843639</v>
      </c>
      <c r="F295" s="30">
        <v>1.6712000000000001E-2</v>
      </c>
      <c r="G295" s="30">
        <f>Inputs!$G$3-$E295</f>
        <v>61071.014508156361</v>
      </c>
      <c r="H295" s="30">
        <f t="shared" si="31"/>
        <v>-1020.6187944603091</v>
      </c>
      <c r="I295" s="30">
        <v>0</v>
      </c>
      <c r="J295" s="30">
        <f>-IF(C295=1,I295*(Inputs!$G$3/1000),0)</f>
        <v>0</v>
      </c>
      <c r="K295" s="30">
        <f>Inputs!$C$7</f>
        <v>667.16820708807631</v>
      </c>
      <c r="L295" s="30">
        <f t="shared" si="32"/>
        <v>38575.534904471409</v>
      </c>
      <c r="M295" s="30">
        <f>L295*(Inputs!$G$5)</f>
        <v>128.58511634823805</v>
      </c>
      <c r="N295" s="30">
        <f t="shared" si="29"/>
        <v>38704.120020819646</v>
      </c>
    </row>
    <row r="296" spans="1:14" x14ac:dyDescent="0.2">
      <c r="A296" s="30">
        <f t="shared" si="33"/>
        <v>295</v>
      </c>
      <c r="B296" s="30">
        <f t="shared" si="28"/>
        <v>25</v>
      </c>
      <c r="C296" s="30">
        <f t="shared" si="30"/>
        <v>7</v>
      </c>
      <c r="D296" s="30">
        <f>Inputs!$C$5 + Calculations!B296-1</f>
        <v>94</v>
      </c>
      <c r="E296" s="30">
        <f t="shared" si="34"/>
        <v>38704.120020819646</v>
      </c>
      <c r="F296" s="30">
        <v>1.6712000000000001E-2</v>
      </c>
      <c r="G296" s="30">
        <f>Inputs!$G$3-$E296</f>
        <v>61295.879979180354</v>
      </c>
      <c r="H296" s="30">
        <f t="shared" si="31"/>
        <v>-1024.3767462120622</v>
      </c>
      <c r="I296" s="30">
        <v>0</v>
      </c>
      <c r="J296" s="30">
        <f>-IF(C296=1,I296*(Inputs!$G$3/1000),0)</f>
        <v>0</v>
      </c>
      <c r="K296" s="30">
        <f>Inputs!$C$7</f>
        <v>667.16820708807631</v>
      </c>
      <c r="L296" s="30">
        <f t="shared" si="32"/>
        <v>38346.911481695664</v>
      </c>
      <c r="M296" s="30">
        <f>L296*(Inputs!$G$5)</f>
        <v>127.82303827231888</v>
      </c>
      <c r="N296" s="30">
        <f t="shared" si="29"/>
        <v>38474.734519967984</v>
      </c>
    </row>
    <row r="297" spans="1:14" x14ac:dyDescent="0.2">
      <c r="A297" s="30">
        <f t="shared" si="33"/>
        <v>296</v>
      </c>
      <c r="B297" s="30">
        <f t="shared" si="28"/>
        <v>25</v>
      </c>
      <c r="C297" s="30">
        <f t="shared" si="30"/>
        <v>8</v>
      </c>
      <c r="D297" s="30">
        <f>Inputs!$C$5 + Calculations!B297-1</f>
        <v>94</v>
      </c>
      <c r="E297" s="30">
        <f t="shared" si="34"/>
        <v>38474.734519967984</v>
      </c>
      <c r="F297" s="30">
        <v>1.6712000000000001E-2</v>
      </c>
      <c r="G297" s="30">
        <f>Inputs!$G$3-$E297</f>
        <v>61525.265480032016</v>
      </c>
      <c r="H297" s="30">
        <f t="shared" si="31"/>
        <v>-1028.2102367022951</v>
      </c>
      <c r="I297" s="30">
        <v>0</v>
      </c>
      <c r="J297" s="30">
        <f>-IF(C297=1,I297*(Inputs!$G$3/1000),0)</f>
        <v>0</v>
      </c>
      <c r="K297" s="30">
        <f>Inputs!$C$7</f>
        <v>667.16820708807631</v>
      </c>
      <c r="L297" s="30">
        <f t="shared" si="32"/>
        <v>38113.692490353766</v>
      </c>
      <c r="M297" s="30">
        <f>L297*(Inputs!$G$5)</f>
        <v>127.04564163451256</v>
      </c>
      <c r="N297" s="30">
        <f t="shared" si="29"/>
        <v>38240.738131988277</v>
      </c>
    </row>
    <row r="298" spans="1:14" x14ac:dyDescent="0.2">
      <c r="A298" s="30">
        <f t="shared" si="33"/>
        <v>297</v>
      </c>
      <c r="B298" s="30">
        <f t="shared" si="28"/>
        <v>25</v>
      </c>
      <c r="C298" s="30">
        <f t="shared" si="30"/>
        <v>9</v>
      </c>
      <c r="D298" s="30">
        <f>Inputs!$C$5 + Calculations!B298-1</f>
        <v>94</v>
      </c>
      <c r="E298" s="30">
        <f t="shared" si="34"/>
        <v>38240.738131988277</v>
      </c>
      <c r="F298" s="30">
        <v>1.6712000000000001E-2</v>
      </c>
      <c r="G298" s="30">
        <f>Inputs!$G$3-$E298</f>
        <v>61759.261868011723</v>
      </c>
      <c r="H298" s="30">
        <f t="shared" si="31"/>
        <v>-1032.1207843382119</v>
      </c>
      <c r="I298" s="30">
        <v>0</v>
      </c>
      <c r="J298" s="30">
        <f>-IF(C298=1,I298*(Inputs!$G$3/1000),0)</f>
        <v>0</v>
      </c>
      <c r="K298" s="30">
        <f>Inputs!$C$7</f>
        <v>667.16820708807631</v>
      </c>
      <c r="L298" s="30">
        <f t="shared" si="32"/>
        <v>37875.78555473814</v>
      </c>
      <c r="M298" s="30">
        <f>L298*(Inputs!$G$5)</f>
        <v>126.25261851579381</v>
      </c>
      <c r="N298" s="30">
        <f t="shared" si="29"/>
        <v>38002.038173253932</v>
      </c>
    </row>
    <row r="299" spans="1:14" x14ac:dyDescent="0.2">
      <c r="A299" s="30">
        <f t="shared" si="33"/>
        <v>298</v>
      </c>
      <c r="B299" s="30">
        <f t="shared" si="28"/>
        <v>25</v>
      </c>
      <c r="C299" s="30">
        <f t="shared" si="30"/>
        <v>10</v>
      </c>
      <c r="D299" s="30">
        <f>Inputs!$C$5 + Calculations!B299-1</f>
        <v>94</v>
      </c>
      <c r="E299" s="30">
        <f t="shared" si="34"/>
        <v>38002.038173253932</v>
      </c>
      <c r="F299" s="30">
        <v>1.6712000000000001E-2</v>
      </c>
      <c r="G299" s="30">
        <f>Inputs!$G$3-$E299</f>
        <v>61997.961826746068</v>
      </c>
      <c r="H299" s="30">
        <f t="shared" si="31"/>
        <v>-1036.1099380485803</v>
      </c>
      <c r="I299" s="30">
        <v>0</v>
      </c>
      <c r="J299" s="30">
        <f>-IF(C299=1,I299*(Inputs!$G$3/1000),0)</f>
        <v>0</v>
      </c>
      <c r="K299" s="30">
        <f>Inputs!$C$7</f>
        <v>667.16820708807631</v>
      </c>
      <c r="L299" s="30">
        <f t="shared" si="32"/>
        <v>37633.096442293427</v>
      </c>
      <c r="M299" s="30">
        <f>L299*(Inputs!$G$5)</f>
        <v>125.44365480764476</v>
      </c>
      <c r="N299" s="30">
        <f t="shared" si="29"/>
        <v>37758.540097101075</v>
      </c>
    </row>
    <row r="300" spans="1:14" x14ac:dyDescent="0.2">
      <c r="A300" s="30">
        <f t="shared" si="33"/>
        <v>299</v>
      </c>
      <c r="B300" s="30">
        <f t="shared" si="28"/>
        <v>25</v>
      </c>
      <c r="C300" s="30">
        <f t="shared" si="30"/>
        <v>11</v>
      </c>
      <c r="D300" s="30">
        <f>Inputs!$C$5 + Calculations!B300-1</f>
        <v>94</v>
      </c>
      <c r="E300" s="30">
        <f t="shared" si="34"/>
        <v>37758.540097101075</v>
      </c>
      <c r="F300" s="30">
        <v>1.6712000000000001E-2</v>
      </c>
      <c r="G300" s="30">
        <f>Inputs!$G$3-$E300</f>
        <v>62241.459902898925</v>
      </c>
      <c r="H300" s="30">
        <f t="shared" si="31"/>
        <v>-1040.1792778972469</v>
      </c>
      <c r="I300" s="30">
        <v>0</v>
      </c>
      <c r="J300" s="30">
        <f>-IF(C300=1,I300*(Inputs!$G$3/1000),0)</f>
        <v>0</v>
      </c>
      <c r="K300" s="30">
        <f>Inputs!$C$7</f>
        <v>667.16820708807631</v>
      </c>
      <c r="L300" s="30">
        <f t="shared" si="32"/>
        <v>37385.529026291908</v>
      </c>
      <c r="M300" s="30">
        <f>L300*(Inputs!$G$5)</f>
        <v>124.61843008763969</v>
      </c>
      <c r="N300" s="30">
        <f t="shared" si="29"/>
        <v>37510.147456379549</v>
      </c>
    </row>
    <row r="301" spans="1:14" x14ac:dyDescent="0.2">
      <c r="A301" s="30">
        <f t="shared" si="33"/>
        <v>300</v>
      </c>
      <c r="B301" s="30">
        <f t="shared" si="28"/>
        <v>25</v>
      </c>
      <c r="C301" s="30">
        <f t="shared" si="30"/>
        <v>12</v>
      </c>
      <c r="D301" s="30">
        <f>Inputs!$C$5 + Calculations!B301-1</f>
        <v>94</v>
      </c>
      <c r="E301" s="30">
        <f t="shared" si="34"/>
        <v>37510.147456379549</v>
      </c>
      <c r="F301" s="30">
        <v>1.6712000000000001E-2</v>
      </c>
      <c r="G301" s="30">
        <f>Inputs!$G$3-$E301</f>
        <v>62489.852543620451</v>
      </c>
      <c r="H301" s="30">
        <f t="shared" si="31"/>
        <v>-1044.3304157089851</v>
      </c>
      <c r="I301" s="30">
        <v>0</v>
      </c>
      <c r="J301" s="30">
        <f>-IF(C301=1,I301*(Inputs!$G$3/1000),0)</f>
        <v>0</v>
      </c>
      <c r="K301" s="30">
        <f>Inputs!$C$7</f>
        <v>667.16820708807631</v>
      </c>
      <c r="L301" s="30">
        <f t="shared" si="32"/>
        <v>37132.985247758639</v>
      </c>
      <c r="M301" s="30">
        <f>L301*(Inputs!$G$5)</f>
        <v>123.7766174925288</v>
      </c>
      <c r="N301" s="30">
        <f t="shared" si="29"/>
        <v>37256.761865251166</v>
      </c>
    </row>
    <row r="302" spans="1:14" x14ac:dyDescent="0.2">
      <c r="A302" s="30">
        <f t="shared" si="33"/>
        <v>301</v>
      </c>
      <c r="B302" s="30">
        <f t="shared" si="28"/>
        <v>26</v>
      </c>
      <c r="C302" s="30">
        <f t="shared" si="30"/>
        <v>1</v>
      </c>
      <c r="D302" s="30">
        <f>Inputs!$C$5 + Calculations!B302-1</f>
        <v>95</v>
      </c>
      <c r="E302" s="30">
        <f t="shared" si="34"/>
        <v>37256.761865251166</v>
      </c>
      <c r="F302" s="30">
        <v>1.6979399999999999E-2</v>
      </c>
      <c r="G302" s="30">
        <f>Inputs!$G$3-$E302</f>
        <v>62743.238134748834</v>
      </c>
      <c r="H302" s="30">
        <f t="shared" si="31"/>
        <v>-1065.3425375851543</v>
      </c>
      <c r="I302" s="30">
        <v>0</v>
      </c>
      <c r="J302" s="30">
        <f>-IF(C302=1,I302*(Inputs!$G$3/1000),0)</f>
        <v>0</v>
      </c>
      <c r="K302" s="30">
        <f>Inputs!$C$7</f>
        <v>667.16820708807631</v>
      </c>
      <c r="L302" s="30">
        <f t="shared" si="32"/>
        <v>36858.587534754093</v>
      </c>
      <c r="M302" s="30">
        <f>L302*(Inputs!$G$5)</f>
        <v>122.86195844918032</v>
      </c>
      <c r="N302" s="30">
        <f t="shared" si="29"/>
        <v>36981.449493203276</v>
      </c>
    </row>
    <row r="303" spans="1:14" x14ac:dyDescent="0.2">
      <c r="A303" s="30">
        <f t="shared" si="33"/>
        <v>302</v>
      </c>
      <c r="B303" s="30">
        <f t="shared" si="28"/>
        <v>26</v>
      </c>
      <c r="C303" s="30">
        <f t="shared" si="30"/>
        <v>2</v>
      </c>
      <c r="D303" s="30">
        <f>Inputs!$C$5 + Calculations!B303-1</f>
        <v>95</v>
      </c>
      <c r="E303" s="30">
        <f t="shared" si="34"/>
        <v>36981.449493203276</v>
      </c>
      <c r="F303" s="30">
        <v>1.6979399999999999E-2</v>
      </c>
      <c r="G303" s="30">
        <f>Inputs!$G$3-$E303</f>
        <v>63018.550506796724</v>
      </c>
      <c r="H303" s="30">
        <f t="shared" si="31"/>
        <v>-1070.0171764751042</v>
      </c>
      <c r="I303" s="30">
        <v>0</v>
      </c>
      <c r="J303" s="30">
        <f>-IF(C303=1,I303*(Inputs!$G$3/1000),0)</f>
        <v>0</v>
      </c>
      <c r="K303" s="30">
        <f>Inputs!$C$7</f>
        <v>667.16820708807631</v>
      </c>
      <c r="L303" s="30">
        <f t="shared" si="32"/>
        <v>36578.600523816247</v>
      </c>
      <c r="M303" s="30">
        <f>L303*(Inputs!$G$5)</f>
        <v>121.92866841272082</v>
      </c>
      <c r="N303" s="30">
        <f t="shared" si="29"/>
        <v>36700.529192228969</v>
      </c>
    </row>
    <row r="304" spans="1:14" x14ac:dyDescent="0.2">
      <c r="A304" s="30">
        <f t="shared" si="33"/>
        <v>303</v>
      </c>
      <c r="B304" s="30">
        <f t="shared" si="28"/>
        <v>26</v>
      </c>
      <c r="C304" s="30">
        <f t="shared" si="30"/>
        <v>3</v>
      </c>
      <c r="D304" s="30">
        <f>Inputs!$C$5 + Calculations!B304-1</f>
        <v>95</v>
      </c>
      <c r="E304" s="30">
        <f t="shared" si="34"/>
        <v>36700.529192228969</v>
      </c>
      <c r="F304" s="30">
        <v>1.6979399999999999E-2</v>
      </c>
      <c r="G304" s="30">
        <f>Inputs!$G$3-$E304</f>
        <v>63299.470807771031</v>
      </c>
      <c r="H304" s="30">
        <f t="shared" si="31"/>
        <v>-1074.7870346334673</v>
      </c>
      <c r="I304" s="30">
        <v>0</v>
      </c>
      <c r="J304" s="30">
        <f>-IF(C304=1,I304*(Inputs!$G$3/1000),0)</f>
        <v>0</v>
      </c>
      <c r="K304" s="30">
        <f>Inputs!$C$7</f>
        <v>667.16820708807631</v>
      </c>
      <c r="L304" s="30">
        <f t="shared" si="32"/>
        <v>36292.910364683579</v>
      </c>
      <c r="M304" s="30">
        <f>L304*(Inputs!$G$5)</f>
        <v>120.97636788227861</v>
      </c>
      <c r="N304" s="30">
        <f t="shared" si="29"/>
        <v>36413.886732565858</v>
      </c>
    </row>
    <row r="305" spans="1:14" x14ac:dyDescent="0.2">
      <c r="A305" s="30">
        <f t="shared" si="33"/>
        <v>304</v>
      </c>
      <c r="B305" s="30">
        <f t="shared" si="28"/>
        <v>26</v>
      </c>
      <c r="C305" s="30">
        <f t="shared" si="30"/>
        <v>4</v>
      </c>
      <c r="D305" s="30">
        <f>Inputs!$C$5 + Calculations!B305-1</f>
        <v>95</v>
      </c>
      <c r="E305" s="30">
        <f t="shared" si="34"/>
        <v>36413.886732565858</v>
      </c>
      <c r="F305" s="30">
        <v>1.6979399999999999E-2</v>
      </c>
      <c r="G305" s="30">
        <f>Inputs!$G$3-$E305</f>
        <v>63586.113267434142</v>
      </c>
      <c r="H305" s="30">
        <f t="shared" si="31"/>
        <v>-1079.6540516130713</v>
      </c>
      <c r="I305" s="30">
        <v>0</v>
      </c>
      <c r="J305" s="30">
        <f>-IF(C305=1,I305*(Inputs!$G$3/1000),0)</f>
        <v>0</v>
      </c>
      <c r="K305" s="30">
        <f>Inputs!$C$7</f>
        <v>667.16820708807631</v>
      </c>
      <c r="L305" s="30">
        <f t="shared" si="32"/>
        <v>36001.400888040866</v>
      </c>
      <c r="M305" s="30">
        <f>L305*(Inputs!$G$5)</f>
        <v>120.00466962680289</v>
      </c>
      <c r="N305" s="30">
        <f t="shared" si="29"/>
        <v>36121.405557667669</v>
      </c>
    </row>
    <row r="306" spans="1:14" x14ac:dyDescent="0.2">
      <c r="A306" s="30">
        <f t="shared" si="33"/>
        <v>305</v>
      </c>
      <c r="B306" s="30">
        <f t="shared" si="28"/>
        <v>26</v>
      </c>
      <c r="C306" s="30">
        <f t="shared" si="30"/>
        <v>5</v>
      </c>
      <c r="D306" s="30">
        <f>Inputs!$C$5 + Calculations!B306-1</f>
        <v>95</v>
      </c>
      <c r="E306" s="30">
        <f t="shared" si="34"/>
        <v>36121.405557667669</v>
      </c>
      <c r="F306" s="30">
        <v>1.6979399999999999E-2</v>
      </c>
      <c r="G306" s="30">
        <f>Inputs!$G$3-$E306</f>
        <v>63878.594442332331</v>
      </c>
      <c r="H306" s="30">
        <f t="shared" si="31"/>
        <v>-1084.6202064741376</v>
      </c>
      <c r="I306" s="30">
        <v>0</v>
      </c>
      <c r="J306" s="30">
        <f>-IF(C306=1,I306*(Inputs!$G$3/1000),0)</f>
        <v>0</v>
      </c>
      <c r="K306" s="30">
        <f>Inputs!$C$7</f>
        <v>667.16820708807631</v>
      </c>
      <c r="L306" s="30">
        <f t="shared" si="32"/>
        <v>35703.95355828161</v>
      </c>
      <c r="M306" s="30">
        <f>L306*(Inputs!$G$5)</f>
        <v>119.01317852760538</v>
      </c>
      <c r="N306" s="30">
        <f t="shared" si="29"/>
        <v>35822.966736809212</v>
      </c>
    </row>
    <row r="307" spans="1:14" x14ac:dyDescent="0.2">
      <c r="A307" s="30">
        <f t="shared" si="33"/>
        <v>306</v>
      </c>
      <c r="B307" s="30">
        <f t="shared" si="28"/>
        <v>26</v>
      </c>
      <c r="C307" s="30">
        <f t="shared" si="30"/>
        <v>6</v>
      </c>
      <c r="D307" s="30">
        <f>Inputs!$C$5 + Calculations!B307-1</f>
        <v>95</v>
      </c>
      <c r="E307" s="30">
        <f t="shared" si="34"/>
        <v>35822.966736809212</v>
      </c>
      <c r="F307" s="30">
        <v>1.6979399999999999E-2</v>
      </c>
      <c r="G307" s="30">
        <f>Inputs!$G$3-$E307</f>
        <v>64177.033263190788</v>
      </c>
      <c r="H307" s="30">
        <f t="shared" si="31"/>
        <v>-1089.6875185890215</v>
      </c>
      <c r="I307" s="30">
        <v>0</v>
      </c>
      <c r="J307" s="30">
        <f>-IF(C307=1,I307*(Inputs!$G$3/1000),0)</f>
        <v>0</v>
      </c>
      <c r="K307" s="30">
        <f>Inputs!$C$7</f>
        <v>667.16820708807631</v>
      </c>
      <c r="L307" s="30">
        <f t="shared" si="32"/>
        <v>35400.447425308266</v>
      </c>
      <c r="M307" s="30">
        <f>L307*(Inputs!$G$5)</f>
        <v>118.00149141769423</v>
      </c>
      <c r="N307" s="30">
        <f t="shared" si="29"/>
        <v>35518.44891672596</v>
      </c>
    </row>
    <row r="308" spans="1:14" x14ac:dyDescent="0.2">
      <c r="A308" s="30">
        <f t="shared" si="33"/>
        <v>307</v>
      </c>
      <c r="B308" s="30">
        <f t="shared" si="28"/>
        <v>26</v>
      </c>
      <c r="C308" s="30">
        <f t="shared" si="30"/>
        <v>7</v>
      </c>
      <c r="D308" s="30">
        <f>Inputs!$C$5 + Calculations!B308-1</f>
        <v>95</v>
      </c>
      <c r="E308" s="30">
        <f t="shared" si="34"/>
        <v>35518.44891672596</v>
      </c>
      <c r="F308" s="30">
        <v>1.6979399999999999E-2</v>
      </c>
      <c r="G308" s="30">
        <f>Inputs!$G$3-$E308</f>
        <v>64481.55108327404</v>
      </c>
      <c r="H308" s="30">
        <f t="shared" si="31"/>
        <v>-1094.858048463343</v>
      </c>
      <c r="I308" s="30">
        <v>0</v>
      </c>
      <c r="J308" s="30">
        <f>-IF(C308=1,I308*(Inputs!$G$3/1000),0)</f>
        <v>0</v>
      </c>
      <c r="K308" s="30">
        <f>Inputs!$C$7</f>
        <v>667.16820708807631</v>
      </c>
      <c r="L308" s="30">
        <f t="shared" si="32"/>
        <v>35090.759075350696</v>
      </c>
      <c r="M308" s="30">
        <f>L308*(Inputs!$G$5)</f>
        <v>116.96919691783566</v>
      </c>
      <c r="N308" s="30">
        <f t="shared" si="29"/>
        <v>35207.728272268534</v>
      </c>
    </row>
    <row r="309" spans="1:14" x14ac:dyDescent="0.2">
      <c r="A309" s="30">
        <f t="shared" si="33"/>
        <v>308</v>
      </c>
      <c r="B309" s="30">
        <f t="shared" si="28"/>
        <v>26</v>
      </c>
      <c r="C309" s="30">
        <f t="shared" si="30"/>
        <v>8</v>
      </c>
      <c r="D309" s="30">
        <f>Inputs!$C$5 + Calculations!B309-1</f>
        <v>95</v>
      </c>
      <c r="E309" s="30">
        <f t="shared" si="34"/>
        <v>35207.728272268534</v>
      </c>
      <c r="F309" s="30">
        <v>1.6979399999999999E-2</v>
      </c>
      <c r="G309" s="30">
        <f>Inputs!$G$3-$E309</f>
        <v>64792.271727731466</v>
      </c>
      <c r="H309" s="30">
        <f t="shared" si="31"/>
        <v>-1100.1338985738435</v>
      </c>
      <c r="I309" s="30">
        <v>0</v>
      </c>
      <c r="J309" s="30">
        <f>-IF(C309=1,I309*(Inputs!$G$3/1000),0)</f>
        <v>0</v>
      </c>
      <c r="K309" s="30">
        <f>Inputs!$C$7</f>
        <v>667.16820708807631</v>
      </c>
      <c r="L309" s="30">
        <f t="shared" si="32"/>
        <v>34774.762580782772</v>
      </c>
      <c r="M309" s="30">
        <f>L309*(Inputs!$G$5)</f>
        <v>115.91587526927592</v>
      </c>
      <c r="N309" s="30">
        <f t="shared" si="29"/>
        <v>34890.678456052046</v>
      </c>
    </row>
    <row r="310" spans="1:14" x14ac:dyDescent="0.2">
      <c r="A310" s="30">
        <f t="shared" si="33"/>
        <v>309</v>
      </c>
      <c r="B310" s="30">
        <f t="shared" si="28"/>
        <v>26</v>
      </c>
      <c r="C310" s="30">
        <f t="shared" si="30"/>
        <v>9</v>
      </c>
      <c r="D310" s="30">
        <f>Inputs!$C$5 + Calculations!B310-1</f>
        <v>95</v>
      </c>
      <c r="E310" s="30">
        <f t="shared" si="34"/>
        <v>34890.678456052046</v>
      </c>
      <c r="F310" s="30">
        <v>1.6979399999999999E-2</v>
      </c>
      <c r="G310" s="30">
        <f>Inputs!$G$3-$E310</f>
        <v>65109.321543947954</v>
      </c>
      <c r="H310" s="30">
        <f t="shared" si="31"/>
        <v>-1105.5172142233098</v>
      </c>
      <c r="I310" s="30">
        <v>0</v>
      </c>
      <c r="J310" s="30">
        <f>-IF(C310=1,I310*(Inputs!$G$3/1000),0)</f>
        <v>0</v>
      </c>
      <c r="K310" s="30">
        <f>Inputs!$C$7</f>
        <v>667.16820708807631</v>
      </c>
      <c r="L310" s="30">
        <f t="shared" si="32"/>
        <v>34452.329448916811</v>
      </c>
      <c r="M310" s="30">
        <f>L310*(Inputs!$G$5)</f>
        <v>114.84109816305605</v>
      </c>
      <c r="N310" s="30">
        <f t="shared" si="29"/>
        <v>34567.17054707987</v>
      </c>
    </row>
    <row r="311" spans="1:14" x14ac:dyDescent="0.2">
      <c r="A311" s="30">
        <f t="shared" si="33"/>
        <v>310</v>
      </c>
      <c r="B311" s="30">
        <f t="shared" si="28"/>
        <v>26</v>
      </c>
      <c r="C311" s="30">
        <f t="shared" si="30"/>
        <v>10</v>
      </c>
      <c r="D311" s="30">
        <f>Inputs!$C$5 + Calculations!B311-1</f>
        <v>95</v>
      </c>
      <c r="E311" s="30">
        <f t="shared" si="34"/>
        <v>34567.17054707987</v>
      </c>
      <c r="F311" s="30">
        <v>1.6979399999999999E-2</v>
      </c>
      <c r="G311" s="30">
        <f>Inputs!$G$3-$E311</f>
        <v>65432.82945292013</v>
      </c>
      <c r="H311" s="30">
        <f t="shared" si="31"/>
        <v>-1111.0101844129119</v>
      </c>
      <c r="I311" s="30">
        <v>0</v>
      </c>
      <c r="J311" s="30">
        <f>-IF(C311=1,I311*(Inputs!$G$3/1000),0)</f>
        <v>0</v>
      </c>
      <c r="K311" s="30">
        <f>Inputs!$C$7</f>
        <v>667.16820708807631</v>
      </c>
      <c r="L311" s="30">
        <f t="shared" si="32"/>
        <v>34123.328569755038</v>
      </c>
      <c r="M311" s="30">
        <f>L311*(Inputs!$G$5)</f>
        <v>113.74442856585013</v>
      </c>
      <c r="N311" s="30">
        <f t="shared" si="29"/>
        <v>34237.072998320888</v>
      </c>
    </row>
    <row r="312" spans="1:14" x14ac:dyDescent="0.2">
      <c r="A312" s="30">
        <f t="shared" si="33"/>
        <v>311</v>
      </c>
      <c r="B312" s="30">
        <f t="shared" si="28"/>
        <v>26</v>
      </c>
      <c r="C312" s="30">
        <f t="shared" si="30"/>
        <v>11</v>
      </c>
      <c r="D312" s="30">
        <f>Inputs!$C$5 + Calculations!B312-1</f>
        <v>95</v>
      </c>
      <c r="E312" s="30">
        <f t="shared" si="34"/>
        <v>34237.072998320888</v>
      </c>
      <c r="F312" s="30">
        <v>1.6979399999999999E-2</v>
      </c>
      <c r="G312" s="30">
        <f>Inputs!$G$3-$E312</f>
        <v>65762.927001679112</v>
      </c>
      <c r="H312" s="30">
        <f t="shared" si="31"/>
        <v>-1116.6150427323103</v>
      </c>
      <c r="I312" s="30">
        <v>0</v>
      </c>
      <c r="J312" s="30">
        <f>-IF(C312=1,I312*(Inputs!$G$3/1000),0)</f>
        <v>0</v>
      </c>
      <c r="K312" s="30">
        <f>Inputs!$C$7</f>
        <v>667.16820708807631</v>
      </c>
      <c r="L312" s="30">
        <f t="shared" si="32"/>
        <v>33787.626162676657</v>
      </c>
      <c r="M312" s="30">
        <f>L312*(Inputs!$G$5)</f>
        <v>112.62542054225553</v>
      </c>
      <c r="N312" s="30">
        <f t="shared" si="29"/>
        <v>33900.251583218909</v>
      </c>
    </row>
    <row r="313" spans="1:14" x14ac:dyDescent="0.2">
      <c r="A313" s="30">
        <f t="shared" si="33"/>
        <v>312</v>
      </c>
      <c r="B313" s="30">
        <f t="shared" si="28"/>
        <v>26</v>
      </c>
      <c r="C313" s="30">
        <f t="shared" si="30"/>
        <v>12</v>
      </c>
      <c r="D313" s="30">
        <f>Inputs!$C$5 + Calculations!B313-1</f>
        <v>95</v>
      </c>
      <c r="E313" s="30">
        <f t="shared" si="34"/>
        <v>33900.251583218909</v>
      </c>
      <c r="F313" s="30">
        <v>1.6979399999999999E-2</v>
      </c>
      <c r="G313" s="30">
        <f>Inputs!$G$3-$E313</f>
        <v>66099.748416781091</v>
      </c>
      <c r="H313" s="30">
        <f t="shared" si="31"/>
        <v>-1122.3340682678927</v>
      </c>
      <c r="I313" s="30">
        <v>0</v>
      </c>
      <c r="J313" s="30">
        <f>-IF(C313=1,I313*(Inputs!$G$3/1000),0)</f>
        <v>0</v>
      </c>
      <c r="K313" s="30">
        <f>Inputs!$C$7</f>
        <v>667.16820708807631</v>
      </c>
      <c r="L313" s="30">
        <f t="shared" si="32"/>
        <v>33445.085722039097</v>
      </c>
      <c r="M313" s="30">
        <f>L313*(Inputs!$G$5)</f>
        <v>111.48361907346366</v>
      </c>
      <c r="N313" s="30">
        <f t="shared" si="29"/>
        <v>33556.569341112561</v>
      </c>
    </row>
    <row r="314" spans="1:14" x14ac:dyDescent="0.2">
      <c r="A314" s="30">
        <f t="shared" si="33"/>
        <v>313</v>
      </c>
      <c r="B314" s="30">
        <f t="shared" si="28"/>
        <v>27</v>
      </c>
      <c r="C314" s="30">
        <f t="shared" si="30"/>
        <v>1</v>
      </c>
      <c r="D314" s="30">
        <f>Inputs!$C$5 + Calculations!B314-1</f>
        <v>96</v>
      </c>
      <c r="E314" s="30">
        <f t="shared" si="34"/>
        <v>33556.569341112561</v>
      </c>
      <c r="F314" s="30">
        <v>1.7353E-2</v>
      </c>
      <c r="G314" s="30">
        <f>Inputs!$G$3-$E314</f>
        <v>66443.430658887431</v>
      </c>
      <c r="H314" s="30">
        <f t="shared" si="31"/>
        <v>-1152.9928522236737</v>
      </c>
      <c r="I314" s="30">
        <v>0</v>
      </c>
      <c r="J314" s="30">
        <f>-IF(C314=1,I314*(Inputs!$G$3/1000),0)</f>
        <v>0</v>
      </c>
      <c r="K314" s="30">
        <f>Inputs!$C$7</f>
        <v>667.16820708807631</v>
      </c>
      <c r="L314" s="30">
        <f t="shared" si="32"/>
        <v>33070.744695976966</v>
      </c>
      <c r="M314" s="30">
        <f>L314*(Inputs!$G$5)</f>
        <v>110.23581565325657</v>
      </c>
      <c r="N314" s="30">
        <f t="shared" si="29"/>
        <v>33180.980511630223</v>
      </c>
    </row>
    <row r="315" spans="1:14" x14ac:dyDescent="0.2">
      <c r="A315" s="30">
        <f t="shared" si="33"/>
        <v>314</v>
      </c>
      <c r="B315" s="30">
        <f t="shared" si="28"/>
        <v>27</v>
      </c>
      <c r="C315" s="30">
        <f t="shared" si="30"/>
        <v>2</v>
      </c>
      <c r="D315" s="30">
        <f>Inputs!$C$5 + Calculations!B315-1</f>
        <v>96</v>
      </c>
      <c r="E315" s="30">
        <f t="shared" si="34"/>
        <v>33180.980511630223</v>
      </c>
      <c r="F315" s="30">
        <v>1.7353E-2</v>
      </c>
      <c r="G315" s="30">
        <f>Inputs!$G$3-$E315</f>
        <v>66819.019488369784</v>
      </c>
      <c r="H315" s="30">
        <f t="shared" si="31"/>
        <v>-1159.5104451816808</v>
      </c>
      <c r="I315" s="30">
        <v>0</v>
      </c>
      <c r="J315" s="30">
        <f>-IF(C315=1,I315*(Inputs!$G$3/1000),0)</f>
        <v>0</v>
      </c>
      <c r="K315" s="30">
        <f>Inputs!$C$7</f>
        <v>667.16820708807631</v>
      </c>
      <c r="L315" s="30">
        <f t="shared" si="32"/>
        <v>32688.638273536621</v>
      </c>
      <c r="M315" s="30">
        <f>L315*(Inputs!$G$5)</f>
        <v>108.96212757845541</v>
      </c>
      <c r="N315" s="30">
        <f t="shared" si="29"/>
        <v>32797.600401115073</v>
      </c>
    </row>
    <row r="316" spans="1:14" x14ac:dyDescent="0.2">
      <c r="A316" s="30">
        <f t="shared" si="33"/>
        <v>315</v>
      </c>
      <c r="B316" s="30">
        <f t="shared" si="28"/>
        <v>27</v>
      </c>
      <c r="C316" s="30">
        <f t="shared" si="30"/>
        <v>3</v>
      </c>
      <c r="D316" s="30">
        <f>Inputs!$C$5 + Calculations!B316-1</f>
        <v>96</v>
      </c>
      <c r="E316" s="30">
        <f t="shared" si="34"/>
        <v>32797.600401115073</v>
      </c>
      <c r="F316" s="30">
        <v>1.7353E-2</v>
      </c>
      <c r="G316" s="30">
        <f>Inputs!$G$3-$E316</f>
        <v>67202.39959888492</v>
      </c>
      <c r="H316" s="30">
        <f t="shared" si="31"/>
        <v>-1166.16324023945</v>
      </c>
      <c r="I316" s="30">
        <v>0</v>
      </c>
      <c r="J316" s="30">
        <f>-IF(C316=1,I316*(Inputs!$G$3/1000),0)</f>
        <v>0</v>
      </c>
      <c r="K316" s="30">
        <f>Inputs!$C$7</f>
        <v>667.16820708807631</v>
      </c>
      <c r="L316" s="30">
        <f t="shared" si="32"/>
        <v>32298.605367963701</v>
      </c>
      <c r="M316" s="30">
        <f>L316*(Inputs!$G$5)</f>
        <v>107.66201789321234</v>
      </c>
      <c r="N316" s="30">
        <f t="shared" si="29"/>
        <v>32406.267385856914</v>
      </c>
    </row>
    <row r="317" spans="1:14" x14ac:dyDescent="0.2">
      <c r="A317" s="30">
        <f t="shared" si="33"/>
        <v>316</v>
      </c>
      <c r="B317" s="30">
        <f t="shared" si="28"/>
        <v>27</v>
      </c>
      <c r="C317" s="30">
        <f t="shared" si="30"/>
        <v>4</v>
      </c>
      <c r="D317" s="30">
        <f>Inputs!$C$5 + Calculations!B317-1</f>
        <v>96</v>
      </c>
      <c r="E317" s="30">
        <f t="shared" si="34"/>
        <v>32406.267385856914</v>
      </c>
      <c r="F317" s="30">
        <v>1.7353E-2</v>
      </c>
      <c r="G317" s="30">
        <f>Inputs!$G$3-$E317</f>
        <v>67593.732614143082</v>
      </c>
      <c r="H317" s="30">
        <f t="shared" si="31"/>
        <v>-1172.9540420532248</v>
      </c>
      <c r="I317" s="30">
        <v>0</v>
      </c>
      <c r="J317" s="30">
        <f>-IF(C317=1,I317*(Inputs!$G$3/1000),0)</f>
        <v>0</v>
      </c>
      <c r="K317" s="30">
        <f>Inputs!$C$7</f>
        <v>667.16820708807631</v>
      </c>
      <c r="L317" s="30">
        <f t="shared" si="32"/>
        <v>31900.481550891767</v>
      </c>
      <c r="M317" s="30">
        <f>L317*(Inputs!$G$5)</f>
        <v>106.33493850297256</v>
      </c>
      <c r="N317" s="30">
        <f t="shared" si="29"/>
        <v>32006.81648939474</v>
      </c>
    </row>
    <row r="318" spans="1:14" x14ac:dyDescent="0.2">
      <c r="A318" s="30">
        <f t="shared" si="33"/>
        <v>317</v>
      </c>
      <c r="B318" s="30">
        <f t="shared" si="28"/>
        <v>27</v>
      </c>
      <c r="C318" s="30">
        <f t="shared" si="30"/>
        <v>5</v>
      </c>
      <c r="D318" s="30">
        <f>Inputs!$C$5 + Calculations!B318-1</f>
        <v>96</v>
      </c>
      <c r="E318" s="30">
        <f t="shared" si="34"/>
        <v>32006.81648939474</v>
      </c>
      <c r="F318" s="30">
        <v>1.7353E-2</v>
      </c>
      <c r="G318" s="30">
        <f>Inputs!$G$3-$E318</f>
        <v>67993.18351060526</v>
      </c>
      <c r="H318" s="30">
        <f t="shared" si="31"/>
        <v>-1179.885713459533</v>
      </c>
      <c r="I318" s="30">
        <v>0</v>
      </c>
      <c r="J318" s="30">
        <f>-IF(C318=1,I318*(Inputs!$G$3/1000),0)</f>
        <v>0</v>
      </c>
      <c r="K318" s="30">
        <f>Inputs!$C$7</f>
        <v>667.16820708807631</v>
      </c>
      <c r="L318" s="30">
        <f t="shared" si="32"/>
        <v>31494.098983023283</v>
      </c>
      <c r="M318" s="30">
        <f>L318*(Inputs!$G$5)</f>
        <v>104.98032994341095</v>
      </c>
      <c r="N318" s="30">
        <f t="shared" si="29"/>
        <v>31599.079312966693</v>
      </c>
    </row>
    <row r="319" spans="1:14" x14ac:dyDescent="0.2">
      <c r="A319" s="30">
        <f t="shared" si="33"/>
        <v>318</v>
      </c>
      <c r="B319" s="30">
        <f t="shared" si="28"/>
        <v>27</v>
      </c>
      <c r="C319" s="30">
        <f t="shared" si="30"/>
        <v>6</v>
      </c>
      <c r="D319" s="30">
        <f>Inputs!$C$5 + Calculations!B319-1</f>
        <v>96</v>
      </c>
      <c r="E319" s="30">
        <f t="shared" si="34"/>
        <v>31599.079312966693</v>
      </c>
      <c r="F319" s="30">
        <v>1.7353E-2</v>
      </c>
      <c r="G319" s="30">
        <f>Inputs!$G$3-$E319</f>
        <v>68400.9206870333</v>
      </c>
      <c r="H319" s="30">
        <f t="shared" si="31"/>
        <v>-1186.961176682089</v>
      </c>
      <c r="I319" s="30">
        <v>0</v>
      </c>
      <c r="J319" s="30">
        <f>-IF(C319=1,I319*(Inputs!$G$3/1000),0)</f>
        <v>0</v>
      </c>
      <c r="K319" s="30">
        <f>Inputs!$C$7</f>
        <v>667.16820708807631</v>
      </c>
      <c r="L319" s="30">
        <f t="shared" si="32"/>
        <v>31079.286343372682</v>
      </c>
      <c r="M319" s="30">
        <f>L319*(Inputs!$G$5)</f>
        <v>103.59762114457561</v>
      </c>
      <c r="N319" s="30">
        <f t="shared" si="29"/>
        <v>31182.883964517256</v>
      </c>
    </row>
    <row r="320" spans="1:14" x14ac:dyDescent="0.2">
      <c r="A320" s="30">
        <f t="shared" si="33"/>
        <v>319</v>
      </c>
      <c r="B320" s="30">
        <f t="shared" si="28"/>
        <v>27</v>
      </c>
      <c r="C320" s="30">
        <f t="shared" si="30"/>
        <v>7</v>
      </c>
      <c r="D320" s="30">
        <f>Inputs!$C$5 + Calculations!B320-1</f>
        <v>96</v>
      </c>
      <c r="E320" s="30">
        <f t="shared" si="34"/>
        <v>31182.883964517256</v>
      </c>
      <c r="F320" s="30">
        <v>1.7353E-2</v>
      </c>
      <c r="G320" s="30">
        <f>Inputs!$G$3-$E320</f>
        <v>68817.116035482744</v>
      </c>
      <c r="H320" s="30">
        <f t="shared" si="31"/>
        <v>-1194.1834145637322</v>
      </c>
      <c r="I320" s="30">
        <v>0</v>
      </c>
      <c r="J320" s="30">
        <f>-IF(C320=1,I320*(Inputs!$G$3/1000),0)</f>
        <v>0</v>
      </c>
      <c r="K320" s="30">
        <f>Inputs!$C$7</f>
        <v>667.16820708807631</v>
      </c>
      <c r="L320" s="30">
        <f t="shared" si="32"/>
        <v>30655.8687570416</v>
      </c>
      <c r="M320" s="30">
        <f>L320*(Inputs!$G$5)</f>
        <v>102.18622919013868</v>
      </c>
      <c r="N320" s="30">
        <f t="shared" si="29"/>
        <v>30758.054986231738</v>
      </c>
    </row>
    <row r="321" spans="1:14" x14ac:dyDescent="0.2">
      <c r="A321" s="30">
        <f t="shared" si="33"/>
        <v>320</v>
      </c>
      <c r="B321" s="30">
        <f t="shared" si="28"/>
        <v>27</v>
      </c>
      <c r="C321" s="30">
        <f t="shared" si="30"/>
        <v>8</v>
      </c>
      <c r="D321" s="30">
        <f>Inputs!$C$5 + Calculations!B321-1</f>
        <v>96</v>
      </c>
      <c r="E321" s="30">
        <f t="shared" si="34"/>
        <v>30758.054986231738</v>
      </c>
      <c r="F321" s="30">
        <v>1.7353E-2</v>
      </c>
      <c r="G321" s="30">
        <f>Inputs!$G$3-$E321</f>
        <v>69241.945013768258</v>
      </c>
      <c r="H321" s="30">
        <f t="shared" si="31"/>
        <v>-1201.5554718239207</v>
      </c>
      <c r="I321" s="30">
        <v>0</v>
      </c>
      <c r="J321" s="30">
        <f>-IF(C321=1,I321*(Inputs!$G$3/1000),0)</f>
        <v>0</v>
      </c>
      <c r="K321" s="30">
        <f>Inputs!$C$7</f>
        <v>667.16820708807631</v>
      </c>
      <c r="L321" s="30">
        <f t="shared" si="32"/>
        <v>30223.667721495895</v>
      </c>
      <c r="M321" s="30">
        <f>L321*(Inputs!$G$5)</f>
        <v>100.74555907165299</v>
      </c>
      <c r="N321" s="30">
        <f t="shared" si="29"/>
        <v>30324.413280567547</v>
      </c>
    </row>
    <row r="322" spans="1:14" x14ac:dyDescent="0.2">
      <c r="A322" s="30">
        <f t="shared" si="33"/>
        <v>321</v>
      </c>
      <c r="B322" s="30">
        <f t="shared" ref="B322:B385" si="35">CEILING(A322/12,1)</f>
        <v>27</v>
      </c>
      <c r="C322" s="30">
        <f t="shared" si="30"/>
        <v>9</v>
      </c>
      <c r="D322" s="30">
        <f>Inputs!$C$5 + Calculations!B322-1</f>
        <v>96</v>
      </c>
      <c r="E322" s="30">
        <f t="shared" si="34"/>
        <v>30324.413280567547</v>
      </c>
      <c r="F322" s="30">
        <v>1.7353E-2</v>
      </c>
      <c r="G322" s="30">
        <f>Inputs!$G$3-$E322</f>
        <v>69675.586719432453</v>
      </c>
      <c r="H322" s="30">
        <f t="shared" si="31"/>
        <v>-1209.0804563423114</v>
      </c>
      <c r="I322" s="30">
        <v>0</v>
      </c>
      <c r="J322" s="30">
        <f>-IF(C322=1,I322*(Inputs!$G$3/1000),0)</f>
        <v>0</v>
      </c>
      <c r="K322" s="30">
        <f>Inputs!$C$7</f>
        <v>667.16820708807631</v>
      </c>
      <c r="L322" s="30">
        <f t="shared" si="32"/>
        <v>29782.501031313313</v>
      </c>
      <c r="M322" s="30">
        <f>L322*(Inputs!$G$5)</f>
        <v>99.27500343771105</v>
      </c>
      <c r="N322" s="30">
        <f t="shared" ref="N322:N385" si="36">L322+M322</f>
        <v>29881.776034751023</v>
      </c>
    </row>
    <row r="323" spans="1:14" x14ac:dyDescent="0.2">
      <c r="A323" s="30">
        <f t="shared" si="33"/>
        <v>322</v>
      </c>
      <c r="B323" s="30">
        <f t="shared" si="35"/>
        <v>27</v>
      </c>
      <c r="C323" s="30">
        <f t="shared" ref="C323:C386" si="37">MOD(C322,12)+1</f>
        <v>10</v>
      </c>
      <c r="D323" s="30">
        <f>Inputs!$C$5 + Calculations!B323-1</f>
        <v>96</v>
      </c>
      <c r="E323" s="30">
        <f t="shared" si="34"/>
        <v>29881.776034751023</v>
      </c>
      <c r="F323" s="30">
        <v>1.7353E-2</v>
      </c>
      <c r="G323" s="30">
        <f>Inputs!$G$3-$E323</f>
        <v>70118.223965248981</v>
      </c>
      <c r="H323" s="30">
        <f t="shared" ref="H323:H386" si="38">-($F323*$G323)</f>
        <v>-1216.7615404689657</v>
      </c>
      <c r="I323" s="30">
        <v>0</v>
      </c>
      <c r="J323" s="30">
        <f>-IF(C323=1,I323*(Inputs!$G$3/1000),0)</f>
        <v>0</v>
      </c>
      <c r="K323" s="30">
        <f>Inputs!$C$7</f>
        <v>667.16820708807631</v>
      </c>
      <c r="L323" s="30">
        <f t="shared" ref="L323:L386" si="39">$E323+$H323+$J323+$K323</f>
        <v>29332.182701370137</v>
      </c>
      <c r="M323" s="30">
        <f>L323*(Inputs!$G$5)</f>
        <v>97.773942337900465</v>
      </c>
      <c r="N323" s="30">
        <f t="shared" si="36"/>
        <v>29429.956643708036</v>
      </c>
    </row>
    <row r="324" spans="1:14" x14ac:dyDescent="0.2">
      <c r="A324" s="30">
        <f t="shared" ref="A324:A387" si="40">1+A323</f>
        <v>323</v>
      </c>
      <c r="B324" s="30">
        <f t="shared" si="35"/>
        <v>27</v>
      </c>
      <c r="C324" s="30">
        <f t="shared" si="37"/>
        <v>11</v>
      </c>
      <c r="D324" s="30">
        <f>Inputs!$C$5 + Calculations!B324-1</f>
        <v>96</v>
      </c>
      <c r="E324" s="30">
        <f t="shared" ref="E324:E387" si="41">$N323</f>
        <v>29429.956643708036</v>
      </c>
      <c r="F324" s="30">
        <v>1.7353E-2</v>
      </c>
      <c r="G324" s="30">
        <f>Inputs!$G$3-$E324</f>
        <v>70570.043356291964</v>
      </c>
      <c r="H324" s="30">
        <f t="shared" si="38"/>
        <v>-1224.6019623617344</v>
      </c>
      <c r="I324" s="30">
        <v>0</v>
      </c>
      <c r="J324" s="30">
        <f>-IF(C324=1,I324*(Inputs!$G$3/1000),0)</f>
        <v>0</v>
      </c>
      <c r="K324" s="30">
        <f>Inputs!$C$7</f>
        <v>667.16820708807631</v>
      </c>
      <c r="L324" s="30">
        <f t="shared" si="39"/>
        <v>28872.522888434378</v>
      </c>
      <c r="M324" s="30">
        <f>L324*(Inputs!$G$5)</f>
        <v>96.241742961447926</v>
      </c>
      <c r="N324" s="30">
        <f t="shared" si="36"/>
        <v>28968.764631395825</v>
      </c>
    </row>
    <row r="325" spans="1:14" x14ac:dyDescent="0.2">
      <c r="A325" s="30">
        <f t="shared" si="40"/>
        <v>324</v>
      </c>
      <c r="B325" s="30">
        <f t="shared" si="35"/>
        <v>27</v>
      </c>
      <c r="C325" s="30">
        <f t="shared" si="37"/>
        <v>12</v>
      </c>
      <c r="D325" s="30">
        <f>Inputs!$C$5 + Calculations!B325-1</f>
        <v>96</v>
      </c>
      <c r="E325" s="30">
        <f t="shared" si="41"/>
        <v>28968.764631395825</v>
      </c>
      <c r="F325" s="30">
        <v>1.7353E-2</v>
      </c>
      <c r="G325" s="30">
        <f>Inputs!$G$3-$E325</f>
        <v>71031.235368604175</v>
      </c>
      <c r="H325" s="30">
        <f t="shared" si="38"/>
        <v>-1232.6050273513883</v>
      </c>
      <c r="I325" s="30">
        <v>0</v>
      </c>
      <c r="J325" s="30">
        <f>-IF(C325=1,I325*(Inputs!$G$3/1000),0)</f>
        <v>0</v>
      </c>
      <c r="K325" s="30">
        <f>Inputs!$C$7</f>
        <v>667.16820708807631</v>
      </c>
      <c r="L325" s="30">
        <f t="shared" si="39"/>
        <v>28403.327811132513</v>
      </c>
      <c r="M325" s="30">
        <f>L325*(Inputs!$G$5)</f>
        <v>94.67775937044172</v>
      </c>
      <c r="N325" s="30">
        <f t="shared" si="36"/>
        <v>28498.005570502955</v>
      </c>
    </row>
    <row r="326" spans="1:14" x14ac:dyDescent="0.2">
      <c r="A326" s="30">
        <f t="shared" si="40"/>
        <v>325</v>
      </c>
      <c r="B326" s="30">
        <f t="shared" si="35"/>
        <v>28</v>
      </c>
      <c r="C326" s="30">
        <f t="shared" si="37"/>
        <v>1</v>
      </c>
      <c r="D326" s="30">
        <f>Inputs!$C$5 + Calculations!B326-1</f>
        <v>97</v>
      </c>
      <c r="E326" s="30">
        <f t="shared" si="41"/>
        <v>28498.005570502955</v>
      </c>
      <c r="F326" s="30">
        <v>1.77001E-2</v>
      </c>
      <c r="G326" s="30">
        <f>Inputs!$G$3-$E326</f>
        <v>71501.994429497048</v>
      </c>
      <c r="H326" s="30">
        <f t="shared" si="38"/>
        <v>-1265.5924516015407</v>
      </c>
      <c r="I326" s="30">
        <v>0</v>
      </c>
      <c r="J326" s="30">
        <f>-IF(C326=1,I326*(Inputs!$G$3/1000),0)</f>
        <v>0</v>
      </c>
      <c r="K326" s="30">
        <f>Inputs!$C$7</f>
        <v>667.16820708807631</v>
      </c>
      <c r="L326" s="30">
        <f t="shared" si="39"/>
        <v>27899.581325989493</v>
      </c>
      <c r="M326" s="30">
        <f>L326*(Inputs!$G$5)</f>
        <v>92.998604419964977</v>
      </c>
      <c r="N326" s="30">
        <f t="shared" si="36"/>
        <v>27992.579930409458</v>
      </c>
    </row>
    <row r="327" spans="1:14" x14ac:dyDescent="0.2">
      <c r="A327" s="30">
        <f t="shared" si="40"/>
        <v>326</v>
      </c>
      <c r="B327" s="30">
        <f t="shared" si="35"/>
        <v>28</v>
      </c>
      <c r="C327" s="30">
        <f t="shared" si="37"/>
        <v>2</v>
      </c>
      <c r="D327" s="30">
        <f>Inputs!$C$5 + Calculations!B327-1</f>
        <v>97</v>
      </c>
      <c r="E327" s="30">
        <f t="shared" si="41"/>
        <v>27992.579930409458</v>
      </c>
      <c r="F327" s="30">
        <v>1.77001E-2</v>
      </c>
      <c r="G327" s="30">
        <f>Inputs!$G$3-$E327</f>
        <v>72007.420069590546</v>
      </c>
      <c r="H327" s="30">
        <f t="shared" si="38"/>
        <v>-1274.5385359737595</v>
      </c>
      <c r="I327" s="30">
        <v>0</v>
      </c>
      <c r="J327" s="30">
        <f>-IF(C327=1,I327*(Inputs!$G$3/1000),0)</f>
        <v>0</v>
      </c>
      <c r="K327" s="30">
        <f>Inputs!$C$7</f>
        <v>667.16820708807631</v>
      </c>
      <c r="L327" s="30">
        <f t="shared" si="39"/>
        <v>27385.209601523777</v>
      </c>
      <c r="M327" s="30">
        <f>L327*(Inputs!$G$5)</f>
        <v>91.284032005079268</v>
      </c>
      <c r="N327" s="30">
        <f t="shared" si="36"/>
        <v>27476.493633528855</v>
      </c>
    </row>
    <row r="328" spans="1:14" x14ac:dyDescent="0.2">
      <c r="A328" s="30">
        <f t="shared" si="40"/>
        <v>327</v>
      </c>
      <c r="B328" s="30">
        <f t="shared" si="35"/>
        <v>28</v>
      </c>
      <c r="C328" s="30">
        <f t="shared" si="37"/>
        <v>3</v>
      </c>
      <c r="D328" s="30">
        <f>Inputs!$C$5 + Calculations!B328-1</f>
        <v>97</v>
      </c>
      <c r="E328" s="30">
        <f t="shared" si="41"/>
        <v>27476.493633528855</v>
      </c>
      <c r="F328" s="30">
        <v>1.77001E-2</v>
      </c>
      <c r="G328" s="30">
        <f>Inputs!$G$3-$E328</f>
        <v>72523.506366471149</v>
      </c>
      <c r="H328" s="30">
        <f t="shared" si="38"/>
        <v>-1283.6733150371761</v>
      </c>
      <c r="I328" s="30">
        <v>0</v>
      </c>
      <c r="J328" s="30">
        <f>-IF(C328=1,I328*(Inputs!$G$3/1000),0)</f>
        <v>0</v>
      </c>
      <c r="K328" s="30">
        <f>Inputs!$C$7</f>
        <v>667.16820708807631</v>
      </c>
      <c r="L328" s="30">
        <f t="shared" si="39"/>
        <v>26859.988525579756</v>
      </c>
      <c r="M328" s="30">
        <f>L328*(Inputs!$G$5)</f>
        <v>89.533295085265863</v>
      </c>
      <c r="N328" s="30">
        <f t="shared" si="36"/>
        <v>26949.521820665021</v>
      </c>
    </row>
    <row r="329" spans="1:14" x14ac:dyDescent="0.2">
      <c r="A329" s="30">
        <f t="shared" si="40"/>
        <v>328</v>
      </c>
      <c r="B329" s="30">
        <f t="shared" si="35"/>
        <v>28</v>
      </c>
      <c r="C329" s="30">
        <f t="shared" si="37"/>
        <v>4</v>
      </c>
      <c r="D329" s="30">
        <f>Inputs!$C$5 + Calculations!B329-1</f>
        <v>97</v>
      </c>
      <c r="E329" s="30">
        <f t="shared" si="41"/>
        <v>26949.521820665021</v>
      </c>
      <c r="F329" s="30">
        <v>1.77001E-2</v>
      </c>
      <c r="G329" s="30">
        <f>Inputs!$G$3-$E329</f>
        <v>73050.478179334983</v>
      </c>
      <c r="H329" s="30">
        <f t="shared" si="38"/>
        <v>-1293.0007688220471</v>
      </c>
      <c r="I329" s="30">
        <v>0</v>
      </c>
      <c r="J329" s="30">
        <f>-IF(C329=1,I329*(Inputs!$G$3/1000),0)</f>
        <v>0</v>
      </c>
      <c r="K329" s="30">
        <f>Inputs!$C$7</f>
        <v>667.16820708807631</v>
      </c>
      <c r="L329" s="30">
        <f t="shared" si="39"/>
        <v>26323.689258931052</v>
      </c>
      <c r="M329" s="30">
        <f>L329*(Inputs!$G$5)</f>
        <v>87.745630863103514</v>
      </c>
      <c r="N329" s="30">
        <f t="shared" si="36"/>
        <v>26411.434889794156</v>
      </c>
    </row>
    <row r="330" spans="1:14" x14ac:dyDescent="0.2">
      <c r="A330" s="30">
        <f t="shared" si="40"/>
        <v>329</v>
      </c>
      <c r="B330" s="30">
        <f t="shared" si="35"/>
        <v>28</v>
      </c>
      <c r="C330" s="30">
        <f t="shared" si="37"/>
        <v>5</v>
      </c>
      <c r="D330" s="30">
        <f>Inputs!$C$5 + Calculations!B330-1</f>
        <v>97</v>
      </c>
      <c r="E330" s="30">
        <f t="shared" si="41"/>
        <v>26411.434889794156</v>
      </c>
      <c r="F330" s="30">
        <v>1.77001E-2</v>
      </c>
      <c r="G330" s="30">
        <f>Inputs!$G$3-$E330</f>
        <v>73588.565110205847</v>
      </c>
      <c r="H330" s="30">
        <f t="shared" si="38"/>
        <v>-1302.5249613071544</v>
      </c>
      <c r="I330" s="30">
        <v>0</v>
      </c>
      <c r="J330" s="30">
        <f>-IF(C330=1,I330*(Inputs!$G$3/1000),0)</f>
        <v>0</v>
      </c>
      <c r="K330" s="30">
        <f>Inputs!$C$7</f>
        <v>667.16820708807631</v>
      </c>
      <c r="L330" s="30">
        <f t="shared" si="39"/>
        <v>25776.078135575081</v>
      </c>
      <c r="M330" s="30">
        <f>L330*(Inputs!$G$5)</f>
        <v>85.920260451916945</v>
      </c>
      <c r="N330" s="30">
        <f t="shared" si="36"/>
        <v>25861.998396026996</v>
      </c>
    </row>
    <row r="331" spans="1:14" x14ac:dyDescent="0.2">
      <c r="A331" s="30">
        <f t="shared" si="40"/>
        <v>330</v>
      </c>
      <c r="B331" s="30">
        <f t="shared" si="35"/>
        <v>28</v>
      </c>
      <c r="C331" s="30">
        <f t="shared" si="37"/>
        <v>6</v>
      </c>
      <c r="D331" s="30">
        <f>Inputs!$C$5 + Calculations!B331-1</f>
        <v>97</v>
      </c>
      <c r="E331" s="30">
        <f t="shared" si="41"/>
        <v>25861.998396026996</v>
      </c>
      <c r="F331" s="30">
        <v>1.77001E-2</v>
      </c>
      <c r="G331" s="30">
        <f>Inputs!$G$3-$E331</f>
        <v>74138.001603973011</v>
      </c>
      <c r="H331" s="30">
        <f t="shared" si="38"/>
        <v>-1312.2500421904826</v>
      </c>
      <c r="I331" s="30">
        <v>0</v>
      </c>
      <c r="J331" s="30">
        <f>-IF(C331=1,I331*(Inputs!$G$3/1000),0)</f>
        <v>0</v>
      </c>
      <c r="K331" s="30">
        <f>Inputs!$C$7</f>
        <v>667.16820708807631</v>
      </c>
      <c r="L331" s="30">
        <f t="shared" si="39"/>
        <v>25216.91656092459</v>
      </c>
      <c r="M331" s="30">
        <f>L331*(Inputs!$G$5)</f>
        <v>84.056388536415312</v>
      </c>
      <c r="N331" s="30">
        <f t="shared" si="36"/>
        <v>25300.972949461004</v>
      </c>
    </row>
    <row r="332" spans="1:14" x14ac:dyDescent="0.2">
      <c r="A332" s="30">
        <f t="shared" si="40"/>
        <v>331</v>
      </c>
      <c r="B332" s="30">
        <f t="shared" si="35"/>
        <v>28</v>
      </c>
      <c r="C332" s="30">
        <f t="shared" si="37"/>
        <v>7</v>
      </c>
      <c r="D332" s="30">
        <f>Inputs!$C$5 + Calculations!B332-1</f>
        <v>97</v>
      </c>
      <c r="E332" s="30">
        <f t="shared" si="41"/>
        <v>25300.972949461004</v>
      </c>
      <c r="F332" s="30">
        <v>1.77001E-2</v>
      </c>
      <c r="G332" s="30">
        <f>Inputs!$G$3-$E332</f>
        <v>74699.027050538993</v>
      </c>
      <c r="H332" s="30">
        <f t="shared" si="38"/>
        <v>-1322.1802486972451</v>
      </c>
      <c r="I332" s="30">
        <v>0</v>
      </c>
      <c r="J332" s="30">
        <f>-IF(C332=1,I332*(Inputs!$G$3/1000),0)</f>
        <v>0</v>
      </c>
      <c r="K332" s="30">
        <f>Inputs!$C$7</f>
        <v>667.16820708807631</v>
      </c>
      <c r="L332" s="30">
        <f t="shared" si="39"/>
        <v>24645.960907851837</v>
      </c>
      <c r="M332" s="30">
        <f>L332*(Inputs!$G$5)</f>
        <v>82.15320302617279</v>
      </c>
      <c r="N332" s="30">
        <f t="shared" si="36"/>
        <v>24728.11411087801</v>
      </c>
    </row>
    <row r="333" spans="1:14" x14ac:dyDescent="0.2">
      <c r="A333" s="30">
        <f t="shared" si="40"/>
        <v>332</v>
      </c>
      <c r="B333" s="30">
        <f t="shared" si="35"/>
        <v>28</v>
      </c>
      <c r="C333" s="30">
        <f t="shared" si="37"/>
        <v>8</v>
      </c>
      <c r="D333" s="30">
        <f>Inputs!$C$5 + Calculations!B333-1</f>
        <v>97</v>
      </c>
      <c r="E333" s="30">
        <f t="shared" si="41"/>
        <v>24728.11411087801</v>
      </c>
      <c r="F333" s="30">
        <v>1.77001E-2</v>
      </c>
      <c r="G333" s="30">
        <f>Inputs!$G$3-$E333</f>
        <v>75271.885889121986</v>
      </c>
      <c r="H333" s="30">
        <f t="shared" si="38"/>
        <v>-1332.3199074260481</v>
      </c>
      <c r="I333" s="30">
        <v>0</v>
      </c>
      <c r="J333" s="30">
        <f>-IF(C333=1,I333*(Inputs!$G$3/1000),0)</f>
        <v>0</v>
      </c>
      <c r="K333" s="30">
        <f>Inputs!$C$7</f>
        <v>667.16820708807631</v>
      </c>
      <c r="L333" s="30">
        <f t="shared" si="39"/>
        <v>24062.96241054004</v>
      </c>
      <c r="M333" s="30">
        <f>L333*(Inputs!$G$5)</f>
        <v>80.209874701800132</v>
      </c>
      <c r="N333" s="30">
        <f t="shared" si="36"/>
        <v>24143.172285241839</v>
      </c>
    </row>
    <row r="334" spans="1:14" x14ac:dyDescent="0.2">
      <c r="A334" s="30">
        <f t="shared" si="40"/>
        <v>333</v>
      </c>
      <c r="B334" s="30">
        <f t="shared" si="35"/>
        <v>28</v>
      </c>
      <c r="C334" s="30">
        <f t="shared" si="37"/>
        <v>9</v>
      </c>
      <c r="D334" s="30">
        <f>Inputs!$C$5 + Calculations!B334-1</f>
        <v>97</v>
      </c>
      <c r="E334" s="30">
        <f t="shared" si="41"/>
        <v>24143.172285241839</v>
      </c>
      <c r="F334" s="30">
        <v>1.77001E-2</v>
      </c>
      <c r="G334" s="30">
        <f>Inputs!$G$3-$E334</f>
        <v>75856.827714758168</v>
      </c>
      <c r="H334" s="30">
        <f t="shared" si="38"/>
        <v>-1342.673436233991</v>
      </c>
      <c r="I334" s="30">
        <v>0</v>
      </c>
      <c r="J334" s="30">
        <f>-IF(C334=1,I334*(Inputs!$G$3/1000),0)</f>
        <v>0</v>
      </c>
      <c r="K334" s="30">
        <f>Inputs!$C$7</f>
        <v>667.16820708807631</v>
      </c>
      <c r="L334" s="30">
        <f t="shared" si="39"/>
        <v>23467.667056095925</v>
      </c>
      <c r="M334" s="30">
        <f>L334*(Inputs!$G$5)</f>
        <v>78.225556853653089</v>
      </c>
      <c r="N334" s="30">
        <f t="shared" si="36"/>
        <v>23545.892612949578</v>
      </c>
    </row>
    <row r="335" spans="1:14" x14ac:dyDescent="0.2">
      <c r="A335" s="30">
        <f t="shared" si="40"/>
        <v>334</v>
      </c>
      <c r="B335" s="30">
        <f t="shared" si="35"/>
        <v>28</v>
      </c>
      <c r="C335" s="30">
        <f t="shared" si="37"/>
        <v>10</v>
      </c>
      <c r="D335" s="30">
        <f>Inputs!$C$5 + Calculations!B335-1</f>
        <v>97</v>
      </c>
      <c r="E335" s="30">
        <f t="shared" si="41"/>
        <v>23545.892612949578</v>
      </c>
      <c r="F335" s="30">
        <v>1.77001E-2</v>
      </c>
      <c r="G335" s="30">
        <f>Inputs!$G$3-$E335</f>
        <v>76454.107387050419</v>
      </c>
      <c r="H335" s="30">
        <f t="shared" si="38"/>
        <v>-1353.2453461615312</v>
      </c>
      <c r="I335" s="30">
        <v>0</v>
      </c>
      <c r="J335" s="30">
        <f>-IF(C335=1,I335*(Inputs!$G$3/1000),0)</f>
        <v>0</v>
      </c>
      <c r="K335" s="30">
        <f>Inputs!$C$7</f>
        <v>667.16820708807631</v>
      </c>
      <c r="L335" s="30">
        <f t="shared" si="39"/>
        <v>22859.815473876126</v>
      </c>
      <c r="M335" s="30">
        <f>L335*(Inputs!$G$5)</f>
        <v>76.199384912920422</v>
      </c>
      <c r="N335" s="30">
        <f t="shared" si="36"/>
        <v>22936.014858789047</v>
      </c>
    </row>
    <row r="336" spans="1:14" x14ac:dyDescent="0.2">
      <c r="A336" s="30">
        <f t="shared" si="40"/>
        <v>335</v>
      </c>
      <c r="B336" s="30">
        <f t="shared" si="35"/>
        <v>28</v>
      </c>
      <c r="C336" s="30">
        <f t="shared" si="37"/>
        <v>11</v>
      </c>
      <c r="D336" s="30">
        <f>Inputs!$C$5 + Calculations!B336-1</f>
        <v>97</v>
      </c>
      <c r="E336" s="30">
        <f t="shared" si="41"/>
        <v>22936.014858789047</v>
      </c>
      <c r="F336" s="30">
        <v>1.77001E-2</v>
      </c>
      <c r="G336" s="30">
        <f>Inputs!$G$3-$E336</f>
        <v>77063.985141210956</v>
      </c>
      <c r="H336" s="30">
        <f t="shared" si="38"/>
        <v>-1364.040243397948</v>
      </c>
      <c r="I336" s="30">
        <v>0</v>
      </c>
      <c r="J336" s="30">
        <f>-IF(C336=1,I336*(Inputs!$G$3/1000),0)</f>
        <v>0</v>
      </c>
      <c r="K336" s="30">
        <f>Inputs!$C$7</f>
        <v>667.16820708807631</v>
      </c>
      <c r="L336" s="30">
        <f t="shared" si="39"/>
        <v>22239.142822479178</v>
      </c>
      <c r="M336" s="30">
        <f>L336*(Inputs!$G$5)</f>
        <v>74.130476074930598</v>
      </c>
      <c r="N336" s="30">
        <f t="shared" si="36"/>
        <v>22313.273298554108</v>
      </c>
    </row>
    <row r="337" spans="1:14" x14ac:dyDescent="0.2">
      <c r="A337" s="30">
        <f t="shared" si="40"/>
        <v>336</v>
      </c>
      <c r="B337" s="30">
        <f t="shared" si="35"/>
        <v>28</v>
      </c>
      <c r="C337" s="30">
        <f t="shared" si="37"/>
        <v>12</v>
      </c>
      <c r="D337" s="30">
        <f>Inputs!$C$5 + Calculations!B337-1</f>
        <v>97</v>
      </c>
      <c r="E337" s="30">
        <f t="shared" si="41"/>
        <v>22313.273298554108</v>
      </c>
      <c r="F337" s="30">
        <v>1.77001E-2</v>
      </c>
      <c r="G337" s="30">
        <f>Inputs!$G$3-$E337</f>
        <v>77686.726701445892</v>
      </c>
      <c r="H337" s="30">
        <f t="shared" si="38"/>
        <v>-1375.0628312882625</v>
      </c>
      <c r="I337" s="30">
        <v>0</v>
      </c>
      <c r="J337" s="30">
        <f>-IF(C337=1,I337*(Inputs!$G$3/1000),0)</f>
        <v>0</v>
      </c>
      <c r="K337" s="30">
        <f>Inputs!$C$7</f>
        <v>667.16820708807631</v>
      </c>
      <c r="L337" s="30">
        <f t="shared" si="39"/>
        <v>21605.378674353924</v>
      </c>
      <c r="M337" s="30">
        <f>L337*(Inputs!$G$5)</f>
        <v>72.017928914513078</v>
      </c>
      <c r="N337" s="30">
        <f t="shared" si="36"/>
        <v>21677.396603268437</v>
      </c>
    </row>
    <row r="338" spans="1:14" x14ac:dyDescent="0.2">
      <c r="A338" s="30">
        <f t="shared" si="40"/>
        <v>337</v>
      </c>
      <c r="B338" s="30">
        <f t="shared" si="35"/>
        <v>29</v>
      </c>
      <c r="C338" s="30">
        <f t="shared" si="37"/>
        <v>1</v>
      </c>
      <c r="D338" s="30">
        <f>Inputs!$C$5 + Calculations!B338-1</f>
        <v>98</v>
      </c>
      <c r="E338" s="30">
        <f t="shared" si="41"/>
        <v>21677.396603268437</v>
      </c>
      <c r="F338" s="30">
        <v>1.8089500000000001E-2</v>
      </c>
      <c r="G338" s="30">
        <f>Inputs!$G$3-$E338</f>
        <v>78322.60339673156</v>
      </c>
      <c r="H338" s="30">
        <f t="shared" si="38"/>
        <v>-1416.8167341451756</v>
      </c>
      <c r="I338" s="30">
        <v>0</v>
      </c>
      <c r="J338" s="30">
        <f>-IF(C338=1,I338*(Inputs!$G$3/1000),0)</f>
        <v>0</v>
      </c>
      <c r="K338" s="30">
        <f>Inputs!$C$7</f>
        <v>667.16820708807631</v>
      </c>
      <c r="L338" s="30">
        <f t="shared" si="39"/>
        <v>20927.748076211337</v>
      </c>
      <c r="M338" s="30">
        <f>L338*(Inputs!$G$5)</f>
        <v>69.759160254037795</v>
      </c>
      <c r="N338" s="30">
        <f t="shared" si="36"/>
        <v>20997.507236465375</v>
      </c>
    </row>
    <row r="339" spans="1:14" x14ac:dyDescent="0.2">
      <c r="A339" s="30">
        <f t="shared" si="40"/>
        <v>338</v>
      </c>
      <c r="B339" s="30">
        <f t="shared" si="35"/>
        <v>29</v>
      </c>
      <c r="C339" s="30">
        <f t="shared" si="37"/>
        <v>2</v>
      </c>
      <c r="D339" s="30">
        <f>Inputs!$C$5 + Calculations!B339-1</f>
        <v>98</v>
      </c>
      <c r="E339" s="30">
        <f t="shared" si="41"/>
        <v>20997.507236465375</v>
      </c>
      <c r="F339" s="30">
        <v>1.8089500000000001E-2</v>
      </c>
      <c r="G339" s="30">
        <f>Inputs!$G$3-$E339</f>
        <v>79002.492763534625</v>
      </c>
      <c r="H339" s="30">
        <f t="shared" si="38"/>
        <v>-1429.1155928459598</v>
      </c>
      <c r="I339" s="30">
        <v>0</v>
      </c>
      <c r="J339" s="30">
        <f>-IF(C339=1,I339*(Inputs!$G$3/1000),0)</f>
        <v>0</v>
      </c>
      <c r="K339" s="30">
        <f>Inputs!$C$7</f>
        <v>667.16820708807631</v>
      </c>
      <c r="L339" s="30">
        <f t="shared" si="39"/>
        <v>20235.559850707494</v>
      </c>
      <c r="M339" s="30">
        <f>L339*(Inputs!$G$5)</f>
        <v>67.451866169024981</v>
      </c>
      <c r="N339" s="30">
        <f t="shared" si="36"/>
        <v>20303.011716876517</v>
      </c>
    </row>
    <row r="340" spans="1:14" x14ac:dyDescent="0.2">
      <c r="A340" s="30">
        <f t="shared" si="40"/>
        <v>339</v>
      </c>
      <c r="B340" s="30">
        <f t="shared" si="35"/>
        <v>29</v>
      </c>
      <c r="C340" s="30">
        <f t="shared" si="37"/>
        <v>3</v>
      </c>
      <c r="D340" s="30">
        <f>Inputs!$C$5 + Calculations!B340-1</f>
        <v>98</v>
      </c>
      <c r="E340" s="30">
        <f t="shared" si="41"/>
        <v>20303.011716876517</v>
      </c>
      <c r="F340" s="30">
        <v>1.8089500000000001E-2</v>
      </c>
      <c r="G340" s="30">
        <f>Inputs!$G$3-$E340</f>
        <v>79696.988283123486</v>
      </c>
      <c r="H340" s="30">
        <f t="shared" si="38"/>
        <v>-1441.6786695475623</v>
      </c>
      <c r="I340" s="30">
        <v>0</v>
      </c>
      <c r="J340" s="30">
        <f>-IF(C340=1,I340*(Inputs!$G$3/1000),0)</f>
        <v>0</v>
      </c>
      <c r="K340" s="30">
        <f>Inputs!$C$7</f>
        <v>667.16820708807631</v>
      </c>
      <c r="L340" s="30">
        <f t="shared" si="39"/>
        <v>19528.501254417031</v>
      </c>
      <c r="M340" s="30">
        <f>L340*(Inputs!$G$5)</f>
        <v>65.095004181390109</v>
      </c>
      <c r="N340" s="30">
        <f t="shared" si="36"/>
        <v>19593.59625859842</v>
      </c>
    </row>
    <row r="341" spans="1:14" x14ac:dyDescent="0.2">
      <c r="A341" s="30">
        <f t="shared" si="40"/>
        <v>340</v>
      </c>
      <c r="B341" s="30">
        <f t="shared" si="35"/>
        <v>29</v>
      </c>
      <c r="C341" s="30">
        <f t="shared" si="37"/>
        <v>4</v>
      </c>
      <c r="D341" s="30">
        <f>Inputs!$C$5 + Calculations!B341-1</f>
        <v>98</v>
      </c>
      <c r="E341" s="30">
        <f t="shared" si="41"/>
        <v>19593.59625859842</v>
      </c>
      <c r="F341" s="30">
        <v>1.8089500000000001E-2</v>
      </c>
      <c r="G341" s="30">
        <f>Inputs!$G$3-$E341</f>
        <v>80406.403741401577</v>
      </c>
      <c r="H341" s="30">
        <f t="shared" si="38"/>
        <v>-1454.511640480084</v>
      </c>
      <c r="I341" s="30">
        <v>0</v>
      </c>
      <c r="J341" s="30">
        <f>-IF(C341=1,I341*(Inputs!$G$3/1000),0)</f>
        <v>0</v>
      </c>
      <c r="K341" s="30">
        <f>Inputs!$C$7</f>
        <v>667.16820708807631</v>
      </c>
      <c r="L341" s="30">
        <f t="shared" si="39"/>
        <v>18806.252825206415</v>
      </c>
      <c r="M341" s="30">
        <f>L341*(Inputs!$G$5)</f>
        <v>62.687509417354718</v>
      </c>
      <c r="N341" s="30">
        <f t="shared" si="36"/>
        <v>18868.94033462377</v>
      </c>
    </row>
    <row r="342" spans="1:14" x14ac:dyDescent="0.2">
      <c r="A342" s="30">
        <f t="shared" si="40"/>
        <v>341</v>
      </c>
      <c r="B342" s="30">
        <f t="shared" si="35"/>
        <v>29</v>
      </c>
      <c r="C342" s="30">
        <f t="shared" si="37"/>
        <v>5</v>
      </c>
      <c r="D342" s="30">
        <f>Inputs!$C$5 + Calculations!B342-1</f>
        <v>98</v>
      </c>
      <c r="E342" s="30">
        <f t="shared" si="41"/>
        <v>18868.94033462377</v>
      </c>
      <c r="F342" s="30">
        <v>1.8089500000000001E-2</v>
      </c>
      <c r="G342" s="30">
        <f>Inputs!$G$3-$E342</f>
        <v>81131.059665376233</v>
      </c>
      <c r="H342" s="30">
        <f t="shared" si="38"/>
        <v>-1467.6203038168235</v>
      </c>
      <c r="I342" s="30">
        <v>0</v>
      </c>
      <c r="J342" s="30">
        <f>-IF(C342=1,I342*(Inputs!$G$3/1000),0)</f>
        <v>0</v>
      </c>
      <c r="K342" s="30">
        <f>Inputs!$C$7</f>
        <v>667.16820708807631</v>
      </c>
      <c r="L342" s="30">
        <f t="shared" si="39"/>
        <v>18068.488237895024</v>
      </c>
      <c r="M342" s="30">
        <f>L342*(Inputs!$G$5)</f>
        <v>60.228294126316754</v>
      </c>
      <c r="N342" s="30">
        <f t="shared" si="36"/>
        <v>18128.716532021343</v>
      </c>
    </row>
    <row r="343" spans="1:14" x14ac:dyDescent="0.2">
      <c r="A343" s="30">
        <f t="shared" si="40"/>
        <v>342</v>
      </c>
      <c r="B343" s="30">
        <f t="shared" si="35"/>
        <v>29</v>
      </c>
      <c r="C343" s="30">
        <f t="shared" si="37"/>
        <v>6</v>
      </c>
      <c r="D343" s="30">
        <f>Inputs!$C$5 + Calculations!B343-1</f>
        <v>98</v>
      </c>
      <c r="E343" s="30">
        <f t="shared" si="41"/>
        <v>18128.716532021343</v>
      </c>
      <c r="F343" s="30">
        <v>1.8089500000000001E-2</v>
      </c>
      <c r="G343" s="30">
        <f>Inputs!$G$3-$E343</f>
        <v>81871.283467978661</v>
      </c>
      <c r="H343" s="30">
        <f t="shared" si="38"/>
        <v>-1481.0105822940002</v>
      </c>
      <c r="I343" s="30">
        <v>0</v>
      </c>
      <c r="J343" s="30">
        <f>-IF(C343=1,I343*(Inputs!$G$3/1000),0)</f>
        <v>0</v>
      </c>
      <c r="K343" s="30">
        <f>Inputs!$C$7</f>
        <v>667.16820708807631</v>
      </c>
      <c r="L343" s="30">
        <f t="shared" si="39"/>
        <v>17314.874156815422</v>
      </c>
      <c r="M343" s="30">
        <f>L343*(Inputs!$G$5)</f>
        <v>57.716247189384745</v>
      </c>
      <c r="N343" s="30">
        <f t="shared" si="36"/>
        <v>17372.590404004808</v>
      </c>
    </row>
    <row r="344" spans="1:14" x14ac:dyDescent="0.2">
      <c r="A344" s="30">
        <f t="shared" si="40"/>
        <v>343</v>
      </c>
      <c r="B344" s="30">
        <f t="shared" si="35"/>
        <v>29</v>
      </c>
      <c r="C344" s="30">
        <f t="shared" si="37"/>
        <v>7</v>
      </c>
      <c r="D344" s="30">
        <f>Inputs!$C$5 + Calculations!B344-1</f>
        <v>98</v>
      </c>
      <c r="E344" s="30">
        <f t="shared" si="41"/>
        <v>17372.590404004808</v>
      </c>
      <c r="F344" s="30">
        <v>1.8089500000000001E-2</v>
      </c>
      <c r="G344" s="30">
        <f>Inputs!$G$3-$E344</f>
        <v>82627.409595995196</v>
      </c>
      <c r="H344" s="30">
        <f t="shared" si="38"/>
        <v>-1494.6885258867553</v>
      </c>
      <c r="I344" s="30">
        <v>0</v>
      </c>
      <c r="J344" s="30">
        <f>-IF(C344=1,I344*(Inputs!$G$3/1000),0)</f>
        <v>0</v>
      </c>
      <c r="K344" s="30">
        <f>Inputs!$C$7</f>
        <v>667.16820708807631</v>
      </c>
      <c r="L344" s="30">
        <f t="shared" si="39"/>
        <v>16545.070085206131</v>
      </c>
      <c r="M344" s="30">
        <f>L344*(Inputs!$G$5)</f>
        <v>55.15023361735377</v>
      </c>
      <c r="N344" s="30">
        <f t="shared" si="36"/>
        <v>16600.220318823485</v>
      </c>
    </row>
    <row r="345" spans="1:14" x14ac:dyDescent="0.2">
      <c r="A345" s="30">
        <f t="shared" si="40"/>
        <v>344</v>
      </c>
      <c r="B345" s="30">
        <f t="shared" si="35"/>
        <v>29</v>
      </c>
      <c r="C345" s="30">
        <f t="shared" si="37"/>
        <v>8</v>
      </c>
      <c r="D345" s="30">
        <f>Inputs!$C$5 + Calculations!B345-1</f>
        <v>98</v>
      </c>
      <c r="E345" s="30">
        <f t="shared" si="41"/>
        <v>16600.220318823485</v>
      </c>
      <c r="F345" s="30">
        <v>1.8089500000000001E-2</v>
      </c>
      <c r="G345" s="30">
        <f>Inputs!$G$3-$E345</f>
        <v>83399.779681176515</v>
      </c>
      <c r="H345" s="30">
        <f t="shared" si="38"/>
        <v>-1508.6603145426427</v>
      </c>
      <c r="I345" s="30">
        <v>0</v>
      </c>
      <c r="J345" s="30">
        <f>-IF(C345=1,I345*(Inputs!$G$3/1000),0)</f>
        <v>0</v>
      </c>
      <c r="K345" s="30">
        <f>Inputs!$C$7</f>
        <v>667.16820708807631</v>
      </c>
      <c r="L345" s="30">
        <f t="shared" si="39"/>
        <v>15758.728211368918</v>
      </c>
      <c r="M345" s="30">
        <f>L345*(Inputs!$G$5)</f>
        <v>52.5290940378964</v>
      </c>
      <c r="N345" s="30">
        <f t="shared" si="36"/>
        <v>15811.257305406814</v>
      </c>
    </row>
    <row r="346" spans="1:14" x14ac:dyDescent="0.2">
      <c r="A346" s="30">
        <f t="shared" si="40"/>
        <v>345</v>
      </c>
      <c r="B346" s="30">
        <f t="shared" si="35"/>
        <v>29</v>
      </c>
      <c r="C346" s="30">
        <f t="shared" si="37"/>
        <v>9</v>
      </c>
      <c r="D346" s="30">
        <f>Inputs!$C$5 + Calculations!B346-1</f>
        <v>98</v>
      </c>
      <c r="E346" s="30">
        <f t="shared" si="41"/>
        <v>15811.257305406814</v>
      </c>
      <c r="F346" s="30">
        <v>1.8089500000000001E-2</v>
      </c>
      <c r="G346" s="30">
        <f>Inputs!$G$3-$E346</f>
        <v>84188.74269459318</v>
      </c>
      <c r="H346" s="30">
        <f t="shared" si="38"/>
        <v>-1522.9322609738435</v>
      </c>
      <c r="I346" s="30">
        <v>0</v>
      </c>
      <c r="J346" s="30">
        <f>-IF(C346=1,I346*(Inputs!$G$3/1000),0)</f>
        <v>0</v>
      </c>
      <c r="K346" s="30">
        <f>Inputs!$C$7</f>
        <v>667.16820708807631</v>
      </c>
      <c r="L346" s="30">
        <f t="shared" si="39"/>
        <v>14955.493251521048</v>
      </c>
      <c r="M346" s="30">
        <f>L346*(Inputs!$G$5)</f>
        <v>49.851644171736829</v>
      </c>
      <c r="N346" s="30">
        <f t="shared" si="36"/>
        <v>15005.344895692784</v>
      </c>
    </row>
    <row r="347" spans="1:14" x14ac:dyDescent="0.2">
      <c r="A347" s="30">
        <f t="shared" si="40"/>
        <v>346</v>
      </c>
      <c r="B347" s="30">
        <f t="shared" si="35"/>
        <v>29</v>
      </c>
      <c r="C347" s="30">
        <f t="shared" si="37"/>
        <v>10</v>
      </c>
      <c r="D347" s="30">
        <f>Inputs!$C$5 + Calculations!B347-1</f>
        <v>98</v>
      </c>
      <c r="E347" s="30">
        <f t="shared" si="41"/>
        <v>15005.344895692784</v>
      </c>
      <c r="F347" s="30">
        <v>1.8089500000000001E-2</v>
      </c>
      <c r="G347" s="30">
        <f>Inputs!$G$3-$E347</f>
        <v>84994.65510430721</v>
      </c>
      <c r="H347" s="30">
        <f t="shared" si="38"/>
        <v>-1537.5108135093653</v>
      </c>
      <c r="I347" s="30">
        <v>0</v>
      </c>
      <c r="J347" s="30">
        <f>-IF(C347=1,I347*(Inputs!$G$3/1000),0)</f>
        <v>0</v>
      </c>
      <c r="K347" s="30">
        <f>Inputs!$C$7</f>
        <v>667.16820708807631</v>
      </c>
      <c r="L347" s="30">
        <f t="shared" si="39"/>
        <v>14135.002289271495</v>
      </c>
      <c r="M347" s="30">
        <f>L347*(Inputs!$G$5)</f>
        <v>47.116674297571656</v>
      </c>
      <c r="N347" s="30">
        <f t="shared" si="36"/>
        <v>14182.118963569066</v>
      </c>
    </row>
    <row r="348" spans="1:14" x14ac:dyDescent="0.2">
      <c r="A348" s="30">
        <f t="shared" si="40"/>
        <v>347</v>
      </c>
      <c r="B348" s="30">
        <f t="shared" si="35"/>
        <v>29</v>
      </c>
      <c r="C348" s="30">
        <f t="shared" si="37"/>
        <v>11</v>
      </c>
      <c r="D348" s="30">
        <f>Inputs!$C$5 + Calculations!B348-1</f>
        <v>98</v>
      </c>
      <c r="E348" s="30">
        <f t="shared" si="41"/>
        <v>14182.118963569066</v>
      </c>
      <c r="F348" s="30">
        <v>1.8089500000000001E-2</v>
      </c>
      <c r="G348" s="30">
        <f>Inputs!$G$3-$E348</f>
        <v>85817.881036430932</v>
      </c>
      <c r="H348" s="30">
        <f t="shared" si="38"/>
        <v>-1552.4025590085175</v>
      </c>
      <c r="I348" s="30">
        <v>0</v>
      </c>
      <c r="J348" s="30">
        <f>-IF(C348=1,I348*(Inputs!$G$3/1000),0)</f>
        <v>0</v>
      </c>
      <c r="K348" s="30">
        <f>Inputs!$C$7</f>
        <v>667.16820708807631</v>
      </c>
      <c r="L348" s="30">
        <f t="shared" si="39"/>
        <v>13296.884611648626</v>
      </c>
      <c r="M348" s="30">
        <f>L348*(Inputs!$G$5)</f>
        <v>44.322948705495421</v>
      </c>
      <c r="N348" s="30">
        <f t="shared" si="36"/>
        <v>13341.207560354122</v>
      </c>
    </row>
    <row r="349" spans="1:14" x14ac:dyDescent="0.2">
      <c r="A349" s="30">
        <f t="shared" si="40"/>
        <v>348</v>
      </c>
      <c r="B349" s="30">
        <f t="shared" si="35"/>
        <v>29</v>
      </c>
      <c r="C349" s="30">
        <f t="shared" si="37"/>
        <v>12</v>
      </c>
      <c r="D349" s="30">
        <f>Inputs!$C$5 + Calculations!B349-1</f>
        <v>98</v>
      </c>
      <c r="E349" s="30">
        <f t="shared" si="41"/>
        <v>13341.207560354122</v>
      </c>
      <c r="F349" s="30">
        <v>1.8089500000000001E-2</v>
      </c>
      <c r="G349" s="30">
        <f>Inputs!$G$3-$E349</f>
        <v>86658.792439645884</v>
      </c>
      <c r="H349" s="30">
        <f t="shared" si="38"/>
        <v>-1567.6142258369744</v>
      </c>
      <c r="I349" s="30">
        <v>0</v>
      </c>
      <c r="J349" s="30">
        <f>-IF(C349=1,I349*(Inputs!$G$3/1000),0)</f>
        <v>0</v>
      </c>
      <c r="K349" s="30">
        <f>Inputs!$C$7</f>
        <v>667.16820708807631</v>
      </c>
      <c r="L349" s="30">
        <f t="shared" si="39"/>
        <v>12440.761541605223</v>
      </c>
      <c r="M349" s="30">
        <f>L349*(Inputs!$G$5)</f>
        <v>41.469205138684082</v>
      </c>
      <c r="N349" s="30">
        <f t="shared" si="36"/>
        <v>12482.230746743908</v>
      </c>
    </row>
    <row r="350" spans="1:14" x14ac:dyDescent="0.2">
      <c r="A350" s="30">
        <f t="shared" si="40"/>
        <v>349</v>
      </c>
      <c r="B350" s="30">
        <f t="shared" si="35"/>
        <v>30</v>
      </c>
      <c r="C350" s="30">
        <f t="shared" si="37"/>
        <v>1</v>
      </c>
      <c r="D350" s="30">
        <f>Inputs!$C$5 + Calculations!B350-1</f>
        <v>99</v>
      </c>
      <c r="E350" s="30">
        <f t="shared" si="41"/>
        <v>12482.230746743908</v>
      </c>
      <c r="F350" s="30">
        <v>1.8577900000000001E-2</v>
      </c>
      <c r="G350" s="30">
        <f>Inputs!$G$3-$E350</f>
        <v>87517.76925325609</v>
      </c>
      <c r="H350" s="30">
        <f t="shared" si="38"/>
        <v>-1625.8963654100664</v>
      </c>
      <c r="I350" s="30">
        <v>0</v>
      </c>
      <c r="J350" s="30">
        <f>-IF(C350=1,I350*(Inputs!$G$3/1000),0)</f>
        <v>0</v>
      </c>
      <c r="K350" s="30">
        <f>Inputs!$C$7</f>
        <v>667.16820708807631</v>
      </c>
      <c r="L350" s="30">
        <f t="shared" si="39"/>
        <v>11523.502588421918</v>
      </c>
      <c r="M350" s="30">
        <f>L350*(Inputs!$G$5)</f>
        <v>38.41167529473973</v>
      </c>
      <c r="N350" s="30">
        <f t="shared" si="36"/>
        <v>11561.914263716657</v>
      </c>
    </row>
    <row r="351" spans="1:14" x14ac:dyDescent="0.2">
      <c r="A351" s="30">
        <f t="shared" si="40"/>
        <v>350</v>
      </c>
      <c r="B351" s="30">
        <f t="shared" si="35"/>
        <v>30</v>
      </c>
      <c r="C351" s="30">
        <f t="shared" si="37"/>
        <v>2</v>
      </c>
      <c r="D351" s="30">
        <f>Inputs!$C$5 + Calculations!B351-1</f>
        <v>99</v>
      </c>
      <c r="E351" s="30">
        <f t="shared" si="41"/>
        <v>11561.914263716657</v>
      </c>
      <c r="F351" s="30">
        <v>1.8577900000000001E-2</v>
      </c>
      <c r="G351" s="30">
        <f>Inputs!$G$3-$E351</f>
        <v>88438.085736283349</v>
      </c>
      <c r="H351" s="30">
        <f t="shared" si="38"/>
        <v>-1642.9939130000985</v>
      </c>
      <c r="I351" s="30">
        <v>0</v>
      </c>
      <c r="J351" s="30">
        <f>-IF(C351=1,I351*(Inputs!$G$3/1000),0)</f>
        <v>0</v>
      </c>
      <c r="K351" s="30">
        <f>Inputs!$C$7</f>
        <v>667.16820708807631</v>
      </c>
      <c r="L351" s="30">
        <f t="shared" si="39"/>
        <v>10586.088557804635</v>
      </c>
      <c r="M351" s="30">
        <f>L351*(Inputs!$G$5)</f>
        <v>35.286961859348786</v>
      </c>
      <c r="N351" s="30">
        <f t="shared" si="36"/>
        <v>10621.375519663983</v>
      </c>
    </row>
    <row r="352" spans="1:14" x14ac:dyDescent="0.2">
      <c r="A352" s="30">
        <f t="shared" si="40"/>
        <v>351</v>
      </c>
      <c r="B352" s="30">
        <f t="shared" si="35"/>
        <v>30</v>
      </c>
      <c r="C352" s="30">
        <f t="shared" si="37"/>
        <v>3</v>
      </c>
      <c r="D352" s="30">
        <f>Inputs!$C$5 + Calculations!B352-1</f>
        <v>99</v>
      </c>
      <c r="E352" s="30">
        <f t="shared" si="41"/>
        <v>10621.375519663983</v>
      </c>
      <c r="F352" s="30">
        <v>1.8577900000000001E-2</v>
      </c>
      <c r="G352" s="30">
        <f>Inputs!$G$3-$E352</f>
        <v>89378.624480336017</v>
      </c>
      <c r="H352" s="30">
        <f t="shared" si="38"/>
        <v>-1660.4671477332347</v>
      </c>
      <c r="I352" s="30">
        <v>0</v>
      </c>
      <c r="J352" s="30">
        <f>-IF(C352=1,I352*(Inputs!$G$3/1000),0)</f>
        <v>0</v>
      </c>
      <c r="K352" s="30">
        <f>Inputs!$C$7</f>
        <v>667.16820708807631</v>
      </c>
      <c r="L352" s="30">
        <f t="shared" si="39"/>
        <v>9628.0765790188252</v>
      </c>
      <c r="M352" s="30">
        <f>L352*(Inputs!$G$5)</f>
        <v>32.093588596729418</v>
      </c>
      <c r="N352" s="30">
        <f t="shared" si="36"/>
        <v>9660.1701676155553</v>
      </c>
    </row>
    <row r="353" spans="1:14" x14ac:dyDescent="0.2">
      <c r="A353" s="30">
        <f t="shared" si="40"/>
        <v>352</v>
      </c>
      <c r="B353" s="30">
        <f t="shared" si="35"/>
        <v>30</v>
      </c>
      <c r="C353" s="30">
        <f t="shared" si="37"/>
        <v>4</v>
      </c>
      <c r="D353" s="30">
        <f>Inputs!$C$5 + Calculations!B353-1</f>
        <v>99</v>
      </c>
      <c r="E353" s="30">
        <f t="shared" si="41"/>
        <v>9660.1701676155553</v>
      </c>
      <c r="F353" s="30">
        <v>1.8577900000000001E-2</v>
      </c>
      <c r="G353" s="30">
        <f>Inputs!$G$3-$E353</f>
        <v>90339.82983238445</v>
      </c>
      <c r="H353" s="30">
        <f t="shared" si="38"/>
        <v>-1678.3243246430552</v>
      </c>
      <c r="I353" s="30">
        <v>0</v>
      </c>
      <c r="J353" s="30">
        <f>-IF(C353=1,I353*(Inputs!$G$3/1000),0)</f>
        <v>0</v>
      </c>
      <c r="K353" s="30">
        <f>Inputs!$C$7</f>
        <v>667.16820708807631</v>
      </c>
      <c r="L353" s="30">
        <f t="shared" si="39"/>
        <v>8649.0140500605758</v>
      </c>
      <c r="M353" s="30">
        <f>L353*(Inputs!$G$5)</f>
        <v>28.830046833535253</v>
      </c>
      <c r="N353" s="30">
        <f t="shared" si="36"/>
        <v>8677.8440968941104</v>
      </c>
    </row>
    <row r="354" spans="1:14" x14ac:dyDescent="0.2">
      <c r="A354" s="30">
        <f t="shared" si="40"/>
        <v>353</v>
      </c>
      <c r="B354" s="30">
        <f t="shared" si="35"/>
        <v>30</v>
      </c>
      <c r="C354" s="30">
        <f t="shared" si="37"/>
        <v>5</v>
      </c>
      <c r="D354" s="30">
        <f>Inputs!$C$5 + Calculations!B354-1</f>
        <v>99</v>
      </c>
      <c r="E354" s="30">
        <f t="shared" si="41"/>
        <v>8677.8440968941104</v>
      </c>
      <c r="F354" s="30">
        <v>1.8577900000000001E-2</v>
      </c>
      <c r="G354" s="30">
        <f>Inputs!$G$3-$E354</f>
        <v>91322.155903105886</v>
      </c>
      <c r="H354" s="30">
        <f t="shared" si="38"/>
        <v>-1696.5738801523109</v>
      </c>
      <c r="I354" s="30">
        <v>0</v>
      </c>
      <c r="J354" s="30">
        <f>-IF(C354=1,I354*(Inputs!$G$3/1000),0)</f>
        <v>0</v>
      </c>
      <c r="K354" s="30">
        <f>Inputs!$C$7</f>
        <v>667.16820708807631</v>
      </c>
      <c r="L354" s="30">
        <f t="shared" si="39"/>
        <v>7648.4384238298753</v>
      </c>
      <c r="M354" s="30">
        <f>L354*(Inputs!$G$5)</f>
        <v>25.494794746099586</v>
      </c>
      <c r="N354" s="30">
        <f t="shared" si="36"/>
        <v>7673.9332185759749</v>
      </c>
    </row>
    <row r="355" spans="1:14" x14ac:dyDescent="0.2">
      <c r="A355" s="30">
        <f t="shared" si="40"/>
        <v>354</v>
      </c>
      <c r="B355" s="30">
        <f t="shared" si="35"/>
        <v>30</v>
      </c>
      <c r="C355" s="30">
        <f t="shared" si="37"/>
        <v>6</v>
      </c>
      <c r="D355" s="30">
        <f>Inputs!$C$5 + Calculations!B355-1</f>
        <v>99</v>
      </c>
      <c r="E355" s="30">
        <f t="shared" si="41"/>
        <v>7673.9332185759749</v>
      </c>
      <c r="F355" s="30">
        <v>1.8577900000000001E-2</v>
      </c>
      <c r="G355" s="30">
        <f>Inputs!$G$3-$E355</f>
        <v>92326.06678142403</v>
      </c>
      <c r="H355" s="30">
        <f t="shared" si="38"/>
        <v>-1715.2244360586176</v>
      </c>
      <c r="I355" s="30">
        <v>0</v>
      </c>
      <c r="J355" s="30">
        <f>-IF(C355=1,I355*(Inputs!$G$3/1000),0)</f>
        <v>0</v>
      </c>
      <c r="K355" s="30">
        <f>Inputs!$C$7</f>
        <v>667.16820708807631</v>
      </c>
      <c r="L355" s="30">
        <f t="shared" si="39"/>
        <v>6625.8769896054337</v>
      </c>
      <c r="M355" s="30">
        <f>L355*(Inputs!$G$5)</f>
        <v>22.086256632018113</v>
      </c>
      <c r="N355" s="30">
        <f t="shared" si="36"/>
        <v>6647.963246237452</v>
      </c>
    </row>
    <row r="356" spans="1:14" x14ac:dyDescent="0.2">
      <c r="A356" s="30">
        <f t="shared" si="40"/>
        <v>355</v>
      </c>
      <c r="B356" s="30">
        <f t="shared" si="35"/>
        <v>30</v>
      </c>
      <c r="C356" s="30">
        <f t="shared" si="37"/>
        <v>7</v>
      </c>
      <c r="D356" s="30">
        <f>Inputs!$C$5 + Calculations!B356-1</f>
        <v>99</v>
      </c>
      <c r="E356" s="30">
        <f t="shared" si="41"/>
        <v>6647.963246237452</v>
      </c>
      <c r="F356" s="30">
        <v>1.8577900000000001E-2</v>
      </c>
      <c r="G356" s="30">
        <f>Inputs!$G$3-$E356</f>
        <v>93352.036753762543</v>
      </c>
      <c r="H356" s="30">
        <f t="shared" si="38"/>
        <v>-1734.2848036077253</v>
      </c>
      <c r="I356" s="30">
        <v>0</v>
      </c>
      <c r="J356" s="30">
        <f>-IF(C356=1,I356*(Inputs!$G$3/1000),0)</f>
        <v>0</v>
      </c>
      <c r="K356" s="30">
        <f>Inputs!$C$7</f>
        <v>667.16820708807631</v>
      </c>
      <c r="L356" s="30">
        <f t="shared" si="39"/>
        <v>5580.8466497178033</v>
      </c>
      <c r="M356" s="30">
        <f>L356*(Inputs!$G$5)</f>
        <v>18.60282216572601</v>
      </c>
      <c r="N356" s="30">
        <f t="shared" si="36"/>
        <v>5599.4494718835294</v>
      </c>
    </row>
    <row r="357" spans="1:14" x14ac:dyDescent="0.2">
      <c r="A357" s="30">
        <f t="shared" si="40"/>
        <v>356</v>
      </c>
      <c r="B357" s="30">
        <f t="shared" si="35"/>
        <v>30</v>
      </c>
      <c r="C357" s="30">
        <f t="shared" si="37"/>
        <v>8</v>
      </c>
      <c r="D357" s="30">
        <f>Inputs!$C$5 + Calculations!B357-1</f>
        <v>99</v>
      </c>
      <c r="E357" s="30">
        <f t="shared" si="41"/>
        <v>5599.4494718835294</v>
      </c>
      <c r="F357" s="30">
        <v>1.8577900000000001E-2</v>
      </c>
      <c r="G357" s="30">
        <f>Inputs!$G$3-$E357</f>
        <v>94400.550528116466</v>
      </c>
      <c r="H357" s="30">
        <f t="shared" si="38"/>
        <v>-1753.7639876562951</v>
      </c>
      <c r="I357" s="30">
        <v>0</v>
      </c>
      <c r="J357" s="30">
        <f>-IF(C357=1,I357*(Inputs!$G$3/1000),0)</f>
        <v>0</v>
      </c>
      <c r="K357" s="30">
        <f>Inputs!$C$7</f>
        <v>667.16820708807631</v>
      </c>
      <c r="L357" s="30">
        <f t="shared" si="39"/>
        <v>4512.8536913153102</v>
      </c>
      <c r="M357" s="30">
        <f>L357*(Inputs!$G$5)</f>
        <v>15.042845637717702</v>
      </c>
      <c r="N357" s="30">
        <f t="shared" si="36"/>
        <v>4527.8965369530279</v>
      </c>
    </row>
    <row r="358" spans="1:14" x14ac:dyDescent="0.2">
      <c r="A358" s="30">
        <f t="shared" si="40"/>
        <v>357</v>
      </c>
      <c r="B358" s="30">
        <f t="shared" si="35"/>
        <v>30</v>
      </c>
      <c r="C358" s="30">
        <f t="shared" si="37"/>
        <v>9</v>
      </c>
      <c r="D358" s="30">
        <f>Inputs!$C$5 + Calculations!B358-1</f>
        <v>99</v>
      </c>
      <c r="E358" s="30">
        <f t="shared" si="41"/>
        <v>4527.8965369530279</v>
      </c>
      <c r="F358" s="30">
        <v>1.8577900000000001E-2</v>
      </c>
      <c r="G358" s="30">
        <f>Inputs!$G$3-$E358</f>
        <v>95472.103463046966</v>
      </c>
      <c r="H358" s="30">
        <f t="shared" si="38"/>
        <v>-1773.6711909261403</v>
      </c>
      <c r="I358" s="30">
        <v>0</v>
      </c>
      <c r="J358" s="30">
        <f>-IF(C358=1,I358*(Inputs!$G$3/1000),0)</f>
        <v>0</v>
      </c>
      <c r="K358" s="30">
        <f>Inputs!$C$7</f>
        <v>667.16820708807631</v>
      </c>
      <c r="L358" s="30">
        <f t="shared" si="39"/>
        <v>3421.3935531149637</v>
      </c>
      <c r="M358" s="30">
        <f>L358*(Inputs!$G$5)</f>
        <v>11.404645177049879</v>
      </c>
      <c r="N358" s="30">
        <f t="shared" si="36"/>
        <v>3432.7981982920137</v>
      </c>
    </row>
    <row r="359" spans="1:14" x14ac:dyDescent="0.2">
      <c r="A359" s="30">
        <f t="shared" si="40"/>
        <v>358</v>
      </c>
      <c r="B359" s="30">
        <f t="shared" si="35"/>
        <v>30</v>
      </c>
      <c r="C359" s="30">
        <f t="shared" si="37"/>
        <v>10</v>
      </c>
      <c r="D359" s="30">
        <f>Inputs!$C$5 + Calculations!B359-1</f>
        <v>99</v>
      </c>
      <c r="E359" s="30">
        <f t="shared" si="41"/>
        <v>3432.7981982920137</v>
      </c>
      <c r="F359" s="30">
        <v>1.8577900000000001E-2</v>
      </c>
      <c r="G359" s="30">
        <f>Inputs!$G$3-$E359</f>
        <v>96567.201801707983</v>
      </c>
      <c r="H359" s="30">
        <f t="shared" si="38"/>
        <v>-1794.0158183519509</v>
      </c>
      <c r="I359" s="30">
        <v>0</v>
      </c>
      <c r="J359" s="30">
        <f>-IF(C359=1,I359*(Inputs!$G$3/1000),0)</f>
        <v>0</v>
      </c>
      <c r="K359" s="30">
        <f>Inputs!$C$7</f>
        <v>667.16820708807631</v>
      </c>
      <c r="L359" s="30">
        <f t="shared" si="39"/>
        <v>2305.9505870281391</v>
      </c>
      <c r="M359" s="30">
        <f>L359*(Inputs!$G$5)</f>
        <v>7.6865019567604644</v>
      </c>
      <c r="N359" s="30">
        <f t="shared" si="36"/>
        <v>2313.6370889848995</v>
      </c>
    </row>
    <row r="360" spans="1:14" x14ac:dyDescent="0.2">
      <c r="A360" s="30">
        <f t="shared" si="40"/>
        <v>359</v>
      </c>
      <c r="B360" s="30">
        <f t="shared" si="35"/>
        <v>30</v>
      </c>
      <c r="C360" s="30">
        <f t="shared" si="37"/>
        <v>11</v>
      </c>
      <c r="D360" s="30">
        <f>Inputs!$C$5 + Calculations!B360-1</f>
        <v>99</v>
      </c>
      <c r="E360" s="30">
        <f t="shared" si="41"/>
        <v>2313.6370889848995</v>
      </c>
      <c r="F360" s="30">
        <v>1.8577900000000001E-2</v>
      </c>
      <c r="G360" s="30">
        <f>Inputs!$G$3-$E360</f>
        <v>97686.362911015094</v>
      </c>
      <c r="H360" s="30">
        <f t="shared" si="38"/>
        <v>-1814.8074815245475</v>
      </c>
      <c r="I360" s="30">
        <v>0</v>
      </c>
      <c r="J360" s="30">
        <f>-IF(C360=1,I360*(Inputs!$G$3/1000),0)</f>
        <v>0</v>
      </c>
      <c r="K360" s="30">
        <f>Inputs!$C$7</f>
        <v>667.16820708807631</v>
      </c>
      <c r="L360" s="30">
        <f t="shared" si="39"/>
        <v>1165.9978145484283</v>
      </c>
      <c r="M360" s="30">
        <f>L360*(Inputs!$G$5)</f>
        <v>3.8866593818280948</v>
      </c>
      <c r="N360" s="30">
        <f t="shared" si="36"/>
        <v>1169.8844739302565</v>
      </c>
    </row>
    <row r="361" spans="1:14" x14ac:dyDescent="0.2">
      <c r="A361" s="30">
        <f t="shared" si="40"/>
        <v>360</v>
      </c>
      <c r="B361" s="30">
        <f t="shared" si="35"/>
        <v>30</v>
      </c>
      <c r="C361" s="30">
        <f t="shared" si="37"/>
        <v>12</v>
      </c>
      <c r="D361" s="30">
        <f>Inputs!$C$5 + Calculations!B361-1</f>
        <v>99</v>
      </c>
      <c r="E361" s="30">
        <f t="shared" si="41"/>
        <v>1169.8844739302565</v>
      </c>
      <c r="F361" s="30">
        <v>1.8577900000000001E-2</v>
      </c>
      <c r="G361" s="30">
        <f>Inputs!$G$3-$E361</f>
        <v>98830.115526069741</v>
      </c>
      <c r="H361" s="30">
        <f t="shared" si="38"/>
        <v>-1836.0560032317712</v>
      </c>
      <c r="I361" s="30">
        <v>0</v>
      </c>
      <c r="J361" s="30">
        <f>-IF(C361=1,I361*(Inputs!$G$3/1000),0)</f>
        <v>0</v>
      </c>
      <c r="K361" s="30">
        <f>Inputs!$C$7</f>
        <v>667.16820708807631</v>
      </c>
      <c r="L361" s="30">
        <f t="shared" si="39"/>
        <v>0.9966777865615768</v>
      </c>
      <c r="M361" s="30">
        <f>L361*(Inputs!$G$5)</f>
        <v>3.3222592885385894E-3</v>
      </c>
      <c r="N361" s="30">
        <f t="shared" si="36"/>
        <v>1.0000000458501155</v>
      </c>
    </row>
    <row r="362" spans="1:14" x14ac:dyDescent="0.2">
      <c r="A362" s="30">
        <f t="shared" si="40"/>
        <v>361</v>
      </c>
      <c r="B362" s="30">
        <f t="shared" si="35"/>
        <v>31</v>
      </c>
      <c r="C362" s="30">
        <f t="shared" si="37"/>
        <v>1</v>
      </c>
      <c r="D362" s="30">
        <f>Inputs!$C$5 + Calculations!B362-1</f>
        <v>100</v>
      </c>
      <c r="E362" s="30">
        <f t="shared" si="41"/>
        <v>1.0000000458501155</v>
      </c>
      <c r="F362" s="30">
        <v>1.9042300000000002E-2</v>
      </c>
      <c r="G362" s="30">
        <f>Inputs!$G$3-$E362</f>
        <v>99998.999999954147</v>
      </c>
      <c r="H362" s="30">
        <f t="shared" si="38"/>
        <v>-1904.210957699127</v>
      </c>
      <c r="I362" s="30">
        <v>0</v>
      </c>
      <c r="J362" s="30">
        <f>-IF(C362=1,I362*(Inputs!$G$3/1000),0)</f>
        <v>0</v>
      </c>
      <c r="K362" s="30">
        <f>Inputs!$C$7</f>
        <v>667.16820708807631</v>
      </c>
      <c r="L362" s="30">
        <f t="shared" si="39"/>
        <v>-1236.0427505652005</v>
      </c>
      <c r="M362" s="30">
        <f>L362*(Inputs!$G$5)</f>
        <v>-4.1201425018840023</v>
      </c>
      <c r="N362" s="30">
        <f t="shared" si="36"/>
        <v>-1240.1628930670845</v>
      </c>
    </row>
    <row r="363" spans="1:14" x14ac:dyDescent="0.2">
      <c r="A363" s="30">
        <f t="shared" si="40"/>
        <v>362</v>
      </c>
      <c r="B363" s="30">
        <f t="shared" si="35"/>
        <v>31</v>
      </c>
      <c r="C363" s="30">
        <f t="shared" si="37"/>
        <v>2</v>
      </c>
      <c r="D363" s="30">
        <f>Inputs!$C$5 + Calculations!B363-1</f>
        <v>100</v>
      </c>
      <c r="E363" s="30">
        <f t="shared" si="41"/>
        <v>-1240.1628930670845</v>
      </c>
      <c r="F363" s="30">
        <v>1.9042300000000002E-2</v>
      </c>
      <c r="G363" s="30">
        <f>Inputs!$G$3-$E363</f>
        <v>101240.16289306708</v>
      </c>
      <c r="H363" s="30">
        <f t="shared" si="38"/>
        <v>-1927.8455538586516</v>
      </c>
      <c r="I363" s="30">
        <v>0</v>
      </c>
      <c r="J363" s="30">
        <f>-IF(C363=1,I363*(Inputs!$G$3/1000),0)</f>
        <v>0</v>
      </c>
      <c r="K363" s="30">
        <f>Inputs!$C$7</f>
        <v>667.16820708807631</v>
      </c>
      <c r="L363" s="30">
        <f t="shared" si="39"/>
        <v>-2500.8402398376602</v>
      </c>
      <c r="M363" s="30">
        <f>L363*(Inputs!$G$5)</f>
        <v>-8.3361341327922016</v>
      </c>
      <c r="N363" s="30">
        <f t="shared" si="36"/>
        <v>-2509.1763739704525</v>
      </c>
    </row>
    <row r="364" spans="1:14" x14ac:dyDescent="0.2">
      <c r="A364" s="30">
        <f t="shared" si="40"/>
        <v>363</v>
      </c>
      <c r="B364" s="30">
        <f t="shared" si="35"/>
        <v>31</v>
      </c>
      <c r="C364" s="30">
        <f t="shared" si="37"/>
        <v>3</v>
      </c>
      <c r="D364" s="30">
        <f>Inputs!$C$5 + Calculations!B364-1</f>
        <v>100</v>
      </c>
      <c r="E364" s="30">
        <f t="shared" si="41"/>
        <v>-2509.1763739704525</v>
      </c>
      <c r="F364" s="30">
        <v>1.9042300000000002E-2</v>
      </c>
      <c r="G364" s="30">
        <f>Inputs!$G$3-$E364</f>
        <v>102509.17637397045</v>
      </c>
      <c r="H364" s="30">
        <f t="shared" si="38"/>
        <v>-1952.0104892660577</v>
      </c>
      <c r="I364" s="30">
        <v>0</v>
      </c>
      <c r="J364" s="30">
        <f>-IF(C364=1,I364*(Inputs!$G$3/1000),0)</f>
        <v>0</v>
      </c>
      <c r="K364" s="30">
        <f>Inputs!$C$7</f>
        <v>667.16820708807631</v>
      </c>
      <c r="L364" s="30">
        <f t="shared" si="39"/>
        <v>-3794.0186561484343</v>
      </c>
      <c r="M364" s="30">
        <f>L364*(Inputs!$G$5)</f>
        <v>-12.646728853828115</v>
      </c>
      <c r="N364" s="30">
        <f t="shared" si="36"/>
        <v>-3806.6653850022626</v>
      </c>
    </row>
    <row r="365" spans="1:14" x14ac:dyDescent="0.2">
      <c r="A365" s="30">
        <f t="shared" si="40"/>
        <v>364</v>
      </c>
      <c r="B365" s="30">
        <f t="shared" si="35"/>
        <v>31</v>
      </c>
      <c r="C365" s="30">
        <f t="shared" si="37"/>
        <v>4</v>
      </c>
      <c r="D365" s="30">
        <f>Inputs!$C$5 + Calculations!B365-1</f>
        <v>100</v>
      </c>
      <c r="E365" s="30">
        <f t="shared" si="41"/>
        <v>-3806.6653850022626</v>
      </c>
      <c r="F365" s="30">
        <v>1.9042300000000002E-2</v>
      </c>
      <c r="G365" s="30">
        <f>Inputs!$G$3-$E365</f>
        <v>103806.66538500226</v>
      </c>
      <c r="H365" s="30">
        <f t="shared" si="38"/>
        <v>-1976.7176642608285</v>
      </c>
      <c r="I365" s="30">
        <v>0</v>
      </c>
      <c r="J365" s="30">
        <f>-IF(C365=1,I365*(Inputs!$G$3/1000),0)</f>
        <v>0</v>
      </c>
      <c r="K365" s="30">
        <f>Inputs!$C$7</f>
        <v>667.16820708807631</v>
      </c>
      <c r="L365" s="30">
        <f t="shared" si="39"/>
        <v>-5116.2148421750153</v>
      </c>
      <c r="M365" s="30">
        <f>L365*(Inputs!$G$5)</f>
        <v>-17.05404947391672</v>
      </c>
      <c r="N365" s="30">
        <f t="shared" si="36"/>
        <v>-5133.2688916489324</v>
      </c>
    </row>
    <row r="366" spans="1:14" x14ac:dyDescent="0.2">
      <c r="A366" s="30">
        <f t="shared" si="40"/>
        <v>365</v>
      </c>
      <c r="B366" s="30">
        <f t="shared" si="35"/>
        <v>31</v>
      </c>
      <c r="C366" s="30">
        <f t="shared" si="37"/>
        <v>5</v>
      </c>
      <c r="D366" s="30">
        <f>Inputs!$C$5 + Calculations!B366-1</f>
        <v>100</v>
      </c>
      <c r="E366" s="30">
        <f t="shared" si="41"/>
        <v>-5133.2688916489324</v>
      </c>
      <c r="F366" s="30">
        <v>1.9042300000000002E-2</v>
      </c>
      <c r="G366" s="30">
        <f>Inputs!$G$3-$E366</f>
        <v>105133.26889164893</v>
      </c>
      <c r="H366" s="30">
        <f t="shared" si="38"/>
        <v>-2001.9792462154464</v>
      </c>
      <c r="I366" s="30">
        <v>0</v>
      </c>
      <c r="J366" s="30">
        <f>-IF(C366=1,I366*(Inputs!$G$3/1000),0)</f>
        <v>0</v>
      </c>
      <c r="K366" s="30">
        <f>Inputs!$C$7</f>
        <v>667.16820708807631</v>
      </c>
      <c r="L366" s="30">
        <f t="shared" si="39"/>
        <v>-6468.0799307763027</v>
      </c>
      <c r="M366" s="30">
        <f>L366*(Inputs!$G$5)</f>
        <v>-21.560266435921012</v>
      </c>
      <c r="N366" s="30">
        <f t="shared" si="36"/>
        <v>-6489.6401972122239</v>
      </c>
    </row>
    <row r="367" spans="1:14" x14ac:dyDescent="0.2">
      <c r="A367" s="30">
        <f t="shared" si="40"/>
        <v>366</v>
      </c>
      <c r="B367" s="30">
        <f t="shared" si="35"/>
        <v>31</v>
      </c>
      <c r="C367" s="30">
        <f t="shared" si="37"/>
        <v>6</v>
      </c>
      <c r="D367" s="30">
        <f>Inputs!$C$5 + Calculations!B367-1</f>
        <v>100</v>
      </c>
      <c r="E367" s="30">
        <f t="shared" si="41"/>
        <v>-6489.6401972122239</v>
      </c>
      <c r="F367" s="30">
        <v>1.9042300000000002E-2</v>
      </c>
      <c r="G367" s="30">
        <f>Inputs!$G$3-$E367</f>
        <v>106489.64019721223</v>
      </c>
      <c r="H367" s="30">
        <f t="shared" si="38"/>
        <v>-2027.8076755273746</v>
      </c>
      <c r="I367" s="30">
        <v>0</v>
      </c>
      <c r="J367" s="30">
        <f>-IF(C367=1,I367*(Inputs!$G$3/1000),0)</f>
        <v>0</v>
      </c>
      <c r="K367" s="30">
        <f>Inputs!$C$7</f>
        <v>667.16820708807631</v>
      </c>
      <c r="L367" s="30">
        <f t="shared" si="39"/>
        <v>-7850.279665651522</v>
      </c>
      <c r="M367" s="30">
        <f>L367*(Inputs!$G$5)</f>
        <v>-26.167598885505075</v>
      </c>
      <c r="N367" s="30">
        <f t="shared" si="36"/>
        <v>-7876.447264537027</v>
      </c>
    </row>
    <row r="368" spans="1:14" x14ac:dyDescent="0.2">
      <c r="A368" s="30">
        <f t="shared" si="40"/>
        <v>367</v>
      </c>
      <c r="B368" s="30">
        <f t="shared" si="35"/>
        <v>31</v>
      </c>
      <c r="C368" s="30">
        <f t="shared" si="37"/>
        <v>7</v>
      </c>
      <c r="D368" s="30">
        <f>Inputs!$C$5 + Calculations!B368-1</f>
        <v>100</v>
      </c>
      <c r="E368" s="30">
        <f t="shared" si="41"/>
        <v>-7876.447264537027</v>
      </c>
      <c r="F368" s="30">
        <v>1.9042300000000002E-2</v>
      </c>
      <c r="G368" s="30">
        <f>Inputs!$G$3-$E368</f>
        <v>107876.44726453703</v>
      </c>
      <c r="H368" s="30">
        <f t="shared" si="38"/>
        <v>-2054.2156717454936</v>
      </c>
      <c r="I368" s="30">
        <v>0</v>
      </c>
      <c r="J368" s="30">
        <f>-IF(C368=1,I368*(Inputs!$G$3/1000),0)</f>
        <v>0</v>
      </c>
      <c r="K368" s="30">
        <f>Inputs!$C$7</f>
        <v>667.16820708807631</v>
      </c>
      <c r="L368" s="30">
        <f t="shared" si="39"/>
        <v>-9263.4947291944445</v>
      </c>
      <c r="M368" s="30">
        <f>L368*(Inputs!$G$5)</f>
        <v>-30.878315763981483</v>
      </c>
      <c r="N368" s="30">
        <f t="shared" si="36"/>
        <v>-9294.3730449584255</v>
      </c>
    </row>
    <row r="369" spans="1:14" x14ac:dyDescent="0.2">
      <c r="A369" s="30">
        <f t="shared" si="40"/>
        <v>368</v>
      </c>
      <c r="B369" s="30">
        <f t="shared" si="35"/>
        <v>31</v>
      </c>
      <c r="C369" s="30">
        <f t="shared" si="37"/>
        <v>8</v>
      </c>
      <c r="D369" s="30">
        <f>Inputs!$C$5 + Calculations!B369-1</f>
        <v>100</v>
      </c>
      <c r="E369" s="30">
        <f t="shared" si="41"/>
        <v>-9294.3730449584255</v>
      </c>
      <c r="F369" s="30">
        <v>1.9042300000000002E-2</v>
      </c>
      <c r="G369" s="30">
        <f>Inputs!$G$3-$E369</f>
        <v>109294.37304495843</v>
      </c>
      <c r="H369" s="30">
        <f t="shared" si="38"/>
        <v>-2081.216239834012</v>
      </c>
      <c r="I369" s="30">
        <v>0</v>
      </c>
      <c r="J369" s="30">
        <f>-IF(C369=1,I369*(Inputs!$G$3/1000),0)</f>
        <v>0</v>
      </c>
      <c r="K369" s="30">
        <f>Inputs!$C$7</f>
        <v>667.16820708807631</v>
      </c>
      <c r="L369" s="30">
        <f t="shared" si="39"/>
        <v>-10708.421077704361</v>
      </c>
      <c r="M369" s="30">
        <f>L369*(Inputs!$G$5)</f>
        <v>-35.694736925681205</v>
      </c>
      <c r="N369" s="30">
        <f t="shared" si="36"/>
        <v>-10744.115814630042</v>
      </c>
    </row>
    <row r="370" spans="1:14" x14ac:dyDescent="0.2">
      <c r="A370" s="30">
        <f t="shared" si="40"/>
        <v>369</v>
      </c>
      <c r="B370" s="30">
        <f t="shared" si="35"/>
        <v>31</v>
      </c>
      <c r="C370" s="30">
        <f t="shared" si="37"/>
        <v>9</v>
      </c>
      <c r="D370" s="30">
        <f>Inputs!$C$5 + Calculations!B370-1</f>
        <v>100</v>
      </c>
      <c r="E370" s="30">
        <f t="shared" si="41"/>
        <v>-10744.115814630042</v>
      </c>
      <c r="F370" s="30">
        <v>1.9042300000000002E-2</v>
      </c>
      <c r="G370" s="30">
        <f>Inputs!$G$3-$E370</f>
        <v>110744.11581463004</v>
      </c>
      <c r="H370" s="30">
        <f t="shared" si="38"/>
        <v>-2108.82267657693</v>
      </c>
      <c r="I370" s="30">
        <v>0</v>
      </c>
      <c r="J370" s="30">
        <f>-IF(C370=1,I370*(Inputs!$G$3/1000),0)</f>
        <v>0</v>
      </c>
      <c r="K370" s="30">
        <f>Inputs!$C$7</f>
        <v>667.16820708807631</v>
      </c>
      <c r="L370" s="30">
        <f t="shared" si="39"/>
        <v>-12185.770284118897</v>
      </c>
      <c r="M370" s="30">
        <f>L370*(Inputs!$G$5)</f>
        <v>-40.619234280396327</v>
      </c>
      <c r="N370" s="30">
        <f t="shared" si="36"/>
        <v>-12226.389518399294</v>
      </c>
    </row>
    <row r="371" spans="1:14" x14ac:dyDescent="0.2">
      <c r="A371" s="30">
        <f t="shared" si="40"/>
        <v>370</v>
      </c>
      <c r="B371" s="30">
        <f t="shared" si="35"/>
        <v>31</v>
      </c>
      <c r="C371" s="30">
        <f t="shared" si="37"/>
        <v>10</v>
      </c>
      <c r="D371" s="30">
        <f>Inputs!$C$5 + Calculations!B371-1</f>
        <v>100</v>
      </c>
      <c r="E371" s="30">
        <f t="shared" si="41"/>
        <v>-12226.389518399294</v>
      </c>
      <c r="F371" s="30">
        <v>1.9042300000000002E-2</v>
      </c>
      <c r="G371" s="30">
        <f>Inputs!$G$3-$E371</f>
        <v>112226.38951839929</v>
      </c>
      <c r="H371" s="30">
        <f t="shared" si="38"/>
        <v>-2137.0485771262147</v>
      </c>
      <c r="I371" s="30">
        <v>0</v>
      </c>
      <c r="J371" s="30">
        <f>-IF(C371=1,I371*(Inputs!$G$3/1000),0)</f>
        <v>0</v>
      </c>
      <c r="K371" s="30">
        <f>Inputs!$C$7</f>
        <v>667.16820708807631</v>
      </c>
      <c r="L371" s="30">
        <f t="shared" si="39"/>
        <v>-13696.269888437431</v>
      </c>
      <c r="M371" s="30">
        <f>L371*(Inputs!$G$5)</f>
        <v>-45.654232961458106</v>
      </c>
      <c r="N371" s="30">
        <f t="shared" si="36"/>
        <v>-13741.92412139889</v>
      </c>
    </row>
    <row r="372" spans="1:14" x14ac:dyDescent="0.2">
      <c r="A372" s="30">
        <f t="shared" si="40"/>
        <v>371</v>
      </c>
      <c r="B372" s="30">
        <f t="shared" si="35"/>
        <v>31</v>
      </c>
      <c r="C372" s="30">
        <f t="shared" si="37"/>
        <v>11</v>
      </c>
      <c r="D372" s="30">
        <f>Inputs!$C$5 + Calculations!B372-1</f>
        <v>100</v>
      </c>
      <c r="E372" s="30">
        <f t="shared" si="41"/>
        <v>-13741.92412139889</v>
      </c>
      <c r="F372" s="30">
        <v>1.9042300000000002E-2</v>
      </c>
      <c r="G372" s="30">
        <f>Inputs!$G$3-$E372</f>
        <v>113741.92412139889</v>
      </c>
      <c r="H372" s="30">
        <f t="shared" si="38"/>
        <v>-2165.9078416969141</v>
      </c>
      <c r="I372" s="30">
        <v>0</v>
      </c>
      <c r="J372" s="30">
        <f>-IF(C372=1,I372*(Inputs!$G$3/1000),0)</f>
        <v>0</v>
      </c>
      <c r="K372" s="30">
        <f>Inputs!$C$7</f>
        <v>667.16820708807631</v>
      </c>
      <c r="L372" s="30">
        <f t="shared" si="39"/>
        <v>-15240.663756007727</v>
      </c>
      <c r="M372" s="30">
        <f>L372*(Inputs!$G$5)</f>
        <v>-50.802212520025762</v>
      </c>
      <c r="N372" s="30">
        <f t="shared" si="36"/>
        <v>-15291.465968527753</v>
      </c>
    </row>
    <row r="373" spans="1:14" x14ac:dyDescent="0.2">
      <c r="A373" s="30">
        <f t="shared" si="40"/>
        <v>372</v>
      </c>
      <c r="B373" s="30">
        <f t="shared" si="35"/>
        <v>31</v>
      </c>
      <c r="C373" s="30">
        <f t="shared" si="37"/>
        <v>12</v>
      </c>
      <c r="D373" s="30">
        <f>Inputs!$C$5 + Calculations!B373-1</f>
        <v>100</v>
      </c>
      <c r="E373" s="30">
        <f t="shared" si="41"/>
        <v>-15291.465968527753</v>
      </c>
      <c r="F373" s="30">
        <v>1.9042300000000002E-2</v>
      </c>
      <c r="G373" s="30">
        <f>Inputs!$G$3-$E373</f>
        <v>115291.46596852776</v>
      </c>
      <c r="H373" s="30">
        <f t="shared" si="38"/>
        <v>-2195.4146824124964</v>
      </c>
      <c r="I373" s="30">
        <v>0</v>
      </c>
      <c r="J373" s="30">
        <f>-IF(C373=1,I373*(Inputs!$G$3/1000),0)</f>
        <v>0</v>
      </c>
      <c r="K373" s="30">
        <f>Inputs!$C$7</f>
        <v>667.16820708807631</v>
      </c>
      <c r="L373" s="30">
        <f t="shared" si="39"/>
        <v>-16819.712443852171</v>
      </c>
      <c r="M373" s="30">
        <f>L373*(Inputs!$G$5)</f>
        <v>-56.065708146173911</v>
      </c>
      <c r="N373" s="30">
        <f t="shared" si="36"/>
        <v>-16875.778151998344</v>
      </c>
    </row>
    <row r="374" spans="1:14" x14ac:dyDescent="0.2">
      <c r="A374" s="30">
        <f t="shared" si="40"/>
        <v>373</v>
      </c>
      <c r="B374" s="30">
        <f t="shared" si="35"/>
        <v>32</v>
      </c>
      <c r="C374" s="30">
        <f t="shared" si="37"/>
        <v>1</v>
      </c>
      <c r="D374" s="30">
        <f>Inputs!$C$5 + Calculations!B374-1</f>
        <v>101</v>
      </c>
      <c r="E374" s="30">
        <f t="shared" si="41"/>
        <v>-16875.778151998344</v>
      </c>
      <c r="F374" s="30">
        <v>1.9556500000000001E-2</v>
      </c>
      <c r="G374" s="30">
        <f>Inputs!$G$3-$E374</f>
        <v>116875.77815199834</v>
      </c>
      <c r="H374" s="30">
        <f t="shared" si="38"/>
        <v>-2285.6811554295555</v>
      </c>
      <c r="I374" s="30">
        <v>0</v>
      </c>
      <c r="J374" s="30">
        <f>-IF(C374=1,I374*(Inputs!$G$3/1000),0)</f>
        <v>0</v>
      </c>
      <c r="K374" s="30">
        <f>Inputs!$C$7</f>
        <v>667.16820708807631</v>
      </c>
      <c r="L374" s="30">
        <f t="shared" si="39"/>
        <v>-18494.291100339822</v>
      </c>
      <c r="M374" s="30">
        <f>L374*(Inputs!$G$5)</f>
        <v>-61.647637001132743</v>
      </c>
      <c r="N374" s="30">
        <f t="shared" si="36"/>
        <v>-18555.938737340955</v>
      </c>
    </row>
    <row r="375" spans="1:14" x14ac:dyDescent="0.2">
      <c r="A375" s="30">
        <f t="shared" si="40"/>
        <v>374</v>
      </c>
      <c r="B375" s="30">
        <f t="shared" si="35"/>
        <v>32</v>
      </c>
      <c r="C375" s="30">
        <f t="shared" si="37"/>
        <v>2</v>
      </c>
      <c r="D375" s="30">
        <f>Inputs!$C$5 + Calculations!B375-1</f>
        <v>101</v>
      </c>
      <c r="E375" s="30">
        <f t="shared" si="41"/>
        <v>-18555.938737340955</v>
      </c>
      <c r="F375" s="30">
        <v>1.9556500000000001E-2</v>
      </c>
      <c r="G375" s="30">
        <f>Inputs!$G$3-$E375</f>
        <v>118555.93873734096</v>
      </c>
      <c r="H375" s="30">
        <f t="shared" si="38"/>
        <v>-2318.5392159168086</v>
      </c>
      <c r="I375" s="30">
        <v>0</v>
      </c>
      <c r="J375" s="30">
        <f>-IF(C375=1,I375*(Inputs!$G$3/1000),0)</f>
        <v>0</v>
      </c>
      <c r="K375" s="30">
        <f>Inputs!$C$7</f>
        <v>667.16820708807631</v>
      </c>
      <c r="L375" s="30">
        <f t="shared" si="39"/>
        <v>-20207.309746169685</v>
      </c>
      <c r="M375" s="30">
        <f>L375*(Inputs!$G$5)</f>
        <v>-67.357699153898949</v>
      </c>
      <c r="N375" s="30">
        <f t="shared" si="36"/>
        <v>-20274.667445323583</v>
      </c>
    </row>
    <row r="376" spans="1:14" x14ac:dyDescent="0.2">
      <c r="A376" s="30">
        <f t="shared" si="40"/>
        <v>375</v>
      </c>
      <c r="B376" s="30">
        <f t="shared" si="35"/>
        <v>32</v>
      </c>
      <c r="C376" s="30">
        <f t="shared" si="37"/>
        <v>3</v>
      </c>
      <c r="D376" s="30">
        <f>Inputs!$C$5 + Calculations!B376-1</f>
        <v>101</v>
      </c>
      <c r="E376" s="30">
        <f t="shared" si="41"/>
        <v>-20274.667445323583</v>
      </c>
      <c r="F376" s="30">
        <v>1.9556500000000001E-2</v>
      </c>
      <c r="G376" s="30">
        <f>Inputs!$G$3-$E376</f>
        <v>120274.66744532358</v>
      </c>
      <c r="H376" s="30">
        <f t="shared" si="38"/>
        <v>-2352.1515338944705</v>
      </c>
      <c r="I376" s="30">
        <v>0</v>
      </c>
      <c r="J376" s="30">
        <f>-IF(C376=1,I376*(Inputs!$G$3/1000),0)</f>
        <v>0</v>
      </c>
      <c r="K376" s="30">
        <f>Inputs!$C$7</f>
        <v>667.16820708807631</v>
      </c>
      <c r="L376" s="30">
        <f t="shared" si="39"/>
        <v>-21959.650772129975</v>
      </c>
      <c r="M376" s="30">
        <f>L376*(Inputs!$G$5)</f>
        <v>-73.198835907099919</v>
      </c>
      <c r="N376" s="30">
        <f t="shared" si="36"/>
        <v>-22032.849608037075</v>
      </c>
    </row>
    <row r="377" spans="1:14" x14ac:dyDescent="0.2">
      <c r="A377" s="30">
        <f t="shared" si="40"/>
        <v>376</v>
      </c>
      <c r="B377" s="30">
        <f t="shared" si="35"/>
        <v>32</v>
      </c>
      <c r="C377" s="30">
        <f t="shared" si="37"/>
        <v>4</v>
      </c>
      <c r="D377" s="30">
        <f>Inputs!$C$5 + Calculations!B377-1</f>
        <v>101</v>
      </c>
      <c r="E377" s="30">
        <f t="shared" si="41"/>
        <v>-22032.849608037075</v>
      </c>
      <c r="F377" s="30">
        <v>1.9556500000000001E-2</v>
      </c>
      <c r="G377" s="30">
        <f>Inputs!$G$3-$E377</f>
        <v>122032.84960803707</v>
      </c>
      <c r="H377" s="30">
        <f t="shared" si="38"/>
        <v>-2386.5354233595772</v>
      </c>
      <c r="I377" s="30">
        <v>0</v>
      </c>
      <c r="J377" s="30">
        <f>-IF(C377=1,I377*(Inputs!$G$3/1000),0)</f>
        <v>0</v>
      </c>
      <c r="K377" s="30">
        <f>Inputs!$C$7</f>
        <v>667.16820708807631</v>
      </c>
      <c r="L377" s="30">
        <f t="shared" si="39"/>
        <v>-23752.216824308576</v>
      </c>
      <c r="M377" s="30">
        <f>L377*(Inputs!$G$5)</f>
        <v>-79.174056081028596</v>
      </c>
      <c r="N377" s="30">
        <f t="shared" si="36"/>
        <v>-23831.390880389605</v>
      </c>
    </row>
    <row r="378" spans="1:14" x14ac:dyDescent="0.2">
      <c r="A378" s="30">
        <f t="shared" si="40"/>
        <v>377</v>
      </c>
      <c r="B378" s="30">
        <f t="shared" si="35"/>
        <v>32</v>
      </c>
      <c r="C378" s="30">
        <f t="shared" si="37"/>
        <v>5</v>
      </c>
      <c r="D378" s="30">
        <f>Inputs!$C$5 + Calculations!B378-1</f>
        <v>101</v>
      </c>
      <c r="E378" s="30">
        <f t="shared" si="41"/>
        <v>-23831.390880389605</v>
      </c>
      <c r="F378" s="30">
        <v>1.9556500000000001E-2</v>
      </c>
      <c r="G378" s="30">
        <f>Inputs!$G$3-$E378</f>
        <v>123831.3908803896</v>
      </c>
      <c r="H378" s="30">
        <f t="shared" si="38"/>
        <v>-2421.7085957523395</v>
      </c>
      <c r="I378" s="30">
        <v>0</v>
      </c>
      <c r="J378" s="30">
        <f>-IF(C378=1,I378*(Inputs!$G$3/1000),0)</f>
        <v>0</v>
      </c>
      <c r="K378" s="30">
        <f>Inputs!$C$7</f>
        <v>667.16820708807631</v>
      </c>
      <c r="L378" s="30">
        <f t="shared" si="39"/>
        <v>-25585.931269053865</v>
      </c>
      <c r="M378" s="30">
        <f>L378*(Inputs!$G$5)</f>
        <v>-85.286437563512891</v>
      </c>
      <c r="N378" s="30">
        <f t="shared" si="36"/>
        <v>-25671.217706617379</v>
      </c>
    </row>
    <row r="379" spans="1:14" x14ac:dyDescent="0.2">
      <c r="A379" s="30">
        <f t="shared" si="40"/>
        <v>378</v>
      </c>
      <c r="B379" s="30">
        <f t="shared" si="35"/>
        <v>32</v>
      </c>
      <c r="C379" s="30">
        <f t="shared" si="37"/>
        <v>6</v>
      </c>
      <c r="D379" s="30">
        <f>Inputs!$C$5 + Calculations!B379-1</f>
        <v>101</v>
      </c>
      <c r="E379" s="30">
        <f t="shared" si="41"/>
        <v>-25671.217706617379</v>
      </c>
      <c r="F379" s="30">
        <v>1.9556500000000001E-2</v>
      </c>
      <c r="G379" s="30">
        <f>Inputs!$G$3-$E379</f>
        <v>125671.21770661738</v>
      </c>
      <c r="H379" s="30">
        <f t="shared" si="38"/>
        <v>-2457.6891690794628</v>
      </c>
      <c r="I379" s="30">
        <v>0</v>
      </c>
      <c r="J379" s="30">
        <f>-IF(C379=1,I379*(Inputs!$G$3/1000),0)</f>
        <v>0</v>
      </c>
      <c r="K379" s="30">
        <f>Inputs!$C$7</f>
        <v>667.16820708807631</v>
      </c>
      <c r="L379" s="30">
        <f t="shared" si="39"/>
        <v>-27461.738668608763</v>
      </c>
      <c r="M379" s="30">
        <f>L379*(Inputs!$G$5)</f>
        <v>-91.539128895362552</v>
      </c>
      <c r="N379" s="30">
        <f t="shared" si="36"/>
        <v>-27553.277797504124</v>
      </c>
    </row>
    <row r="380" spans="1:14" x14ac:dyDescent="0.2">
      <c r="A380" s="30">
        <f t="shared" si="40"/>
        <v>379</v>
      </c>
      <c r="B380" s="30">
        <f t="shared" si="35"/>
        <v>32</v>
      </c>
      <c r="C380" s="30">
        <f t="shared" si="37"/>
        <v>7</v>
      </c>
      <c r="D380" s="30">
        <f>Inputs!$C$5 + Calculations!B380-1</f>
        <v>101</v>
      </c>
      <c r="E380" s="30">
        <f t="shared" si="41"/>
        <v>-27553.277797504124</v>
      </c>
      <c r="F380" s="30">
        <v>1.9556500000000001E-2</v>
      </c>
      <c r="G380" s="30">
        <f>Inputs!$G$3-$E380</f>
        <v>127553.27779750412</v>
      </c>
      <c r="H380" s="30">
        <f t="shared" si="38"/>
        <v>-2494.4956772468895</v>
      </c>
      <c r="I380" s="30">
        <v>0</v>
      </c>
      <c r="J380" s="30">
        <f>-IF(C380=1,I380*(Inputs!$G$3/1000),0)</f>
        <v>0</v>
      </c>
      <c r="K380" s="30">
        <f>Inputs!$C$7</f>
        <v>667.16820708807631</v>
      </c>
      <c r="L380" s="30">
        <f t="shared" si="39"/>
        <v>-29380.605267662937</v>
      </c>
      <c r="M380" s="30">
        <f>L380*(Inputs!$G$5)</f>
        <v>-97.935350892209797</v>
      </c>
      <c r="N380" s="30">
        <f t="shared" si="36"/>
        <v>-29478.540618555147</v>
      </c>
    </row>
    <row r="381" spans="1:14" x14ac:dyDescent="0.2">
      <c r="A381" s="30">
        <f t="shared" si="40"/>
        <v>380</v>
      </c>
      <c r="B381" s="30">
        <f t="shared" si="35"/>
        <v>32</v>
      </c>
      <c r="C381" s="30">
        <f t="shared" si="37"/>
        <v>8</v>
      </c>
      <c r="D381" s="30">
        <f>Inputs!$C$5 + Calculations!B381-1</f>
        <v>101</v>
      </c>
      <c r="E381" s="30">
        <f t="shared" si="41"/>
        <v>-29478.540618555147</v>
      </c>
      <c r="F381" s="30">
        <v>1.9556500000000001E-2</v>
      </c>
      <c r="G381" s="30">
        <f>Inputs!$G$3-$E381</f>
        <v>129478.54061855515</v>
      </c>
      <c r="H381" s="30">
        <f t="shared" si="38"/>
        <v>-2532.1470796067738</v>
      </c>
      <c r="I381" s="30">
        <v>0</v>
      </c>
      <c r="J381" s="30">
        <f>-IF(C381=1,I381*(Inputs!$G$3/1000),0)</f>
        <v>0</v>
      </c>
      <c r="K381" s="30">
        <f>Inputs!$C$7</f>
        <v>667.16820708807631</v>
      </c>
      <c r="L381" s="30">
        <f t="shared" si="39"/>
        <v>-31343.519491073843</v>
      </c>
      <c r="M381" s="30">
        <f>L381*(Inputs!$G$5)</f>
        <v>-104.47839830357948</v>
      </c>
      <c r="N381" s="30">
        <f t="shared" si="36"/>
        <v>-31447.997889377421</v>
      </c>
    </row>
    <row r="382" spans="1:14" x14ac:dyDescent="0.2">
      <c r="A382" s="30">
        <f t="shared" si="40"/>
        <v>381</v>
      </c>
      <c r="B382" s="30">
        <f t="shared" si="35"/>
        <v>32</v>
      </c>
      <c r="C382" s="30">
        <f t="shared" si="37"/>
        <v>9</v>
      </c>
      <c r="D382" s="30">
        <f>Inputs!$C$5 + Calculations!B382-1</f>
        <v>101</v>
      </c>
      <c r="E382" s="30">
        <f t="shared" si="41"/>
        <v>-31447.997889377421</v>
      </c>
      <c r="F382" s="30">
        <v>1.9556500000000001E-2</v>
      </c>
      <c r="G382" s="30">
        <f>Inputs!$G$3-$E382</f>
        <v>131447.99788937741</v>
      </c>
      <c r="H382" s="30">
        <f t="shared" si="38"/>
        <v>-2570.6627707236094</v>
      </c>
      <c r="I382" s="30">
        <v>0</v>
      </c>
      <c r="J382" s="30">
        <f>-IF(C382=1,I382*(Inputs!$G$3/1000),0)</f>
        <v>0</v>
      </c>
      <c r="K382" s="30">
        <f>Inputs!$C$7</f>
        <v>667.16820708807631</v>
      </c>
      <c r="L382" s="30">
        <f t="shared" si="39"/>
        <v>-33351.49245301295</v>
      </c>
      <c r="M382" s="30">
        <f>L382*(Inputs!$G$5)</f>
        <v>-111.17164151004317</v>
      </c>
      <c r="N382" s="30">
        <f t="shared" si="36"/>
        <v>-33462.664094522996</v>
      </c>
    </row>
    <row r="383" spans="1:14" x14ac:dyDescent="0.2">
      <c r="A383" s="30">
        <f t="shared" si="40"/>
        <v>382</v>
      </c>
      <c r="B383" s="30">
        <f t="shared" si="35"/>
        <v>32</v>
      </c>
      <c r="C383" s="30">
        <f t="shared" si="37"/>
        <v>10</v>
      </c>
      <c r="D383" s="30">
        <f>Inputs!$C$5 + Calculations!B383-1</f>
        <v>101</v>
      </c>
      <c r="E383" s="30">
        <f t="shared" si="41"/>
        <v>-33462.664094522996</v>
      </c>
      <c r="F383" s="30">
        <v>1.9556500000000001E-2</v>
      </c>
      <c r="G383" s="30">
        <f>Inputs!$G$3-$E383</f>
        <v>133462.664094523</v>
      </c>
      <c r="H383" s="30">
        <f t="shared" si="38"/>
        <v>-2610.0625903645391</v>
      </c>
      <c r="I383" s="30">
        <v>0</v>
      </c>
      <c r="J383" s="30">
        <f>-IF(C383=1,I383*(Inputs!$G$3/1000),0)</f>
        <v>0</v>
      </c>
      <c r="K383" s="30">
        <f>Inputs!$C$7</f>
        <v>667.16820708807631</v>
      </c>
      <c r="L383" s="30">
        <f t="shared" si="39"/>
        <v>-35405.558477799459</v>
      </c>
      <c r="M383" s="30">
        <f>L383*(Inputs!$G$5)</f>
        <v>-118.01852825933153</v>
      </c>
      <c r="N383" s="30">
        <f t="shared" si="36"/>
        <v>-35523.577006058789</v>
      </c>
    </row>
    <row r="384" spans="1:14" x14ac:dyDescent="0.2">
      <c r="A384" s="30">
        <f t="shared" si="40"/>
        <v>383</v>
      </c>
      <c r="B384" s="30">
        <f t="shared" si="35"/>
        <v>32</v>
      </c>
      <c r="C384" s="30">
        <f t="shared" si="37"/>
        <v>11</v>
      </c>
      <c r="D384" s="30">
        <f>Inputs!$C$5 + Calculations!B384-1</f>
        <v>101</v>
      </c>
      <c r="E384" s="30">
        <f t="shared" si="41"/>
        <v>-35523.577006058789</v>
      </c>
      <c r="F384" s="30">
        <v>1.9556500000000001E-2</v>
      </c>
      <c r="G384" s="30">
        <f>Inputs!$G$3-$E384</f>
        <v>135523.5770060588</v>
      </c>
      <c r="H384" s="30">
        <f t="shared" si="38"/>
        <v>-2650.3668337189888</v>
      </c>
      <c r="I384" s="30">
        <v>0</v>
      </c>
      <c r="J384" s="30">
        <f>-IF(C384=1,I384*(Inputs!$G$3/1000),0)</f>
        <v>0</v>
      </c>
      <c r="K384" s="30">
        <f>Inputs!$C$7</f>
        <v>667.16820708807631</v>
      </c>
      <c r="L384" s="30">
        <f t="shared" si="39"/>
        <v>-37506.7756326897</v>
      </c>
      <c r="M384" s="30">
        <f>L384*(Inputs!$G$5)</f>
        <v>-125.022585442299</v>
      </c>
      <c r="N384" s="30">
        <f t="shared" si="36"/>
        <v>-37631.798218131997</v>
      </c>
    </row>
    <row r="385" spans="1:14" x14ac:dyDescent="0.2">
      <c r="A385" s="30">
        <f t="shared" si="40"/>
        <v>384</v>
      </c>
      <c r="B385" s="30">
        <f t="shared" si="35"/>
        <v>32</v>
      </c>
      <c r="C385" s="30">
        <f t="shared" si="37"/>
        <v>12</v>
      </c>
      <c r="D385" s="30">
        <f>Inputs!$C$5 + Calculations!B385-1</f>
        <v>101</v>
      </c>
      <c r="E385" s="30">
        <f t="shared" si="41"/>
        <v>-37631.798218131997</v>
      </c>
      <c r="F385" s="30">
        <v>1.9556500000000001E-2</v>
      </c>
      <c r="G385" s="30">
        <f>Inputs!$G$3-$E385</f>
        <v>137631.798218132</v>
      </c>
      <c r="H385" s="30">
        <f t="shared" si="38"/>
        <v>-2691.5962618528984</v>
      </c>
      <c r="I385" s="30">
        <v>0</v>
      </c>
      <c r="J385" s="30">
        <f>-IF(C385=1,I385*(Inputs!$G$3/1000),0)</f>
        <v>0</v>
      </c>
      <c r="K385" s="30">
        <f>Inputs!$C$7</f>
        <v>667.16820708807631</v>
      </c>
      <c r="L385" s="30">
        <f t="shared" si="39"/>
        <v>-39656.22627289682</v>
      </c>
      <c r="M385" s="30">
        <f>L385*(Inputs!$G$5)</f>
        <v>-132.18742090965608</v>
      </c>
      <c r="N385" s="30">
        <f t="shared" si="36"/>
        <v>-39788.413693806477</v>
      </c>
    </row>
    <row r="386" spans="1:14" x14ac:dyDescent="0.2">
      <c r="A386" s="30">
        <f t="shared" si="40"/>
        <v>385</v>
      </c>
      <c r="B386" s="30">
        <f t="shared" ref="B386:B449" si="42">CEILING(A386/12,1)</f>
        <v>33</v>
      </c>
      <c r="C386" s="30">
        <f t="shared" si="37"/>
        <v>1</v>
      </c>
      <c r="D386" s="30">
        <f>Inputs!$C$5 + Calculations!B386-1</f>
        <v>102</v>
      </c>
      <c r="E386" s="30">
        <f t="shared" si="41"/>
        <v>-39788.413693806477</v>
      </c>
      <c r="F386" s="30">
        <v>2.0084500000000002E-2</v>
      </c>
      <c r="G386" s="30">
        <f>Inputs!$G$3-$E386</f>
        <v>139788.41369380648</v>
      </c>
      <c r="H386" s="30">
        <f t="shared" si="38"/>
        <v>-2807.5803948332564</v>
      </c>
      <c r="I386" s="30">
        <v>0</v>
      </c>
      <c r="J386" s="30">
        <f>-IF(C386=1,I386*(Inputs!$G$3/1000),0)</f>
        <v>0</v>
      </c>
      <c r="K386" s="30">
        <f>Inputs!$C$7</f>
        <v>667.16820708807631</v>
      </c>
      <c r="L386" s="30">
        <f t="shared" si="39"/>
        <v>-41928.825881551653</v>
      </c>
      <c r="M386" s="30">
        <f>L386*(Inputs!$G$5)</f>
        <v>-139.76275293850551</v>
      </c>
      <c r="N386" s="30">
        <f t="shared" ref="N386:N449" si="43">L386+M386</f>
        <v>-42068.588634490159</v>
      </c>
    </row>
    <row r="387" spans="1:14" x14ac:dyDescent="0.2">
      <c r="A387" s="30">
        <f t="shared" si="40"/>
        <v>386</v>
      </c>
      <c r="B387" s="30">
        <f t="shared" si="42"/>
        <v>33</v>
      </c>
      <c r="C387" s="30">
        <f t="shared" ref="C387:C450" si="44">MOD(C386,12)+1</f>
        <v>2</v>
      </c>
      <c r="D387" s="30">
        <f>Inputs!$C$5 + Calculations!B387-1</f>
        <v>102</v>
      </c>
      <c r="E387" s="30">
        <f t="shared" si="41"/>
        <v>-42068.588634490159</v>
      </c>
      <c r="F387" s="30">
        <v>2.0084500000000002E-2</v>
      </c>
      <c r="G387" s="30">
        <f>Inputs!$G$3-$E387</f>
        <v>142068.58863449015</v>
      </c>
      <c r="H387" s="30">
        <f t="shared" ref="H387:H450" si="45">-($F387*$G387)</f>
        <v>-2853.3765684294176</v>
      </c>
      <c r="I387" s="30">
        <v>0</v>
      </c>
      <c r="J387" s="30">
        <f>-IF(C387=1,I387*(Inputs!$G$3/1000),0)</f>
        <v>0</v>
      </c>
      <c r="K387" s="30">
        <f>Inputs!$C$7</f>
        <v>667.16820708807631</v>
      </c>
      <c r="L387" s="30">
        <f t="shared" ref="L387:L450" si="46">$E387+$H387+$J387+$K387</f>
        <v>-44254.796995831501</v>
      </c>
      <c r="M387" s="30">
        <f>L387*(Inputs!$G$5)</f>
        <v>-147.51598998610501</v>
      </c>
      <c r="N387" s="30">
        <f t="shared" si="43"/>
        <v>-44402.312985817603</v>
      </c>
    </row>
    <row r="388" spans="1:14" x14ac:dyDescent="0.2">
      <c r="A388" s="30">
        <f t="shared" ref="A388:A451" si="47">1+A387</f>
        <v>387</v>
      </c>
      <c r="B388" s="30">
        <f t="shared" si="42"/>
        <v>33</v>
      </c>
      <c r="C388" s="30">
        <f t="shared" si="44"/>
        <v>3</v>
      </c>
      <c r="D388" s="30">
        <f>Inputs!$C$5 + Calculations!B388-1</f>
        <v>102</v>
      </c>
      <c r="E388" s="30">
        <f t="shared" ref="E388:E451" si="48">$N387</f>
        <v>-44402.312985817603</v>
      </c>
      <c r="F388" s="30">
        <v>2.0084500000000002E-2</v>
      </c>
      <c r="G388" s="30">
        <f>Inputs!$G$3-$E388</f>
        <v>144402.31298581761</v>
      </c>
      <c r="H388" s="30">
        <f t="shared" si="45"/>
        <v>-2900.248255163654</v>
      </c>
      <c r="I388" s="30">
        <v>0</v>
      </c>
      <c r="J388" s="30">
        <f>-IF(C388=1,I388*(Inputs!$G$3/1000),0)</f>
        <v>0</v>
      </c>
      <c r="K388" s="30">
        <f>Inputs!$C$7</f>
        <v>667.16820708807631</v>
      </c>
      <c r="L388" s="30">
        <f t="shared" si="46"/>
        <v>-46635.393033893182</v>
      </c>
      <c r="M388" s="30">
        <f>L388*(Inputs!$G$5)</f>
        <v>-155.4513101129773</v>
      </c>
      <c r="N388" s="30">
        <f t="shared" si="43"/>
        <v>-46790.84434400616</v>
      </c>
    </row>
    <row r="389" spans="1:14" x14ac:dyDescent="0.2">
      <c r="A389" s="30">
        <f t="shared" si="47"/>
        <v>388</v>
      </c>
      <c r="B389" s="30">
        <f t="shared" si="42"/>
        <v>33</v>
      </c>
      <c r="C389" s="30">
        <f t="shared" si="44"/>
        <v>4</v>
      </c>
      <c r="D389" s="30">
        <f>Inputs!$C$5 + Calculations!B389-1</f>
        <v>102</v>
      </c>
      <c r="E389" s="30">
        <f t="shared" si="48"/>
        <v>-46790.84434400616</v>
      </c>
      <c r="F389" s="30">
        <v>2.0084500000000002E-2</v>
      </c>
      <c r="G389" s="30">
        <f>Inputs!$G$3-$E389</f>
        <v>146790.84434400615</v>
      </c>
      <c r="H389" s="30">
        <f t="shared" si="45"/>
        <v>-2948.2207132271919</v>
      </c>
      <c r="I389" s="30">
        <v>0</v>
      </c>
      <c r="J389" s="30">
        <f>-IF(C389=1,I389*(Inputs!$G$3/1000),0)</f>
        <v>0</v>
      </c>
      <c r="K389" s="30">
        <f>Inputs!$C$7</f>
        <v>667.16820708807631</v>
      </c>
      <c r="L389" s="30">
        <f t="shared" si="46"/>
        <v>-49071.896850145276</v>
      </c>
      <c r="M389" s="30">
        <f>L389*(Inputs!$G$5)</f>
        <v>-163.57298950048425</v>
      </c>
      <c r="N389" s="30">
        <f t="shared" si="43"/>
        <v>-49235.469839645761</v>
      </c>
    </row>
    <row r="390" spans="1:14" x14ac:dyDescent="0.2">
      <c r="A390" s="30">
        <f t="shared" si="47"/>
        <v>389</v>
      </c>
      <c r="B390" s="30">
        <f t="shared" si="42"/>
        <v>33</v>
      </c>
      <c r="C390" s="30">
        <f t="shared" si="44"/>
        <v>5</v>
      </c>
      <c r="D390" s="30">
        <f>Inputs!$C$5 + Calculations!B390-1</f>
        <v>102</v>
      </c>
      <c r="E390" s="30">
        <f t="shared" si="48"/>
        <v>-49235.469839645761</v>
      </c>
      <c r="F390" s="30">
        <v>2.0084500000000002E-2</v>
      </c>
      <c r="G390" s="30">
        <f>Inputs!$G$3-$E390</f>
        <v>149235.46983964575</v>
      </c>
      <c r="H390" s="30">
        <f t="shared" si="45"/>
        <v>-2997.3197939943652</v>
      </c>
      <c r="I390" s="30">
        <v>0</v>
      </c>
      <c r="J390" s="30">
        <f>-IF(C390=1,I390*(Inputs!$G$3/1000),0)</f>
        <v>0</v>
      </c>
      <c r="K390" s="30">
        <f>Inputs!$C$7</f>
        <v>667.16820708807631</v>
      </c>
      <c r="L390" s="30">
        <f t="shared" si="46"/>
        <v>-51565.621426552047</v>
      </c>
      <c r="M390" s="30">
        <f>L390*(Inputs!$G$5)</f>
        <v>-171.88540475517351</v>
      </c>
      <c r="N390" s="30">
        <f t="shared" si="43"/>
        <v>-51737.506831307219</v>
      </c>
    </row>
    <row r="391" spans="1:14" x14ac:dyDescent="0.2">
      <c r="A391" s="30">
        <f t="shared" si="47"/>
        <v>390</v>
      </c>
      <c r="B391" s="30">
        <f t="shared" si="42"/>
        <v>33</v>
      </c>
      <c r="C391" s="30">
        <f t="shared" si="44"/>
        <v>6</v>
      </c>
      <c r="D391" s="30">
        <f>Inputs!$C$5 + Calculations!B391-1</f>
        <v>102</v>
      </c>
      <c r="E391" s="30">
        <f t="shared" si="48"/>
        <v>-51737.506831307219</v>
      </c>
      <c r="F391" s="30">
        <v>2.0084500000000002E-2</v>
      </c>
      <c r="G391" s="30">
        <f>Inputs!$G$3-$E391</f>
        <v>151737.50683130723</v>
      </c>
      <c r="H391" s="30">
        <f t="shared" si="45"/>
        <v>-3047.5719559533904</v>
      </c>
      <c r="I391" s="30">
        <v>0</v>
      </c>
      <c r="J391" s="30">
        <f>-IF(C391=1,I391*(Inputs!$G$3/1000),0)</f>
        <v>0</v>
      </c>
      <c r="K391" s="30">
        <f>Inputs!$C$7</f>
        <v>667.16820708807631</v>
      </c>
      <c r="L391" s="30">
        <f t="shared" si="46"/>
        <v>-54117.910580172531</v>
      </c>
      <c r="M391" s="30">
        <f>L391*(Inputs!$G$5)</f>
        <v>-180.39303526724177</v>
      </c>
      <c r="N391" s="30">
        <f t="shared" si="43"/>
        <v>-54298.303615439771</v>
      </c>
    </row>
    <row r="392" spans="1:14" x14ac:dyDescent="0.2">
      <c r="A392" s="30">
        <f t="shared" si="47"/>
        <v>391</v>
      </c>
      <c r="B392" s="30">
        <f t="shared" si="42"/>
        <v>33</v>
      </c>
      <c r="C392" s="30">
        <f t="shared" si="44"/>
        <v>7</v>
      </c>
      <c r="D392" s="30">
        <f>Inputs!$C$5 + Calculations!B392-1</f>
        <v>102</v>
      </c>
      <c r="E392" s="30">
        <f t="shared" si="48"/>
        <v>-54298.303615439771</v>
      </c>
      <c r="F392" s="30">
        <v>2.0084500000000002E-2</v>
      </c>
      <c r="G392" s="30">
        <f>Inputs!$G$3-$E392</f>
        <v>154298.30361543977</v>
      </c>
      <c r="H392" s="30">
        <f t="shared" si="45"/>
        <v>-3099.0042789643003</v>
      </c>
      <c r="I392" s="30">
        <v>0</v>
      </c>
      <c r="J392" s="30">
        <f>-IF(C392=1,I392*(Inputs!$G$3/1000),0)</f>
        <v>0</v>
      </c>
      <c r="K392" s="30">
        <f>Inputs!$C$7</f>
        <v>667.16820708807631</v>
      </c>
      <c r="L392" s="30">
        <f t="shared" si="46"/>
        <v>-56730.13968731599</v>
      </c>
      <c r="M392" s="30">
        <f>L392*(Inputs!$G$5)</f>
        <v>-189.10046562438666</v>
      </c>
      <c r="N392" s="30">
        <f t="shared" si="43"/>
        <v>-56919.24015294038</v>
      </c>
    </row>
    <row r="393" spans="1:14" x14ac:dyDescent="0.2">
      <c r="A393" s="30">
        <f t="shared" si="47"/>
        <v>392</v>
      </c>
      <c r="B393" s="30">
        <f t="shared" si="42"/>
        <v>33</v>
      </c>
      <c r="C393" s="30">
        <f t="shared" si="44"/>
        <v>8</v>
      </c>
      <c r="D393" s="30">
        <f>Inputs!$C$5 + Calculations!B393-1</f>
        <v>102</v>
      </c>
      <c r="E393" s="30">
        <f t="shared" si="48"/>
        <v>-56919.24015294038</v>
      </c>
      <c r="F393" s="30">
        <v>2.0084500000000002E-2</v>
      </c>
      <c r="G393" s="30">
        <f>Inputs!$G$3-$E393</f>
        <v>156919.24015294039</v>
      </c>
      <c r="H393" s="30">
        <f t="shared" si="45"/>
        <v>-3151.6444788517315</v>
      </c>
      <c r="I393" s="30">
        <v>0</v>
      </c>
      <c r="J393" s="30">
        <f>-IF(C393=1,I393*(Inputs!$G$3/1000),0)</f>
        <v>0</v>
      </c>
      <c r="K393" s="30">
        <f>Inputs!$C$7</f>
        <v>667.16820708807631</v>
      </c>
      <c r="L393" s="30">
        <f t="shared" si="46"/>
        <v>-59403.716424704035</v>
      </c>
      <c r="M393" s="30">
        <f>L393*(Inputs!$G$5)</f>
        <v>-198.0123880823468</v>
      </c>
      <c r="N393" s="30">
        <f t="shared" si="43"/>
        <v>-59601.728812786379</v>
      </c>
    </row>
    <row r="394" spans="1:14" x14ac:dyDescent="0.2">
      <c r="A394" s="30">
        <f t="shared" si="47"/>
        <v>393</v>
      </c>
      <c r="B394" s="30">
        <f t="shared" si="42"/>
        <v>33</v>
      </c>
      <c r="C394" s="30">
        <f t="shared" si="44"/>
        <v>9</v>
      </c>
      <c r="D394" s="30">
        <f>Inputs!$C$5 + Calculations!B394-1</f>
        <v>102</v>
      </c>
      <c r="E394" s="30">
        <f t="shared" si="48"/>
        <v>-59601.728812786379</v>
      </c>
      <c r="F394" s="30">
        <v>2.0084500000000002E-2</v>
      </c>
      <c r="G394" s="30">
        <f>Inputs!$G$3-$E394</f>
        <v>159601.72881278637</v>
      </c>
      <c r="H394" s="30">
        <f t="shared" si="45"/>
        <v>-3205.5209223404081</v>
      </c>
      <c r="I394" s="30">
        <v>0</v>
      </c>
      <c r="J394" s="30">
        <f>-IF(C394=1,I394*(Inputs!$G$3/1000),0)</f>
        <v>0</v>
      </c>
      <c r="K394" s="30">
        <f>Inputs!$C$7</f>
        <v>667.16820708807631</v>
      </c>
      <c r="L394" s="30">
        <f t="shared" si="46"/>
        <v>-62140.081528038711</v>
      </c>
      <c r="M394" s="30">
        <f>L394*(Inputs!$G$5)</f>
        <v>-207.13360509346239</v>
      </c>
      <c r="N394" s="30">
        <f t="shared" si="43"/>
        <v>-62347.215133132173</v>
      </c>
    </row>
    <row r="395" spans="1:14" x14ac:dyDescent="0.2">
      <c r="A395" s="30">
        <f t="shared" si="47"/>
        <v>394</v>
      </c>
      <c r="B395" s="30">
        <f t="shared" si="42"/>
        <v>33</v>
      </c>
      <c r="C395" s="30">
        <f t="shared" si="44"/>
        <v>10</v>
      </c>
      <c r="D395" s="30">
        <f>Inputs!$C$5 + Calculations!B395-1</f>
        <v>102</v>
      </c>
      <c r="E395" s="30">
        <f t="shared" si="48"/>
        <v>-62347.215133132173</v>
      </c>
      <c r="F395" s="30">
        <v>2.0084500000000002E-2</v>
      </c>
      <c r="G395" s="30">
        <f>Inputs!$G$3-$E395</f>
        <v>162347.21513313218</v>
      </c>
      <c r="H395" s="30">
        <f t="shared" si="45"/>
        <v>-3260.6626423413936</v>
      </c>
      <c r="I395" s="30">
        <v>0</v>
      </c>
      <c r="J395" s="30">
        <f>-IF(C395=1,I395*(Inputs!$G$3/1000),0)</f>
        <v>0</v>
      </c>
      <c r="K395" s="30">
        <f>Inputs!$C$7</f>
        <v>667.16820708807631</v>
      </c>
      <c r="L395" s="30">
        <f t="shared" si="46"/>
        <v>-64940.709568385486</v>
      </c>
      <c r="M395" s="30">
        <f>L395*(Inputs!$G$5)</f>
        <v>-216.4690318946183</v>
      </c>
      <c r="N395" s="30">
        <f t="shared" si="43"/>
        <v>-65157.178600280102</v>
      </c>
    </row>
    <row r="396" spans="1:14" x14ac:dyDescent="0.2">
      <c r="A396" s="30">
        <f t="shared" si="47"/>
        <v>395</v>
      </c>
      <c r="B396" s="30">
        <f t="shared" si="42"/>
        <v>33</v>
      </c>
      <c r="C396" s="30">
        <f t="shared" si="44"/>
        <v>11</v>
      </c>
      <c r="D396" s="30">
        <f>Inputs!$C$5 + Calculations!B396-1</f>
        <v>102</v>
      </c>
      <c r="E396" s="30">
        <f t="shared" si="48"/>
        <v>-65157.178600280102</v>
      </c>
      <c r="F396" s="30">
        <v>2.0084500000000002E-2</v>
      </c>
      <c r="G396" s="30">
        <f>Inputs!$G$3-$E396</f>
        <v>165157.17860028011</v>
      </c>
      <c r="H396" s="30">
        <f t="shared" si="45"/>
        <v>-3317.0993535973262</v>
      </c>
      <c r="I396" s="30">
        <v>0</v>
      </c>
      <c r="J396" s="30">
        <f>-IF(C396=1,I396*(Inputs!$G$3/1000),0)</f>
        <v>0</v>
      </c>
      <c r="K396" s="30">
        <f>Inputs!$C$7</f>
        <v>667.16820708807631</v>
      </c>
      <c r="L396" s="30">
        <f t="shared" si="46"/>
        <v>-67807.109746789356</v>
      </c>
      <c r="M396" s="30">
        <f>L396*(Inputs!$G$5)</f>
        <v>-226.02369915596452</v>
      </c>
      <c r="N396" s="30">
        <f t="shared" si="43"/>
        <v>-68033.133445945321</v>
      </c>
    </row>
    <row r="397" spans="1:14" x14ac:dyDescent="0.2">
      <c r="A397" s="30">
        <f t="shared" si="47"/>
        <v>396</v>
      </c>
      <c r="B397" s="30">
        <f t="shared" si="42"/>
        <v>33</v>
      </c>
      <c r="C397" s="30">
        <f t="shared" si="44"/>
        <v>12</v>
      </c>
      <c r="D397" s="30">
        <f>Inputs!$C$5 + Calculations!B397-1</f>
        <v>102</v>
      </c>
      <c r="E397" s="30">
        <f t="shared" si="48"/>
        <v>-68033.133445945321</v>
      </c>
      <c r="F397" s="30">
        <v>2.0084500000000002E-2</v>
      </c>
      <c r="G397" s="30">
        <f>Inputs!$G$3-$E397</f>
        <v>168033.13344594534</v>
      </c>
      <c r="H397" s="30">
        <f t="shared" si="45"/>
        <v>-3374.8614686950896</v>
      </c>
      <c r="I397" s="30">
        <v>0</v>
      </c>
      <c r="J397" s="30">
        <f>-IF(C397=1,I397*(Inputs!$G$3/1000),0)</f>
        <v>0</v>
      </c>
      <c r="K397" s="30">
        <f>Inputs!$C$7</f>
        <v>667.16820708807631</v>
      </c>
      <c r="L397" s="30">
        <f t="shared" si="46"/>
        <v>-70740.826707552333</v>
      </c>
      <c r="M397" s="30">
        <f>L397*(Inputs!$G$5)</f>
        <v>-235.80275569184113</v>
      </c>
      <c r="N397" s="30">
        <f t="shared" si="43"/>
        <v>-70976.629463244171</v>
      </c>
    </row>
    <row r="398" spans="1:14" x14ac:dyDescent="0.2">
      <c r="A398" s="30">
        <f t="shared" si="47"/>
        <v>397</v>
      </c>
      <c r="B398" s="30">
        <f t="shared" si="42"/>
        <v>34</v>
      </c>
      <c r="C398" s="30">
        <f t="shared" si="44"/>
        <v>1</v>
      </c>
      <c r="D398" s="30">
        <f>Inputs!$C$5 + Calculations!B398-1</f>
        <v>103</v>
      </c>
      <c r="E398" s="30">
        <f t="shared" si="48"/>
        <v>-70976.629463244171</v>
      </c>
      <c r="F398" s="30">
        <v>2.0405800000000002E-2</v>
      </c>
      <c r="G398" s="30">
        <f>Inputs!$G$3-$E398</f>
        <v>170976.62946324417</v>
      </c>
      <c r="H398" s="30">
        <f t="shared" si="45"/>
        <v>-3488.914905501068</v>
      </c>
      <c r="I398" s="30">
        <v>0</v>
      </c>
      <c r="J398" s="30">
        <f>-IF(C398=1,I398*(Inputs!$G$3/1000),0)</f>
        <v>0</v>
      </c>
      <c r="K398" s="30">
        <f>Inputs!$C$7</f>
        <v>667.16820708807631</v>
      </c>
      <c r="L398" s="30">
        <f t="shared" si="46"/>
        <v>-73798.376161657157</v>
      </c>
      <c r="M398" s="30">
        <f>L398*(Inputs!$G$5)</f>
        <v>-245.99458720552389</v>
      </c>
      <c r="N398" s="30">
        <f t="shared" si="43"/>
        <v>-74044.370748862682</v>
      </c>
    </row>
    <row r="399" spans="1:14" x14ac:dyDescent="0.2">
      <c r="A399" s="30">
        <f t="shared" si="47"/>
        <v>398</v>
      </c>
      <c r="B399" s="30">
        <f t="shared" si="42"/>
        <v>34</v>
      </c>
      <c r="C399" s="30">
        <f t="shared" si="44"/>
        <v>2</v>
      </c>
      <c r="D399" s="30">
        <f>Inputs!$C$5 + Calculations!B399-1</f>
        <v>103</v>
      </c>
      <c r="E399" s="30">
        <f t="shared" si="48"/>
        <v>-74044.370748862682</v>
      </c>
      <c r="F399" s="30">
        <v>2.0405800000000002E-2</v>
      </c>
      <c r="G399" s="30">
        <f>Inputs!$G$3-$E399</f>
        <v>174044.37074886268</v>
      </c>
      <c r="H399" s="30">
        <f t="shared" si="45"/>
        <v>-3551.5146206271424</v>
      </c>
      <c r="I399" s="30">
        <v>0</v>
      </c>
      <c r="J399" s="30">
        <f>-IF(C399=1,I399*(Inputs!$G$3/1000),0)</f>
        <v>0</v>
      </c>
      <c r="K399" s="30">
        <f>Inputs!$C$7</f>
        <v>667.16820708807631</v>
      </c>
      <c r="L399" s="30">
        <f t="shared" si="46"/>
        <v>-76928.71716240175</v>
      </c>
      <c r="M399" s="30">
        <f>L399*(Inputs!$G$5)</f>
        <v>-256.42905720800587</v>
      </c>
      <c r="N399" s="30">
        <f t="shared" si="43"/>
        <v>-77185.146219609756</v>
      </c>
    </row>
    <row r="400" spans="1:14" x14ac:dyDescent="0.2">
      <c r="A400" s="30">
        <f t="shared" si="47"/>
        <v>399</v>
      </c>
      <c r="B400" s="30">
        <f t="shared" si="42"/>
        <v>34</v>
      </c>
      <c r="C400" s="30">
        <f t="shared" si="44"/>
        <v>3</v>
      </c>
      <c r="D400" s="30">
        <f>Inputs!$C$5 + Calculations!B400-1</f>
        <v>103</v>
      </c>
      <c r="E400" s="30">
        <f t="shared" si="48"/>
        <v>-77185.146219609756</v>
      </c>
      <c r="F400" s="30">
        <v>2.0405800000000002E-2</v>
      </c>
      <c r="G400" s="30">
        <f>Inputs!$G$3-$E400</f>
        <v>177185.14621960977</v>
      </c>
      <c r="H400" s="30">
        <f t="shared" si="45"/>
        <v>-3615.6046567281132</v>
      </c>
      <c r="I400" s="30">
        <v>0</v>
      </c>
      <c r="J400" s="30">
        <f>-IF(C400=1,I400*(Inputs!$G$3/1000),0)</f>
        <v>0</v>
      </c>
      <c r="K400" s="30">
        <f>Inputs!$C$7</f>
        <v>667.16820708807631</v>
      </c>
      <c r="L400" s="30">
        <f t="shared" si="46"/>
        <v>-80133.582669249794</v>
      </c>
      <c r="M400" s="30">
        <f>L400*(Inputs!$G$5)</f>
        <v>-267.11194223083265</v>
      </c>
      <c r="N400" s="30">
        <f t="shared" si="43"/>
        <v>-80400.69461148062</v>
      </c>
    </row>
    <row r="401" spans="1:14" x14ac:dyDescent="0.2">
      <c r="A401" s="30">
        <f t="shared" si="47"/>
        <v>400</v>
      </c>
      <c r="B401" s="30">
        <f t="shared" si="42"/>
        <v>34</v>
      </c>
      <c r="C401" s="30">
        <f t="shared" si="44"/>
        <v>4</v>
      </c>
      <c r="D401" s="30">
        <f>Inputs!$C$5 + Calculations!B401-1</f>
        <v>103</v>
      </c>
      <c r="E401" s="30">
        <f t="shared" si="48"/>
        <v>-80400.69461148062</v>
      </c>
      <c r="F401" s="30">
        <v>2.0405800000000002E-2</v>
      </c>
      <c r="G401" s="30">
        <f>Inputs!$G$3-$E401</f>
        <v>180400.69461148063</v>
      </c>
      <c r="H401" s="30">
        <f t="shared" si="45"/>
        <v>-3681.2204941029518</v>
      </c>
      <c r="I401" s="30">
        <v>0</v>
      </c>
      <c r="J401" s="30">
        <f>-IF(C401=1,I401*(Inputs!$G$3/1000),0)</f>
        <v>0</v>
      </c>
      <c r="K401" s="30">
        <f>Inputs!$C$7</f>
        <v>667.16820708807631</v>
      </c>
      <c r="L401" s="30">
        <f t="shared" si="46"/>
        <v>-83414.74689849549</v>
      </c>
      <c r="M401" s="30">
        <f>L401*(Inputs!$G$5)</f>
        <v>-278.0491563283183</v>
      </c>
      <c r="N401" s="30">
        <f t="shared" si="43"/>
        <v>-83692.796054823804</v>
      </c>
    </row>
    <row r="402" spans="1:14" x14ac:dyDescent="0.2">
      <c r="A402" s="30">
        <f t="shared" si="47"/>
        <v>401</v>
      </c>
      <c r="B402" s="30">
        <f t="shared" si="42"/>
        <v>34</v>
      </c>
      <c r="C402" s="30">
        <f t="shared" si="44"/>
        <v>5</v>
      </c>
      <c r="D402" s="30">
        <f>Inputs!$C$5 + Calculations!B402-1</f>
        <v>103</v>
      </c>
      <c r="E402" s="30">
        <f t="shared" si="48"/>
        <v>-83692.796054823804</v>
      </c>
      <c r="F402" s="30">
        <v>2.0405800000000002E-2</v>
      </c>
      <c r="G402" s="30">
        <f>Inputs!$G$3-$E402</f>
        <v>183692.79605482379</v>
      </c>
      <c r="H402" s="30">
        <f t="shared" si="45"/>
        <v>-3748.3984577355236</v>
      </c>
      <c r="I402" s="30">
        <v>0</v>
      </c>
      <c r="J402" s="30">
        <f>-IF(C402=1,I402*(Inputs!$G$3/1000),0)</f>
        <v>0</v>
      </c>
      <c r="K402" s="30">
        <f>Inputs!$C$7</f>
        <v>667.16820708807631</v>
      </c>
      <c r="L402" s="30">
        <f t="shared" si="46"/>
        <v>-86774.026305471256</v>
      </c>
      <c r="M402" s="30">
        <f>L402*(Inputs!$G$5)</f>
        <v>-289.24675435157087</v>
      </c>
      <c r="N402" s="30">
        <f t="shared" si="43"/>
        <v>-87063.273059822823</v>
      </c>
    </row>
    <row r="403" spans="1:14" x14ac:dyDescent="0.2">
      <c r="A403" s="30">
        <f t="shared" si="47"/>
        <v>402</v>
      </c>
      <c r="B403" s="30">
        <f t="shared" si="42"/>
        <v>34</v>
      </c>
      <c r="C403" s="30">
        <f t="shared" si="44"/>
        <v>6</v>
      </c>
      <c r="D403" s="30">
        <f>Inputs!$C$5 + Calculations!B403-1</f>
        <v>103</v>
      </c>
      <c r="E403" s="30">
        <f t="shared" si="48"/>
        <v>-87063.273059822823</v>
      </c>
      <c r="F403" s="30">
        <v>2.0405800000000002E-2</v>
      </c>
      <c r="G403" s="30">
        <f>Inputs!$G$3-$E403</f>
        <v>187063.27305982282</v>
      </c>
      <c r="H403" s="30">
        <f t="shared" si="45"/>
        <v>-3817.1757374041331</v>
      </c>
      <c r="I403" s="30">
        <v>0</v>
      </c>
      <c r="J403" s="30">
        <f>-IF(C403=1,I403*(Inputs!$G$3/1000),0)</f>
        <v>0</v>
      </c>
      <c r="K403" s="30">
        <f>Inputs!$C$7</f>
        <v>667.16820708807631</v>
      </c>
      <c r="L403" s="30">
        <f t="shared" si="46"/>
        <v>-90213.280590138878</v>
      </c>
      <c r="M403" s="30">
        <f>L403*(Inputs!$G$5)</f>
        <v>-300.71093530046295</v>
      </c>
      <c r="N403" s="30">
        <f t="shared" si="43"/>
        <v>-90513.991525439342</v>
      </c>
    </row>
    <row r="404" spans="1:14" x14ac:dyDescent="0.2">
      <c r="A404" s="30">
        <f t="shared" si="47"/>
        <v>403</v>
      </c>
      <c r="B404" s="30">
        <f t="shared" si="42"/>
        <v>34</v>
      </c>
      <c r="C404" s="30">
        <f t="shared" si="44"/>
        <v>7</v>
      </c>
      <c r="D404" s="30">
        <f>Inputs!$C$5 + Calculations!B404-1</f>
        <v>103</v>
      </c>
      <c r="E404" s="30">
        <f t="shared" si="48"/>
        <v>-90513.991525439342</v>
      </c>
      <c r="F404" s="30">
        <v>2.0405800000000002E-2</v>
      </c>
      <c r="G404" s="30">
        <f>Inputs!$G$3-$E404</f>
        <v>190513.99152543934</v>
      </c>
      <c r="H404" s="30">
        <f t="shared" si="45"/>
        <v>-3887.5904082698103</v>
      </c>
      <c r="I404" s="30">
        <v>0</v>
      </c>
      <c r="J404" s="30">
        <f>-IF(C404=1,I404*(Inputs!$G$3/1000),0)</f>
        <v>0</v>
      </c>
      <c r="K404" s="30">
        <f>Inputs!$C$7</f>
        <v>667.16820708807631</v>
      </c>
      <c r="L404" s="30">
        <f t="shared" si="46"/>
        <v>-93734.413726621075</v>
      </c>
      <c r="M404" s="30">
        <f>L404*(Inputs!$G$5)</f>
        <v>-312.4480457554036</v>
      </c>
      <c r="N404" s="30">
        <f t="shared" si="43"/>
        <v>-94046.861772376476</v>
      </c>
    </row>
    <row r="405" spans="1:14" x14ac:dyDescent="0.2">
      <c r="A405" s="30">
        <f t="shared" si="47"/>
        <v>404</v>
      </c>
      <c r="B405" s="30">
        <f t="shared" si="42"/>
        <v>34</v>
      </c>
      <c r="C405" s="30">
        <f t="shared" si="44"/>
        <v>8</v>
      </c>
      <c r="D405" s="30">
        <f>Inputs!$C$5 + Calculations!B405-1</f>
        <v>103</v>
      </c>
      <c r="E405" s="30">
        <f t="shared" si="48"/>
        <v>-94046.861772376476</v>
      </c>
      <c r="F405" s="30">
        <v>2.0405800000000002E-2</v>
      </c>
      <c r="G405" s="30">
        <f>Inputs!$G$3-$E405</f>
        <v>194046.86177237646</v>
      </c>
      <c r="H405" s="30">
        <f t="shared" si="45"/>
        <v>-3959.6814519547597</v>
      </c>
      <c r="I405" s="30">
        <v>0</v>
      </c>
      <c r="J405" s="30">
        <f>-IF(C405=1,I405*(Inputs!$G$3/1000),0)</f>
        <v>0</v>
      </c>
      <c r="K405" s="30">
        <f>Inputs!$C$7</f>
        <v>667.16820708807631</v>
      </c>
      <c r="L405" s="30">
        <f t="shared" si="46"/>
        <v>-97339.375017243161</v>
      </c>
      <c r="M405" s="30">
        <f>L405*(Inputs!$G$5)</f>
        <v>-324.46458339081056</v>
      </c>
      <c r="N405" s="30">
        <f t="shared" si="43"/>
        <v>-97663.839600633975</v>
      </c>
    </row>
    <row r="406" spans="1:14" x14ac:dyDescent="0.2">
      <c r="A406" s="30">
        <f t="shared" si="47"/>
        <v>405</v>
      </c>
      <c r="B406" s="30">
        <f t="shared" si="42"/>
        <v>34</v>
      </c>
      <c r="C406" s="30">
        <f t="shared" si="44"/>
        <v>9</v>
      </c>
      <c r="D406" s="30">
        <f>Inputs!$C$5 + Calculations!B406-1</f>
        <v>103</v>
      </c>
      <c r="E406" s="30">
        <f t="shared" si="48"/>
        <v>-97663.839600633975</v>
      </c>
      <c r="F406" s="30">
        <v>2.0405800000000002E-2</v>
      </c>
      <c r="G406" s="30">
        <f>Inputs!$G$3-$E406</f>
        <v>197663.83960063398</v>
      </c>
      <c r="H406" s="30">
        <f t="shared" si="45"/>
        <v>-4033.4887781226171</v>
      </c>
      <c r="I406" s="30">
        <v>0</v>
      </c>
      <c r="J406" s="30">
        <f>-IF(C406=1,I406*(Inputs!$G$3/1000),0)</f>
        <v>0</v>
      </c>
      <c r="K406" s="30">
        <f>Inputs!$C$7</f>
        <v>667.16820708807631</v>
      </c>
      <c r="L406" s="30">
        <f t="shared" si="46"/>
        <v>-101030.16017166851</v>
      </c>
      <c r="M406" s="30">
        <f>L406*(Inputs!$G$5)</f>
        <v>-336.76720057222838</v>
      </c>
      <c r="N406" s="30">
        <f t="shared" si="43"/>
        <v>-101366.92737224074</v>
      </c>
    </row>
    <row r="407" spans="1:14" x14ac:dyDescent="0.2">
      <c r="A407" s="30">
        <f t="shared" si="47"/>
        <v>406</v>
      </c>
      <c r="B407" s="30">
        <f t="shared" si="42"/>
        <v>34</v>
      </c>
      <c r="C407" s="30">
        <f t="shared" si="44"/>
        <v>10</v>
      </c>
      <c r="D407" s="30">
        <f>Inputs!$C$5 + Calculations!B407-1</f>
        <v>103</v>
      </c>
      <c r="E407" s="30">
        <f t="shared" si="48"/>
        <v>-101366.92737224074</v>
      </c>
      <c r="F407" s="30">
        <v>2.0405800000000002E-2</v>
      </c>
      <c r="G407" s="30">
        <f>Inputs!$G$3-$E407</f>
        <v>201366.92737224075</v>
      </c>
      <c r="H407" s="30">
        <f t="shared" si="45"/>
        <v>-4109.0532465724709</v>
      </c>
      <c r="I407" s="30">
        <v>0</v>
      </c>
      <c r="J407" s="30">
        <f>-IF(C407=1,I407*(Inputs!$G$3/1000),0)</f>
        <v>0</v>
      </c>
      <c r="K407" s="30">
        <f>Inputs!$C$7</f>
        <v>667.16820708807631</v>
      </c>
      <c r="L407" s="30">
        <f t="shared" si="46"/>
        <v>-104808.81241172513</v>
      </c>
      <c r="M407" s="30">
        <f>L407*(Inputs!$G$5)</f>
        <v>-349.36270803908377</v>
      </c>
      <c r="N407" s="30">
        <f t="shared" si="43"/>
        <v>-105158.17511976422</v>
      </c>
    </row>
    <row r="408" spans="1:14" x14ac:dyDescent="0.2">
      <c r="A408" s="30">
        <f t="shared" si="47"/>
        <v>407</v>
      </c>
      <c r="B408" s="30">
        <f t="shared" si="42"/>
        <v>34</v>
      </c>
      <c r="C408" s="30">
        <f t="shared" si="44"/>
        <v>11</v>
      </c>
      <c r="D408" s="30">
        <f>Inputs!$C$5 + Calculations!B408-1</f>
        <v>103</v>
      </c>
      <c r="E408" s="30">
        <f t="shared" si="48"/>
        <v>-105158.17511976422</v>
      </c>
      <c r="F408" s="30">
        <v>2.0405800000000002E-2</v>
      </c>
      <c r="G408" s="30">
        <f>Inputs!$G$3-$E408</f>
        <v>205158.17511976423</v>
      </c>
      <c r="H408" s="30">
        <f t="shared" si="45"/>
        <v>-4186.4166898588855</v>
      </c>
      <c r="I408" s="30">
        <v>0</v>
      </c>
      <c r="J408" s="30">
        <f>-IF(C408=1,I408*(Inputs!$G$3/1000),0)</f>
        <v>0</v>
      </c>
      <c r="K408" s="30">
        <f>Inputs!$C$7</f>
        <v>667.16820708807631</v>
      </c>
      <c r="L408" s="30">
        <f t="shared" si="46"/>
        <v>-108677.42360253503</v>
      </c>
      <c r="M408" s="30">
        <f>L408*(Inputs!$G$5)</f>
        <v>-362.25807867511679</v>
      </c>
      <c r="N408" s="30">
        <f t="shared" si="43"/>
        <v>-109039.68168121015</v>
      </c>
    </row>
    <row r="409" spans="1:14" x14ac:dyDescent="0.2">
      <c r="A409" s="30">
        <f t="shared" si="47"/>
        <v>408</v>
      </c>
      <c r="B409" s="30">
        <f t="shared" si="42"/>
        <v>34</v>
      </c>
      <c r="C409" s="30">
        <f t="shared" si="44"/>
        <v>12</v>
      </c>
      <c r="D409" s="30">
        <f>Inputs!$C$5 + Calculations!B409-1</f>
        <v>103</v>
      </c>
      <c r="E409" s="30">
        <f t="shared" si="48"/>
        <v>-109039.68168121015</v>
      </c>
      <c r="F409" s="30">
        <v>2.0405800000000002E-2</v>
      </c>
      <c r="G409" s="30">
        <f>Inputs!$G$3-$E409</f>
        <v>209039.68168121015</v>
      </c>
      <c r="H409" s="30">
        <f t="shared" si="45"/>
        <v>-4265.6219364504386</v>
      </c>
      <c r="I409" s="30">
        <v>0</v>
      </c>
      <c r="J409" s="30">
        <f>-IF(C409=1,I409*(Inputs!$G$3/1000),0)</f>
        <v>0</v>
      </c>
      <c r="K409" s="30">
        <f>Inputs!$C$7</f>
        <v>667.16820708807631</v>
      </c>
      <c r="L409" s="30">
        <f t="shared" si="46"/>
        <v>-112638.1354105725</v>
      </c>
      <c r="M409" s="30">
        <f>L409*(Inputs!$G$5)</f>
        <v>-375.46045136857504</v>
      </c>
      <c r="N409" s="30">
        <f t="shared" si="43"/>
        <v>-113013.59586194108</v>
      </c>
    </row>
    <row r="410" spans="1:14" x14ac:dyDescent="0.2">
      <c r="A410" s="30">
        <f t="shared" si="47"/>
        <v>409</v>
      </c>
      <c r="B410" s="30">
        <f t="shared" si="42"/>
        <v>35</v>
      </c>
      <c r="C410" s="30">
        <f t="shared" si="44"/>
        <v>1</v>
      </c>
      <c r="D410" s="30">
        <f>Inputs!$C$5 + Calculations!B410-1</f>
        <v>104</v>
      </c>
      <c r="E410" s="30">
        <f t="shared" si="48"/>
        <v>-113013.59586194108</v>
      </c>
      <c r="F410" s="30">
        <v>2.0732299999999999E-2</v>
      </c>
      <c r="G410" s="30">
        <f>Inputs!$G$3-$E410</f>
        <v>213013.59586194108</v>
      </c>
      <c r="H410" s="30">
        <f t="shared" si="45"/>
        <v>-4416.2617734885207</v>
      </c>
      <c r="I410" s="30">
        <v>0</v>
      </c>
      <c r="J410" s="30">
        <f>-IF(C410=1,I410*(Inputs!$G$3/1000),0)</f>
        <v>0</v>
      </c>
      <c r="K410" s="30">
        <f>Inputs!$C$7</f>
        <v>667.16820708807631</v>
      </c>
      <c r="L410" s="30">
        <f t="shared" si="46"/>
        <v>-116762.68942834152</v>
      </c>
      <c r="M410" s="30">
        <f>L410*(Inputs!$G$5)</f>
        <v>-389.20896476113842</v>
      </c>
      <c r="N410" s="30">
        <f t="shared" si="43"/>
        <v>-117151.89839310266</v>
      </c>
    </row>
    <row r="411" spans="1:14" x14ac:dyDescent="0.2">
      <c r="A411" s="30">
        <f t="shared" si="47"/>
        <v>410</v>
      </c>
      <c r="B411" s="30">
        <f t="shared" si="42"/>
        <v>35</v>
      </c>
      <c r="C411" s="30">
        <f t="shared" si="44"/>
        <v>2</v>
      </c>
      <c r="D411" s="30">
        <f>Inputs!$C$5 + Calculations!B411-1</f>
        <v>104</v>
      </c>
      <c r="E411" s="30">
        <f t="shared" si="48"/>
        <v>-117151.89839310266</v>
      </c>
      <c r="F411" s="30">
        <v>2.0732299999999999E-2</v>
      </c>
      <c r="G411" s="30">
        <f>Inputs!$G$3-$E411</f>
        <v>217151.89839310266</v>
      </c>
      <c r="H411" s="30">
        <f t="shared" si="45"/>
        <v>-4502.0583030553216</v>
      </c>
      <c r="I411" s="30">
        <v>0</v>
      </c>
      <c r="J411" s="30">
        <f>-IF(C411=1,I411*(Inputs!$G$3/1000),0)</f>
        <v>0</v>
      </c>
      <c r="K411" s="30">
        <f>Inputs!$C$7</f>
        <v>667.16820708807631</v>
      </c>
      <c r="L411" s="30">
        <f t="shared" si="46"/>
        <v>-120986.78848906991</v>
      </c>
      <c r="M411" s="30">
        <f>L411*(Inputs!$G$5)</f>
        <v>-403.28929496356636</v>
      </c>
      <c r="N411" s="30">
        <f t="shared" si="43"/>
        <v>-121390.07778403348</v>
      </c>
    </row>
    <row r="412" spans="1:14" x14ac:dyDescent="0.2">
      <c r="A412" s="30">
        <f t="shared" si="47"/>
        <v>411</v>
      </c>
      <c r="B412" s="30">
        <f t="shared" si="42"/>
        <v>35</v>
      </c>
      <c r="C412" s="30">
        <f t="shared" si="44"/>
        <v>3</v>
      </c>
      <c r="D412" s="30">
        <f>Inputs!$C$5 + Calculations!B412-1</f>
        <v>104</v>
      </c>
      <c r="E412" s="30">
        <f t="shared" si="48"/>
        <v>-121390.07778403348</v>
      </c>
      <c r="F412" s="30">
        <v>2.0732299999999999E-2</v>
      </c>
      <c r="G412" s="30">
        <f>Inputs!$G$3-$E412</f>
        <v>221390.07778403349</v>
      </c>
      <c r="H412" s="30">
        <f t="shared" si="45"/>
        <v>-4589.9255096419174</v>
      </c>
      <c r="I412" s="30">
        <v>0</v>
      </c>
      <c r="J412" s="30">
        <f>-IF(C412=1,I412*(Inputs!$G$3/1000),0)</f>
        <v>0</v>
      </c>
      <c r="K412" s="30">
        <f>Inputs!$C$7</f>
        <v>667.16820708807631</v>
      </c>
      <c r="L412" s="30">
        <f t="shared" si="46"/>
        <v>-125312.83508658732</v>
      </c>
      <c r="M412" s="30">
        <f>L412*(Inputs!$G$5)</f>
        <v>-417.70945028862445</v>
      </c>
      <c r="N412" s="30">
        <f t="shared" si="43"/>
        <v>-125730.54453687594</v>
      </c>
    </row>
    <row r="413" spans="1:14" x14ac:dyDescent="0.2">
      <c r="A413" s="30">
        <f t="shared" si="47"/>
        <v>412</v>
      </c>
      <c r="B413" s="30">
        <f t="shared" si="42"/>
        <v>35</v>
      </c>
      <c r="C413" s="30">
        <f t="shared" si="44"/>
        <v>4</v>
      </c>
      <c r="D413" s="30">
        <f>Inputs!$C$5 + Calculations!B413-1</f>
        <v>104</v>
      </c>
      <c r="E413" s="30">
        <f t="shared" si="48"/>
        <v>-125730.54453687594</v>
      </c>
      <c r="F413" s="30">
        <v>2.0732299999999999E-2</v>
      </c>
      <c r="G413" s="30">
        <f>Inputs!$G$3-$E413</f>
        <v>225730.54453687594</v>
      </c>
      <c r="H413" s="30">
        <f t="shared" si="45"/>
        <v>-4679.9133685018724</v>
      </c>
      <c r="I413" s="30">
        <v>0</v>
      </c>
      <c r="J413" s="30">
        <f>-IF(C413=1,I413*(Inputs!$G$3/1000),0)</f>
        <v>0</v>
      </c>
      <c r="K413" s="30">
        <f>Inputs!$C$7</f>
        <v>667.16820708807631</v>
      </c>
      <c r="L413" s="30">
        <f t="shared" si="46"/>
        <v>-129743.28969828974</v>
      </c>
      <c r="M413" s="30">
        <f>L413*(Inputs!$G$5)</f>
        <v>-432.47763232763248</v>
      </c>
      <c r="N413" s="30">
        <f t="shared" si="43"/>
        <v>-130175.76733061737</v>
      </c>
    </row>
    <row r="414" spans="1:14" x14ac:dyDescent="0.2">
      <c r="A414" s="30">
        <f t="shared" si="47"/>
        <v>413</v>
      </c>
      <c r="B414" s="30">
        <f t="shared" si="42"/>
        <v>35</v>
      </c>
      <c r="C414" s="30">
        <f t="shared" si="44"/>
        <v>5</v>
      </c>
      <c r="D414" s="30">
        <f>Inputs!$C$5 + Calculations!B414-1</f>
        <v>104</v>
      </c>
      <c r="E414" s="30">
        <f t="shared" si="48"/>
        <v>-130175.76733061737</v>
      </c>
      <c r="F414" s="30">
        <v>2.0732299999999999E-2</v>
      </c>
      <c r="G414" s="30">
        <f>Inputs!$G$3-$E414</f>
        <v>230175.76733061735</v>
      </c>
      <c r="H414" s="30">
        <f t="shared" si="45"/>
        <v>-4772.0730610285582</v>
      </c>
      <c r="I414" s="30">
        <v>0</v>
      </c>
      <c r="J414" s="30">
        <f>-IF(C414=1,I414*(Inputs!$G$3/1000),0)</f>
        <v>0</v>
      </c>
      <c r="K414" s="30">
        <f>Inputs!$C$7</f>
        <v>667.16820708807631</v>
      </c>
      <c r="L414" s="30">
        <f t="shared" si="46"/>
        <v>-134280.67218455786</v>
      </c>
      <c r="M414" s="30">
        <f>L414*(Inputs!$G$5)</f>
        <v>-447.6022406151929</v>
      </c>
      <c r="N414" s="30">
        <f t="shared" si="43"/>
        <v>-134728.27442517306</v>
      </c>
    </row>
    <row r="415" spans="1:14" x14ac:dyDescent="0.2">
      <c r="A415" s="30">
        <f t="shared" si="47"/>
        <v>414</v>
      </c>
      <c r="B415" s="30">
        <f t="shared" si="42"/>
        <v>35</v>
      </c>
      <c r="C415" s="30">
        <f t="shared" si="44"/>
        <v>6</v>
      </c>
      <c r="D415" s="30">
        <f>Inputs!$C$5 + Calculations!B415-1</f>
        <v>104</v>
      </c>
      <c r="E415" s="30">
        <f t="shared" si="48"/>
        <v>-134728.27442517306</v>
      </c>
      <c r="F415" s="30">
        <v>2.0732299999999999E-2</v>
      </c>
      <c r="G415" s="30">
        <f>Inputs!$G$3-$E415</f>
        <v>234728.27442517306</v>
      </c>
      <c r="H415" s="30">
        <f t="shared" si="45"/>
        <v>-4866.4570038650154</v>
      </c>
      <c r="I415" s="30">
        <v>0</v>
      </c>
      <c r="J415" s="30">
        <f>-IF(C415=1,I415*(Inputs!$G$3/1000),0)</f>
        <v>0</v>
      </c>
      <c r="K415" s="30">
        <f>Inputs!$C$7</f>
        <v>667.16820708807631</v>
      </c>
      <c r="L415" s="30">
        <f t="shared" si="46"/>
        <v>-138927.56322195</v>
      </c>
      <c r="M415" s="30">
        <f>L415*(Inputs!$G$5)</f>
        <v>-463.09187740650003</v>
      </c>
      <c r="N415" s="30">
        <f t="shared" si="43"/>
        <v>-139390.65509935649</v>
      </c>
    </row>
    <row r="416" spans="1:14" x14ac:dyDescent="0.2">
      <c r="A416" s="30">
        <f t="shared" si="47"/>
        <v>415</v>
      </c>
      <c r="B416" s="30">
        <f t="shared" si="42"/>
        <v>35</v>
      </c>
      <c r="C416" s="30">
        <f t="shared" si="44"/>
        <v>7</v>
      </c>
      <c r="D416" s="30">
        <f>Inputs!$C$5 + Calculations!B416-1</f>
        <v>104</v>
      </c>
      <c r="E416" s="30">
        <f t="shared" si="48"/>
        <v>-139390.65509935649</v>
      </c>
      <c r="F416" s="30">
        <v>2.0732299999999999E-2</v>
      </c>
      <c r="G416" s="30">
        <f>Inputs!$G$3-$E416</f>
        <v>239390.65509935649</v>
      </c>
      <c r="H416" s="30">
        <f t="shared" si="45"/>
        <v>-4963.1188787163883</v>
      </c>
      <c r="I416" s="30">
        <v>0</v>
      </c>
      <c r="J416" s="30">
        <f>-IF(C416=1,I416*(Inputs!$G$3/1000),0)</f>
        <v>0</v>
      </c>
      <c r="K416" s="30">
        <f>Inputs!$C$7</f>
        <v>667.16820708807631</v>
      </c>
      <c r="L416" s="30">
        <f t="shared" si="46"/>
        <v>-143686.60577098481</v>
      </c>
      <c r="M416" s="30">
        <f>L416*(Inputs!$G$5)</f>
        <v>-478.95535256994941</v>
      </c>
      <c r="N416" s="30">
        <f t="shared" si="43"/>
        <v>-144165.56112355477</v>
      </c>
    </row>
    <row r="417" spans="1:14" x14ac:dyDescent="0.2">
      <c r="A417" s="30">
        <f t="shared" si="47"/>
        <v>416</v>
      </c>
      <c r="B417" s="30">
        <f t="shared" si="42"/>
        <v>35</v>
      </c>
      <c r="C417" s="30">
        <f t="shared" si="44"/>
        <v>8</v>
      </c>
      <c r="D417" s="30">
        <f>Inputs!$C$5 + Calculations!B417-1</f>
        <v>104</v>
      </c>
      <c r="E417" s="30">
        <f t="shared" si="48"/>
        <v>-144165.56112355477</v>
      </c>
      <c r="F417" s="30">
        <v>2.0732299999999999E-2</v>
      </c>
      <c r="G417" s="30">
        <f>Inputs!$G$3-$E417</f>
        <v>244165.56112355477</v>
      </c>
      <c r="H417" s="30">
        <f t="shared" si="45"/>
        <v>-5062.113662881874</v>
      </c>
      <c r="I417" s="30">
        <v>0</v>
      </c>
      <c r="J417" s="30">
        <f>-IF(C417=1,I417*(Inputs!$G$3/1000),0)</f>
        <v>0</v>
      </c>
      <c r="K417" s="30">
        <f>Inputs!$C$7</f>
        <v>667.16820708807631</v>
      </c>
      <c r="L417" s="30">
        <f t="shared" si="46"/>
        <v>-148560.50657934856</v>
      </c>
      <c r="M417" s="30">
        <f>L417*(Inputs!$G$5)</f>
        <v>-495.20168859782854</v>
      </c>
      <c r="N417" s="30">
        <f t="shared" si="43"/>
        <v>-149055.70826794638</v>
      </c>
    </row>
    <row r="418" spans="1:14" x14ac:dyDescent="0.2">
      <c r="A418" s="30">
        <f t="shared" si="47"/>
        <v>417</v>
      </c>
      <c r="B418" s="30">
        <f t="shared" si="42"/>
        <v>35</v>
      </c>
      <c r="C418" s="30">
        <f t="shared" si="44"/>
        <v>9</v>
      </c>
      <c r="D418" s="30">
        <f>Inputs!$C$5 + Calculations!B418-1</f>
        <v>104</v>
      </c>
      <c r="E418" s="30">
        <f t="shared" si="48"/>
        <v>-149055.70826794638</v>
      </c>
      <c r="F418" s="30">
        <v>2.0732299999999999E-2</v>
      </c>
      <c r="G418" s="30">
        <f>Inputs!$G$3-$E418</f>
        <v>249055.70826794638</v>
      </c>
      <c r="H418" s="30">
        <f t="shared" si="45"/>
        <v>-5163.4976605235443</v>
      </c>
      <c r="I418" s="30">
        <v>0</v>
      </c>
      <c r="J418" s="30">
        <f>-IF(C418=1,I418*(Inputs!$G$3/1000),0)</f>
        <v>0</v>
      </c>
      <c r="K418" s="30">
        <f>Inputs!$C$7</f>
        <v>667.16820708807631</v>
      </c>
      <c r="L418" s="30">
        <f t="shared" si="46"/>
        <v>-153552.03772138184</v>
      </c>
      <c r="M418" s="30">
        <f>L418*(Inputs!$G$5)</f>
        <v>-511.8401257379395</v>
      </c>
      <c r="N418" s="30">
        <f t="shared" si="43"/>
        <v>-154063.87784711979</v>
      </c>
    </row>
    <row r="419" spans="1:14" x14ac:dyDescent="0.2">
      <c r="A419" s="30">
        <f t="shared" si="47"/>
        <v>418</v>
      </c>
      <c r="B419" s="30">
        <f t="shared" si="42"/>
        <v>35</v>
      </c>
      <c r="C419" s="30">
        <f t="shared" si="44"/>
        <v>10</v>
      </c>
      <c r="D419" s="30">
        <f>Inputs!$C$5 + Calculations!B419-1</f>
        <v>104</v>
      </c>
      <c r="E419" s="30">
        <f t="shared" si="48"/>
        <v>-154063.87784711979</v>
      </c>
      <c r="F419" s="30">
        <v>2.0732299999999999E-2</v>
      </c>
      <c r="G419" s="30">
        <f>Inputs!$G$3-$E419</f>
        <v>254063.87784711979</v>
      </c>
      <c r="H419" s="30">
        <f t="shared" si="45"/>
        <v>-5267.328534689841</v>
      </c>
      <c r="I419" s="30">
        <v>0</v>
      </c>
      <c r="J419" s="30">
        <f>-IF(C419=1,I419*(Inputs!$G$3/1000),0)</f>
        <v>0</v>
      </c>
      <c r="K419" s="30">
        <f>Inputs!$C$7</f>
        <v>667.16820708807631</v>
      </c>
      <c r="L419" s="30">
        <f t="shared" si="46"/>
        <v>-158664.03817472156</v>
      </c>
      <c r="M419" s="30">
        <f>L419*(Inputs!$G$5)</f>
        <v>-528.88012724907185</v>
      </c>
      <c r="N419" s="30">
        <f t="shared" si="43"/>
        <v>-159192.91830197064</v>
      </c>
    </row>
    <row r="420" spans="1:14" x14ac:dyDescent="0.2">
      <c r="A420" s="30">
        <f t="shared" si="47"/>
        <v>419</v>
      </c>
      <c r="B420" s="30">
        <f t="shared" si="42"/>
        <v>35</v>
      </c>
      <c r="C420" s="30">
        <f t="shared" si="44"/>
        <v>11</v>
      </c>
      <c r="D420" s="30">
        <f>Inputs!$C$5 + Calculations!B420-1</f>
        <v>104</v>
      </c>
      <c r="E420" s="30">
        <f t="shared" si="48"/>
        <v>-159192.91830197064</v>
      </c>
      <c r="F420" s="30">
        <v>2.0732299999999999E-2</v>
      </c>
      <c r="G420" s="30">
        <f>Inputs!$G$3-$E420</f>
        <v>259192.91830197064</v>
      </c>
      <c r="H420" s="30">
        <f t="shared" si="45"/>
        <v>-5373.6653401119456</v>
      </c>
      <c r="I420" s="30">
        <v>0</v>
      </c>
      <c r="J420" s="30">
        <f>-IF(C420=1,I420*(Inputs!$G$3/1000),0)</f>
        <v>0</v>
      </c>
      <c r="K420" s="30">
        <f>Inputs!$C$7</f>
        <v>667.16820708807631</v>
      </c>
      <c r="L420" s="30">
        <f t="shared" si="46"/>
        <v>-163899.4154349945</v>
      </c>
      <c r="M420" s="30">
        <f>L420*(Inputs!$G$5)</f>
        <v>-546.331384783315</v>
      </c>
      <c r="N420" s="30">
        <f t="shared" si="43"/>
        <v>-164445.74681977782</v>
      </c>
    </row>
    <row r="421" spans="1:14" x14ac:dyDescent="0.2">
      <c r="A421" s="30">
        <f t="shared" si="47"/>
        <v>420</v>
      </c>
      <c r="B421" s="30">
        <f t="shared" si="42"/>
        <v>35</v>
      </c>
      <c r="C421" s="30">
        <f t="shared" si="44"/>
        <v>12</v>
      </c>
      <c r="D421" s="30">
        <f>Inputs!$C$5 + Calculations!B421-1</f>
        <v>104</v>
      </c>
      <c r="E421" s="30">
        <f t="shared" si="48"/>
        <v>-164445.74681977782</v>
      </c>
      <c r="F421" s="30">
        <v>2.0732299999999999E-2</v>
      </c>
      <c r="G421" s="30">
        <f>Inputs!$G$3-$E421</f>
        <v>264445.74681977782</v>
      </c>
      <c r="H421" s="30">
        <f t="shared" si="45"/>
        <v>-5482.5685567916789</v>
      </c>
      <c r="I421" s="30">
        <v>0</v>
      </c>
      <c r="J421" s="30">
        <f>-IF(C421=1,I421*(Inputs!$G$3/1000),0)</f>
        <v>0</v>
      </c>
      <c r="K421" s="30">
        <f>Inputs!$C$7</f>
        <v>667.16820708807631</v>
      </c>
      <c r="L421" s="30">
        <f t="shared" si="46"/>
        <v>-169261.14716948141</v>
      </c>
      <c r="M421" s="30">
        <f>L421*(Inputs!$G$5)</f>
        <v>-564.20382389827137</v>
      </c>
      <c r="N421" s="30">
        <f t="shared" si="43"/>
        <v>-169825.35099337969</v>
      </c>
    </row>
    <row r="422" spans="1:14" x14ac:dyDescent="0.2">
      <c r="A422" s="30">
        <f t="shared" si="47"/>
        <v>421</v>
      </c>
      <c r="B422" s="30">
        <f t="shared" si="42"/>
        <v>36</v>
      </c>
      <c r="C422" s="30">
        <f t="shared" si="44"/>
        <v>1</v>
      </c>
      <c r="D422" s="30">
        <f>Inputs!$C$5 + Calculations!B422-1</f>
        <v>105</v>
      </c>
      <c r="E422" s="30">
        <f t="shared" si="48"/>
        <v>-169825.35099337969</v>
      </c>
      <c r="F422" s="30">
        <v>2.1333600000000001E-2</v>
      </c>
      <c r="G422" s="30">
        <f>Inputs!$G$3-$E422</f>
        <v>269825.35099337972</v>
      </c>
      <c r="H422" s="30">
        <f t="shared" si="45"/>
        <v>-5756.3461079523659</v>
      </c>
      <c r="I422" s="30">
        <v>0</v>
      </c>
      <c r="J422" s="30">
        <f>-IF(C422=1,I422*(Inputs!$G$3/1000),0)</f>
        <v>0</v>
      </c>
      <c r="K422" s="30">
        <f>Inputs!$C$7</f>
        <v>667.16820708807631</v>
      </c>
      <c r="L422" s="30">
        <f t="shared" si="46"/>
        <v>-174914.52889424397</v>
      </c>
      <c r="M422" s="30">
        <f>L422*(Inputs!$G$5)</f>
        <v>-583.04842964747991</v>
      </c>
      <c r="N422" s="30">
        <f t="shared" si="43"/>
        <v>-175497.57732389146</v>
      </c>
    </row>
    <row r="423" spans="1:14" x14ac:dyDescent="0.2">
      <c r="A423" s="30">
        <f t="shared" si="47"/>
        <v>422</v>
      </c>
      <c r="B423" s="30">
        <f t="shared" si="42"/>
        <v>36</v>
      </c>
      <c r="C423" s="30">
        <f t="shared" si="44"/>
        <v>2</v>
      </c>
      <c r="D423" s="30">
        <f>Inputs!$C$5 + Calculations!B423-1</f>
        <v>105</v>
      </c>
      <c r="E423" s="30">
        <f t="shared" si="48"/>
        <v>-175497.57732389146</v>
      </c>
      <c r="F423" s="30">
        <v>2.1333600000000001E-2</v>
      </c>
      <c r="G423" s="30">
        <f>Inputs!$G$3-$E423</f>
        <v>275497.57732389146</v>
      </c>
      <c r="H423" s="30">
        <f t="shared" si="45"/>
        <v>-5877.3551155969708</v>
      </c>
      <c r="I423" s="30">
        <v>0</v>
      </c>
      <c r="J423" s="30">
        <f>-IF(C423=1,I423*(Inputs!$G$3/1000),0)</f>
        <v>0</v>
      </c>
      <c r="K423" s="30">
        <f>Inputs!$C$7</f>
        <v>667.16820708807631</v>
      </c>
      <c r="L423" s="30">
        <f t="shared" si="46"/>
        <v>-180707.76423240034</v>
      </c>
      <c r="M423" s="30">
        <f>L423*(Inputs!$G$5)</f>
        <v>-602.3592141080012</v>
      </c>
      <c r="N423" s="30">
        <f t="shared" si="43"/>
        <v>-181310.12344650834</v>
      </c>
    </row>
    <row r="424" spans="1:14" x14ac:dyDescent="0.2">
      <c r="A424" s="30">
        <f t="shared" si="47"/>
        <v>423</v>
      </c>
      <c r="B424" s="30">
        <f t="shared" si="42"/>
        <v>36</v>
      </c>
      <c r="C424" s="30">
        <f t="shared" si="44"/>
        <v>3</v>
      </c>
      <c r="D424" s="30">
        <f>Inputs!$C$5 + Calculations!B424-1</f>
        <v>105</v>
      </c>
      <c r="E424" s="30">
        <f t="shared" si="48"/>
        <v>-181310.12344650834</v>
      </c>
      <c r="F424" s="30">
        <v>2.1333600000000001E-2</v>
      </c>
      <c r="G424" s="30">
        <f>Inputs!$G$3-$E424</f>
        <v>281310.12344650831</v>
      </c>
      <c r="H424" s="30">
        <f t="shared" si="45"/>
        <v>-6001.3576495584302</v>
      </c>
      <c r="I424" s="30">
        <v>0</v>
      </c>
      <c r="J424" s="30">
        <f>-IF(C424=1,I424*(Inputs!$G$3/1000),0)</f>
        <v>0</v>
      </c>
      <c r="K424" s="30">
        <f>Inputs!$C$7</f>
        <v>667.16820708807631</v>
      </c>
      <c r="L424" s="30">
        <f t="shared" si="46"/>
        <v>-186644.31288897869</v>
      </c>
      <c r="M424" s="30">
        <f>L424*(Inputs!$G$5)</f>
        <v>-622.14770962992895</v>
      </c>
      <c r="N424" s="30">
        <f t="shared" si="43"/>
        <v>-187266.46059860862</v>
      </c>
    </row>
    <row r="425" spans="1:14" x14ac:dyDescent="0.2">
      <c r="A425" s="30">
        <f t="shared" si="47"/>
        <v>424</v>
      </c>
      <c r="B425" s="30">
        <f t="shared" si="42"/>
        <v>36</v>
      </c>
      <c r="C425" s="30">
        <f t="shared" si="44"/>
        <v>4</v>
      </c>
      <c r="D425" s="30">
        <f>Inputs!$C$5 + Calculations!B425-1</f>
        <v>105</v>
      </c>
      <c r="E425" s="30">
        <f t="shared" si="48"/>
        <v>-187266.46059860862</v>
      </c>
      <c r="F425" s="30">
        <v>2.1333600000000001E-2</v>
      </c>
      <c r="G425" s="30">
        <f>Inputs!$G$3-$E425</f>
        <v>287266.4605986086</v>
      </c>
      <c r="H425" s="30">
        <f t="shared" si="45"/>
        <v>-6128.4277638264766</v>
      </c>
      <c r="I425" s="30">
        <v>0</v>
      </c>
      <c r="J425" s="30">
        <f>-IF(C425=1,I425*(Inputs!$G$3/1000),0)</f>
        <v>0</v>
      </c>
      <c r="K425" s="30">
        <f>Inputs!$C$7</f>
        <v>667.16820708807631</v>
      </c>
      <c r="L425" s="30">
        <f t="shared" si="46"/>
        <v>-192727.72015534702</v>
      </c>
      <c r="M425" s="30">
        <f>L425*(Inputs!$G$5)</f>
        <v>-642.42573385115679</v>
      </c>
      <c r="N425" s="30">
        <f t="shared" si="43"/>
        <v>-193370.14588919817</v>
      </c>
    </row>
    <row r="426" spans="1:14" x14ac:dyDescent="0.2">
      <c r="A426" s="30">
        <f t="shared" si="47"/>
        <v>425</v>
      </c>
      <c r="B426" s="30">
        <f t="shared" si="42"/>
        <v>36</v>
      </c>
      <c r="C426" s="30">
        <f t="shared" si="44"/>
        <v>5</v>
      </c>
      <c r="D426" s="30">
        <f>Inputs!$C$5 + Calculations!B426-1</f>
        <v>105</v>
      </c>
      <c r="E426" s="30">
        <f t="shared" si="48"/>
        <v>-193370.14588919817</v>
      </c>
      <c r="F426" s="30">
        <v>2.1333600000000001E-2</v>
      </c>
      <c r="G426" s="30">
        <f>Inputs!$G$3-$E426</f>
        <v>293370.14588919817</v>
      </c>
      <c r="H426" s="30">
        <f t="shared" si="45"/>
        <v>-6258.6413443417987</v>
      </c>
      <c r="I426" s="30">
        <v>0</v>
      </c>
      <c r="J426" s="30">
        <f>-IF(C426=1,I426*(Inputs!$G$3/1000),0)</f>
        <v>0</v>
      </c>
      <c r="K426" s="30">
        <f>Inputs!$C$7</f>
        <v>667.16820708807631</v>
      </c>
      <c r="L426" s="30">
        <f t="shared" si="46"/>
        <v>-198961.6190264519</v>
      </c>
      <c r="M426" s="30">
        <f>L426*(Inputs!$G$5)</f>
        <v>-663.20539675483974</v>
      </c>
      <c r="N426" s="30">
        <f t="shared" si="43"/>
        <v>-199624.82442320674</v>
      </c>
    </row>
    <row r="427" spans="1:14" x14ac:dyDescent="0.2">
      <c r="A427" s="30">
        <f t="shared" si="47"/>
        <v>426</v>
      </c>
      <c r="B427" s="30">
        <f t="shared" si="42"/>
        <v>36</v>
      </c>
      <c r="C427" s="30">
        <f t="shared" si="44"/>
        <v>6</v>
      </c>
      <c r="D427" s="30">
        <f>Inputs!$C$5 + Calculations!B427-1</f>
        <v>105</v>
      </c>
      <c r="E427" s="30">
        <f t="shared" si="48"/>
        <v>-199624.82442320674</v>
      </c>
      <c r="F427" s="30">
        <v>2.1333600000000001E-2</v>
      </c>
      <c r="G427" s="30">
        <f>Inputs!$G$3-$E427</f>
        <v>299624.82442320674</v>
      </c>
      <c r="H427" s="30">
        <f t="shared" si="45"/>
        <v>-6392.0761543149238</v>
      </c>
      <c r="I427" s="30">
        <v>0</v>
      </c>
      <c r="J427" s="30">
        <f>-IF(C427=1,I427*(Inputs!$G$3/1000),0)</f>
        <v>0</v>
      </c>
      <c r="K427" s="30">
        <f>Inputs!$C$7</f>
        <v>667.16820708807631</v>
      </c>
      <c r="L427" s="30">
        <f t="shared" si="46"/>
        <v>-205349.73237043357</v>
      </c>
      <c r="M427" s="30">
        <f>L427*(Inputs!$G$5)</f>
        <v>-684.49910790144531</v>
      </c>
      <c r="N427" s="30">
        <f t="shared" si="43"/>
        <v>-206034.23147833502</v>
      </c>
    </row>
    <row r="428" spans="1:14" x14ac:dyDescent="0.2">
      <c r="A428" s="30">
        <f t="shared" si="47"/>
        <v>427</v>
      </c>
      <c r="B428" s="30">
        <f t="shared" si="42"/>
        <v>36</v>
      </c>
      <c r="C428" s="30">
        <f t="shared" si="44"/>
        <v>7</v>
      </c>
      <c r="D428" s="30">
        <f>Inputs!$C$5 + Calculations!B428-1</f>
        <v>105</v>
      </c>
      <c r="E428" s="30">
        <f t="shared" si="48"/>
        <v>-206034.23147833502</v>
      </c>
      <c r="F428" s="30">
        <v>2.1333600000000001E-2</v>
      </c>
      <c r="G428" s="30">
        <f>Inputs!$G$3-$E428</f>
        <v>306034.23147833499</v>
      </c>
      <c r="H428" s="30">
        <f t="shared" si="45"/>
        <v>-6528.8118806662078</v>
      </c>
      <c r="I428" s="30">
        <v>0</v>
      </c>
      <c r="J428" s="30">
        <f>-IF(C428=1,I428*(Inputs!$G$3/1000),0)</f>
        <v>0</v>
      </c>
      <c r="K428" s="30">
        <f>Inputs!$C$7</f>
        <v>667.16820708807631</v>
      </c>
      <c r="L428" s="30">
        <f t="shared" si="46"/>
        <v>-211895.87515191315</v>
      </c>
      <c r="M428" s="30">
        <f>L428*(Inputs!$G$5)</f>
        <v>-706.3195838397105</v>
      </c>
      <c r="N428" s="30">
        <f t="shared" si="43"/>
        <v>-212602.19473575286</v>
      </c>
    </row>
    <row r="429" spans="1:14" x14ac:dyDescent="0.2">
      <c r="A429" s="30">
        <f t="shared" si="47"/>
        <v>428</v>
      </c>
      <c r="B429" s="30">
        <f t="shared" si="42"/>
        <v>36</v>
      </c>
      <c r="C429" s="30">
        <f t="shared" si="44"/>
        <v>8</v>
      </c>
      <c r="D429" s="30">
        <f>Inputs!$C$5 + Calculations!B429-1</f>
        <v>105</v>
      </c>
      <c r="E429" s="30">
        <f t="shared" si="48"/>
        <v>-212602.19473575286</v>
      </c>
      <c r="F429" s="30">
        <v>2.1333600000000001E-2</v>
      </c>
      <c r="G429" s="30">
        <f>Inputs!$G$3-$E429</f>
        <v>312602.19473575288</v>
      </c>
      <c r="H429" s="30">
        <f t="shared" si="45"/>
        <v>-6668.9301816146581</v>
      </c>
      <c r="I429" s="30">
        <v>0</v>
      </c>
      <c r="J429" s="30">
        <f>-IF(C429=1,I429*(Inputs!$G$3/1000),0)</f>
        <v>0</v>
      </c>
      <c r="K429" s="30">
        <f>Inputs!$C$7</f>
        <v>667.16820708807631</v>
      </c>
      <c r="L429" s="30">
        <f t="shared" si="46"/>
        <v>-218603.95671027942</v>
      </c>
      <c r="M429" s="30">
        <f>L429*(Inputs!$G$5)</f>
        <v>-728.67985570093151</v>
      </c>
      <c r="N429" s="30">
        <f t="shared" si="43"/>
        <v>-219332.63656598036</v>
      </c>
    </row>
    <row r="430" spans="1:14" x14ac:dyDescent="0.2">
      <c r="A430" s="30">
        <f t="shared" si="47"/>
        <v>429</v>
      </c>
      <c r="B430" s="30">
        <f t="shared" si="42"/>
        <v>36</v>
      </c>
      <c r="C430" s="30">
        <f t="shared" si="44"/>
        <v>9</v>
      </c>
      <c r="D430" s="30">
        <f>Inputs!$C$5 + Calculations!B430-1</f>
        <v>105</v>
      </c>
      <c r="E430" s="30">
        <f t="shared" si="48"/>
        <v>-219332.63656598036</v>
      </c>
      <c r="F430" s="30">
        <v>2.1333600000000001E-2</v>
      </c>
      <c r="G430" s="30">
        <f>Inputs!$G$3-$E430</f>
        <v>319332.63656598039</v>
      </c>
      <c r="H430" s="30">
        <f t="shared" si="45"/>
        <v>-6812.5147354439996</v>
      </c>
      <c r="I430" s="30">
        <v>0</v>
      </c>
      <c r="J430" s="30">
        <f>-IF(C430=1,I430*(Inputs!$G$3/1000),0)</f>
        <v>0</v>
      </c>
      <c r="K430" s="30">
        <f>Inputs!$C$7</f>
        <v>667.16820708807631</v>
      </c>
      <c r="L430" s="30">
        <f t="shared" si="46"/>
        <v>-225477.98309433629</v>
      </c>
      <c r="M430" s="30">
        <f>L430*(Inputs!$G$5)</f>
        <v>-751.59327698112099</v>
      </c>
      <c r="N430" s="30">
        <f t="shared" si="43"/>
        <v>-226229.57637131741</v>
      </c>
    </row>
    <row r="431" spans="1:14" x14ac:dyDescent="0.2">
      <c r="A431" s="30">
        <f t="shared" si="47"/>
        <v>430</v>
      </c>
      <c r="B431" s="30">
        <f t="shared" si="42"/>
        <v>36</v>
      </c>
      <c r="C431" s="30">
        <f t="shared" si="44"/>
        <v>10</v>
      </c>
      <c r="D431" s="30">
        <f>Inputs!$C$5 + Calculations!B431-1</f>
        <v>105</v>
      </c>
      <c r="E431" s="30">
        <f t="shared" si="48"/>
        <v>-226229.57637131741</v>
      </c>
      <c r="F431" s="30">
        <v>2.1333600000000001E-2</v>
      </c>
      <c r="G431" s="30">
        <f>Inputs!$G$3-$E431</f>
        <v>326229.57637131738</v>
      </c>
      <c r="H431" s="30">
        <f t="shared" si="45"/>
        <v>-6959.6512904751371</v>
      </c>
      <c r="I431" s="30">
        <v>0</v>
      </c>
      <c r="J431" s="30">
        <f>-IF(C431=1,I431*(Inputs!$G$3/1000),0)</f>
        <v>0</v>
      </c>
      <c r="K431" s="30">
        <f>Inputs!$C$7</f>
        <v>667.16820708807631</v>
      </c>
      <c r="L431" s="30">
        <f t="shared" si="46"/>
        <v>-232522.05945470446</v>
      </c>
      <c r="M431" s="30">
        <f>L431*(Inputs!$G$5)</f>
        <v>-775.07353151568157</v>
      </c>
      <c r="N431" s="30">
        <f t="shared" si="43"/>
        <v>-233297.13298622015</v>
      </c>
    </row>
    <row r="432" spans="1:14" x14ac:dyDescent="0.2">
      <c r="A432" s="30">
        <f t="shared" si="47"/>
        <v>431</v>
      </c>
      <c r="B432" s="30">
        <f t="shared" si="42"/>
        <v>36</v>
      </c>
      <c r="C432" s="30">
        <f t="shared" si="44"/>
        <v>11</v>
      </c>
      <c r="D432" s="30">
        <f>Inputs!$C$5 + Calculations!B432-1</f>
        <v>105</v>
      </c>
      <c r="E432" s="30">
        <f t="shared" si="48"/>
        <v>-233297.13298622015</v>
      </c>
      <c r="F432" s="30">
        <v>2.1333600000000001E-2</v>
      </c>
      <c r="G432" s="30">
        <f>Inputs!$G$3-$E432</f>
        <v>333297.13298622018</v>
      </c>
      <c r="H432" s="30">
        <f t="shared" si="45"/>
        <v>-7110.4277162748276</v>
      </c>
      <c r="I432" s="30">
        <v>0</v>
      </c>
      <c r="J432" s="30">
        <f>-IF(C432=1,I432*(Inputs!$G$3/1000),0)</f>
        <v>0</v>
      </c>
      <c r="K432" s="30">
        <f>Inputs!$C$7</f>
        <v>667.16820708807631</v>
      </c>
      <c r="L432" s="30">
        <f t="shared" si="46"/>
        <v>-239740.39249540691</v>
      </c>
      <c r="M432" s="30">
        <f>L432*(Inputs!$G$5)</f>
        <v>-799.13464165135645</v>
      </c>
      <c r="N432" s="30">
        <f t="shared" si="43"/>
        <v>-240539.52713705826</v>
      </c>
    </row>
    <row r="433" spans="1:14" x14ac:dyDescent="0.2">
      <c r="A433" s="30">
        <f t="shared" si="47"/>
        <v>432</v>
      </c>
      <c r="B433" s="30">
        <f t="shared" si="42"/>
        <v>36</v>
      </c>
      <c r="C433" s="30">
        <f t="shared" si="44"/>
        <v>12</v>
      </c>
      <c r="D433" s="30">
        <f>Inputs!$C$5 + Calculations!B433-1</f>
        <v>105</v>
      </c>
      <c r="E433" s="30">
        <f t="shared" si="48"/>
        <v>-240539.52713705826</v>
      </c>
      <c r="F433" s="30">
        <v>2.1333600000000001E-2</v>
      </c>
      <c r="G433" s="30">
        <f>Inputs!$G$3-$E433</f>
        <v>340539.52713705826</v>
      </c>
      <c r="H433" s="30">
        <f t="shared" si="45"/>
        <v>-7264.9340561311465</v>
      </c>
      <c r="I433" s="30">
        <v>0</v>
      </c>
      <c r="J433" s="30">
        <f>-IF(C433=1,I433*(Inputs!$G$3/1000),0)</f>
        <v>0</v>
      </c>
      <c r="K433" s="30">
        <f>Inputs!$C$7</f>
        <v>667.16820708807631</v>
      </c>
      <c r="L433" s="30">
        <f t="shared" si="46"/>
        <v>-247137.29298610133</v>
      </c>
      <c r="M433" s="30">
        <f>L433*(Inputs!$G$5)</f>
        <v>-823.7909766203378</v>
      </c>
      <c r="N433" s="30">
        <f t="shared" si="43"/>
        <v>-247961.08396272166</v>
      </c>
    </row>
    <row r="434" spans="1:14" x14ac:dyDescent="0.2">
      <c r="A434" s="30">
        <f t="shared" si="47"/>
        <v>433</v>
      </c>
      <c r="B434" s="30">
        <f t="shared" si="42"/>
        <v>37</v>
      </c>
      <c r="C434" s="30">
        <f t="shared" si="44"/>
        <v>1</v>
      </c>
      <c r="D434" s="30">
        <f>Inputs!$C$5 + Calculations!B434-1</f>
        <v>106</v>
      </c>
      <c r="E434" s="30">
        <f t="shared" si="48"/>
        <v>-247961.08396272166</v>
      </c>
      <c r="F434" s="30">
        <v>2.1781600000000002E-2</v>
      </c>
      <c r="G434" s="30">
        <f>Inputs!$G$3-$E434</f>
        <v>347961.08396272163</v>
      </c>
      <c r="H434" s="30">
        <f t="shared" si="45"/>
        <v>-7579.149146442418</v>
      </c>
      <c r="I434" s="30">
        <v>0</v>
      </c>
      <c r="J434" s="30">
        <f>-IF(C434=1,I434*(Inputs!$G$3/1000),0)</f>
        <v>0</v>
      </c>
      <c r="K434" s="30">
        <f>Inputs!$C$7</f>
        <v>667.16820708807631</v>
      </c>
      <c r="L434" s="30">
        <f t="shared" si="46"/>
        <v>-254873.064902076</v>
      </c>
      <c r="M434" s="30">
        <f>L434*(Inputs!$G$5)</f>
        <v>-849.57688300692007</v>
      </c>
      <c r="N434" s="30">
        <f t="shared" si="43"/>
        <v>-255722.64178508293</v>
      </c>
    </row>
    <row r="435" spans="1:14" x14ac:dyDescent="0.2">
      <c r="A435" s="30">
        <f t="shared" si="47"/>
        <v>434</v>
      </c>
      <c r="B435" s="30">
        <f t="shared" si="42"/>
        <v>37</v>
      </c>
      <c r="C435" s="30">
        <f t="shared" si="44"/>
        <v>2</v>
      </c>
      <c r="D435" s="30">
        <f>Inputs!$C$5 + Calculations!B435-1</f>
        <v>106</v>
      </c>
      <c r="E435" s="30">
        <f t="shared" si="48"/>
        <v>-255722.64178508293</v>
      </c>
      <c r="F435" s="30">
        <v>2.1781600000000002E-2</v>
      </c>
      <c r="G435" s="30">
        <f>Inputs!$G$3-$E435</f>
        <v>355722.64178508293</v>
      </c>
      <c r="H435" s="30">
        <f t="shared" si="45"/>
        <v>-7748.2082943059631</v>
      </c>
      <c r="I435" s="30">
        <v>0</v>
      </c>
      <c r="J435" s="30">
        <f>-IF(C435=1,I435*(Inputs!$G$3/1000),0)</f>
        <v>0</v>
      </c>
      <c r="K435" s="30">
        <f>Inputs!$C$7</f>
        <v>667.16820708807631</v>
      </c>
      <c r="L435" s="30">
        <f t="shared" si="46"/>
        <v>-262803.6818723008</v>
      </c>
      <c r="M435" s="30">
        <f>L435*(Inputs!$G$5)</f>
        <v>-876.0122729076694</v>
      </c>
      <c r="N435" s="30">
        <f t="shared" si="43"/>
        <v>-263679.69414520846</v>
      </c>
    </row>
    <row r="436" spans="1:14" x14ac:dyDescent="0.2">
      <c r="A436" s="30">
        <f t="shared" si="47"/>
        <v>435</v>
      </c>
      <c r="B436" s="30">
        <f t="shared" si="42"/>
        <v>37</v>
      </c>
      <c r="C436" s="30">
        <f t="shared" si="44"/>
        <v>3</v>
      </c>
      <c r="D436" s="30">
        <f>Inputs!$C$5 + Calculations!B436-1</f>
        <v>106</v>
      </c>
      <c r="E436" s="30">
        <f t="shared" si="48"/>
        <v>-263679.69414520846</v>
      </c>
      <c r="F436" s="30">
        <v>2.1781600000000002E-2</v>
      </c>
      <c r="G436" s="30">
        <f>Inputs!$G$3-$E436</f>
        <v>363679.69414520846</v>
      </c>
      <c r="H436" s="30">
        <f t="shared" si="45"/>
        <v>-7921.525625993273</v>
      </c>
      <c r="I436" s="30">
        <v>0</v>
      </c>
      <c r="J436" s="30">
        <f>-IF(C436=1,I436*(Inputs!$G$3/1000),0)</f>
        <v>0</v>
      </c>
      <c r="K436" s="30">
        <f>Inputs!$C$7</f>
        <v>667.16820708807631</v>
      </c>
      <c r="L436" s="30">
        <f t="shared" si="46"/>
        <v>-270934.05156411364</v>
      </c>
      <c r="M436" s="30">
        <f>L436*(Inputs!$G$5)</f>
        <v>-903.11350521371219</v>
      </c>
      <c r="N436" s="30">
        <f t="shared" si="43"/>
        <v>-271837.16506932734</v>
      </c>
    </row>
    <row r="437" spans="1:14" x14ac:dyDescent="0.2">
      <c r="A437" s="30">
        <f t="shared" si="47"/>
        <v>436</v>
      </c>
      <c r="B437" s="30">
        <f t="shared" si="42"/>
        <v>37</v>
      </c>
      <c r="C437" s="30">
        <f t="shared" si="44"/>
        <v>4</v>
      </c>
      <c r="D437" s="30">
        <f>Inputs!$C$5 + Calculations!B437-1</f>
        <v>106</v>
      </c>
      <c r="E437" s="30">
        <f t="shared" si="48"/>
        <v>-271837.16506932734</v>
      </c>
      <c r="F437" s="30">
        <v>2.1781600000000002E-2</v>
      </c>
      <c r="G437" s="30">
        <f>Inputs!$G$3-$E437</f>
        <v>371837.16506932734</v>
      </c>
      <c r="H437" s="30">
        <f t="shared" si="45"/>
        <v>-8099.2083946740613</v>
      </c>
      <c r="I437" s="30">
        <v>0</v>
      </c>
      <c r="J437" s="30">
        <f>-IF(C437=1,I437*(Inputs!$G$3/1000),0)</f>
        <v>0</v>
      </c>
      <c r="K437" s="30">
        <f>Inputs!$C$7</f>
        <v>667.16820708807631</v>
      </c>
      <c r="L437" s="30">
        <f t="shared" si="46"/>
        <v>-279269.20525691332</v>
      </c>
      <c r="M437" s="30">
        <f>L437*(Inputs!$G$5)</f>
        <v>-930.89735085637778</v>
      </c>
      <c r="N437" s="30">
        <f t="shared" si="43"/>
        <v>-280200.10260776972</v>
      </c>
    </row>
    <row r="438" spans="1:14" x14ac:dyDescent="0.2">
      <c r="A438" s="30">
        <f t="shared" si="47"/>
        <v>437</v>
      </c>
      <c r="B438" s="30">
        <f t="shared" si="42"/>
        <v>37</v>
      </c>
      <c r="C438" s="30">
        <f t="shared" si="44"/>
        <v>5</v>
      </c>
      <c r="D438" s="30">
        <f>Inputs!$C$5 + Calculations!B438-1</f>
        <v>106</v>
      </c>
      <c r="E438" s="30">
        <f t="shared" si="48"/>
        <v>-280200.10260776972</v>
      </c>
      <c r="F438" s="30">
        <v>2.1781600000000002E-2</v>
      </c>
      <c r="G438" s="30">
        <f>Inputs!$G$3-$E438</f>
        <v>380200.10260776972</v>
      </c>
      <c r="H438" s="30">
        <f t="shared" si="45"/>
        <v>-8281.3665549613979</v>
      </c>
      <c r="I438" s="30">
        <v>0</v>
      </c>
      <c r="J438" s="30">
        <f>-IF(C438=1,I438*(Inputs!$G$3/1000),0)</f>
        <v>0</v>
      </c>
      <c r="K438" s="30">
        <f>Inputs!$C$7</f>
        <v>667.16820708807631</v>
      </c>
      <c r="L438" s="30">
        <f t="shared" si="46"/>
        <v>-287814.30095564306</v>
      </c>
      <c r="M438" s="30">
        <f>L438*(Inputs!$G$5)</f>
        <v>-959.38100318547697</v>
      </c>
      <c r="N438" s="30">
        <f t="shared" si="43"/>
        <v>-288773.68195882853</v>
      </c>
    </row>
    <row r="439" spans="1:14" x14ac:dyDescent="0.2">
      <c r="A439" s="30">
        <f t="shared" si="47"/>
        <v>438</v>
      </c>
      <c r="B439" s="30">
        <f t="shared" si="42"/>
        <v>37</v>
      </c>
      <c r="C439" s="30">
        <f t="shared" si="44"/>
        <v>6</v>
      </c>
      <c r="D439" s="30">
        <f>Inputs!$C$5 + Calculations!B439-1</f>
        <v>106</v>
      </c>
      <c r="E439" s="30">
        <f t="shared" si="48"/>
        <v>-288773.68195882853</v>
      </c>
      <c r="F439" s="30">
        <v>2.1781600000000002E-2</v>
      </c>
      <c r="G439" s="30">
        <f>Inputs!$G$3-$E439</f>
        <v>388773.68195882853</v>
      </c>
      <c r="H439" s="30">
        <f t="shared" si="45"/>
        <v>-8468.1128309544201</v>
      </c>
      <c r="I439" s="30">
        <v>0</v>
      </c>
      <c r="J439" s="30">
        <f>-IF(C439=1,I439*(Inputs!$G$3/1000),0)</f>
        <v>0</v>
      </c>
      <c r="K439" s="30">
        <f>Inputs!$C$7</f>
        <v>667.16820708807631</v>
      </c>
      <c r="L439" s="30">
        <f t="shared" si="46"/>
        <v>-296574.62658269488</v>
      </c>
      <c r="M439" s="30">
        <f>L439*(Inputs!$G$5)</f>
        <v>-988.58208860898299</v>
      </c>
      <c r="N439" s="30">
        <f t="shared" si="43"/>
        <v>-297563.20867130387</v>
      </c>
    </row>
    <row r="440" spans="1:14" x14ac:dyDescent="0.2">
      <c r="A440" s="30">
        <f t="shared" si="47"/>
        <v>439</v>
      </c>
      <c r="B440" s="30">
        <f t="shared" si="42"/>
        <v>37</v>
      </c>
      <c r="C440" s="30">
        <f t="shared" si="44"/>
        <v>7</v>
      </c>
      <c r="D440" s="30">
        <f>Inputs!$C$5 + Calculations!B440-1</f>
        <v>106</v>
      </c>
      <c r="E440" s="30">
        <f t="shared" si="48"/>
        <v>-297563.20867130387</v>
      </c>
      <c r="F440" s="30">
        <v>2.1781600000000002E-2</v>
      </c>
      <c r="G440" s="30">
        <f>Inputs!$G$3-$E440</f>
        <v>397563.20867130387</v>
      </c>
      <c r="H440" s="30">
        <f t="shared" si="45"/>
        <v>-8659.5627859948727</v>
      </c>
      <c r="I440" s="30">
        <v>0</v>
      </c>
      <c r="J440" s="30">
        <f>-IF(C440=1,I440*(Inputs!$G$3/1000),0)</f>
        <v>0</v>
      </c>
      <c r="K440" s="30">
        <f>Inputs!$C$7</f>
        <v>667.16820708807631</v>
      </c>
      <c r="L440" s="30">
        <f t="shared" si="46"/>
        <v>-305555.6032502107</v>
      </c>
      <c r="M440" s="30">
        <f>L440*(Inputs!$G$5)</f>
        <v>-1018.5186775007024</v>
      </c>
      <c r="N440" s="30">
        <f t="shared" si="43"/>
        <v>-306574.12192771141</v>
      </c>
    </row>
    <row r="441" spans="1:14" x14ac:dyDescent="0.2">
      <c r="A441" s="30">
        <f t="shared" si="47"/>
        <v>440</v>
      </c>
      <c r="B441" s="30">
        <f t="shared" si="42"/>
        <v>37</v>
      </c>
      <c r="C441" s="30">
        <f t="shared" si="44"/>
        <v>8</v>
      </c>
      <c r="D441" s="30">
        <f>Inputs!$C$5 + Calculations!B441-1</f>
        <v>106</v>
      </c>
      <c r="E441" s="30">
        <f t="shared" si="48"/>
        <v>-306574.12192771141</v>
      </c>
      <c r="F441" s="30">
        <v>2.1781600000000002E-2</v>
      </c>
      <c r="G441" s="30">
        <f>Inputs!$G$3-$E441</f>
        <v>406574.12192771141</v>
      </c>
      <c r="H441" s="30">
        <f t="shared" si="45"/>
        <v>-8855.8348941806398</v>
      </c>
      <c r="I441" s="30">
        <v>0</v>
      </c>
      <c r="J441" s="30">
        <f>-IF(C441=1,I441*(Inputs!$G$3/1000),0)</f>
        <v>0</v>
      </c>
      <c r="K441" s="30">
        <f>Inputs!$C$7</f>
        <v>667.16820708807631</v>
      </c>
      <c r="L441" s="30">
        <f t="shared" si="46"/>
        <v>-314762.78861480398</v>
      </c>
      <c r="M441" s="30">
        <f>L441*(Inputs!$G$5)</f>
        <v>-1049.20929538268</v>
      </c>
      <c r="N441" s="30">
        <f t="shared" si="43"/>
        <v>-315811.99791018665</v>
      </c>
    </row>
    <row r="442" spans="1:14" x14ac:dyDescent="0.2">
      <c r="A442" s="30">
        <f t="shared" si="47"/>
        <v>441</v>
      </c>
      <c r="B442" s="30">
        <f t="shared" si="42"/>
        <v>37</v>
      </c>
      <c r="C442" s="30">
        <f t="shared" si="44"/>
        <v>9</v>
      </c>
      <c r="D442" s="30">
        <f>Inputs!$C$5 + Calculations!B442-1</f>
        <v>106</v>
      </c>
      <c r="E442" s="30">
        <f t="shared" si="48"/>
        <v>-315811.99791018665</v>
      </c>
      <c r="F442" s="30">
        <v>2.1781600000000002E-2</v>
      </c>
      <c r="G442" s="30">
        <f>Inputs!$G$3-$E442</f>
        <v>415811.99791018665</v>
      </c>
      <c r="H442" s="30">
        <f t="shared" si="45"/>
        <v>-9057.0506136805216</v>
      </c>
      <c r="I442" s="30">
        <v>0</v>
      </c>
      <c r="J442" s="30">
        <f>-IF(C442=1,I442*(Inputs!$G$3/1000),0)</f>
        <v>0</v>
      </c>
      <c r="K442" s="30">
        <f>Inputs!$C$7</f>
        <v>667.16820708807631</v>
      </c>
      <c r="L442" s="30">
        <f t="shared" si="46"/>
        <v>-324201.88031677908</v>
      </c>
      <c r="M442" s="30">
        <f>L442*(Inputs!$G$5)</f>
        <v>-1080.6729343892637</v>
      </c>
      <c r="N442" s="30">
        <f t="shared" si="43"/>
        <v>-325282.55325116834</v>
      </c>
    </row>
    <row r="443" spans="1:14" x14ac:dyDescent="0.2">
      <c r="A443" s="30">
        <f t="shared" si="47"/>
        <v>442</v>
      </c>
      <c r="B443" s="30">
        <f t="shared" si="42"/>
        <v>37</v>
      </c>
      <c r="C443" s="30">
        <f t="shared" si="44"/>
        <v>10</v>
      </c>
      <c r="D443" s="30">
        <f>Inputs!$C$5 + Calculations!B443-1</f>
        <v>106</v>
      </c>
      <c r="E443" s="30">
        <f t="shared" si="48"/>
        <v>-325282.55325116834</v>
      </c>
      <c r="F443" s="30">
        <v>2.1781600000000002E-2</v>
      </c>
      <c r="G443" s="30">
        <f>Inputs!$G$3-$E443</f>
        <v>425282.55325116834</v>
      </c>
      <c r="H443" s="30">
        <f t="shared" si="45"/>
        <v>-9263.3344618956489</v>
      </c>
      <c r="I443" s="30">
        <v>0</v>
      </c>
      <c r="J443" s="30">
        <f>-IF(C443=1,I443*(Inputs!$G$3/1000),0)</f>
        <v>0</v>
      </c>
      <c r="K443" s="30">
        <f>Inputs!$C$7</f>
        <v>667.16820708807631</v>
      </c>
      <c r="L443" s="30">
        <f t="shared" si="46"/>
        <v>-333878.7195059759</v>
      </c>
      <c r="M443" s="30">
        <f>L443*(Inputs!$G$5)</f>
        <v>-1112.9290650199198</v>
      </c>
      <c r="N443" s="30">
        <f t="shared" si="43"/>
        <v>-334991.64857099584</v>
      </c>
    </row>
    <row r="444" spans="1:14" x14ac:dyDescent="0.2">
      <c r="A444" s="30">
        <f t="shared" si="47"/>
        <v>443</v>
      </c>
      <c r="B444" s="30">
        <f t="shared" si="42"/>
        <v>37</v>
      </c>
      <c r="C444" s="30">
        <f t="shared" si="44"/>
        <v>11</v>
      </c>
      <c r="D444" s="30">
        <f>Inputs!$C$5 + Calculations!B444-1</f>
        <v>106</v>
      </c>
      <c r="E444" s="30">
        <f t="shared" si="48"/>
        <v>-334991.64857099584</v>
      </c>
      <c r="F444" s="30">
        <v>2.1781600000000002E-2</v>
      </c>
      <c r="G444" s="30">
        <f>Inputs!$G$3-$E444</f>
        <v>434991.64857099584</v>
      </c>
      <c r="H444" s="30">
        <f t="shared" si="45"/>
        <v>-9474.8140925140033</v>
      </c>
      <c r="I444" s="30">
        <v>0</v>
      </c>
      <c r="J444" s="30">
        <f>-IF(C444=1,I444*(Inputs!$G$3/1000),0)</f>
        <v>0</v>
      </c>
      <c r="K444" s="30">
        <f>Inputs!$C$7</f>
        <v>667.16820708807631</v>
      </c>
      <c r="L444" s="30">
        <f t="shared" si="46"/>
        <v>-343799.29445642175</v>
      </c>
      <c r="M444" s="30">
        <f>L444*(Inputs!$G$5)</f>
        <v>-1145.9976481880726</v>
      </c>
      <c r="N444" s="30">
        <f t="shared" si="43"/>
        <v>-344945.29210460983</v>
      </c>
    </row>
    <row r="445" spans="1:14" x14ac:dyDescent="0.2">
      <c r="A445" s="30">
        <f t="shared" si="47"/>
        <v>444</v>
      </c>
      <c r="B445" s="30">
        <f t="shared" si="42"/>
        <v>37</v>
      </c>
      <c r="C445" s="30">
        <f t="shared" si="44"/>
        <v>12</v>
      </c>
      <c r="D445" s="30">
        <f>Inputs!$C$5 + Calculations!B445-1</f>
        <v>106</v>
      </c>
      <c r="E445" s="30">
        <f t="shared" si="48"/>
        <v>-344945.29210460983</v>
      </c>
      <c r="F445" s="30">
        <v>2.1781600000000002E-2</v>
      </c>
      <c r="G445" s="30">
        <f>Inputs!$G$3-$E445</f>
        <v>444945.29210460983</v>
      </c>
      <c r="H445" s="30">
        <f t="shared" si="45"/>
        <v>-9691.6203745057701</v>
      </c>
      <c r="I445" s="30">
        <v>0</v>
      </c>
      <c r="J445" s="30">
        <f>-IF(C445=1,I445*(Inputs!$G$3/1000),0)</f>
        <v>0</v>
      </c>
      <c r="K445" s="30">
        <f>Inputs!$C$7</f>
        <v>667.16820708807631</v>
      </c>
      <c r="L445" s="30">
        <f t="shared" si="46"/>
        <v>-353969.74427202751</v>
      </c>
      <c r="M445" s="30">
        <f>L445*(Inputs!$G$5)</f>
        <v>-1179.8991475734251</v>
      </c>
      <c r="N445" s="30">
        <f t="shared" si="43"/>
        <v>-355149.64341960096</v>
      </c>
    </row>
    <row r="446" spans="1:14" x14ac:dyDescent="0.2">
      <c r="A446" s="30">
        <f t="shared" si="47"/>
        <v>445</v>
      </c>
      <c r="B446" s="30">
        <f t="shared" si="42"/>
        <v>38</v>
      </c>
      <c r="C446" s="30">
        <f t="shared" si="44"/>
        <v>1</v>
      </c>
      <c r="D446" s="30">
        <f>Inputs!$C$5 + Calculations!B446-1</f>
        <v>107</v>
      </c>
      <c r="E446" s="30">
        <f t="shared" si="48"/>
        <v>-355149.64341960096</v>
      </c>
      <c r="F446" s="30">
        <v>2.2260800000000001E-2</v>
      </c>
      <c r="G446" s="30">
        <f>Inputs!$G$3-$E446</f>
        <v>455149.64341960096</v>
      </c>
      <c r="H446" s="30">
        <f t="shared" si="45"/>
        <v>-10131.995182235054</v>
      </c>
      <c r="I446" s="30">
        <v>0</v>
      </c>
      <c r="J446" s="30">
        <f>-IF(C446=1,I446*(Inputs!$G$3/1000),0)</f>
        <v>0</v>
      </c>
      <c r="K446" s="30">
        <f>Inputs!$C$7</f>
        <v>667.16820708807631</v>
      </c>
      <c r="L446" s="30">
        <f t="shared" si="46"/>
        <v>-364614.47039474791</v>
      </c>
      <c r="M446" s="30">
        <f>L446*(Inputs!$G$5)</f>
        <v>-1215.3815679824932</v>
      </c>
      <c r="N446" s="30">
        <f t="shared" si="43"/>
        <v>-365829.8519627304</v>
      </c>
    </row>
    <row r="447" spans="1:14" x14ac:dyDescent="0.2">
      <c r="A447" s="30">
        <f t="shared" si="47"/>
        <v>446</v>
      </c>
      <c r="B447" s="30">
        <f t="shared" si="42"/>
        <v>38</v>
      </c>
      <c r="C447" s="30">
        <f t="shared" si="44"/>
        <v>2</v>
      </c>
      <c r="D447" s="30">
        <f>Inputs!$C$5 + Calculations!B447-1</f>
        <v>107</v>
      </c>
      <c r="E447" s="30">
        <f t="shared" si="48"/>
        <v>-365829.8519627304</v>
      </c>
      <c r="F447" s="30">
        <v>2.2260800000000001E-2</v>
      </c>
      <c r="G447" s="30">
        <f>Inputs!$G$3-$E447</f>
        <v>465829.8519627304</v>
      </c>
      <c r="H447" s="30">
        <f t="shared" si="45"/>
        <v>-10369.74516857195</v>
      </c>
      <c r="I447" s="30">
        <v>0</v>
      </c>
      <c r="J447" s="30">
        <f>-IF(C447=1,I447*(Inputs!$G$3/1000),0)</f>
        <v>0</v>
      </c>
      <c r="K447" s="30">
        <f>Inputs!$C$7</f>
        <v>667.16820708807631</v>
      </c>
      <c r="L447" s="30">
        <f t="shared" si="46"/>
        <v>-375532.42892421427</v>
      </c>
      <c r="M447" s="30">
        <f>L447*(Inputs!$G$5)</f>
        <v>-1251.7747630807144</v>
      </c>
      <c r="N447" s="30">
        <f t="shared" si="43"/>
        <v>-376784.20368729497</v>
      </c>
    </row>
    <row r="448" spans="1:14" x14ac:dyDescent="0.2">
      <c r="A448" s="30">
        <f t="shared" si="47"/>
        <v>447</v>
      </c>
      <c r="B448" s="30">
        <f t="shared" si="42"/>
        <v>38</v>
      </c>
      <c r="C448" s="30">
        <f t="shared" si="44"/>
        <v>3</v>
      </c>
      <c r="D448" s="30">
        <f>Inputs!$C$5 + Calculations!B448-1</f>
        <v>107</v>
      </c>
      <c r="E448" s="30">
        <f t="shared" si="48"/>
        <v>-376784.20368729497</v>
      </c>
      <c r="F448" s="30">
        <v>2.2260800000000001E-2</v>
      </c>
      <c r="G448" s="30">
        <f>Inputs!$G$3-$E448</f>
        <v>476784.20368729497</v>
      </c>
      <c r="H448" s="30">
        <f t="shared" si="45"/>
        <v>-10613.597801442136</v>
      </c>
      <c r="I448" s="30">
        <v>0</v>
      </c>
      <c r="J448" s="30">
        <f>-IF(C448=1,I448*(Inputs!$G$3/1000),0)</f>
        <v>0</v>
      </c>
      <c r="K448" s="30">
        <f>Inputs!$C$7</f>
        <v>667.16820708807631</v>
      </c>
      <c r="L448" s="30">
        <f t="shared" si="46"/>
        <v>-386730.63328164903</v>
      </c>
      <c r="M448" s="30">
        <f>L448*(Inputs!$G$5)</f>
        <v>-1289.1021109388303</v>
      </c>
      <c r="N448" s="30">
        <f t="shared" si="43"/>
        <v>-388019.73539258784</v>
      </c>
    </row>
    <row r="449" spans="1:14" x14ac:dyDescent="0.2">
      <c r="A449" s="30">
        <f t="shared" si="47"/>
        <v>448</v>
      </c>
      <c r="B449" s="30">
        <f t="shared" si="42"/>
        <v>38</v>
      </c>
      <c r="C449" s="30">
        <f t="shared" si="44"/>
        <v>4</v>
      </c>
      <c r="D449" s="30">
        <f>Inputs!$C$5 + Calculations!B449-1</f>
        <v>107</v>
      </c>
      <c r="E449" s="30">
        <f t="shared" si="48"/>
        <v>-388019.73539258784</v>
      </c>
      <c r="F449" s="30">
        <v>2.2260800000000001E-2</v>
      </c>
      <c r="G449" s="30">
        <f>Inputs!$G$3-$E449</f>
        <v>488019.73539258784</v>
      </c>
      <c r="H449" s="30">
        <f t="shared" si="45"/>
        <v>-10863.709725627319</v>
      </c>
      <c r="I449" s="30">
        <v>0</v>
      </c>
      <c r="J449" s="30">
        <f>-IF(C449=1,I449*(Inputs!$G$3/1000),0)</f>
        <v>0</v>
      </c>
      <c r="K449" s="30">
        <f>Inputs!$C$7</f>
        <v>667.16820708807631</v>
      </c>
      <c r="L449" s="30">
        <f t="shared" si="46"/>
        <v>-398216.27691112709</v>
      </c>
      <c r="M449" s="30">
        <f>L449*(Inputs!$G$5)</f>
        <v>-1327.3875897037572</v>
      </c>
      <c r="N449" s="30">
        <f t="shared" si="43"/>
        <v>-399543.66450083087</v>
      </c>
    </row>
    <row r="450" spans="1:14" x14ac:dyDescent="0.2">
      <c r="A450" s="30">
        <f t="shared" si="47"/>
        <v>449</v>
      </c>
      <c r="B450" s="30">
        <f t="shared" ref="B450:B513" si="49">CEILING(A450/12,1)</f>
        <v>38</v>
      </c>
      <c r="C450" s="30">
        <f t="shared" si="44"/>
        <v>5</v>
      </c>
      <c r="D450" s="30">
        <f>Inputs!$C$5 + Calculations!B450-1</f>
        <v>107</v>
      </c>
      <c r="E450" s="30">
        <f t="shared" si="48"/>
        <v>-399543.66450083087</v>
      </c>
      <c r="F450" s="30">
        <v>2.2260800000000001E-2</v>
      </c>
      <c r="G450" s="30">
        <f>Inputs!$G$3-$E450</f>
        <v>499543.66450083087</v>
      </c>
      <c r="H450" s="30">
        <f t="shared" si="45"/>
        <v>-11120.241606720096</v>
      </c>
      <c r="I450" s="30">
        <v>0</v>
      </c>
      <c r="J450" s="30">
        <f>-IF(C450=1,I450*(Inputs!$G$3/1000),0)</f>
        <v>0</v>
      </c>
      <c r="K450" s="30">
        <f>Inputs!$C$7</f>
        <v>667.16820708807631</v>
      </c>
      <c r="L450" s="30">
        <f t="shared" si="46"/>
        <v>-409996.73790046287</v>
      </c>
      <c r="M450" s="30">
        <f>L450*(Inputs!$G$5)</f>
        <v>-1366.6557930015431</v>
      </c>
      <c r="N450" s="30">
        <f t="shared" ref="N450:N513" si="50">L450+M450</f>
        <v>-411363.3936934644</v>
      </c>
    </row>
    <row r="451" spans="1:14" x14ac:dyDescent="0.2">
      <c r="A451" s="30">
        <f t="shared" si="47"/>
        <v>450</v>
      </c>
      <c r="B451" s="30">
        <f t="shared" si="49"/>
        <v>38</v>
      </c>
      <c r="C451" s="30">
        <f t="shared" ref="C451:C514" si="51">MOD(C450,12)+1</f>
        <v>6</v>
      </c>
      <c r="D451" s="30">
        <f>Inputs!$C$5 + Calculations!B451-1</f>
        <v>107</v>
      </c>
      <c r="E451" s="30">
        <f t="shared" si="48"/>
        <v>-411363.3936934644</v>
      </c>
      <c r="F451" s="30">
        <v>2.2260800000000001E-2</v>
      </c>
      <c r="G451" s="30">
        <f>Inputs!$G$3-$E451</f>
        <v>511363.3936934644</v>
      </c>
      <c r="H451" s="30">
        <f t="shared" ref="H451:H514" si="52">-($F451*$G451)</f>
        <v>-11383.358234331472</v>
      </c>
      <c r="I451" s="30">
        <v>0</v>
      </c>
      <c r="J451" s="30">
        <f>-IF(C451=1,I451*(Inputs!$G$3/1000),0)</f>
        <v>0</v>
      </c>
      <c r="K451" s="30">
        <f>Inputs!$C$7</f>
        <v>667.16820708807631</v>
      </c>
      <c r="L451" s="30">
        <f t="shared" ref="L451:L514" si="53">$E451+$H451+$J451+$K451</f>
        <v>-422079.5837207078</v>
      </c>
      <c r="M451" s="30">
        <f>L451*(Inputs!$G$5)</f>
        <v>-1406.9319457356928</v>
      </c>
      <c r="N451" s="30">
        <f t="shared" si="50"/>
        <v>-423486.51566644351</v>
      </c>
    </row>
    <row r="452" spans="1:14" x14ac:dyDescent="0.2">
      <c r="A452" s="30">
        <f t="shared" ref="A452:A515" si="54">1+A451</f>
        <v>451</v>
      </c>
      <c r="B452" s="30">
        <f t="shared" si="49"/>
        <v>38</v>
      </c>
      <c r="C452" s="30">
        <f t="shared" si="51"/>
        <v>7</v>
      </c>
      <c r="D452" s="30">
        <f>Inputs!$C$5 + Calculations!B452-1</f>
        <v>107</v>
      </c>
      <c r="E452" s="30">
        <f t="shared" ref="E452:E515" si="55">$N451</f>
        <v>-423486.51566644351</v>
      </c>
      <c r="F452" s="30">
        <v>2.2260800000000001E-2</v>
      </c>
      <c r="G452" s="30">
        <f>Inputs!$G$3-$E452</f>
        <v>523486.51566644351</v>
      </c>
      <c r="H452" s="30">
        <f t="shared" si="52"/>
        <v>-11653.228627947567</v>
      </c>
      <c r="I452" s="30">
        <v>0</v>
      </c>
      <c r="J452" s="30">
        <f>-IF(C452=1,I452*(Inputs!$G$3/1000),0)</f>
        <v>0</v>
      </c>
      <c r="K452" s="30">
        <f>Inputs!$C$7</f>
        <v>667.16820708807631</v>
      </c>
      <c r="L452" s="30">
        <f t="shared" si="53"/>
        <v>-434472.57608730299</v>
      </c>
      <c r="M452" s="30">
        <f>L452*(Inputs!$G$5)</f>
        <v>-1448.24192029101</v>
      </c>
      <c r="N452" s="30">
        <f t="shared" si="50"/>
        <v>-435920.81800759403</v>
      </c>
    </row>
    <row r="453" spans="1:14" x14ac:dyDescent="0.2">
      <c r="A453" s="30">
        <f t="shared" si="54"/>
        <v>452</v>
      </c>
      <c r="B453" s="30">
        <f t="shared" si="49"/>
        <v>38</v>
      </c>
      <c r="C453" s="30">
        <f t="shared" si="51"/>
        <v>8</v>
      </c>
      <c r="D453" s="30">
        <f>Inputs!$C$5 + Calculations!B453-1</f>
        <v>107</v>
      </c>
      <c r="E453" s="30">
        <f t="shared" si="55"/>
        <v>-435920.81800759403</v>
      </c>
      <c r="F453" s="30">
        <v>2.2260800000000001E-2</v>
      </c>
      <c r="G453" s="30">
        <f>Inputs!$G$3-$E453</f>
        <v>535920.81800759397</v>
      </c>
      <c r="H453" s="30">
        <f t="shared" si="52"/>
        <v>-11930.026145503449</v>
      </c>
      <c r="I453" s="30">
        <v>0</v>
      </c>
      <c r="J453" s="30">
        <f>-IF(C453=1,I453*(Inputs!$G$3/1000),0)</f>
        <v>0</v>
      </c>
      <c r="K453" s="30">
        <f>Inputs!$C$7</f>
        <v>667.16820708807631</v>
      </c>
      <c r="L453" s="30">
        <f t="shared" si="53"/>
        <v>-447183.6759460094</v>
      </c>
      <c r="M453" s="30">
        <f>L453*(Inputs!$G$5)</f>
        <v>-1490.6122531533647</v>
      </c>
      <c r="N453" s="30">
        <f t="shared" si="50"/>
        <v>-448674.28819916275</v>
      </c>
    </row>
    <row r="454" spans="1:14" x14ac:dyDescent="0.2">
      <c r="A454" s="30">
        <f t="shared" si="54"/>
        <v>453</v>
      </c>
      <c r="B454" s="30">
        <f t="shared" si="49"/>
        <v>38</v>
      </c>
      <c r="C454" s="30">
        <f t="shared" si="51"/>
        <v>9</v>
      </c>
      <c r="D454" s="30">
        <f>Inputs!$C$5 + Calculations!B454-1</f>
        <v>107</v>
      </c>
      <c r="E454" s="30">
        <f t="shared" si="55"/>
        <v>-448674.28819916275</v>
      </c>
      <c r="F454" s="30">
        <v>2.2260800000000001E-2</v>
      </c>
      <c r="G454" s="30">
        <f>Inputs!$G$3-$E454</f>
        <v>548674.28819916281</v>
      </c>
      <c r="H454" s="30">
        <f t="shared" si="52"/>
        <v>-12213.928594743924</v>
      </c>
      <c r="I454" s="30">
        <v>0</v>
      </c>
      <c r="J454" s="30">
        <f>-IF(C454=1,I454*(Inputs!$G$3/1000),0)</f>
        <v>0</v>
      </c>
      <c r="K454" s="30">
        <f>Inputs!$C$7</f>
        <v>667.16820708807631</v>
      </c>
      <c r="L454" s="30">
        <f t="shared" si="53"/>
        <v>-460221.04858681862</v>
      </c>
      <c r="M454" s="30">
        <f>L454*(Inputs!$G$5)</f>
        <v>-1534.0701619560621</v>
      </c>
      <c r="N454" s="30">
        <f t="shared" si="50"/>
        <v>-461755.11874877469</v>
      </c>
    </row>
    <row r="455" spans="1:14" x14ac:dyDescent="0.2">
      <c r="A455" s="30">
        <f t="shared" si="54"/>
        <v>454</v>
      </c>
      <c r="B455" s="30">
        <f t="shared" si="49"/>
        <v>38</v>
      </c>
      <c r="C455" s="30">
        <f t="shared" si="51"/>
        <v>10</v>
      </c>
      <c r="D455" s="30">
        <f>Inputs!$C$5 + Calculations!B455-1</f>
        <v>107</v>
      </c>
      <c r="E455" s="30">
        <f t="shared" si="55"/>
        <v>-461755.11874877469</v>
      </c>
      <c r="F455" s="30">
        <v>2.2260800000000001E-2</v>
      </c>
      <c r="G455" s="30">
        <f>Inputs!$G$3-$E455</f>
        <v>561755.11874877475</v>
      </c>
      <c r="H455" s="30">
        <f t="shared" si="52"/>
        <v>-12505.118347442725</v>
      </c>
      <c r="I455" s="30">
        <v>0</v>
      </c>
      <c r="J455" s="30">
        <f>-IF(C455=1,I455*(Inputs!$G$3/1000),0)</f>
        <v>0</v>
      </c>
      <c r="K455" s="30">
        <f>Inputs!$C$7</f>
        <v>667.16820708807631</v>
      </c>
      <c r="L455" s="30">
        <f t="shared" si="53"/>
        <v>-473593.06888912932</v>
      </c>
      <c r="M455" s="30">
        <f>L455*(Inputs!$G$5)</f>
        <v>-1578.6435629637645</v>
      </c>
      <c r="N455" s="30">
        <f t="shared" si="50"/>
        <v>-475171.71245209308</v>
      </c>
    </row>
    <row r="456" spans="1:14" x14ac:dyDescent="0.2">
      <c r="A456" s="30">
        <f t="shared" si="54"/>
        <v>455</v>
      </c>
      <c r="B456" s="30">
        <f t="shared" si="49"/>
        <v>38</v>
      </c>
      <c r="C456" s="30">
        <f t="shared" si="51"/>
        <v>11</v>
      </c>
      <c r="D456" s="30">
        <f>Inputs!$C$5 + Calculations!B456-1</f>
        <v>107</v>
      </c>
      <c r="E456" s="30">
        <f t="shared" si="55"/>
        <v>-475171.71245209308</v>
      </c>
      <c r="F456" s="30">
        <v>2.2260800000000001E-2</v>
      </c>
      <c r="G456" s="30">
        <f>Inputs!$G$3-$E456</f>
        <v>575171.71245209314</v>
      </c>
      <c r="H456" s="30">
        <f t="shared" si="52"/>
        <v>-12803.782456553556</v>
      </c>
      <c r="I456" s="30">
        <v>0</v>
      </c>
      <c r="J456" s="30">
        <f>-IF(C456=1,I456*(Inputs!$G$3/1000),0)</f>
        <v>0</v>
      </c>
      <c r="K456" s="30">
        <f>Inputs!$C$7</f>
        <v>667.16820708807631</v>
      </c>
      <c r="L456" s="30">
        <f t="shared" si="53"/>
        <v>-487308.32670155854</v>
      </c>
      <c r="M456" s="30">
        <f>L456*(Inputs!$G$5)</f>
        <v>-1624.3610890051953</v>
      </c>
      <c r="N456" s="30">
        <f t="shared" si="50"/>
        <v>-488932.68779056374</v>
      </c>
    </row>
    <row r="457" spans="1:14" x14ac:dyDescent="0.2">
      <c r="A457" s="30">
        <f t="shared" si="54"/>
        <v>456</v>
      </c>
      <c r="B457" s="30">
        <f t="shared" si="49"/>
        <v>38</v>
      </c>
      <c r="C457" s="30">
        <f t="shared" si="51"/>
        <v>12</v>
      </c>
      <c r="D457" s="30">
        <f>Inputs!$C$5 + Calculations!B457-1</f>
        <v>107</v>
      </c>
      <c r="E457" s="30">
        <f t="shared" si="55"/>
        <v>-488932.68779056374</v>
      </c>
      <c r="F457" s="30">
        <v>2.2260800000000001E-2</v>
      </c>
      <c r="G457" s="30">
        <f>Inputs!$G$3-$E457</f>
        <v>588932.6877905638</v>
      </c>
      <c r="H457" s="30">
        <f t="shared" si="52"/>
        <v>-13110.112776368183</v>
      </c>
      <c r="I457" s="30">
        <v>0</v>
      </c>
      <c r="J457" s="30">
        <f>-IF(C457=1,I457*(Inputs!$G$3/1000),0)</f>
        <v>0</v>
      </c>
      <c r="K457" s="30">
        <f>Inputs!$C$7</f>
        <v>667.16820708807631</v>
      </c>
      <c r="L457" s="30">
        <f t="shared" si="53"/>
        <v>-501375.63235984382</v>
      </c>
      <c r="M457" s="30">
        <f>L457*(Inputs!$G$5)</f>
        <v>-1671.2521078661462</v>
      </c>
      <c r="N457" s="30">
        <f t="shared" si="50"/>
        <v>-503046.88446770998</v>
      </c>
    </row>
    <row r="458" spans="1:14" x14ac:dyDescent="0.2">
      <c r="A458" s="30">
        <f t="shared" si="54"/>
        <v>457</v>
      </c>
      <c r="B458" s="30">
        <f t="shared" si="49"/>
        <v>39</v>
      </c>
      <c r="C458" s="30">
        <f t="shared" si="51"/>
        <v>1</v>
      </c>
      <c r="D458" s="30">
        <f>Inputs!$C$5 + Calculations!B458-1</f>
        <v>108</v>
      </c>
      <c r="E458" s="30">
        <f t="shared" si="55"/>
        <v>-503046.88446770998</v>
      </c>
      <c r="F458" s="30">
        <v>2.2683700000000001E-2</v>
      </c>
      <c r="G458" s="30">
        <f>Inputs!$G$3-$E458</f>
        <v>603046.88446771004</v>
      </c>
      <c r="H458" s="30">
        <f t="shared" si="52"/>
        <v>-13679.334613200195</v>
      </c>
      <c r="I458" s="30">
        <v>0</v>
      </c>
      <c r="J458" s="30">
        <f>-IF(C458=1,I458*(Inputs!$G$3/1000),0)</f>
        <v>0</v>
      </c>
      <c r="K458" s="30">
        <f>Inputs!$C$7</f>
        <v>667.16820708807631</v>
      </c>
      <c r="L458" s="30">
        <f t="shared" si="53"/>
        <v>-516059.05087382213</v>
      </c>
      <c r="M458" s="30">
        <f>L458*(Inputs!$G$5)</f>
        <v>-1720.1968362460739</v>
      </c>
      <c r="N458" s="30">
        <f t="shared" si="50"/>
        <v>-517779.24771006819</v>
      </c>
    </row>
    <row r="459" spans="1:14" x14ac:dyDescent="0.2">
      <c r="A459" s="30">
        <f t="shared" si="54"/>
        <v>458</v>
      </c>
      <c r="B459" s="30">
        <f t="shared" si="49"/>
        <v>39</v>
      </c>
      <c r="C459" s="30">
        <f t="shared" si="51"/>
        <v>2</v>
      </c>
      <c r="D459" s="30">
        <f>Inputs!$C$5 + Calculations!B459-1</f>
        <v>108</v>
      </c>
      <c r="E459" s="30">
        <f t="shared" si="55"/>
        <v>-517779.24771006819</v>
      </c>
      <c r="F459" s="30">
        <v>2.2683700000000001E-2</v>
      </c>
      <c r="G459" s="30">
        <f>Inputs!$G$3-$E459</f>
        <v>617779.24771006824</v>
      </c>
      <c r="H459" s="30">
        <f t="shared" si="52"/>
        <v>-14013.519121280875</v>
      </c>
      <c r="I459" s="30">
        <v>0</v>
      </c>
      <c r="J459" s="30">
        <f>-IF(C459=1,I459*(Inputs!$G$3/1000),0)</f>
        <v>0</v>
      </c>
      <c r="K459" s="30">
        <f>Inputs!$C$7</f>
        <v>667.16820708807631</v>
      </c>
      <c r="L459" s="30">
        <f t="shared" si="53"/>
        <v>-531125.5986242611</v>
      </c>
      <c r="M459" s="30">
        <f>L459*(Inputs!$G$5)</f>
        <v>-1770.4186620808705</v>
      </c>
      <c r="N459" s="30">
        <f t="shared" si="50"/>
        <v>-532896.01728634199</v>
      </c>
    </row>
    <row r="460" spans="1:14" x14ac:dyDescent="0.2">
      <c r="A460" s="30">
        <f t="shared" si="54"/>
        <v>459</v>
      </c>
      <c r="B460" s="30">
        <f t="shared" si="49"/>
        <v>39</v>
      </c>
      <c r="C460" s="30">
        <f t="shared" si="51"/>
        <v>3</v>
      </c>
      <c r="D460" s="30">
        <f>Inputs!$C$5 + Calculations!B460-1</f>
        <v>108</v>
      </c>
      <c r="E460" s="30">
        <f t="shared" si="55"/>
        <v>-532896.01728634199</v>
      </c>
      <c r="F460" s="30">
        <v>2.2683700000000001E-2</v>
      </c>
      <c r="G460" s="30">
        <f>Inputs!$G$3-$E460</f>
        <v>632896.01728634199</v>
      </c>
      <c r="H460" s="30">
        <f t="shared" si="52"/>
        <v>-14356.423387318197</v>
      </c>
      <c r="I460" s="30">
        <v>0</v>
      </c>
      <c r="J460" s="30">
        <f>-IF(C460=1,I460*(Inputs!$G$3/1000),0)</f>
        <v>0</v>
      </c>
      <c r="K460" s="30">
        <f>Inputs!$C$7</f>
        <v>667.16820708807631</v>
      </c>
      <c r="L460" s="30">
        <f t="shared" si="53"/>
        <v>-546585.27246657212</v>
      </c>
      <c r="M460" s="30">
        <f>L460*(Inputs!$G$5)</f>
        <v>-1821.9509082219072</v>
      </c>
      <c r="N460" s="30">
        <f t="shared" si="50"/>
        <v>-548407.223374794</v>
      </c>
    </row>
    <row r="461" spans="1:14" x14ac:dyDescent="0.2">
      <c r="A461" s="30">
        <f t="shared" si="54"/>
        <v>460</v>
      </c>
      <c r="B461" s="30">
        <f t="shared" si="49"/>
        <v>39</v>
      </c>
      <c r="C461" s="30">
        <f t="shared" si="51"/>
        <v>4</v>
      </c>
      <c r="D461" s="30">
        <f>Inputs!$C$5 + Calculations!B461-1</f>
        <v>108</v>
      </c>
      <c r="E461" s="30">
        <f t="shared" si="55"/>
        <v>-548407.223374794</v>
      </c>
      <c r="F461" s="30">
        <v>2.2683700000000001E-2</v>
      </c>
      <c r="G461" s="30">
        <f>Inputs!$G$3-$E461</f>
        <v>648407.223374794</v>
      </c>
      <c r="H461" s="30">
        <f t="shared" si="52"/>
        <v>-14708.274932866816</v>
      </c>
      <c r="I461" s="30">
        <v>0</v>
      </c>
      <c r="J461" s="30">
        <f>-IF(C461=1,I461*(Inputs!$G$3/1000),0)</f>
        <v>0</v>
      </c>
      <c r="K461" s="30">
        <f>Inputs!$C$7</f>
        <v>667.16820708807631</v>
      </c>
      <c r="L461" s="30">
        <f t="shared" si="53"/>
        <v>-562448.33010057278</v>
      </c>
      <c r="M461" s="30">
        <f>L461*(Inputs!$G$5)</f>
        <v>-1874.8277670019095</v>
      </c>
      <c r="N461" s="30">
        <f t="shared" si="50"/>
        <v>-564323.15786757472</v>
      </c>
    </row>
    <row r="462" spans="1:14" x14ac:dyDescent="0.2">
      <c r="A462" s="30">
        <f t="shared" si="54"/>
        <v>461</v>
      </c>
      <c r="B462" s="30">
        <f t="shared" si="49"/>
        <v>39</v>
      </c>
      <c r="C462" s="30">
        <f t="shared" si="51"/>
        <v>5</v>
      </c>
      <c r="D462" s="30">
        <f>Inputs!$C$5 + Calculations!B462-1</f>
        <v>108</v>
      </c>
      <c r="E462" s="30">
        <f t="shared" si="55"/>
        <v>-564323.15786757472</v>
      </c>
      <c r="F462" s="30">
        <v>2.2683700000000001E-2</v>
      </c>
      <c r="G462" s="30">
        <f>Inputs!$G$3-$E462</f>
        <v>664323.15786757472</v>
      </c>
      <c r="H462" s="30">
        <f t="shared" si="52"/>
        <v>-15069.307216120706</v>
      </c>
      <c r="I462" s="30">
        <v>0</v>
      </c>
      <c r="J462" s="30">
        <f>-IF(C462=1,I462*(Inputs!$G$3/1000),0)</f>
        <v>0</v>
      </c>
      <c r="K462" s="30">
        <f>Inputs!$C$7</f>
        <v>667.16820708807631</v>
      </c>
      <c r="L462" s="30">
        <f t="shared" si="53"/>
        <v>-578725.29687660735</v>
      </c>
      <c r="M462" s="30">
        <f>L462*(Inputs!$G$5)</f>
        <v>-1929.0843229220245</v>
      </c>
      <c r="N462" s="30">
        <f t="shared" si="50"/>
        <v>-580654.38119952939</v>
      </c>
    </row>
    <row r="463" spans="1:14" x14ac:dyDescent="0.2">
      <c r="A463" s="30">
        <f t="shared" si="54"/>
        <v>462</v>
      </c>
      <c r="B463" s="30">
        <f t="shared" si="49"/>
        <v>39</v>
      </c>
      <c r="C463" s="30">
        <f t="shared" si="51"/>
        <v>6</v>
      </c>
      <c r="D463" s="30">
        <f>Inputs!$C$5 + Calculations!B463-1</f>
        <v>108</v>
      </c>
      <c r="E463" s="30">
        <f t="shared" si="55"/>
        <v>-580654.38119952939</v>
      </c>
      <c r="F463" s="30">
        <v>2.2683700000000001E-2</v>
      </c>
      <c r="G463" s="30">
        <f>Inputs!$G$3-$E463</f>
        <v>680654.38119952939</v>
      </c>
      <c r="H463" s="30">
        <f t="shared" si="52"/>
        <v>-15439.759786815766</v>
      </c>
      <c r="I463" s="30">
        <v>0</v>
      </c>
      <c r="J463" s="30">
        <f>-IF(C463=1,I463*(Inputs!$G$3/1000),0)</f>
        <v>0</v>
      </c>
      <c r="K463" s="30">
        <f>Inputs!$C$7</f>
        <v>667.16820708807631</v>
      </c>
      <c r="L463" s="30">
        <f t="shared" si="53"/>
        <v>-595426.97277925711</v>
      </c>
      <c r="M463" s="30">
        <f>L463*(Inputs!$G$5)</f>
        <v>-1984.7565759308573</v>
      </c>
      <c r="N463" s="30">
        <f t="shared" si="50"/>
        <v>-597411.72935518797</v>
      </c>
    </row>
    <row r="464" spans="1:14" x14ac:dyDescent="0.2">
      <c r="A464" s="30">
        <f t="shared" si="54"/>
        <v>463</v>
      </c>
      <c r="B464" s="30">
        <f t="shared" si="49"/>
        <v>39</v>
      </c>
      <c r="C464" s="30">
        <f t="shared" si="51"/>
        <v>7</v>
      </c>
      <c r="D464" s="30">
        <f>Inputs!$C$5 + Calculations!B464-1</f>
        <v>108</v>
      </c>
      <c r="E464" s="30">
        <f t="shared" si="55"/>
        <v>-597411.72935518797</v>
      </c>
      <c r="F464" s="30">
        <v>2.2683700000000001E-2</v>
      </c>
      <c r="G464" s="30">
        <f>Inputs!$G$3-$E464</f>
        <v>697411.72935518797</v>
      </c>
      <c r="H464" s="30">
        <f t="shared" si="52"/>
        <v>-15819.878445174278</v>
      </c>
      <c r="I464" s="30">
        <v>0</v>
      </c>
      <c r="J464" s="30">
        <f>-IF(C464=1,I464*(Inputs!$G$3/1000),0)</f>
        <v>0</v>
      </c>
      <c r="K464" s="30">
        <f>Inputs!$C$7</f>
        <v>667.16820708807631</v>
      </c>
      <c r="L464" s="30">
        <f t="shared" si="53"/>
        <v>-612564.43959327426</v>
      </c>
      <c r="M464" s="30">
        <f>L464*(Inputs!$G$5)</f>
        <v>-2041.8814653109143</v>
      </c>
      <c r="N464" s="30">
        <f t="shared" si="50"/>
        <v>-614606.32105858519</v>
      </c>
    </row>
    <row r="465" spans="1:14" x14ac:dyDescent="0.2">
      <c r="A465" s="30">
        <f t="shared" si="54"/>
        <v>464</v>
      </c>
      <c r="B465" s="30">
        <f t="shared" si="49"/>
        <v>39</v>
      </c>
      <c r="C465" s="30">
        <f t="shared" si="51"/>
        <v>8</v>
      </c>
      <c r="D465" s="30">
        <f>Inputs!$C$5 + Calculations!B465-1</f>
        <v>108</v>
      </c>
      <c r="E465" s="30">
        <f t="shared" si="55"/>
        <v>-614606.32105858519</v>
      </c>
      <c r="F465" s="30">
        <v>2.2683700000000001E-2</v>
      </c>
      <c r="G465" s="30">
        <f>Inputs!$G$3-$E465</f>
        <v>714606.32105858519</v>
      </c>
      <c r="H465" s="30">
        <f t="shared" si="52"/>
        <v>-16209.915404996629</v>
      </c>
      <c r="I465" s="30">
        <v>0</v>
      </c>
      <c r="J465" s="30">
        <f>-IF(C465=1,I465*(Inputs!$G$3/1000),0)</f>
        <v>0</v>
      </c>
      <c r="K465" s="30">
        <f>Inputs!$C$7</f>
        <v>667.16820708807631</v>
      </c>
      <c r="L465" s="30">
        <f t="shared" si="53"/>
        <v>-630149.06825649377</v>
      </c>
      <c r="M465" s="30">
        <f>L465*(Inputs!$G$5)</f>
        <v>-2100.4968941883126</v>
      </c>
      <c r="N465" s="30">
        <f t="shared" si="50"/>
        <v>-632249.56515068212</v>
      </c>
    </row>
    <row r="466" spans="1:14" x14ac:dyDescent="0.2">
      <c r="A466" s="30">
        <f t="shared" si="54"/>
        <v>465</v>
      </c>
      <c r="B466" s="30">
        <f t="shared" si="49"/>
        <v>39</v>
      </c>
      <c r="C466" s="30">
        <f t="shared" si="51"/>
        <v>9</v>
      </c>
      <c r="D466" s="30">
        <f>Inputs!$C$5 + Calculations!B466-1</f>
        <v>108</v>
      </c>
      <c r="E466" s="30">
        <f t="shared" si="55"/>
        <v>-632249.56515068212</v>
      </c>
      <c r="F466" s="30">
        <v>2.2683700000000001E-2</v>
      </c>
      <c r="G466" s="30">
        <f>Inputs!$G$3-$E466</f>
        <v>732249.56515068212</v>
      </c>
      <c r="H466" s="30">
        <f t="shared" si="52"/>
        <v>-16610.129461008528</v>
      </c>
      <c r="I466" s="30">
        <v>0</v>
      </c>
      <c r="J466" s="30">
        <f>-IF(C466=1,I466*(Inputs!$G$3/1000),0)</f>
        <v>0</v>
      </c>
      <c r="K466" s="30">
        <f>Inputs!$C$7</f>
        <v>667.16820708807631</v>
      </c>
      <c r="L466" s="30">
        <f t="shared" si="53"/>
        <v>-648192.52640460257</v>
      </c>
      <c r="M466" s="30">
        <f>L466*(Inputs!$G$5)</f>
        <v>-2160.6417546820089</v>
      </c>
      <c r="N466" s="30">
        <f t="shared" si="50"/>
        <v>-650353.16815928463</v>
      </c>
    </row>
    <row r="467" spans="1:14" x14ac:dyDescent="0.2">
      <c r="A467" s="30">
        <f t="shared" si="54"/>
        <v>466</v>
      </c>
      <c r="B467" s="30">
        <f t="shared" si="49"/>
        <v>39</v>
      </c>
      <c r="C467" s="30">
        <f t="shared" si="51"/>
        <v>10</v>
      </c>
      <c r="D467" s="30">
        <f>Inputs!$C$5 + Calculations!B467-1</f>
        <v>108</v>
      </c>
      <c r="E467" s="30">
        <f t="shared" si="55"/>
        <v>-650353.16815928463</v>
      </c>
      <c r="F467" s="30">
        <v>2.2683700000000001E-2</v>
      </c>
      <c r="G467" s="30">
        <f>Inputs!$G$3-$E467</f>
        <v>750353.16815928463</v>
      </c>
      <c r="H467" s="30">
        <f t="shared" si="52"/>
        <v>-17020.786160574764</v>
      </c>
      <c r="I467" s="30">
        <v>0</v>
      </c>
      <c r="J467" s="30">
        <f>-IF(C467=1,I467*(Inputs!$G$3/1000),0)</f>
        <v>0</v>
      </c>
      <c r="K467" s="30">
        <f>Inputs!$C$7</f>
        <v>667.16820708807631</v>
      </c>
      <c r="L467" s="30">
        <f t="shared" si="53"/>
        <v>-666706.78611277137</v>
      </c>
      <c r="M467" s="30">
        <f>L467*(Inputs!$G$5)</f>
        <v>-2222.3559537092378</v>
      </c>
      <c r="N467" s="30">
        <f t="shared" si="50"/>
        <v>-668929.14206648059</v>
      </c>
    </row>
    <row r="468" spans="1:14" x14ac:dyDescent="0.2">
      <c r="A468" s="30">
        <f t="shared" si="54"/>
        <v>467</v>
      </c>
      <c r="B468" s="30">
        <f t="shared" si="49"/>
        <v>39</v>
      </c>
      <c r="C468" s="30">
        <f t="shared" si="51"/>
        <v>11</v>
      </c>
      <c r="D468" s="30">
        <f>Inputs!$C$5 + Calculations!B468-1</f>
        <v>108</v>
      </c>
      <c r="E468" s="30">
        <f t="shared" si="55"/>
        <v>-668929.14206648059</v>
      </c>
      <c r="F468" s="30">
        <v>2.2683700000000001E-2</v>
      </c>
      <c r="G468" s="30">
        <f>Inputs!$G$3-$E468</f>
        <v>768929.14206648059</v>
      </c>
      <c r="H468" s="30">
        <f t="shared" si="52"/>
        <v>-17442.157979893425</v>
      </c>
      <c r="I468" s="30">
        <v>0</v>
      </c>
      <c r="J468" s="30">
        <f>-IF(C468=1,I468*(Inputs!$G$3/1000),0)</f>
        <v>0</v>
      </c>
      <c r="K468" s="30">
        <f>Inputs!$C$7</f>
        <v>667.16820708807631</v>
      </c>
      <c r="L468" s="30">
        <f t="shared" si="53"/>
        <v>-685704.13183928595</v>
      </c>
      <c r="M468" s="30">
        <f>L468*(Inputs!$G$5)</f>
        <v>-2285.6804394642868</v>
      </c>
      <c r="N468" s="30">
        <f t="shared" si="50"/>
        <v>-687989.81227875024</v>
      </c>
    </row>
    <row r="469" spans="1:14" x14ac:dyDescent="0.2">
      <c r="A469" s="30">
        <f t="shared" si="54"/>
        <v>468</v>
      </c>
      <c r="B469" s="30">
        <f t="shared" si="49"/>
        <v>39</v>
      </c>
      <c r="C469" s="30">
        <f t="shared" si="51"/>
        <v>12</v>
      </c>
      <c r="D469" s="30">
        <f>Inputs!$C$5 + Calculations!B469-1</f>
        <v>108</v>
      </c>
      <c r="E469" s="30">
        <f t="shared" si="55"/>
        <v>-687989.81227875024</v>
      </c>
      <c r="F469" s="30">
        <v>2.2683700000000001E-2</v>
      </c>
      <c r="G469" s="30">
        <f>Inputs!$G$3-$E469</f>
        <v>787989.81227875024</v>
      </c>
      <c r="H469" s="30">
        <f t="shared" si="52"/>
        <v>-17874.524504787489</v>
      </c>
      <c r="I469" s="30">
        <v>0</v>
      </c>
      <c r="J469" s="30">
        <f>-IF(C469=1,I469*(Inputs!$G$3/1000),0)</f>
        <v>0</v>
      </c>
      <c r="K469" s="30">
        <f>Inputs!$C$7</f>
        <v>667.16820708807631</v>
      </c>
      <c r="L469" s="30">
        <f t="shared" si="53"/>
        <v>-705197.16857644974</v>
      </c>
      <c r="M469" s="30">
        <f>L469*(Inputs!$G$5)</f>
        <v>-2350.6572285881662</v>
      </c>
      <c r="N469" s="30">
        <f t="shared" si="50"/>
        <v>-707547.82580503786</v>
      </c>
    </row>
    <row r="470" spans="1:14" x14ac:dyDescent="0.2">
      <c r="A470" s="30">
        <f t="shared" si="54"/>
        <v>469</v>
      </c>
      <c r="B470" s="30">
        <f t="shared" si="49"/>
        <v>40</v>
      </c>
      <c r="C470" s="30">
        <f t="shared" si="51"/>
        <v>1</v>
      </c>
      <c r="D470" s="30">
        <f>Inputs!$C$5 + Calculations!B470-1</f>
        <v>109</v>
      </c>
      <c r="E470" s="30">
        <f t="shared" si="55"/>
        <v>-707547.82580503786</v>
      </c>
      <c r="F470" s="30">
        <v>2.3341500000000001E-2</v>
      </c>
      <c r="G470" s="30">
        <f>Inputs!$G$3-$E470</f>
        <v>807547.82580503786</v>
      </c>
      <c r="H470" s="30">
        <f t="shared" si="52"/>
        <v>-18849.377576028292</v>
      </c>
      <c r="I470" s="30">
        <v>0</v>
      </c>
      <c r="J470" s="30">
        <f>-IF(C470=1,I470*(Inputs!$G$3/1000),0)</f>
        <v>0</v>
      </c>
      <c r="K470" s="30">
        <f>Inputs!$C$7</f>
        <v>667.16820708807631</v>
      </c>
      <c r="L470" s="30">
        <f t="shared" si="53"/>
        <v>-725730.03517397819</v>
      </c>
      <c r="M470" s="30">
        <f>L470*(Inputs!$G$5)</f>
        <v>-2419.100117246594</v>
      </c>
      <c r="N470" s="30">
        <f t="shared" si="50"/>
        <v>-728149.13529122481</v>
      </c>
    </row>
    <row r="471" spans="1:14" x14ac:dyDescent="0.2">
      <c r="A471" s="30">
        <f t="shared" si="54"/>
        <v>470</v>
      </c>
      <c r="B471" s="30">
        <f t="shared" si="49"/>
        <v>40</v>
      </c>
      <c r="C471" s="30">
        <f t="shared" si="51"/>
        <v>2</v>
      </c>
      <c r="D471" s="30">
        <f>Inputs!$C$5 + Calculations!B471-1</f>
        <v>109</v>
      </c>
      <c r="E471" s="30">
        <f t="shared" si="55"/>
        <v>-728149.13529122481</v>
      </c>
      <c r="F471" s="30">
        <v>2.3341500000000001E-2</v>
      </c>
      <c r="G471" s="30">
        <f>Inputs!$G$3-$E471</f>
        <v>828149.13529122481</v>
      </c>
      <c r="H471" s="30">
        <f t="shared" si="52"/>
        <v>-19330.243041400125</v>
      </c>
      <c r="I471" s="30">
        <v>0</v>
      </c>
      <c r="J471" s="30">
        <f>-IF(C471=1,I471*(Inputs!$G$3/1000),0)</f>
        <v>0</v>
      </c>
      <c r="K471" s="30">
        <f>Inputs!$C$7</f>
        <v>667.16820708807631</v>
      </c>
      <c r="L471" s="30">
        <f t="shared" si="53"/>
        <v>-746812.21012553689</v>
      </c>
      <c r="M471" s="30">
        <f>L471*(Inputs!$G$5)</f>
        <v>-2489.3740337517897</v>
      </c>
      <c r="N471" s="30">
        <f t="shared" si="50"/>
        <v>-749301.58415928867</v>
      </c>
    </row>
    <row r="472" spans="1:14" x14ac:dyDescent="0.2">
      <c r="A472" s="30">
        <f t="shared" si="54"/>
        <v>471</v>
      </c>
      <c r="B472" s="30">
        <f t="shared" si="49"/>
        <v>40</v>
      </c>
      <c r="C472" s="30">
        <f t="shared" si="51"/>
        <v>3</v>
      </c>
      <c r="D472" s="30">
        <f>Inputs!$C$5 + Calculations!B472-1</f>
        <v>109</v>
      </c>
      <c r="E472" s="30">
        <f t="shared" si="55"/>
        <v>-749301.58415928867</v>
      </c>
      <c r="F472" s="30">
        <v>2.3341500000000001E-2</v>
      </c>
      <c r="G472" s="30">
        <f>Inputs!$G$3-$E472</f>
        <v>849301.58415928867</v>
      </c>
      <c r="H472" s="30">
        <f t="shared" si="52"/>
        <v>-19823.972926654038</v>
      </c>
      <c r="I472" s="30">
        <v>0</v>
      </c>
      <c r="J472" s="30">
        <f>-IF(C472=1,I472*(Inputs!$G$3/1000),0)</f>
        <v>0</v>
      </c>
      <c r="K472" s="30">
        <f>Inputs!$C$7</f>
        <v>667.16820708807631</v>
      </c>
      <c r="L472" s="30">
        <f t="shared" si="53"/>
        <v>-768458.38887885469</v>
      </c>
      <c r="M472" s="30">
        <f>L472*(Inputs!$G$5)</f>
        <v>-2561.527962929516</v>
      </c>
      <c r="N472" s="30">
        <f t="shared" si="50"/>
        <v>-771019.91684178426</v>
      </c>
    </row>
    <row r="473" spans="1:14" x14ac:dyDescent="0.2">
      <c r="A473" s="30">
        <f t="shared" si="54"/>
        <v>472</v>
      </c>
      <c r="B473" s="30">
        <f t="shared" si="49"/>
        <v>40</v>
      </c>
      <c r="C473" s="30">
        <f t="shared" si="51"/>
        <v>4</v>
      </c>
      <c r="D473" s="30">
        <f>Inputs!$C$5 + Calculations!B473-1</f>
        <v>109</v>
      </c>
      <c r="E473" s="30">
        <f t="shared" si="55"/>
        <v>-771019.91684178426</v>
      </c>
      <c r="F473" s="30">
        <v>2.3341500000000001E-2</v>
      </c>
      <c r="G473" s="30">
        <f>Inputs!$G$3-$E473</f>
        <v>871019.91684178426</v>
      </c>
      <c r="H473" s="30">
        <f t="shared" si="52"/>
        <v>-20330.911388962508</v>
      </c>
      <c r="I473" s="30">
        <v>0</v>
      </c>
      <c r="J473" s="30">
        <f>-IF(C473=1,I473*(Inputs!$G$3/1000),0)</f>
        <v>0</v>
      </c>
      <c r="K473" s="30">
        <f>Inputs!$C$7</f>
        <v>667.16820708807631</v>
      </c>
      <c r="L473" s="30">
        <f t="shared" si="53"/>
        <v>-790683.66002365877</v>
      </c>
      <c r="M473" s="30">
        <f>L473*(Inputs!$G$5)</f>
        <v>-2635.6122000788628</v>
      </c>
      <c r="N473" s="30">
        <f t="shared" si="50"/>
        <v>-793319.27222373767</v>
      </c>
    </row>
    <row r="474" spans="1:14" x14ac:dyDescent="0.2">
      <c r="A474" s="30">
        <f t="shared" si="54"/>
        <v>473</v>
      </c>
      <c r="B474" s="30">
        <f t="shared" si="49"/>
        <v>40</v>
      </c>
      <c r="C474" s="30">
        <f t="shared" si="51"/>
        <v>5</v>
      </c>
      <c r="D474" s="30">
        <f>Inputs!$C$5 + Calculations!B474-1</f>
        <v>109</v>
      </c>
      <c r="E474" s="30">
        <f t="shared" si="55"/>
        <v>-793319.27222373767</v>
      </c>
      <c r="F474" s="30">
        <v>2.3341500000000001E-2</v>
      </c>
      <c r="G474" s="30">
        <f>Inputs!$G$3-$E474</f>
        <v>893319.27222373767</v>
      </c>
      <c r="H474" s="30">
        <f t="shared" si="52"/>
        <v>-20851.411792610375</v>
      </c>
      <c r="I474" s="30">
        <v>0</v>
      </c>
      <c r="J474" s="30">
        <f>-IF(C474=1,I474*(Inputs!$G$3/1000),0)</f>
        <v>0</v>
      </c>
      <c r="K474" s="30">
        <f>Inputs!$C$7</f>
        <v>667.16820708807631</v>
      </c>
      <c r="L474" s="30">
        <f t="shared" si="53"/>
        <v>-813503.51580926008</v>
      </c>
      <c r="M474" s="30">
        <f>L474*(Inputs!$G$5)</f>
        <v>-2711.6783860308669</v>
      </c>
      <c r="N474" s="30">
        <f t="shared" si="50"/>
        <v>-816215.19419529091</v>
      </c>
    </row>
    <row r="475" spans="1:14" x14ac:dyDescent="0.2">
      <c r="A475" s="30">
        <f t="shared" si="54"/>
        <v>474</v>
      </c>
      <c r="B475" s="30">
        <f t="shared" si="49"/>
        <v>40</v>
      </c>
      <c r="C475" s="30">
        <f t="shared" si="51"/>
        <v>6</v>
      </c>
      <c r="D475" s="30">
        <f>Inputs!$C$5 + Calculations!B475-1</f>
        <v>109</v>
      </c>
      <c r="E475" s="30">
        <f t="shared" si="55"/>
        <v>-816215.19419529091</v>
      </c>
      <c r="F475" s="30">
        <v>2.3341500000000001E-2</v>
      </c>
      <c r="G475" s="30">
        <f>Inputs!$G$3-$E475</f>
        <v>916215.19419529091</v>
      </c>
      <c r="H475" s="30">
        <f t="shared" si="52"/>
        <v>-21385.836955309383</v>
      </c>
      <c r="I475" s="30">
        <v>0</v>
      </c>
      <c r="J475" s="30">
        <f>-IF(C475=1,I475*(Inputs!$G$3/1000),0)</f>
        <v>0</v>
      </c>
      <c r="K475" s="30">
        <f>Inputs!$C$7</f>
        <v>667.16820708807631</v>
      </c>
      <c r="L475" s="30">
        <f t="shared" si="53"/>
        <v>-836933.86294351227</v>
      </c>
      <c r="M475" s="30">
        <f>L475*(Inputs!$G$5)</f>
        <v>-2789.7795431450409</v>
      </c>
      <c r="N475" s="30">
        <f t="shared" si="50"/>
        <v>-839723.64248665737</v>
      </c>
    </row>
    <row r="476" spans="1:14" x14ac:dyDescent="0.2">
      <c r="A476" s="30">
        <f t="shared" si="54"/>
        <v>475</v>
      </c>
      <c r="B476" s="30">
        <f t="shared" si="49"/>
        <v>40</v>
      </c>
      <c r="C476" s="30">
        <f t="shared" si="51"/>
        <v>7</v>
      </c>
      <c r="D476" s="30">
        <f>Inputs!$C$5 + Calculations!B476-1</f>
        <v>109</v>
      </c>
      <c r="E476" s="30">
        <f t="shared" si="55"/>
        <v>-839723.64248665737</v>
      </c>
      <c r="F476" s="30">
        <v>2.3341500000000001E-2</v>
      </c>
      <c r="G476" s="30">
        <f>Inputs!$G$3-$E476</f>
        <v>939723.64248665737</v>
      </c>
      <c r="H476" s="30">
        <f t="shared" si="52"/>
        <v>-21934.559401102313</v>
      </c>
      <c r="I476" s="30">
        <v>0</v>
      </c>
      <c r="J476" s="30">
        <f>-IF(C476=1,I476*(Inputs!$G$3/1000),0)</f>
        <v>0</v>
      </c>
      <c r="K476" s="30">
        <f>Inputs!$C$7</f>
        <v>667.16820708807631</v>
      </c>
      <c r="L476" s="30">
        <f t="shared" si="53"/>
        <v>-860991.03368067171</v>
      </c>
      <c r="M476" s="30">
        <f>L476*(Inputs!$G$5)</f>
        <v>-2869.9701122689057</v>
      </c>
      <c r="N476" s="30">
        <f t="shared" si="50"/>
        <v>-863861.00379294064</v>
      </c>
    </row>
    <row r="477" spans="1:14" x14ac:dyDescent="0.2">
      <c r="A477" s="30">
        <f t="shared" si="54"/>
        <v>476</v>
      </c>
      <c r="B477" s="30">
        <f t="shared" si="49"/>
        <v>40</v>
      </c>
      <c r="C477" s="30">
        <f t="shared" si="51"/>
        <v>8</v>
      </c>
      <c r="D477" s="30">
        <f>Inputs!$C$5 + Calculations!B477-1</f>
        <v>109</v>
      </c>
      <c r="E477" s="30">
        <f t="shared" si="55"/>
        <v>-863861.00379294064</v>
      </c>
      <c r="F477" s="30">
        <v>2.3341500000000001E-2</v>
      </c>
      <c r="G477" s="30">
        <f>Inputs!$G$3-$E477</f>
        <v>963861.00379294064</v>
      </c>
      <c r="H477" s="30">
        <f t="shared" si="52"/>
        <v>-22497.961620032926</v>
      </c>
      <c r="I477" s="30">
        <v>0</v>
      </c>
      <c r="J477" s="30">
        <f>-IF(C477=1,I477*(Inputs!$G$3/1000),0)</f>
        <v>0</v>
      </c>
      <c r="K477" s="30">
        <f>Inputs!$C$7</f>
        <v>667.16820708807631</v>
      </c>
      <c r="L477" s="30">
        <f t="shared" si="53"/>
        <v>-885691.79720588552</v>
      </c>
      <c r="M477" s="30">
        <f>L477*(Inputs!$G$5)</f>
        <v>-2952.3059906862854</v>
      </c>
      <c r="N477" s="30">
        <f t="shared" si="50"/>
        <v>-888644.10319657181</v>
      </c>
    </row>
    <row r="478" spans="1:14" x14ac:dyDescent="0.2">
      <c r="A478" s="30">
        <f t="shared" si="54"/>
        <v>477</v>
      </c>
      <c r="B478" s="30">
        <f t="shared" si="49"/>
        <v>40</v>
      </c>
      <c r="C478" s="30">
        <f t="shared" si="51"/>
        <v>9</v>
      </c>
      <c r="D478" s="30">
        <f>Inputs!$C$5 + Calculations!B478-1</f>
        <v>109</v>
      </c>
      <c r="E478" s="30">
        <f t="shared" si="55"/>
        <v>-888644.10319657181</v>
      </c>
      <c r="F478" s="30">
        <v>2.3341500000000001E-2</v>
      </c>
      <c r="G478" s="30">
        <f>Inputs!$G$3-$E478</f>
        <v>988644.10319657181</v>
      </c>
      <c r="H478" s="30">
        <f t="shared" si="52"/>
        <v>-23076.43633476278</v>
      </c>
      <c r="I478" s="30">
        <v>0</v>
      </c>
      <c r="J478" s="30">
        <f>-IF(C478=1,I478*(Inputs!$G$3/1000),0)</f>
        <v>0</v>
      </c>
      <c r="K478" s="30">
        <f>Inputs!$C$7</f>
        <v>667.16820708807631</v>
      </c>
      <c r="L478" s="30">
        <f t="shared" si="53"/>
        <v>-911053.37132424652</v>
      </c>
      <c r="M478" s="30">
        <f>L478*(Inputs!$G$5)</f>
        <v>-3036.8445710808219</v>
      </c>
      <c r="N478" s="30">
        <f t="shared" si="50"/>
        <v>-914090.21589532739</v>
      </c>
    </row>
    <row r="479" spans="1:14" x14ac:dyDescent="0.2">
      <c r="A479" s="30">
        <f t="shared" si="54"/>
        <v>478</v>
      </c>
      <c r="B479" s="30">
        <f t="shared" si="49"/>
        <v>40</v>
      </c>
      <c r="C479" s="30">
        <f t="shared" si="51"/>
        <v>10</v>
      </c>
      <c r="D479" s="30">
        <f>Inputs!$C$5 + Calculations!B479-1</f>
        <v>109</v>
      </c>
      <c r="E479" s="30">
        <f t="shared" si="55"/>
        <v>-914090.21589532739</v>
      </c>
      <c r="F479" s="30">
        <v>2.3341500000000001E-2</v>
      </c>
      <c r="G479" s="30">
        <f>Inputs!$G$3-$E479</f>
        <v>1014090.2158953274</v>
      </c>
      <c r="H479" s="30">
        <f t="shared" si="52"/>
        <v>-23670.386774320785</v>
      </c>
      <c r="I479" s="30">
        <v>0</v>
      </c>
      <c r="J479" s="30">
        <f>-IF(C479=1,I479*(Inputs!$G$3/1000),0)</f>
        <v>0</v>
      </c>
      <c r="K479" s="30">
        <f>Inputs!$C$7</f>
        <v>667.16820708807631</v>
      </c>
      <c r="L479" s="30">
        <f t="shared" si="53"/>
        <v>-937093.43446256011</v>
      </c>
      <c r="M479" s="30">
        <f>L479*(Inputs!$G$5)</f>
        <v>-3123.6447815418674</v>
      </c>
      <c r="N479" s="30">
        <f t="shared" si="50"/>
        <v>-940217.079244102</v>
      </c>
    </row>
    <row r="480" spans="1:14" x14ac:dyDescent="0.2">
      <c r="A480" s="30">
        <f t="shared" si="54"/>
        <v>479</v>
      </c>
      <c r="B480" s="30">
        <f t="shared" si="49"/>
        <v>40</v>
      </c>
      <c r="C480" s="30">
        <f t="shared" si="51"/>
        <v>11</v>
      </c>
      <c r="D480" s="30">
        <f>Inputs!$C$5 + Calculations!B480-1</f>
        <v>109</v>
      </c>
      <c r="E480" s="30">
        <f t="shared" si="55"/>
        <v>-940217.079244102</v>
      </c>
      <c r="F480" s="30">
        <v>2.3341500000000001E-2</v>
      </c>
      <c r="G480" s="30">
        <f>Inputs!$G$3-$E480</f>
        <v>1040217.079244102</v>
      </c>
      <c r="H480" s="30">
        <f t="shared" si="52"/>
        <v>-24280.226955176207</v>
      </c>
      <c r="I480" s="30">
        <v>0</v>
      </c>
      <c r="J480" s="30">
        <f>-IF(C480=1,I480*(Inputs!$G$3/1000),0)</f>
        <v>0</v>
      </c>
      <c r="K480" s="30">
        <f>Inputs!$C$7</f>
        <v>667.16820708807631</v>
      </c>
      <c r="L480" s="30">
        <f t="shared" si="53"/>
        <v>-963830.1379921902</v>
      </c>
      <c r="M480" s="30">
        <f>L480*(Inputs!$G$5)</f>
        <v>-3212.7671266406342</v>
      </c>
      <c r="N480" s="30">
        <f t="shared" si="50"/>
        <v>-967042.90511883085</v>
      </c>
    </row>
    <row r="481" spans="1:14" x14ac:dyDescent="0.2">
      <c r="A481" s="30">
        <f t="shared" si="54"/>
        <v>480</v>
      </c>
      <c r="B481" s="30">
        <f t="shared" si="49"/>
        <v>40</v>
      </c>
      <c r="C481" s="30">
        <f t="shared" si="51"/>
        <v>12</v>
      </c>
      <c r="D481" s="30">
        <f>Inputs!$C$5 + Calculations!B481-1</f>
        <v>109</v>
      </c>
      <c r="E481" s="30">
        <f t="shared" si="55"/>
        <v>-967042.90511883085</v>
      </c>
      <c r="F481" s="30">
        <v>2.3341500000000001E-2</v>
      </c>
      <c r="G481" s="30">
        <f>Inputs!$G$3-$E481</f>
        <v>1067042.905118831</v>
      </c>
      <c r="H481" s="30">
        <f t="shared" si="52"/>
        <v>-24906.381969831193</v>
      </c>
      <c r="I481" s="30">
        <v>0</v>
      </c>
      <c r="J481" s="30">
        <f>-IF(C481=1,I481*(Inputs!$G$3/1000),0)</f>
        <v>0</v>
      </c>
      <c r="K481" s="30">
        <f>Inputs!$C$7</f>
        <v>667.16820708807631</v>
      </c>
      <c r="L481" s="30">
        <f t="shared" si="53"/>
        <v>-991282.11888157402</v>
      </c>
      <c r="M481" s="30">
        <f>L481*(Inputs!$G$5)</f>
        <v>-3304.2737296052469</v>
      </c>
      <c r="N481" s="30">
        <f t="shared" si="50"/>
        <v>-994586.39261117927</v>
      </c>
    </row>
    <row r="482" spans="1:14" x14ac:dyDescent="0.2">
      <c r="A482" s="30">
        <f t="shared" si="54"/>
        <v>481</v>
      </c>
      <c r="B482" s="30">
        <f t="shared" si="49"/>
        <v>41</v>
      </c>
      <c r="C482" s="30">
        <f t="shared" si="51"/>
        <v>1</v>
      </c>
      <c r="D482" s="30">
        <f>Inputs!$C$5 + Calculations!B482-1</f>
        <v>110</v>
      </c>
      <c r="E482" s="30">
        <f t="shared" si="55"/>
        <v>-994586.39261117927</v>
      </c>
      <c r="F482" s="30">
        <v>2.3785000000000001E-2</v>
      </c>
      <c r="G482" s="30">
        <f>Inputs!$G$3-$E482</f>
        <v>1094586.3926111793</v>
      </c>
      <c r="H482" s="30">
        <f t="shared" si="52"/>
        <v>-26034.737348256898</v>
      </c>
      <c r="I482" s="30">
        <v>0</v>
      </c>
      <c r="J482" s="30">
        <f>-IF(C482=1,I482*(Inputs!$G$3/1000),0)</f>
        <v>0</v>
      </c>
      <c r="K482" s="30">
        <f>Inputs!$C$7</f>
        <v>667.16820708807631</v>
      </c>
      <c r="L482" s="30">
        <f t="shared" si="53"/>
        <v>-1019953.9617523481</v>
      </c>
      <c r="M482" s="30">
        <f>L482*(Inputs!$G$5)</f>
        <v>-3399.846539174494</v>
      </c>
      <c r="N482" s="30">
        <f t="shared" si="50"/>
        <v>-1023353.8082915226</v>
      </c>
    </row>
    <row r="483" spans="1:14" x14ac:dyDescent="0.2">
      <c r="A483" s="30">
        <f t="shared" si="54"/>
        <v>482</v>
      </c>
      <c r="B483" s="30">
        <f t="shared" si="49"/>
        <v>41</v>
      </c>
      <c r="C483" s="30">
        <f t="shared" si="51"/>
        <v>2</v>
      </c>
      <c r="D483" s="30">
        <f>Inputs!$C$5 + Calculations!B483-1</f>
        <v>110</v>
      </c>
      <c r="E483" s="30">
        <f t="shared" si="55"/>
        <v>-1023353.8082915226</v>
      </c>
      <c r="F483" s="30">
        <v>2.3785000000000001E-2</v>
      </c>
      <c r="G483" s="30">
        <f>Inputs!$G$3-$E483</f>
        <v>1123353.8082915226</v>
      </c>
      <c r="H483" s="30">
        <f t="shared" si="52"/>
        <v>-26718.970330213866</v>
      </c>
      <c r="I483" s="30">
        <v>0</v>
      </c>
      <c r="J483" s="30">
        <f>-IF(C483=1,I483*(Inputs!$G$3/1000),0)</f>
        <v>0</v>
      </c>
      <c r="K483" s="30">
        <f>Inputs!$C$7</f>
        <v>667.16820708807631</v>
      </c>
      <c r="L483" s="30">
        <f t="shared" si="53"/>
        <v>-1049405.6104146484</v>
      </c>
      <c r="M483" s="30">
        <f>L483*(Inputs!$G$5)</f>
        <v>-3498.0187013821615</v>
      </c>
      <c r="N483" s="30">
        <f t="shared" si="50"/>
        <v>-1052903.6291160306</v>
      </c>
    </row>
    <row r="484" spans="1:14" x14ac:dyDescent="0.2">
      <c r="A484" s="30">
        <f t="shared" si="54"/>
        <v>483</v>
      </c>
      <c r="B484" s="30">
        <f t="shared" si="49"/>
        <v>41</v>
      </c>
      <c r="C484" s="30">
        <f t="shared" si="51"/>
        <v>3</v>
      </c>
      <c r="D484" s="30">
        <f>Inputs!$C$5 + Calculations!B484-1</f>
        <v>110</v>
      </c>
      <c r="E484" s="30">
        <f t="shared" si="55"/>
        <v>-1052903.6291160306</v>
      </c>
      <c r="F484" s="30">
        <v>2.3785000000000001E-2</v>
      </c>
      <c r="G484" s="30">
        <f>Inputs!$G$3-$E484</f>
        <v>1152903.6291160306</v>
      </c>
      <c r="H484" s="30">
        <f t="shared" si="52"/>
        <v>-27421.812818524788</v>
      </c>
      <c r="I484" s="30">
        <v>0</v>
      </c>
      <c r="J484" s="30">
        <f>-IF(C484=1,I484*(Inputs!$G$3/1000),0)</f>
        <v>0</v>
      </c>
      <c r="K484" s="30">
        <f>Inputs!$C$7</f>
        <v>667.16820708807631</v>
      </c>
      <c r="L484" s="30">
        <f t="shared" si="53"/>
        <v>-1079658.2737274675</v>
      </c>
      <c r="M484" s="30">
        <f>L484*(Inputs!$G$5)</f>
        <v>-3598.8609124248919</v>
      </c>
      <c r="N484" s="30">
        <f t="shared" si="50"/>
        <v>-1083257.1346398925</v>
      </c>
    </row>
    <row r="485" spans="1:14" x14ac:dyDescent="0.2">
      <c r="A485" s="30">
        <f t="shared" si="54"/>
        <v>484</v>
      </c>
      <c r="B485" s="30">
        <f t="shared" si="49"/>
        <v>41</v>
      </c>
      <c r="C485" s="30">
        <f t="shared" si="51"/>
        <v>4</v>
      </c>
      <c r="D485" s="30">
        <f>Inputs!$C$5 + Calculations!B485-1</f>
        <v>110</v>
      </c>
      <c r="E485" s="30">
        <f t="shared" si="55"/>
        <v>-1083257.1346398925</v>
      </c>
      <c r="F485" s="30">
        <v>2.3785000000000001E-2</v>
      </c>
      <c r="G485" s="30">
        <f>Inputs!$G$3-$E485</f>
        <v>1183257.1346398925</v>
      </c>
      <c r="H485" s="30">
        <f t="shared" si="52"/>
        <v>-28143.770947409845</v>
      </c>
      <c r="I485" s="30">
        <v>0</v>
      </c>
      <c r="J485" s="30">
        <f>-IF(C485=1,I485*(Inputs!$G$3/1000),0)</f>
        <v>0</v>
      </c>
      <c r="K485" s="30">
        <f>Inputs!$C$7</f>
        <v>667.16820708807631</v>
      </c>
      <c r="L485" s="30">
        <f t="shared" si="53"/>
        <v>-1110733.7373802143</v>
      </c>
      <c r="M485" s="30">
        <f>L485*(Inputs!$G$5)</f>
        <v>-3702.4457912673811</v>
      </c>
      <c r="N485" s="30">
        <f t="shared" si="50"/>
        <v>-1114436.1831714816</v>
      </c>
    </row>
    <row r="486" spans="1:14" x14ac:dyDescent="0.2">
      <c r="A486" s="30">
        <f t="shared" si="54"/>
        <v>485</v>
      </c>
      <c r="B486" s="30">
        <f t="shared" si="49"/>
        <v>41</v>
      </c>
      <c r="C486" s="30">
        <f t="shared" si="51"/>
        <v>5</v>
      </c>
      <c r="D486" s="30">
        <f>Inputs!$C$5 + Calculations!B486-1</f>
        <v>110</v>
      </c>
      <c r="E486" s="30">
        <f t="shared" si="55"/>
        <v>-1114436.1831714816</v>
      </c>
      <c r="F486" s="30">
        <v>2.3785000000000001E-2</v>
      </c>
      <c r="G486" s="30">
        <f>Inputs!$G$3-$E486</f>
        <v>1214436.1831714816</v>
      </c>
      <c r="H486" s="30">
        <f t="shared" si="52"/>
        <v>-28885.364616733692</v>
      </c>
      <c r="I486" s="30">
        <v>0</v>
      </c>
      <c r="J486" s="30">
        <f>-IF(C486=1,I486*(Inputs!$G$3/1000),0)</f>
        <v>0</v>
      </c>
      <c r="K486" s="30">
        <f>Inputs!$C$7</f>
        <v>667.16820708807631</v>
      </c>
      <c r="L486" s="30">
        <f t="shared" si="53"/>
        <v>-1142654.3795811273</v>
      </c>
      <c r="M486" s="30">
        <f>L486*(Inputs!$G$5)</f>
        <v>-3808.8479319370913</v>
      </c>
      <c r="N486" s="30">
        <f t="shared" si="50"/>
        <v>-1146463.2275130644</v>
      </c>
    </row>
    <row r="487" spans="1:14" x14ac:dyDescent="0.2">
      <c r="A487" s="30">
        <f t="shared" si="54"/>
        <v>486</v>
      </c>
      <c r="B487" s="30">
        <f t="shared" si="49"/>
        <v>41</v>
      </c>
      <c r="C487" s="30">
        <f t="shared" si="51"/>
        <v>6</v>
      </c>
      <c r="D487" s="30">
        <f>Inputs!$C$5 + Calculations!B487-1</f>
        <v>110</v>
      </c>
      <c r="E487" s="30">
        <f t="shared" si="55"/>
        <v>-1146463.2275130644</v>
      </c>
      <c r="F487" s="30">
        <v>2.3785000000000001E-2</v>
      </c>
      <c r="G487" s="30">
        <f>Inputs!$G$3-$E487</f>
        <v>1246463.2275130644</v>
      </c>
      <c r="H487" s="30">
        <f t="shared" si="52"/>
        <v>-29647.127866398238</v>
      </c>
      <c r="I487" s="30">
        <v>0</v>
      </c>
      <c r="J487" s="30">
        <f>-IF(C487=1,I487*(Inputs!$G$3/1000),0)</f>
        <v>0</v>
      </c>
      <c r="K487" s="30">
        <f>Inputs!$C$7</f>
        <v>667.16820708807631</v>
      </c>
      <c r="L487" s="30">
        <f t="shared" si="53"/>
        <v>-1175443.1871723747</v>
      </c>
      <c r="M487" s="30">
        <f>L487*(Inputs!$G$5)</f>
        <v>-3918.1439572412492</v>
      </c>
      <c r="N487" s="30">
        <f t="shared" si="50"/>
        <v>-1179361.3311296159</v>
      </c>
    </row>
    <row r="488" spans="1:14" x14ac:dyDescent="0.2">
      <c r="A488" s="30">
        <f t="shared" si="54"/>
        <v>487</v>
      </c>
      <c r="B488" s="30">
        <f t="shared" si="49"/>
        <v>41</v>
      </c>
      <c r="C488" s="30">
        <f t="shared" si="51"/>
        <v>7</v>
      </c>
      <c r="D488" s="30">
        <f>Inputs!$C$5 + Calculations!B488-1</f>
        <v>110</v>
      </c>
      <c r="E488" s="30">
        <f t="shared" si="55"/>
        <v>-1179361.3311296159</v>
      </c>
      <c r="F488" s="30">
        <v>2.3785000000000001E-2</v>
      </c>
      <c r="G488" s="30">
        <f>Inputs!$G$3-$E488</f>
        <v>1279361.3311296159</v>
      </c>
      <c r="H488" s="30">
        <f t="shared" si="52"/>
        <v>-30429.609260917914</v>
      </c>
      <c r="I488" s="30">
        <v>0</v>
      </c>
      <c r="J488" s="30">
        <f>-IF(C488=1,I488*(Inputs!$G$3/1000),0)</f>
        <v>0</v>
      </c>
      <c r="K488" s="30">
        <f>Inputs!$C$7</f>
        <v>667.16820708807631</v>
      </c>
      <c r="L488" s="30">
        <f t="shared" si="53"/>
        <v>-1209123.7721834457</v>
      </c>
      <c r="M488" s="30">
        <f>L488*(Inputs!$G$5)</f>
        <v>-4030.4125739448195</v>
      </c>
      <c r="N488" s="30">
        <f t="shared" si="50"/>
        <v>-1213154.1847573905</v>
      </c>
    </row>
    <row r="489" spans="1:14" x14ac:dyDescent="0.2">
      <c r="A489" s="30">
        <f t="shared" si="54"/>
        <v>488</v>
      </c>
      <c r="B489" s="30">
        <f t="shared" si="49"/>
        <v>41</v>
      </c>
      <c r="C489" s="30">
        <f t="shared" si="51"/>
        <v>8</v>
      </c>
      <c r="D489" s="30">
        <f>Inputs!$C$5 + Calculations!B489-1</f>
        <v>110</v>
      </c>
      <c r="E489" s="30">
        <f t="shared" si="55"/>
        <v>-1213154.1847573905</v>
      </c>
      <c r="F489" s="30">
        <v>2.3785000000000001E-2</v>
      </c>
      <c r="G489" s="30">
        <f>Inputs!$G$3-$E489</f>
        <v>1313154.1847573905</v>
      </c>
      <c r="H489" s="30">
        <f t="shared" si="52"/>
        <v>-31233.372284454534</v>
      </c>
      <c r="I489" s="30">
        <v>0</v>
      </c>
      <c r="J489" s="30">
        <f>-IF(C489=1,I489*(Inputs!$G$3/1000),0)</f>
        <v>0</v>
      </c>
      <c r="K489" s="30">
        <f>Inputs!$C$7</f>
        <v>667.16820708807631</v>
      </c>
      <c r="L489" s="30">
        <f t="shared" si="53"/>
        <v>-1243720.388834757</v>
      </c>
      <c r="M489" s="30">
        <f>L489*(Inputs!$G$5)</f>
        <v>-4145.7346294491899</v>
      </c>
      <c r="N489" s="30">
        <f t="shared" si="50"/>
        <v>-1247866.1234642062</v>
      </c>
    </row>
    <row r="490" spans="1:14" x14ac:dyDescent="0.2">
      <c r="A490" s="30">
        <f t="shared" si="54"/>
        <v>489</v>
      </c>
      <c r="B490" s="30">
        <f t="shared" si="49"/>
        <v>41</v>
      </c>
      <c r="C490" s="30">
        <f t="shared" si="51"/>
        <v>9</v>
      </c>
      <c r="D490" s="30">
        <f>Inputs!$C$5 + Calculations!B490-1</f>
        <v>110</v>
      </c>
      <c r="E490" s="30">
        <f t="shared" si="55"/>
        <v>-1247866.1234642062</v>
      </c>
      <c r="F490" s="30">
        <v>2.3785000000000001E-2</v>
      </c>
      <c r="G490" s="30">
        <f>Inputs!$G$3-$E490</f>
        <v>1347866.1234642062</v>
      </c>
      <c r="H490" s="30">
        <f t="shared" si="52"/>
        <v>-32058.995746596145</v>
      </c>
      <c r="I490" s="30">
        <v>0</v>
      </c>
      <c r="J490" s="30">
        <f>-IF(C490=1,I490*(Inputs!$G$3/1000),0)</f>
        <v>0</v>
      </c>
      <c r="K490" s="30">
        <f>Inputs!$C$7</f>
        <v>667.16820708807631</v>
      </c>
      <c r="L490" s="30">
        <f t="shared" si="53"/>
        <v>-1279257.9510037145</v>
      </c>
      <c r="M490" s="30">
        <f>L490*(Inputs!$G$5)</f>
        <v>-4264.1931700123814</v>
      </c>
      <c r="N490" s="30">
        <f t="shared" si="50"/>
        <v>-1283522.1441737269</v>
      </c>
    </row>
    <row r="491" spans="1:14" x14ac:dyDescent="0.2">
      <c r="A491" s="30">
        <f t="shared" si="54"/>
        <v>490</v>
      </c>
      <c r="B491" s="30">
        <f t="shared" si="49"/>
        <v>41</v>
      </c>
      <c r="C491" s="30">
        <f t="shared" si="51"/>
        <v>10</v>
      </c>
      <c r="D491" s="30">
        <f>Inputs!$C$5 + Calculations!B491-1</f>
        <v>110</v>
      </c>
      <c r="E491" s="30">
        <f t="shared" si="55"/>
        <v>-1283522.1441737269</v>
      </c>
      <c r="F491" s="30">
        <v>2.3785000000000001E-2</v>
      </c>
      <c r="G491" s="30">
        <f>Inputs!$G$3-$E491</f>
        <v>1383522.1441737269</v>
      </c>
      <c r="H491" s="30">
        <f t="shared" si="52"/>
        <v>-32907.074199172093</v>
      </c>
      <c r="I491" s="30">
        <v>0</v>
      </c>
      <c r="J491" s="30">
        <f>-IF(C491=1,I491*(Inputs!$G$3/1000),0)</f>
        <v>0</v>
      </c>
      <c r="K491" s="30">
        <f>Inputs!$C$7</f>
        <v>667.16820708807631</v>
      </c>
      <c r="L491" s="30">
        <f t="shared" si="53"/>
        <v>-1315762.0501658111</v>
      </c>
      <c r="M491" s="30">
        <f>L491*(Inputs!$G$5)</f>
        <v>-4385.8735005527042</v>
      </c>
      <c r="N491" s="30">
        <f t="shared" si="50"/>
        <v>-1320147.9236663638</v>
      </c>
    </row>
    <row r="492" spans="1:14" x14ac:dyDescent="0.2">
      <c r="A492" s="30">
        <f t="shared" si="54"/>
        <v>491</v>
      </c>
      <c r="B492" s="30">
        <f t="shared" si="49"/>
        <v>41</v>
      </c>
      <c r="C492" s="30">
        <f t="shared" si="51"/>
        <v>11</v>
      </c>
      <c r="D492" s="30">
        <f>Inputs!$C$5 + Calculations!B492-1</f>
        <v>110</v>
      </c>
      <c r="E492" s="30">
        <f t="shared" si="55"/>
        <v>-1320147.9236663638</v>
      </c>
      <c r="F492" s="30">
        <v>2.3785000000000001E-2</v>
      </c>
      <c r="G492" s="30">
        <f>Inputs!$G$3-$E492</f>
        <v>1420147.9236663638</v>
      </c>
      <c r="H492" s="30">
        <f t="shared" si="52"/>
        <v>-33778.218364404464</v>
      </c>
      <c r="I492" s="30">
        <v>0</v>
      </c>
      <c r="J492" s="30">
        <f>-IF(C492=1,I492*(Inputs!$G$3/1000),0)</f>
        <v>0</v>
      </c>
      <c r="K492" s="30">
        <f>Inputs!$C$7</f>
        <v>667.16820708807631</v>
      </c>
      <c r="L492" s="30">
        <f t="shared" si="53"/>
        <v>-1353258.9738236803</v>
      </c>
      <c r="M492" s="30">
        <f>L492*(Inputs!$G$5)</f>
        <v>-4510.8632460789349</v>
      </c>
      <c r="N492" s="30">
        <f t="shared" si="50"/>
        <v>-1357769.8370697591</v>
      </c>
    </row>
    <row r="493" spans="1:14" x14ac:dyDescent="0.2">
      <c r="A493" s="30">
        <f t="shared" si="54"/>
        <v>492</v>
      </c>
      <c r="B493" s="30">
        <f t="shared" si="49"/>
        <v>41</v>
      </c>
      <c r="C493" s="30">
        <f t="shared" si="51"/>
        <v>12</v>
      </c>
      <c r="D493" s="30">
        <f>Inputs!$C$5 + Calculations!B493-1</f>
        <v>110</v>
      </c>
      <c r="E493" s="30">
        <f t="shared" si="55"/>
        <v>-1357769.8370697591</v>
      </c>
      <c r="F493" s="30">
        <v>2.3785000000000001E-2</v>
      </c>
      <c r="G493" s="30">
        <f>Inputs!$G$3-$E493</f>
        <v>1457769.8370697591</v>
      </c>
      <c r="H493" s="30">
        <f t="shared" si="52"/>
        <v>-34673.055574704224</v>
      </c>
      <c r="I493" s="30">
        <v>0</v>
      </c>
      <c r="J493" s="30">
        <f>-IF(C493=1,I493*(Inputs!$G$3/1000),0)</f>
        <v>0</v>
      </c>
      <c r="K493" s="30">
        <f>Inputs!$C$7</f>
        <v>667.16820708807631</v>
      </c>
      <c r="L493" s="30">
        <f t="shared" si="53"/>
        <v>-1391775.7244373753</v>
      </c>
      <c r="M493" s="30">
        <f>L493*(Inputs!$G$5)</f>
        <v>-4639.2524147912518</v>
      </c>
      <c r="N493" s="30">
        <f t="shared" si="50"/>
        <v>-1396414.9768521665</v>
      </c>
    </row>
    <row r="494" spans="1:14" x14ac:dyDescent="0.2">
      <c r="A494" s="30">
        <f t="shared" si="54"/>
        <v>493</v>
      </c>
      <c r="B494" s="30">
        <f t="shared" si="49"/>
        <v>42</v>
      </c>
      <c r="C494" s="30">
        <f t="shared" si="51"/>
        <v>1</v>
      </c>
      <c r="D494" s="30">
        <f>Inputs!$C$5 + Calculations!B494-1</f>
        <v>111</v>
      </c>
      <c r="E494" s="30">
        <f t="shared" si="55"/>
        <v>-1396414.9768521665</v>
      </c>
      <c r="F494" s="30">
        <v>2.44272E-2</v>
      </c>
      <c r="G494" s="30">
        <f>Inputs!$G$3-$E494</f>
        <v>1496414.9768521665</v>
      </c>
      <c r="H494" s="30">
        <f t="shared" si="52"/>
        <v>-36553.227922563237</v>
      </c>
      <c r="I494" s="30">
        <v>0</v>
      </c>
      <c r="J494" s="30">
        <f>-IF(C494=1,I494*(Inputs!$G$3/1000),0)</f>
        <v>0</v>
      </c>
      <c r="K494" s="30">
        <f>Inputs!$C$7</f>
        <v>667.16820708807631</v>
      </c>
      <c r="L494" s="30">
        <f t="shared" si="53"/>
        <v>-1432301.0365676417</v>
      </c>
      <c r="M494" s="30">
        <f>L494*(Inputs!$G$5)</f>
        <v>-4774.3367885588059</v>
      </c>
      <c r="N494" s="30">
        <f t="shared" si="50"/>
        <v>-1437075.3733562005</v>
      </c>
    </row>
    <row r="495" spans="1:14" x14ac:dyDescent="0.2">
      <c r="A495" s="30">
        <f t="shared" si="54"/>
        <v>494</v>
      </c>
      <c r="B495" s="30">
        <f t="shared" si="49"/>
        <v>42</v>
      </c>
      <c r="C495" s="30">
        <f t="shared" si="51"/>
        <v>2</v>
      </c>
      <c r="D495" s="30">
        <f>Inputs!$C$5 + Calculations!B495-1</f>
        <v>111</v>
      </c>
      <c r="E495" s="30">
        <f t="shared" si="55"/>
        <v>-1437075.3733562005</v>
      </c>
      <c r="F495" s="30">
        <v>2.44272E-2</v>
      </c>
      <c r="G495" s="30">
        <f>Inputs!$G$3-$E495</f>
        <v>1537075.3733562005</v>
      </c>
      <c r="H495" s="30">
        <f t="shared" si="52"/>
        <v>-37546.447560046581</v>
      </c>
      <c r="I495" s="30">
        <v>0</v>
      </c>
      <c r="J495" s="30">
        <f>-IF(C495=1,I495*(Inputs!$G$3/1000),0)</f>
        <v>0</v>
      </c>
      <c r="K495" s="30">
        <f>Inputs!$C$7</f>
        <v>667.16820708807631</v>
      </c>
      <c r="L495" s="30">
        <f t="shared" si="53"/>
        <v>-1473954.6527091591</v>
      </c>
      <c r="M495" s="30">
        <f>L495*(Inputs!$G$5)</f>
        <v>-4913.1821756971976</v>
      </c>
      <c r="N495" s="30">
        <f t="shared" si="50"/>
        <v>-1478867.8348848564</v>
      </c>
    </row>
    <row r="496" spans="1:14" x14ac:dyDescent="0.2">
      <c r="A496" s="30">
        <f t="shared" si="54"/>
        <v>495</v>
      </c>
      <c r="B496" s="30">
        <f t="shared" si="49"/>
        <v>42</v>
      </c>
      <c r="C496" s="30">
        <f t="shared" si="51"/>
        <v>3</v>
      </c>
      <c r="D496" s="30">
        <f>Inputs!$C$5 + Calculations!B496-1</f>
        <v>111</v>
      </c>
      <c r="E496" s="30">
        <f t="shared" si="55"/>
        <v>-1478867.8348848564</v>
      </c>
      <c r="F496" s="30">
        <v>2.44272E-2</v>
      </c>
      <c r="G496" s="30">
        <f>Inputs!$G$3-$E496</f>
        <v>1578867.8348848564</v>
      </c>
      <c r="H496" s="30">
        <f t="shared" si="52"/>
        <v>-38567.320376299365</v>
      </c>
      <c r="I496" s="30">
        <v>0</v>
      </c>
      <c r="J496" s="30">
        <f>-IF(C496=1,I496*(Inputs!$G$3/1000),0)</f>
        <v>0</v>
      </c>
      <c r="K496" s="30">
        <f>Inputs!$C$7</f>
        <v>667.16820708807631</v>
      </c>
      <c r="L496" s="30">
        <f t="shared" si="53"/>
        <v>-1516767.9870540677</v>
      </c>
      <c r="M496" s="30">
        <f>L496*(Inputs!$G$5)</f>
        <v>-5055.8932901802254</v>
      </c>
      <c r="N496" s="30">
        <f t="shared" si="50"/>
        <v>-1521823.8803442479</v>
      </c>
    </row>
    <row r="497" spans="1:14" x14ac:dyDescent="0.2">
      <c r="A497" s="30">
        <f t="shared" si="54"/>
        <v>496</v>
      </c>
      <c r="B497" s="30">
        <f t="shared" si="49"/>
        <v>42</v>
      </c>
      <c r="C497" s="30">
        <f t="shared" si="51"/>
        <v>4</v>
      </c>
      <c r="D497" s="30">
        <f>Inputs!$C$5 + Calculations!B497-1</f>
        <v>111</v>
      </c>
      <c r="E497" s="30">
        <f t="shared" si="55"/>
        <v>-1521823.8803442479</v>
      </c>
      <c r="F497" s="30">
        <v>2.44272E-2</v>
      </c>
      <c r="G497" s="30">
        <f>Inputs!$G$3-$E497</f>
        <v>1621823.8803442479</v>
      </c>
      <c r="H497" s="30">
        <f t="shared" si="52"/>
        <v>-39616.616289945014</v>
      </c>
      <c r="I497" s="30">
        <v>0</v>
      </c>
      <c r="J497" s="30">
        <f>-IF(C497=1,I497*(Inputs!$G$3/1000),0)</f>
        <v>0</v>
      </c>
      <c r="K497" s="30">
        <f>Inputs!$C$7</f>
        <v>667.16820708807631</v>
      </c>
      <c r="L497" s="30">
        <f t="shared" si="53"/>
        <v>-1560773.328427105</v>
      </c>
      <c r="M497" s="30">
        <f>L497*(Inputs!$G$5)</f>
        <v>-5202.577761423684</v>
      </c>
      <c r="N497" s="30">
        <f t="shared" si="50"/>
        <v>-1565975.9061885288</v>
      </c>
    </row>
    <row r="498" spans="1:14" x14ac:dyDescent="0.2">
      <c r="A498" s="30">
        <f t="shared" si="54"/>
        <v>497</v>
      </c>
      <c r="B498" s="30">
        <f t="shared" si="49"/>
        <v>42</v>
      </c>
      <c r="C498" s="30">
        <f t="shared" si="51"/>
        <v>5</v>
      </c>
      <c r="D498" s="30">
        <f>Inputs!$C$5 + Calculations!B498-1</f>
        <v>111</v>
      </c>
      <c r="E498" s="30">
        <f t="shared" si="55"/>
        <v>-1565975.9061885288</v>
      </c>
      <c r="F498" s="30">
        <v>2.44272E-2</v>
      </c>
      <c r="G498" s="30">
        <f>Inputs!$G$3-$E498</f>
        <v>1665975.9061885288</v>
      </c>
      <c r="H498" s="30">
        <f t="shared" si="52"/>
        <v>-40695.126655648426</v>
      </c>
      <c r="I498" s="30">
        <v>0</v>
      </c>
      <c r="J498" s="30">
        <f>-IF(C498=1,I498*(Inputs!$G$3/1000),0)</f>
        <v>0</v>
      </c>
      <c r="K498" s="30">
        <f>Inputs!$C$7</f>
        <v>667.16820708807631</v>
      </c>
      <c r="L498" s="30">
        <f t="shared" si="53"/>
        <v>-1606003.8646370892</v>
      </c>
      <c r="M498" s="30">
        <f>L498*(Inputs!$G$5)</f>
        <v>-5353.3462154569643</v>
      </c>
      <c r="N498" s="30">
        <f t="shared" si="50"/>
        <v>-1611357.2108525462</v>
      </c>
    </row>
    <row r="499" spans="1:14" x14ac:dyDescent="0.2">
      <c r="A499" s="30">
        <f t="shared" si="54"/>
        <v>498</v>
      </c>
      <c r="B499" s="30">
        <f t="shared" si="49"/>
        <v>42</v>
      </c>
      <c r="C499" s="30">
        <f t="shared" si="51"/>
        <v>6</v>
      </c>
      <c r="D499" s="30">
        <f>Inputs!$C$5 + Calculations!B499-1</f>
        <v>111</v>
      </c>
      <c r="E499" s="30">
        <f t="shared" si="55"/>
        <v>-1611357.2108525462</v>
      </c>
      <c r="F499" s="30">
        <v>2.44272E-2</v>
      </c>
      <c r="G499" s="30">
        <f>Inputs!$G$3-$E499</f>
        <v>1711357.2108525462</v>
      </c>
      <c r="H499" s="30">
        <f t="shared" si="52"/>
        <v>-41803.664860937315</v>
      </c>
      <c r="I499" s="30">
        <v>0</v>
      </c>
      <c r="J499" s="30">
        <f>-IF(C499=1,I499*(Inputs!$G$3/1000),0)</f>
        <v>0</v>
      </c>
      <c r="K499" s="30">
        <f>Inputs!$C$7</f>
        <v>667.16820708807631</v>
      </c>
      <c r="L499" s="30">
        <f t="shared" si="53"/>
        <v>-1652493.7075063954</v>
      </c>
      <c r="M499" s="30">
        <f>L499*(Inputs!$G$5)</f>
        <v>-5508.3123583546521</v>
      </c>
      <c r="N499" s="30">
        <f t="shared" si="50"/>
        <v>-1658002.0198647501</v>
      </c>
    </row>
    <row r="500" spans="1:14" x14ac:dyDescent="0.2">
      <c r="A500" s="30">
        <f t="shared" si="54"/>
        <v>499</v>
      </c>
      <c r="B500" s="30">
        <f t="shared" si="49"/>
        <v>42</v>
      </c>
      <c r="C500" s="30">
        <f t="shared" si="51"/>
        <v>7</v>
      </c>
      <c r="D500" s="30">
        <f>Inputs!$C$5 + Calculations!B500-1</f>
        <v>111</v>
      </c>
      <c r="E500" s="30">
        <f t="shared" si="55"/>
        <v>-1658002.0198647501</v>
      </c>
      <c r="F500" s="30">
        <v>2.44272E-2</v>
      </c>
      <c r="G500" s="30">
        <f>Inputs!$G$3-$E500</f>
        <v>1758002.0198647501</v>
      </c>
      <c r="H500" s="30">
        <f t="shared" si="52"/>
        <v>-42943.066939640223</v>
      </c>
      <c r="I500" s="30">
        <v>0</v>
      </c>
      <c r="J500" s="30">
        <f>-IF(C500=1,I500*(Inputs!$G$3/1000),0)</f>
        <v>0</v>
      </c>
      <c r="K500" s="30">
        <f>Inputs!$C$7</f>
        <v>667.16820708807631</v>
      </c>
      <c r="L500" s="30">
        <f t="shared" si="53"/>
        <v>-1700277.9185973024</v>
      </c>
      <c r="M500" s="30">
        <f>L500*(Inputs!$G$5)</f>
        <v>-5667.5930619910087</v>
      </c>
      <c r="N500" s="30">
        <f t="shared" si="50"/>
        <v>-1705945.5116592934</v>
      </c>
    </row>
    <row r="501" spans="1:14" x14ac:dyDescent="0.2">
      <c r="A501" s="30">
        <f t="shared" si="54"/>
        <v>500</v>
      </c>
      <c r="B501" s="30">
        <f t="shared" si="49"/>
        <v>42</v>
      </c>
      <c r="C501" s="30">
        <f t="shared" si="51"/>
        <v>8</v>
      </c>
      <c r="D501" s="30">
        <f>Inputs!$C$5 + Calculations!B501-1</f>
        <v>111</v>
      </c>
      <c r="E501" s="30">
        <f t="shared" si="55"/>
        <v>-1705945.5116592934</v>
      </c>
      <c r="F501" s="30">
        <v>2.44272E-2</v>
      </c>
      <c r="G501" s="30">
        <f>Inputs!$G$3-$E501</f>
        <v>1805945.5116592934</v>
      </c>
      <c r="H501" s="30">
        <f t="shared" si="52"/>
        <v>-44114.192202403894</v>
      </c>
      <c r="I501" s="30">
        <v>0</v>
      </c>
      <c r="J501" s="30">
        <f>-IF(C501=1,I501*(Inputs!$G$3/1000),0)</f>
        <v>0</v>
      </c>
      <c r="K501" s="30">
        <f>Inputs!$C$7</f>
        <v>667.16820708807631</v>
      </c>
      <c r="L501" s="30">
        <f t="shared" si="53"/>
        <v>-1749392.5356546093</v>
      </c>
      <c r="M501" s="30">
        <f>L501*(Inputs!$G$5)</f>
        <v>-5831.308452182031</v>
      </c>
      <c r="N501" s="30">
        <f t="shared" si="50"/>
        <v>-1755223.8441067913</v>
      </c>
    </row>
    <row r="502" spans="1:14" x14ac:dyDescent="0.2">
      <c r="A502" s="30">
        <f t="shared" si="54"/>
        <v>501</v>
      </c>
      <c r="B502" s="30">
        <f t="shared" si="49"/>
        <v>42</v>
      </c>
      <c r="C502" s="30">
        <f t="shared" si="51"/>
        <v>9</v>
      </c>
      <c r="D502" s="30">
        <f>Inputs!$C$5 + Calculations!B502-1</f>
        <v>111</v>
      </c>
      <c r="E502" s="30">
        <f t="shared" si="55"/>
        <v>-1755223.8441067913</v>
      </c>
      <c r="F502" s="30">
        <v>2.44272E-2</v>
      </c>
      <c r="G502" s="30">
        <f>Inputs!$G$3-$E502</f>
        <v>1855223.8441067913</v>
      </c>
      <c r="H502" s="30">
        <f t="shared" si="52"/>
        <v>-45317.923884765412</v>
      </c>
      <c r="I502" s="30">
        <v>0</v>
      </c>
      <c r="J502" s="30">
        <f>-IF(C502=1,I502*(Inputs!$G$3/1000),0)</f>
        <v>0</v>
      </c>
      <c r="K502" s="30">
        <f>Inputs!$C$7</f>
        <v>667.16820708807631</v>
      </c>
      <c r="L502" s="30">
        <f t="shared" si="53"/>
        <v>-1799874.5997844688</v>
      </c>
      <c r="M502" s="30">
        <f>L502*(Inputs!$G$5)</f>
        <v>-5999.5819992815632</v>
      </c>
      <c r="N502" s="30">
        <f t="shared" si="50"/>
        <v>-1805874.1817837504</v>
      </c>
    </row>
    <row r="503" spans="1:14" x14ac:dyDescent="0.2">
      <c r="A503" s="30">
        <f t="shared" si="54"/>
        <v>502</v>
      </c>
      <c r="B503" s="30">
        <f t="shared" si="49"/>
        <v>42</v>
      </c>
      <c r="C503" s="30">
        <f t="shared" si="51"/>
        <v>10</v>
      </c>
      <c r="D503" s="30">
        <f>Inputs!$C$5 + Calculations!B503-1</f>
        <v>111</v>
      </c>
      <c r="E503" s="30">
        <f t="shared" si="55"/>
        <v>-1805874.1817837504</v>
      </c>
      <c r="F503" s="30">
        <v>2.44272E-2</v>
      </c>
      <c r="G503" s="30">
        <f>Inputs!$G$3-$E503</f>
        <v>1905874.1817837504</v>
      </c>
      <c r="H503" s="30">
        <f t="shared" si="52"/>
        <v>-46555.169813268025</v>
      </c>
      <c r="I503" s="30">
        <v>0</v>
      </c>
      <c r="J503" s="30">
        <f>-IF(C503=1,I503*(Inputs!$G$3/1000),0)</f>
        <v>0</v>
      </c>
      <c r="K503" s="30">
        <f>Inputs!$C$7</f>
        <v>667.16820708807631</v>
      </c>
      <c r="L503" s="30">
        <f t="shared" si="53"/>
        <v>-1851762.1833899305</v>
      </c>
      <c r="M503" s="30">
        <f>L503*(Inputs!$G$5)</f>
        <v>-6172.5406112997689</v>
      </c>
      <c r="N503" s="30">
        <f t="shared" si="50"/>
        <v>-1857934.7240012302</v>
      </c>
    </row>
    <row r="504" spans="1:14" x14ac:dyDescent="0.2">
      <c r="A504" s="30">
        <f t="shared" si="54"/>
        <v>503</v>
      </c>
      <c r="B504" s="30">
        <f t="shared" si="49"/>
        <v>42</v>
      </c>
      <c r="C504" s="30">
        <f t="shared" si="51"/>
        <v>11</v>
      </c>
      <c r="D504" s="30">
        <f>Inputs!$C$5 + Calculations!B504-1</f>
        <v>111</v>
      </c>
      <c r="E504" s="30">
        <f t="shared" si="55"/>
        <v>-1857934.7240012302</v>
      </c>
      <c r="F504" s="30">
        <v>2.44272E-2</v>
      </c>
      <c r="G504" s="30">
        <f>Inputs!$G$3-$E504</f>
        <v>1957934.7240012302</v>
      </c>
      <c r="H504" s="30">
        <f t="shared" si="52"/>
        <v>-47826.863090122846</v>
      </c>
      <c r="I504" s="30">
        <v>0</v>
      </c>
      <c r="J504" s="30">
        <f>-IF(C504=1,I504*(Inputs!$G$3/1000),0)</f>
        <v>0</v>
      </c>
      <c r="K504" s="30">
        <f>Inputs!$C$7</f>
        <v>667.16820708807631</v>
      </c>
      <c r="L504" s="30">
        <f t="shared" si="53"/>
        <v>-1905094.418884265</v>
      </c>
      <c r="M504" s="30">
        <f>L504*(Inputs!$G$5)</f>
        <v>-6350.314729614217</v>
      </c>
      <c r="N504" s="30">
        <f t="shared" si="50"/>
        <v>-1911444.7336138792</v>
      </c>
    </row>
    <row r="505" spans="1:14" x14ac:dyDescent="0.2">
      <c r="A505" s="30">
        <f t="shared" si="54"/>
        <v>504</v>
      </c>
      <c r="B505" s="30">
        <f t="shared" si="49"/>
        <v>42</v>
      </c>
      <c r="C505" s="30">
        <f t="shared" si="51"/>
        <v>12</v>
      </c>
      <c r="D505" s="30">
        <f>Inputs!$C$5 + Calculations!B505-1</f>
        <v>111</v>
      </c>
      <c r="E505" s="30">
        <f t="shared" si="55"/>
        <v>-1911444.7336138792</v>
      </c>
      <c r="F505" s="30">
        <v>2.44272E-2</v>
      </c>
      <c r="G505" s="30">
        <f>Inputs!$G$3-$E505</f>
        <v>2011444.7336138792</v>
      </c>
      <c r="H505" s="30">
        <f t="shared" si="52"/>
        <v>-49133.962796932952</v>
      </c>
      <c r="I505" s="30">
        <v>0</v>
      </c>
      <c r="J505" s="30">
        <f>-IF(C505=1,I505*(Inputs!$G$3/1000),0)</f>
        <v>0</v>
      </c>
      <c r="K505" s="30">
        <f>Inputs!$C$7</f>
        <v>667.16820708807631</v>
      </c>
      <c r="L505" s="30">
        <f t="shared" si="53"/>
        <v>-1959911.5282037242</v>
      </c>
      <c r="M505" s="30">
        <f>L505*(Inputs!$G$5)</f>
        <v>-6533.0384273457476</v>
      </c>
      <c r="N505" s="30">
        <f t="shared" si="50"/>
        <v>-1966444.5666310699</v>
      </c>
    </row>
    <row r="506" spans="1:14" x14ac:dyDescent="0.2">
      <c r="A506" s="30">
        <f t="shared" si="54"/>
        <v>505</v>
      </c>
      <c r="B506" s="30">
        <f t="shared" si="49"/>
        <v>43</v>
      </c>
      <c r="C506" s="30">
        <f t="shared" si="51"/>
        <v>1</v>
      </c>
      <c r="D506" s="30">
        <f>Inputs!$C$5 + Calculations!B506-1</f>
        <v>112</v>
      </c>
      <c r="E506" s="30">
        <f t="shared" si="55"/>
        <v>-1966444.5666310699</v>
      </c>
      <c r="F506" s="30">
        <v>2.5037799999999999E-2</v>
      </c>
      <c r="G506" s="30">
        <f>Inputs!$G$3-$E506</f>
        <v>2066444.5666310699</v>
      </c>
      <c r="H506" s="30">
        <f t="shared" si="52"/>
        <v>-51739.225770395402</v>
      </c>
      <c r="I506" s="30">
        <v>0</v>
      </c>
      <c r="J506" s="30">
        <f>-IF(C506=1,I506*(Inputs!$G$3/1000),0)</f>
        <v>0</v>
      </c>
      <c r="K506" s="30">
        <f>Inputs!$C$7</f>
        <v>667.16820708807631</v>
      </c>
      <c r="L506" s="30">
        <f t="shared" si="53"/>
        <v>-2017516.6241943773</v>
      </c>
      <c r="M506" s="30">
        <f>L506*(Inputs!$G$5)</f>
        <v>-6725.0554139812584</v>
      </c>
      <c r="N506" s="30">
        <f t="shared" si="50"/>
        <v>-2024241.6796083585</v>
      </c>
    </row>
    <row r="507" spans="1:14" x14ac:dyDescent="0.2">
      <c r="A507" s="30">
        <f t="shared" si="54"/>
        <v>506</v>
      </c>
      <c r="B507" s="30">
        <f t="shared" si="49"/>
        <v>43</v>
      </c>
      <c r="C507" s="30">
        <f t="shared" si="51"/>
        <v>2</v>
      </c>
      <c r="D507" s="30">
        <f>Inputs!$C$5 + Calculations!B507-1</f>
        <v>112</v>
      </c>
      <c r="E507" s="30">
        <f t="shared" si="55"/>
        <v>-2024241.6796083585</v>
      </c>
      <c r="F507" s="30">
        <v>2.5037799999999999E-2</v>
      </c>
      <c r="G507" s="30">
        <f>Inputs!$G$3-$E507</f>
        <v>2124241.6796083585</v>
      </c>
      <c r="H507" s="30">
        <f t="shared" si="52"/>
        <v>-53186.338325698154</v>
      </c>
      <c r="I507" s="30">
        <v>0</v>
      </c>
      <c r="J507" s="30">
        <f>-IF(C507=1,I507*(Inputs!$G$3/1000),0)</f>
        <v>0</v>
      </c>
      <c r="K507" s="30">
        <f>Inputs!$C$7</f>
        <v>667.16820708807631</v>
      </c>
      <c r="L507" s="30">
        <f t="shared" si="53"/>
        <v>-2076760.8497269687</v>
      </c>
      <c r="M507" s="30">
        <f>L507*(Inputs!$G$5)</f>
        <v>-6922.5361657565627</v>
      </c>
      <c r="N507" s="30">
        <f t="shared" si="50"/>
        <v>-2083683.3858927253</v>
      </c>
    </row>
    <row r="508" spans="1:14" x14ac:dyDescent="0.2">
      <c r="A508" s="30">
        <f t="shared" si="54"/>
        <v>507</v>
      </c>
      <c r="B508" s="30">
        <f t="shared" si="49"/>
        <v>43</v>
      </c>
      <c r="C508" s="30">
        <f t="shared" si="51"/>
        <v>3</v>
      </c>
      <c r="D508" s="30">
        <f>Inputs!$C$5 + Calculations!B508-1</f>
        <v>112</v>
      </c>
      <c r="E508" s="30">
        <f t="shared" si="55"/>
        <v>-2083683.3858927253</v>
      </c>
      <c r="F508" s="30">
        <v>2.5037799999999999E-2</v>
      </c>
      <c r="G508" s="30">
        <f>Inputs!$G$3-$E508</f>
        <v>2183683.3858927255</v>
      </c>
      <c r="H508" s="30">
        <f t="shared" si="52"/>
        <v>-54674.627879304884</v>
      </c>
      <c r="I508" s="30">
        <v>0</v>
      </c>
      <c r="J508" s="30">
        <f>-IF(C508=1,I508*(Inputs!$G$3/1000),0)</f>
        <v>0</v>
      </c>
      <c r="K508" s="30">
        <f>Inputs!$C$7</f>
        <v>667.16820708807631</v>
      </c>
      <c r="L508" s="30">
        <f t="shared" si="53"/>
        <v>-2137690.8455649423</v>
      </c>
      <c r="M508" s="30">
        <f>L508*(Inputs!$G$5)</f>
        <v>-7125.6361518831418</v>
      </c>
      <c r="N508" s="30">
        <f t="shared" si="50"/>
        <v>-2144816.4817168256</v>
      </c>
    </row>
    <row r="509" spans="1:14" x14ac:dyDescent="0.2">
      <c r="A509" s="30">
        <f t="shared" si="54"/>
        <v>508</v>
      </c>
      <c r="B509" s="30">
        <f t="shared" si="49"/>
        <v>43</v>
      </c>
      <c r="C509" s="30">
        <f t="shared" si="51"/>
        <v>4</v>
      </c>
      <c r="D509" s="30">
        <f>Inputs!$C$5 + Calculations!B509-1</f>
        <v>112</v>
      </c>
      <c r="E509" s="30">
        <f t="shared" si="55"/>
        <v>-2144816.4817168256</v>
      </c>
      <c r="F509" s="30">
        <v>2.5037799999999999E-2</v>
      </c>
      <c r="G509" s="30">
        <f>Inputs!$G$3-$E509</f>
        <v>2244816.4817168256</v>
      </c>
      <c r="H509" s="30">
        <f t="shared" si="52"/>
        <v>-56205.266105929535</v>
      </c>
      <c r="I509" s="30">
        <v>0</v>
      </c>
      <c r="J509" s="30">
        <f>-IF(C509=1,I509*(Inputs!$G$3/1000),0)</f>
        <v>0</v>
      </c>
      <c r="K509" s="30">
        <f>Inputs!$C$7</f>
        <v>667.16820708807631</v>
      </c>
      <c r="L509" s="30">
        <f t="shared" si="53"/>
        <v>-2200354.579615667</v>
      </c>
      <c r="M509" s="30">
        <f>L509*(Inputs!$G$5)</f>
        <v>-7334.5152653855575</v>
      </c>
      <c r="N509" s="30">
        <f t="shared" si="50"/>
        <v>-2207689.0948810526</v>
      </c>
    </row>
    <row r="510" spans="1:14" x14ac:dyDescent="0.2">
      <c r="A510" s="30">
        <f t="shared" si="54"/>
        <v>509</v>
      </c>
      <c r="B510" s="30">
        <f t="shared" si="49"/>
        <v>43</v>
      </c>
      <c r="C510" s="30">
        <f t="shared" si="51"/>
        <v>5</v>
      </c>
      <c r="D510" s="30">
        <f>Inputs!$C$5 + Calculations!B510-1</f>
        <v>112</v>
      </c>
      <c r="E510" s="30">
        <f t="shared" si="55"/>
        <v>-2207689.0948810526</v>
      </c>
      <c r="F510" s="30">
        <v>2.5037799999999999E-2</v>
      </c>
      <c r="G510" s="30">
        <f>Inputs!$G$3-$E510</f>
        <v>2307689.0948810526</v>
      </c>
      <c r="H510" s="30">
        <f t="shared" si="52"/>
        <v>-57779.458019812817</v>
      </c>
      <c r="I510" s="30">
        <v>0</v>
      </c>
      <c r="J510" s="30">
        <f>-IF(C510=1,I510*(Inputs!$G$3/1000),0)</f>
        <v>0</v>
      </c>
      <c r="K510" s="30">
        <f>Inputs!$C$7</f>
        <v>667.16820708807631</v>
      </c>
      <c r="L510" s="30">
        <f t="shared" si="53"/>
        <v>-2264801.3846937772</v>
      </c>
      <c r="M510" s="30">
        <f>L510*(Inputs!$G$5)</f>
        <v>-7549.3379489792578</v>
      </c>
      <c r="N510" s="30">
        <f t="shared" si="50"/>
        <v>-2272350.7226427565</v>
      </c>
    </row>
    <row r="511" spans="1:14" x14ac:dyDescent="0.2">
      <c r="A511" s="30">
        <f t="shared" si="54"/>
        <v>510</v>
      </c>
      <c r="B511" s="30">
        <f t="shared" si="49"/>
        <v>43</v>
      </c>
      <c r="C511" s="30">
        <f t="shared" si="51"/>
        <v>6</v>
      </c>
      <c r="D511" s="30">
        <f>Inputs!$C$5 + Calculations!B511-1</f>
        <v>112</v>
      </c>
      <c r="E511" s="30">
        <f t="shared" si="55"/>
        <v>-2272350.7226427565</v>
      </c>
      <c r="F511" s="30">
        <v>2.5037799999999999E-2</v>
      </c>
      <c r="G511" s="30">
        <f>Inputs!$G$3-$E511</f>
        <v>2372350.7226427565</v>
      </c>
      <c r="H511" s="30">
        <f t="shared" si="52"/>
        <v>-59398.442923384806</v>
      </c>
      <c r="I511" s="30">
        <v>0</v>
      </c>
      <c r="J511" s="30">
        <f>-IF(C511=1,I511*(Inputs!$G$3/1000),0)</f>
        <v>0</v>
      </c>
      <c r="K511" s="30">
        <f>Inputs!$C$7</f>
        <v>667.16820708807631</v>
      </c>
      <c r="L511" s="30">
        <f t="shared" si="53"/>
        <v>-2331081.9973590532</v>
      </c>
      <c r="M511" s="30">
        <f>L511*(Inputs!$G$5)</f>
        <v>-7770.2733245301779</v>
      </c>
      <c r="N511" s="30">
        <f t="shared" si="50"/>
        <v>-2338852.2706835833</v>
      </c>
    </row>
    <row r="512" spans="1:14" x14ac:dyDescent="0.2">
      <c r="A512" s="30">
        <f t="shared" si="54"/>
        <v>511</v>
      </c>
      <c r="B512" s="30">
        <f t="shared" si="49"/>
        <v>43</v>
      </c>
      <c r="C512" s="30">
        <f t="shared" si="51"/>
        <v>7</v>
      </c>
      <c r="D512" s="30">
        <f>Inputs!$C$5 + Calculations!B512-1</f>
        <v>112</v>
      </c>
      <c r="E512" s="30">
        <f t="shared" si="55"/>
        <v>-2338852.2706835833</v>
      </c>
      <c r="F512" s="30">
        <v>2.5037799999999999E-2</v>
      </c>
      <c r="G512" s="30">
        <f>Inputs!$G$3-$E512</f>
        <v>2438852.2706835833</v>
      </c>
      <c r="H512" s="30">
        <f t="shared" si="52"/>
        <v>-61063.495382921421</v>
      </c>
      <c r="I512" s="30">
        <v>0</v>
      </c>
      <c r="J512" s="30">
        <f>-IF(C512=1,I512*(Inputs!$G$3/1000),0)</f>
        <v>0</v>
      </c>
      <c r="K512" s="30">
        <f>Inputs!$C$7</f>
        <v>667.16820708807631</v>
      </c>
      <c r="L512" s="30">
        <f t="shared" si="53"/>
        <v>-2399248.5978594166</v>
      </c>
      <c r="M512" s="30">
        <f>L512*(Inputs!$G$5)</f>
        <v>-7997.4953261980563</v>
      </c>
      <c r="N512" s="30">
        <f t="shared" si="50"/>
        <v>-2407246.0931856148</v>
      </c>
    </row>
    <row r="513" spans="1:14" x14ac:dyDescent="0.2">
      <c r="A513" s="30">
        <f t="shared" si="54"/>
        <v>512</v>
      </c>
      <c r="B513" s="30">
        <f t="shared" si="49"/>
        <v>43</v>
      </c>
      <c r="C513" s="30">
        <f t="shared" si="51"/>
        <v>8</v>
      </c>
      <c r="D513" s="30">
        <f>Inputs!$C$5 + Calculations!B513-1</f>
        <v>112</v>
      </c>
      <c r="E513" s="30">
        <f t="shared" si="55"/>
        <v>-2407246.0931856148</v>
      </c>
      <c r="F513" s="30">
        <v>2.5037799999999999E-2</v>
      </c>
      <c r="G513" s="30">
        <f>Inputs!$G$3-$E513</f>
        <v>2507246.0931856148</v>
      </c>
      <c r="H513" s="30">
        <f t="shared" si="52"/>
        <v>-62775.926231962781</v>
      </c>
      <c r="I513" s="30">
        <v>0</v>
      </c>
      <c r="J513" s="30">
        <f>-IF(C513=1,I513*(Inputs!$G$3/1000),0)</f>
        <v>0</v>
      </c>
      <c r="K513" s="30">
        <f>Inputs!$C$7</f>
        <v>667.16820708807631</v>
      </c>
      <c r="L513" s="30">
        <f t="shared" si="53"/>
        <v>-2469354.8512104894</v>
      </c>
      <c r="M513" s="30">
        <f>L513*(Inputs!$G$5)</f>
        <v>-8231.1828373682984</v>
      </c>
      <c r="N513" s="30">
        <f t="shared" si="50"/>
        <v>-2477586.0340478579</v>
      </c>
    </row>
    <row r="514" spans="1:14" x14ac:dyDescent="0.2">
      <c r="A514" s="30">
        <f t="shared" si="54"/>
        <v>513</v>
      </c>
      <c r="B514" s="30">
        <f t="shared" ref="B514:B577" si="56">CEILING(A514/12,1)</f>
        <v>43</v>
      </c>
      <c r="C514" s="30">
        <f t="shared" si="51"/>
        <v>9</v>
      </c>
      <c r="D514" s="30">
        <f>Inputs!$C$5 + Calculations!B514-1</f>
        <v>112</v>
      </c>
      <c r="E514" s="30">
        <f t="shared" si="55"/>
        <v>-2477586.0340478579</v>
      </c>
      <c r="F514" s="30">
        <v>2.5037799999999999E-2</v>
      </c>
      <c r="G514" s="30">
        <f>Inputs!$G$3-$E514</f>
        <v>2577586.0340478579</v>
      </c>
      <c r="H514" s="30">
        <f t="shared" si="52"/>
        <v>-64537.083603283456</v>
      </c>
      <c r="I514" s="30">
        <v>0</v>
      </c>
      <c r="J514" s="30">
        <f>-IF(C514=1,I514*(Inputs!$G$3/1000),0)</f>
        <v>0</v>
      </c>
      <c r="K514" s="30">
        <f>Inputs!$C$7</f>
        <v>667.16820708807631</v>
      </c>
      <c r="L514" s="30">
        <f t="shared" si="53"/>
        <v>-2541455.9494440532</v>
      </c>
      <c r="M514" s="30">
        <f>L514*(Inputs!$G$5)</f>
        <v>-8471.5198314801783</v>
      </c>
      <c r="N514" s="30">
        <f t="shared" ref="N514:N577" si="57">L514+M514</f>
        <v>-2549927.4692755332</v>
      </c>
    </row>
    <row r="515" spans="1:14" x14ac:dyDescent="0.2">
      <c r="A515" s="30">
        <f t="shared" si="54"/>
        <v>514</v>
      </c>
      <c r="B515" s="30">
        <f t="shared" si="56"/>
        <v>43</v>
      </c>
      <c r="C515" s="30">
        <f t="shared" ref="C515:C578" si="58">MOD(C514,12)+1</f>
        <v>10</v>
      </c>
      <c r="D515" s="30">
        <f>Inputs!$C$5 + Calculations!B515-1</f>
        <v>112</v>
      </c>
      <c r="E515" s="30">
        <f t="shared" si="55"/>
        <v>-2549927.4692755332</v>
      </c>
      <c r="F515" s="30">
        <v>2.5037799999999999E-2</v>
      </c>
      <c r="G515" s="30">
        <f>Inputs!$G$3-$E515</f>
        <v>2649927.4692755332</v>
      </c>
      <c r="H515" s="30">
        <f t="shared" ref="H515:H578" si="59">-($F515*$G515)</f>
        <v>-66348.35399022694</v>
      </c>
      <c r="I515" s="30">
        <v>0</v>
      </c>
      <c r="J515" s="30">
        <f>-IF(C515=1,I515*(Inputs!$G$3/1000),0)</f>
        <v>0</v>
      </c>
      <c r="K515" s="30">
        <f>Inputs!$C$7</f>
        <v>667.16820708807631</v>
      </c>
      <c r="L515" s="30">
        <f t="shared" ref="L515:L578" si="60">$E515+$H515+$J515+$K515</f>
        <v>-2615608.6550586722</v>
      </c>
      <c r="M515" s="30">
        <f>L515*(Inputs!$G$5)</f>
        <v>-8718.6955168622408</v>
      </c>
      <c r="N515" s="30">
        <f t="shared" si="57"/>
        <v>-2624327.3505755346</v>
      </c>
    </row>
    <row r="516" spans="1:14" x14ac:dyDescent="0.2">
      <c r="A516" s="30">
        <f t="shared" ref="A516:A579" si="61">1+A515</f>
        <v>515</v>
      </c>
      <c r="B516" s="30">
        <f t="shared" si="56"/>
        <v>43</v>
      </c>
      <c r="C516" s="30">
        <f t="shared" si="58"/>
        <v>11</v>
      </c>
      <c r="D516" s="30">
        <f>Inputs!$C$5 + Calculations!B516-1</f>
        <v>112</v>
      </c>
      <c r="E516" s="30">
        <f t="shared" ref="E516:E579" si="62">$N515</f>
        <v>-2624327.3505755346</v>
      </c>
      <c r="F516" s="30">
        <v>2.5037799999999999E-2</v>
      </c>
      <c r="G516" s="30">
        <f>Inputs!$G$3-$E516</f>
        <v>2724327.3505755346</v>
      </c>
      <c r="H516" s="30">
        <f t="shared" si="59"/>
        <v>-68211.16333824012</v>
      </c>
      <c r="I516" s="30">
        <v>0</v>
      </c>
      <c r="J516" s="30">
        <f>-IF(C516=1,I516*(Inputs!$G$3/1000),0)</f>
        <v>0</v>
      </c>
      <c r="K516" s="30">
        <f>Inputs!$C$7</f>
        <v>667.16820708807631</v>
      </c>
      <c r="L516" s="30">
        <f t="shared" si="60"/>
        <v>-2691871.3457066868</v>
      </c>
      <c r="M516" s="30">
        <f>L516*(Inputs!$G$5)</f>
        <v>-8972.9044856889559</v>
      </c>
      <c r="N516" s="30">
        <f t="shared" si="57"/>
        <v>-2700844.2501923759</v>
      </c>
    </row>
    <row r="517" spans="1:14" x14ac:dyDescent="0.2">
      <c r="A517" s="30">
        <f t="shared" si="61"/>
        <v>516</v>
      </c>
      <c r="B517" s="30">
        <f t="shared" si="56"/>
        <v>43</v>
      </c>
      <c r="C517" s="30">
        <f t="shared" si="58"/>
        <v>12</v>
      </c>
      <c r="D517" s="30">
        <f>Inputs!$C$5 + Calculations!B517-1</f>
        <v>112</v>
      </c>
      <c r="E517" s="30">
        <f t="shared" si="62"/>
        <v>-2700844.2501923759</v>
      </c>
      <c r="F517" s="30">
        <v>2.5037799999999999E-2</v>
      </c>
      <c r="G517" s="30">
        <f>Inputs!$G$3-$E517</f>
        <v>2800844.2501923759</v>
      </c>
      <c r="H517" s="30">
        <f t="shared" si="59"/>
        <v>-70126.978167466659</v>
      </c>
      <c r="I517" s="30">
        <v>0</v>
      </c>
      <c r="J517" s="30">
        <f>-IF(C517=1,I517*(Inputs!$G$3/1000),0)</f>
        <v>0</v>
      </c>
      <c r="K517" s="30">
        <f>Inputs!$C$7</f>
        <v>667.16820708807631</v>
      </c>
      <c r="L517" s="30">
        <f t="shared" si="60"/>
        <v>-2770304.0601527547</v>
      </c>
      <c r="M517" s="30">
        <f>L517*(Inputs!$G$5)</f>
        <v>-9234.3468671758492</v>
      </c>
      <c r="N517" s="30">
        <f t="shared" si="57"/>
        <v>-2779538.4070199304</v>
      </c>
    </row>
    <row r="518" spans="1:14" x14ac:dyDescent="0.2">
      <c r="A518" s="30">
        <f t="shared" si="61"/>
        <v>517</v>
      </c>
      <c r="B518" s="30">
        <f t="shared" si="56"/>
        <v>44</v>
      </c>
      <c r="C518" s="30">
        <f t="shared" si="58"/>
        <v>1</v>
      </c>
      <c r="D518" s="30">
        <f>Inputs!$C$5 + Calculations!B518-1</f>
        <v>113</v>
      </c>
      <c r="E518" s="30">
        <f t="shared" si="62"/>
        <v>-2779538.4070199304</v>
      </c>
      <c r="F518" s="30">
        <v>2.5713799999999998E-2</v>
      </c>
      <c r="G518" s="30">
        <f>Inputs!$G$3-$E518</f>
        <v>2879538.4070199304</v>
      </c>
      <c r="H518" s="30">
        <f t="shared" si="59"/>
        <v>-74043.874690429089</v>
      </c>
      <c r="I518" s="30">
        <v>0</v>
      </c>
      <c r="J518" s="30">
        <f>-IF(C518=1,I518*(Inputs!$G$3/1000),0)</f>
        <v>0</v>
      </c>
      <c r="K518" s="30">
        <f>Inputs!$C$7</f>
        <v>667.16820708807631</v>
      </c>
      <c r="L518" s="30">
        <f t="shared" si="60"/>
        <v>-2852915.1135032717</v>
      </c>
      <c r="M518" s="30">
        <f>L518*(Inputs!$G$5)</f>
        <v>-9509.7170450109061</v>
      </c>
      <c r="N518" s="30">
        <f t="shared" si="57"/>
        <v>-2862424.8305482827</v>
      </c>
    </row>
    <row r="519" spans="1:14" x14ac:dyDescent="0.2">
      <c r="A519" s="30">
        <f t="shared" si="61"/>
        <v>518</v>
      </c>
      <c r="B519" s="30">
        <f t="shared" si="56"/>
        <v>44</v>
      </c>
      <c r="C519" s="30">
        <f t="shared" si="58"/>
        <v>2</v>
      </c>
      <c r="D519" s="30">
        <f>Inputs!$C$5 + Calculations!B519-1</f>
        <v>113</v>
      </c>
      <c r="E519" s="30">
        <f t="shared" si="62"/>
        <v>-2862424.8305482827</v>
      </c>
      <c r="F519" s="30">
        <v>2.5713799999999998E-2</v>
      </c>
      <c r="G519" s="30">
        <f>Inputs!$G$3-$E519</f>
        <v>2962424.8305482827</v>
      </c>
      <c r="H519" s="30">
        <f t="shared" si="59"/>
        <v>-76175.199607752424</v>
      </c>
      <c r="I519" s="30">
        <v>0</v>
      </c>
      <c r="J519" s="30">
        <f>-IF(C519=1,I519*(Inputs!$G$3/1000),0)</f>
        <v>0</v>
      </c>
      <c r="K519" s="30">
        <f>Inputs!$C$7</f>
        <v>667.16820708807631</v>
      </c>
      <c r="L519" s="30">
        <f t="shared" si="60"/>
        <v>-2937932.861948947</v>
      </c>
      <c r="M519" s="30">
        <f>L519*(Inputs!$G$5)</f>
        <v>-9793.1095398298239</v>
      </c>
      <c r="N519" s="30">
        <f t="shared" si="57"/>
        <v>-2947725.9714887766</v>
      </c>
    </row>
    <row r="520" spans="1:14" x14ac:dyDescent="0.2">
      <c r="A520" s="30">
        <f t="shared" si="61"/>
        <v>519</v>
      </c>
      <c r="B520" s="30">
        <f t="shared" si="56"/>
        <v>44</v>
      </c>
      <c r="C520" s="30">
        <f t="shared" si="58"/>
        <v>3</v>
      </c>
      <c r="D520" s="30">
        <f>Inputs!$C$5 + Calculations!B520-1</f>
        <v>113</v>
      </c>
      <c r="E520" s="30">
        <f t="shared" si="62"/>
        <v>-2947725.9714887766</v>
      </c>
      <c r="F520" s="30">
        <v>2.5713799999999998E-2</v>
      </c>
      <c r="G520" s="30">
        <f>Inputs!$G$3-$E520</f>
        <v>3047725.9714887766</v>
      </c>
      <c r="H520" s="30">
        <f t="shared" si="59"/>
        <v>-78368.616085668094</v>
      </c>
      <c r="I520" s="30">
        <v>0</v>
      </c>
      <c r="J520" s="30">
        <f>-IF(C520=1,I520*(Inputs!$G$3/1000),0)</f>
        <v>0</v>
      </c>
      <c r="K520" s="30">
        <f>Inputs!$C$7</f>
        <v>667.16820708807631</v>
      </c>
      <c r="L520" s="30">
        <f t="shared" si="60"/>
        <v>-3025427.4193673567</v>
      </c>
      <c r="M520" s="30">
        <f>L520*(Inputs!$G$5)</f>
        <v>-10084.758064557856</v>
      </c>
      <c r="N520" s="30">
        <f t="shared" si="57"/>
        <v>-3035512.1774319145</v>
      </c>
    </row>
    <row r="521" spans="1:14" x14ac:dyDescent="0.2">
      <c r="A521" s="30">
        <f t="shared" si="61"/>
        <v>520</v>
      </c>
      <c r="B521" s="30">
        <f t="shared" si="56"/>
        <v>44</v>
      </c>
      <c r="C521" s="30">
        <f t="shared" si="58"/>
        <v>4</v>
      </c>
      <c r="D521" s="30">
        <f>Inputs!$C$5 + Calculations!B521-1</f>
        <v>113</v>
      </c>
      <c r="E521" s="30">
        <f t="shared" si="62"/>
        <v>-3035512.1774319145</v>
      </c>
      <c r="F521" s="30">
        <v>2.5713799999999998E-2</v>
      </c>
      <c r="G521" s="30">
        <f>Inputs!$G$3-$E521</f>
        <v>3135512.1774319145</v>
      </c>
      <c r="H521" s="30">
        <f t="shared" si="59"/>
        <v>-80625.933028048763</v>
      </c>
      <c r="I521" s="30">
        <v>0</v>
      </c>
      <c r="J521" s="30">
        <f>-IF(C521=1,I521*(Inputs!$G$3/1000),0)</f>
        <v>0</v>
      </c>
      <c r="K521" s="30">
        <f>Inputs!$C$7</f>
        <v>667.16820708807631</v>
      </c>
      <c r="L521" s="30">
        <f t="shared" si="60"/>
        <v>-3115470.9422528753</v>
      </c>
      <c r="M521" s="30">
        <f>L521*(Inputs!$G$5)</f>
        <v>-10384.903140842918</v>
      </c>
      <c r="N521" s="30">
        <f t="shared" si="57"/>
        <v>-3125855.8453937182</v>
      </c>
    </row>
    <row r="522" spans="1:14" x14ac:dyDescent="0.2">
      <c r="A522" s="30">
        <f t="shared" si="61"/>
        <v>521</v>
      </c>
      <c r="B522" s="30">
        <f t="shared" si="56"/>
        <v>44</v>
      </c>
      <c r="C522" s="30">
        <f t="shared" si="58"/>
        <v>5</v>
      </c>
      <c r="D522" s="30">
        <f>Inputs!$C$5 + Calculations!B522-1</f>
        <v>113</v>
      </c>
      <c r="E522" s="30">
        <f t="shared" si="62"/>
        <v>-3125855.8453937182</v>
      </c>
      <c r="F522" s="30">
        <v>2.5713799999999998E-2</v>
      </c>
      <c r="G522" s="30">
        <f>Inputs!$G$3-$E522</f>
        <v>3225855.8453937182</v>
      </c>
      <c r="H522" s="30">
        <f t="shared" si="59"/>
        <v>-82949.012037284992</v>
      </c>
      <c r="I522" s="30">
        <v>0</v>
      </c>
      <c r="J522" s="30">
        <f>-IF(C522=1,I522*(Inputs!$G$3/1000),0)</f>
        <v>0</v>
      </c>
      <c r="K522" s="30">
        <f>Inputs!$C$7</f>
        <v>667.16820708807631</v>
      </c>
      <c r="L522" s="30">
        <f t="shared" si="60"/>
        <v>-3208137.6892239153</v>
      </c>
      <c r="M522" s="30">
        <f>L522*(Inputs!$G$5)</f>
        <v>-10693.792297413052</v>
      </c>
      <c r="N522" s="30">
        <f t="shared" si="57"/>
        <v>-3218831.4815213284</v>
      </c>
    </row>
    <row r="523" spans="1:14" x14ac:dyDescent="0.2">
      <c r="A523" s="30">
        <f t="shared" si="61"/>
        <v>522</v>
      </c>
      <c r="B523" s="30">
        <f t="shared" si="56"/>
        <v>44</v>
      </c>
      <c r="C523" s="30">
        <f t="shared" si="58"/>
        <v>6</v>
      </c>
      <c r="D523" s="30">
        <f>Inputs!$C$5 + Calculations!B523-1</f>
        <v>113</v>
      </c>
      <c r="E523" s="30">
        <f t="shared" si="62"/>
        <v>-3218831.4815213284</v>
      </c>
      <c r="F523" s="30">
        <v>2.5713799999999998E-2</v>
      </c>
      <c r="G523" s="30">
        <f>Inputs!$G$3-$E523</f>
        <v>3318831.4815213284</v>
      </c>
      <c r="H523" s="30">
        <f t="shared" si="59"/>
        <v>-85339.768949543126</v>
      </c>
      <c r="I523" s="30">
        <v>0</v>
      </c>
      <c r="J523" s="30">
        <f>-IF(C523=1,I523*(Inputs!$G$3/1000),0)</f>
        <v>0</v>
      </c>
      <c r="K523" s="30">
        <f>Inputs!$C$7</f>
        <v>667.16820708807631</v>
      </c>
      <c r="L523" s="30">
        <f t="shared" si="60"/>
        <v>-3303504.0822637836</v>
      </c>
      <c r="M523" s="30">
        <f>L523*(Inputs!$G$5)</f>
        <v>-11011.680274212613</v>
      </c>
      <c r="N523" s="30">
        <f t="shared" si="57"/>
        <v>-3314515.7625379963</v>
      </c>
    </row>
    <row r="524" spans="1:14" x14ac:dyDescent="0.2">
      <c r="A524" s="30">
        <f t="shared" si="61"/>
        <v>523</v>
      </c>
      <c r="B524" s="30">
        <f t="shared" si="56"/>
        <v>44</v>
      </c>
      <c r="C524" s="30">
        <f t="shared" si="58"/>
        <v>7</v>
      </c>
      <c r="D524" s="30">
        <f>Inputs!$C$5 + Calculations!B524-1</f>
        <v>113</v>
      </c>
      <c r="E524" s="30">
        <f t="shared" si="62"/>
        <v>-3314515.7625379963</v>
      </c>
      <c r="F524" s="30">
        <v>2.5713799999999998E-2</v>
      </c>
      <c r="G524" s="30">
        <f>Inputs!$G$3-$E524</f>
        <v>3414515.7625379963</v>
      </c>
      <c r="H524" s="30">
        <f t="shared" si="59"/>
        <v>-87800.175414749523</v>
      </c>
      <c r="I524" s="30">
        <v>0</v>
      </c>
      <c r="J524" s="30">
        <f>-IF(C524=1,I524*(Inputs!$G$3/1000),0)</f>
        <v>0</v>
      </c>
      <c r="K524" s="30">
        <f>Inputs!$C$7</f>
        <v>667.16820708807631</v>
      </c>
      <c r="L524" s="30">
        <f t="shared" si="60"/>
        <v>-3401648.7697456577</v>
      </c>
      <c r="M524" s="30">
        <f>L524*(Inputs!$G$5)</f>
        <v>-11338.829232485527</v>
      </c>
      <c r="N524" s="30">
        <f t="shared" si="57"/>
        <v>-3412987.5989781432</v>
      </c>
    </row>
    <row r="525" spans="1:14" x14ac:dyDescent="0.2">
      <c r="A525" s="30">
        <f t="shared" si="61"/>
        <v>524</v>
      </c>
      <c r="B525" s="30">
        <f t="shared" si="56"/>
        <v>44</v>
      </c>
      <c r="C525" s="30">
        <f t="shared" si="58"/>
        <v>8</v>
      </c>
      <c r="D525" s="30">
        <f>Inputs!$C$5 + Calculations!B525-1</f>
        <v>113</v>
      </c>
      <c r="E525" s="30">
        <f t="shared" si="62"/>
        <v>-3412987.5989781432</v>
      </c>
      <c r="F525" s="30">
        <v>2.5713799999999998E-2</v>
      </c>
      <c r="G525" s="30">
        <f>Inputs!$G$3-$E525</f>
        <v>3512987.5989781432</v>
      </c>
      <c r="H525" s="30">
        <f t="shared" si="59"/>
        <v>-90332.260522604178</v>
      </c>
      <c r="I525" s="30">
        <v>0</v>
      </c>
      <c r="J525" s="30">
        <f>-IF(C525=1,I525*(Inputs!$G$3/1000),0)</f>
        <v>0</v>
      </c>
      <c r="K525" s="30">
        <f>Inputs!$C$7</f>
        <v>667.16820708807631</v>
      </c>
      <c r="L525" s="30">
        <f t="shared" si="60"/>
        <v>-3502652.6912936592</v>
      </c>
      <c r="M525" s="30">
        <f>L525*(Inputs!$G$5)</f>
        <v>-11675.508970978864</v>
      </c>
      <c r="N525" s="30">
        <f t="shared" si="57"/>
        <v>-3514328.2002646378</v>
      </c>
    </row>
    <row r="526" spans="1:14" x14ac:dyDescent="0.2">
      <c r="A526" s="30">
        <f t="shared" si="61"/>
        <v>525</v>
      </c>
      <c r="B526" s="30">
        <f t="shared" si="56"/>
        <v>44</v>
      </c>
      <c r="C526" s="30">
        <f t="shared" si="58"/>
        <v>9</v>
      </c>
      <c r="D526" s="30">
        <f>Inputs!$C$5 + Calculations!B526-1</f>
        <v>113</v>
      </c>
      <c r="E526" s="30">
        <f t="shared" si="62"/>
        <v>-3514328.2002646378</v>
      </c>
      <c r="F526" s="30">
        <v>2.5713799999999998E-2</v>
      </c>
      <c r="G526" s="30">
        <f>Inputs!$G$3-$E526</f>
        <v>3614328.2002646378</v>
      </c>
      <c r="H526" s="30">
        <f t="shared" si="59"/>
        <v>-92938.112475964837</v>
      </c>
      <c r="I526" s="30">
        <v>0</v>
      </c>
      <c r="J526" s="30">
        <f>-IF(C526=1,I526*(Inputs!$G$3/1000),0)</f>
        <v>0</v>
      </c>
      <c r="K526" s="30">
        <f>Inputs!$C$7</f>
        <v>667.16820708807631</v>
      </c>
      <c r="L526" s="30">
        <f t="shared" si="60"/>
        <v>-3606599.1445335145</v>
      </c>
      <c r="M526" s="30">
        <f>L526*(Inputs!$G$5)</f>
        <v>-12021.997148445049</v>
      </c>
      <c r="N526" s="30">
        <f t="shared" si="57"/>
        <v>-3618621.1416819594</v>
      </c>
    </row>
    <row r="527" spans="1:14" x14ac:dyDescent="0.2">
      <c r="A527" s="30">
        <f t="shared" si="61"/>
        <v>526</v>
      </c>
      <c r="B527" s="30">
        <f t="shared" si="56"/>
        <v>44</v>
      </c>
      <c r="C527" s="30">
        <f t="shared" si="58"/>
        <v>10</v>
      </c>
      <c r="D527" s="30">
        <f>Inputs!$C$5 + Calculations!B527-1</f>
        <v>113</v>
      </c>
      <c r="E527" s="30">
        <f t="shared" si="62"/>
        <v>-3618621.1416819594</v>
      </c>
      <c r="F527" s="30">
        <v>2.5713799999999998E-2</v>
      </c>
      <c r="G527" s="30">
        <f>Inputs!$G$3-$E527</f>
        <v>3718621.1416819594</v>
      </c>
      <c r="H527" s="30">
        <f t="shared" si="59"/>
        <v>-95619.880312981564</v>
      </c>
      <c r="I527" s="30">
        <v>0</v>
      </c>
      <c r="J527" s="30">
        <f>-IF(C527=1,I527*(Inputs!$G$3/1000),0)</f>
        <v>0</v>
      </c>
      <c r="K527" s="30">
        <f>Inputs!$C$7</f>
        <v>667.16820708807631</v>
      </c>
      <c r="L527" s="30">
        <f t="shared" si="60"/>
        <v>-3713573.8537878529</v>
      </c>
      <c r="M527" s="30">
        <f>L527*(Inputs!$G$5)</f>
        <v>-12378.579512626176</v>
      </c>
      <c r="N527" s="30">
        <f t="shared" si="57"/>
        <v>-3725952.4333004793</v>
      </c>
    </row>
    <row r="528" spans="1:14" x14ac:dyDescent="0.2">
      <c r="A528" s="30">
        <f t="shared" si="61"/>
        <v>527</v>
      </c>
      <c r="B528" s="30">
        <f t="shared" si="56"/>
        <v>44</v>
      </c>
      <c r="C528" s="30">
        <f t="shared" si="58"/>
        <v>11</v>
      </c>
      <c r="D528" s="30">
        <f>Inputs!$C$5 + Calculations!B528-1</f>
        <v>113</v>
      </c>
      <c r="E528" s="30">
        <f t="shared" si="62"/>
        <v>-3725952.4333004793</v>
      </c>
      <c r="F528" s="30">
        <v>2.5713799999999998E-2</v>
      </c>
      <c r="G528" s="30">
        <f>Inputs!$G$3-$E528</f>
        <v>3825952.4333004793</v>
      </c>
      <c r="H528" s="30">
        <f t="shared" si="59"/>
        <v>-98379.775679401864</v>
      </c>
      <c r="I528" s="30">
        <v>0</v>
      </c>
      <c r="J528" s="30">
        <f>-IF(C528=1,I528*(Inputs!$G$3/1000),0)</f>
        <v>0</v>
      </c>
      <c r="K528" s="30">
        <f>Inputs!$C$7</f>
        <v>667.16820708807631</v>
      </c>
      <c r="L528" s="30">
        <f t="shared" si="60"/>
        <v>-3823665.0407727933</v>
      </c>
      <c r="M528" s="30">
        <f>L528*(Inputs!$G$5)</f>
        <v>-12745.550135909312</v>
      </c>
      <c r="N528" s="30">
        <f t="shared" si="57"/>
        <v>-3836410.5909087025</v>
      </c>
    </row>
    <row r="529" spans="1:14" x14ac:dyDescent="0.2">
      <c r="A529" s="30">
        <f t="shared" si="61"/>
        <v>528</v>
      </c>
      <c r="B529" s="30">
        <f t="shared" si="56"/>
        <v>44</v>
      </c>
      <c r="C529" s="30">
        <f t="shared" si="58"/>
        <v>12</v>
      </c>
      <c r="D529" s="30">
        <f>Inputs!$C$5 + Calculations!B529-1</f>
        <v>113</v>
      </c>
      <c r="E529" s="30">
        <f t="shared" si="62"/>
        <v>-3836410.5909087025</v>
      </c>
      <c r="F529" s="30">
        <v>2.5713799999999998E-2</v>
      </c>
      <c r="G529" s="30">
        <f>Inputs!$G$3-$E529</f>
        <v>3936410.5909087025</v>
      </c>
      <c r="H529" s="30">
        <f t="shared" si="59"/>
        <v>-101220.07465250819</v>
      </c>
      <c r="I529" s="30">
        <v>0</v>
      </c>
      <c r="J529" s="30">
        <f>-IF(C529=1,I529*(Inputs!$G$3/1000),0)</f>
        <v>0</v>
      </c>
      <c r="K529" s="30">
        <f>Inputs!$C$7</f>
        <v>667.16820708807631</v>
      </c>
      <c r="L529" s="30">
        <f t="shared" si="60"/>
        <v>-3936963.4973541228</v>
      </c>
      <c r="M529" s="30">
        <f>L529*(Inputs!$G$5)</f>
        <v>-13123.211657847078</v>
      </c>
      <c r="N529" s="30">
        <f t="shared" si="57"/>
        <v>-3950086.7090119701</v>
      </c>
    </row>
    <row r="530" spans="1:14" x14ac:dyDescent="0.2">
      <c r="A530" s="30">
        <f t="shared" si="61"/>
        <v>529</v>
      </c>
      <c r="B530" s="30">
        <f t="shared" si="56"/>
        <v>45</v>
      </c>
      <c r="C530" s="30">
        <f t="shared" si="58"/>
        <v>1</v>
      </c>
      <c r="D530" s="30">
        <f>Inputs!$C$5 + Calculations!B530-1</f>
        <v>114</v>
      </c>
      <c r="E530" s="30">
        <f t="shared" si="62"/>
        <v>-3950086.7090119701</v>
      </c>
      <c r="F530" s="30">
        <v>2.64081E-2</v>
      </c>
      <c r="G530" s="30">
        <f>Inputs!$G$3-$E530</f>
        <v>4050086.7090119701</v>
      </c>
      <c r="H530" s="30">
        <f t="shared" si="59"/>
        <v>-106955.09482025901</v>
      </c>
      <c r="I530" s="30">
        <v>0</v>
      </c>
      <c r="J530" s="30">
        <f>-IF(C530=1,I530*(Inputs!$G$3/1000),0)</f>
        <v>0</v>
      </c>
      <c r="K530" s="30">
        <f>Inputs!$C$7</f>
        <v>667.16820708807631</v>
      </c>
      <c r="L530" s="30">
        <f t="shared" si="60"/>
        <v>-4056374.6356251412</v>
      </c>
      <c r="M530" s="30">
        <f>L530*(Inputs!$G$5)</f>
        <v>-13521.248785417138</v>
      </c>
      <c r="N530" s="30">
        <f t="shared" si="57"/>
        <v>-4069895.8844105583</v>
      </c>
    </row>
    <row r="531" spans="1:14" x14ac:dyDescent="0.2">
      <c r="A531" s="30">
        <f t="shared" si="61"/>
        <v>530</v>
      </c>
      <c r="B531" s="30">
        <f t="shared" si="56"/>
        <v>45</v>
      </c>
      <c r="C531" s="30">
        <f t="shared" si="58"/>
        <v>2</v>
      </c>
      <c r="D531" s="30">
        <f>Inputs!$C$5 + Calculations!B531-1</f>
        <v>114</v>
      </c>
      <c r="E531" s="30">
        <f t="shared" si="62"/>
        <v>-4069895.8844105583</v>
      </c>
      <c r="F531" s="30">
        <v>2.64081E-2</v>
      </c>
      <c r="G531" s="30">
        <f>Inputs!$G$3-$E531</f>
        <v>4169895.8844105583</v>
      </c>
      <c r="H531" s="30">
        <f t="shared" si="59"/>
        <v>-110119.02750510247</v>
      </c>
      <c r="I531" s="30">
        <v>0</v>
      </c>
      <c r="J531" s="30">
        <f>-IF(C531=1,I531*(Inputs!$G$3/1000),0)</f>
        <v>0</v>
      </c>
      <c r="K531" s="30">
        <f>Inputs!$C$7</f>
        <v>667.16820708807631</v>
      </c>
      <c r="L531" s="30">
        <f t="shared" si="60"/>
        <v>-4179347.7437085728</v>
      </c>
      <c r="M531" s="30">
        <f>L531*(Inputs!$G$5)</f>
        <v>-13931.159145695243</v>
      </c>
      <c r="N531" s="30">
        <f t="shared" si="57"/>
        <v>-4193278.902854268</v>
      </c>
    </row>
    <row r="532" spans="1:14" x14ac:dyDescent="0.2">
      <c r="A532" s="30">
        <f t="shared" si="61"/>
        <v>531</v>
      </c>
      <c r="B532" s="30">
        <f t="shared" si="56"/>
        <v>45</v>
      </c>
      <c r="C532" s="30">
        <f t="shared" si="58"/>
        <v>3</v>
      </c>
      <c r="D532" s="30">
        <f>Inputs!$C$5 + Calculations!B532-1</f>
        <v>114</v>
      </c>
      <c r="E532" s="30">
        <f t="shared" si="62"/>
        <v>-4193278.902854268</v>
      </c>
      <c r="F532" s="30">
        <v>2.64081E-2</v>
      </c>
      <c r="G532" s="30">
        <f>Inputs!$G$3-$E532</f>
        <v>4293278.9028542675</v>
      </c>
      <c r="H532" s="30">
        <f t="shared" si="59"/>
        <v>-113377.33859446578</v>
      </c>
      <c r="I532" s="30">
        <v>0</v>
      </c>
      <c r="J532" s="30">
        <f>-IF(C532=1,I532*(Inputs!$G$3/1000),0)</f>
        <v>0</v>
      </c>
      <c r="K532" s="30">
        <f>Inputs!$C$7</f>
        <v>667.16820708807631</v>
      </c>
      <c r="L532" s="30">
        <f t="shared" si="60"/>
        <v>-4305989.0732416455</v>
      </c>
      <c r="M532" s="30">
        <f>L532*(Inputs!$G$5)</f>
        <v>-14353.296910805486</v>
      </c>
      <c r="N532" s="30">
        <f t="shared" si="57"/>
        <v>-4320342.3701524511</v>
      </c>
    </row>
    <row r="533" spans="1:14" x14ac:dyDescent="0.2">
      <c r="A533" s="30">
        <f t="shared" si="61"/>
        <v>532</v>
      </c>
      <c r="B533" s="30">
        <f t="shared" si="56"/>
        <v>45</v>
      </c>
      <c r="C533" s="30">
        <f t="shared" si="58"/>
        <v>4</v>
      </c>
      <c r="D533" s="30">
        <f>Inputs!$C$5 + Calculations!B533-1</f>
        <v>114</v>
      </c>
      <c r="E533" s="30">
        <f t="shared" si="62"/>
        <v>-4320342.3701524511</v>
      </c>
      <c r="F533" s="30">
        <v>2.64081E-2</v>
      </c>
      <c r="G533" s="30">
        <f>Inputs!$G$3-$E533</f>
        <v>4420342.3701524511</v>
      </c>
      <c r="H533" s="30">
        <f t="shared" si="59"/>
        <v>-116732.84334522295</v>
      </c>
      <c r="I533" s="30">
        <v>0</v>
      </c>
      <c r="J533" s="30">
        <f>-IF(C533=1,I533*(Inputs!$G$3/1000),0)</f>
        <v>0</v>
      </c>
      <c r="K533" s="30">
        <f>Inputs!$C$7</f>
        <v>667.16820708807631</v>
      </c>
      <c r="L533" s="30">
        <f t="shared" si="60"/>
        <v>-4436408.0452905856</v>
      </c>
      <c r="M533" s="30">
        <f>L533*(Inputs!$G$5)</f>
        <v>-14788.026817635286</v>
      </c>
      <c r="N533" s="30">
        <f t="shared" si="57"/>
        <v>-4451196.0721082212</v>
      </c>
    </row>
    <row r="534" spans="1:14" x14ac:dyDescent="0.2">
      <c r="A534" s="30">
        <f t="shared" si="61"/>
        <v>533</v>
      </c>
      <c r="B534" s="30">
        <f t="shared" si="56"/>
        <v>45</v>
      </c>
      <c r="C534" s="30">
        <f t="shared" si="58"/>
        <v>5</v>
      </c>
      <c r="D534" s="30">
        <f>Inputs!$C$5 + Calculations!B534-1</f>
        <v>114</v>
      </c>
      <c r="E534" s="30">
        <f t="shared" si="62"/>
        <v>-4451196.0721082212</v>
      </c>
      <c r="F534" s="30">
        <v>2.64081E-2</v>
      </c>
      <c r="G534" s="30">
        <f>Inputs!$G$3-$E534</f>
        <v>4551196.0721082212</v>
      </c>
      <c r="H534" s="30">
        <f t="shared" si="59"/>
        <v>-120188.44099184113</v>
      </c>
      <c r="I534" s="30">
        <v>0</v>
      </c>
      <c r="J534" s="30">
        <f>-IF(C534=1,I534*(Inputs!$G$3/1000),0)</f>
        <v>0</v>
      </c>
      <c r="K534" s="30">
        <f>Inputs!$C$7</f>
        <v>667.16820708807631</v>
      </c>
      <c r="L534" s="30">
        <f t="shared" si="60"/>
        <v>-4570717.344892974</v>
      </c>
      <c r="M534" s="30">
        <f>L534*(Inputs!$G$5)</f>
        <v>-15235.72448297658</v>
      </c>
      <c r="N534" s="30">
        <f t="shared" si="57"/>
        <v>-4585953.0693759508</v>
      </c>
    </row>
    <row r="535" spans="1:14" x14ac:dyDescent="0.2">
      <c r="A535" s="30">
        <f t="shared" si="61"/>
        <v>534</v>
      </c>
      <c r="B535" s="30">
        <f t="shared" si="56"/>
        <v>45</v>
      </c>
      <c r="C535" s="30">
        <f t="shared" si="58"/>
        <v>6</v>
      </c>
      <c r="D535" s="30">
        <f>Inputs!$C$5 + Calculations!B535-1</f>
        <v>114</v>
      </c>
      <c r="E535" s="30">
        <f t="shared" si="62"/>
        <v>-4585953.0693759508</v>
      </c>
      <c r="F535" s="30">
        <v>2.64081E-2</v>
      </c>
      <c r="G535" s="30">
        <f>Inputs!$G$3-$E535</f>
        <v>4685953.0693759508</v>
      </c>
      <c r="H535" s="30">
        <f t="shared" si="59"/>
        <v>-123747.11725138706</v>
      </c>
      <c r="I535" s="30">
        <v>0</v>
      </c>
      <c r="J535" s="30">
        <f>-IF(C535=1,I535*(Inputs!$G$3/1000),0)</f>
        <v>0</v>
      </c>
      <c r="K535" s="30">
        <f>Inputs!$C$7</f>
        <v>667.16820708807631</v>
      </c>
      <c r="L535" s="30">
        <f t="shared" si="60"/>
        <v>-4709033.0184202492</v>
      </c>
      <c r="M535" s="30">
        <f>L535*(Inputs!$G$5)</f>
        <v>-15696.776728067498</v>
      </c>
      <c r="N535" s="30">
        <f t="shared" si="57"/>
        <v>-4724729.7951483168</v>
      </c>
    </row>
    <row r="536" spans="1:14" x14ac:dyDescent="0.2">
      <c r="A536" s="30">
        <f t="shared" si="61"/>
        <v>535</v>
      </c>
      <c r="B536" s="30">
        <f t="shared" si="56"/>
        <v>45</v>
      </c>
      <c r="C536" s="30">
        <f t="shared" si="58"/>
        <v>7</v>
      </c>
      <c r="D536" s="30">
        <f>Inputs!$C$5 + Calculations!B536-1</f>
        <v>114</v>
      </c>
      <c r="E536" s="30">
        <f t="shared" si="62"/>
        <v>-4724729.7951483168</v>
      </c>
      <c r="F536" s="30">
        <v>2.64081E-2</v>
      </c>
      <c r="G536" s="30">
        <f>Inputs!$G$3-$E536</f>
        <v>4824729.7951483168</v>
      </c>
      <c r="H536" s="30">
        <f t="shared" si="59"/>
        <v>-127411.94690325626</v>
      </c>
      <c r="I536" s="30">
        <v>0</v>
      </c>
      <c r="J536" s="30">
        <f>-IF(C536=1,I536*(Inputs!$G$3/1000),0)</f>
        <v>0</v>
      </c>
      <c r="K536" s="30">
        <f>Inputs!$C$7</f>
        <v>667.16820708807631</v>
      </c>
      <c r="L536" s="30">
        <f t="shared" si="60"/>
        <v>-4851474.573844485</v>
      </c>
      <c r="M536" s="30">
        <f>L536*(Inputs!$G$5)</f>
        <v>-16171.581912814951</v>
      </c>
      <c r="N536" s="30">
        <f t="shared" si="57"/>
        <v>-4867646.1557572996</v>
      </c>
    </row>
    <row r="537" spans="1:14" x14ac:dyDescent="0.2">
      <c r="A537" s="30">
        <f t="shared" si="61"/>
        <v>536</v>
      </c>
      <c r="B537" s="30">
        <f t="shared" si="56"/>
        <v>45</v>
      </c>
      <c r="C537" s="30">
        <f t="shared" si="58"/>
        <v>8</v>
      </c>
      <c r="D537" s="30">
        <f>Inputs!$C$5 + Calculations!B537-1</f>
        <v>114</v>
      </c>
      <c r="E537" s="30">
        <f t="shared" si="62"/>
        <v>-4867646.1557572996</v>
      </c>
      <c r="F537" s="30">
        <v>2.64081E-2</v>
      </c>
      <c r="G537" s="30">
        <f>Inputs!$G$3-$E537</f>
        <v>4967646.1557572996</v>
      </c>
      <c r="H537" s="30">
        <f t="shared" si="59"/>
        <v>-131186.09644585435</v>
      </c>
      <c r="I537" s="30">
        <v>0</v>
      </c>
      <c r="J537" s="30">
        <f>-IF(C537=1,I537*(Inputs!$G$3/1000),0)</f>
        <v>0</v>
      </c>
      <c r="K537" s="30">
        <f>Inputs!$C$7</f>
        <v>667.16820708807631</v>
      </c>
      <c r="L537" s="30">
        <f t="shared" si="60"/>
        <v>-4998165.0839960659</v>
      </c>
      <c r="M537" s="30">
        <f>L537*(Inputs!$G$5)</f>
        <v>-16660.550279986888</v>
      </c>
      <c r="N537" s="30">
        <f t="shared" si="57"/>
        <v>-5014825.6342760529</v>
      </c>
    </row>
    <row r="538" spans="1:14" x14ac:dyDescent="0.2">
      <c r="A538" s="30">
        <f t="shared" si="61"/>
        <v>537</v>
      </c>
      <c r="B538" s="30">
        <f t="shared" si="56"/>
        <v>45</v>
      </c>
      <c r="C538" s="30">
        <f t="shared" si="58"/>
        <v>9</v>
      </c>
      <c r="D538" s="30">
        <f>Inputs!$C$5 + Calculations!B538-1</f>
        <v>114</v>
      </c>
      <c r="E538" s="30">
        <f t="shared" si="62"/>
        <v>-5014825.6342760529</v>
      </c>
      <c r="F538" s="30">
        <v>2.64081E-2</v>
      </c>
      <c r="G538" s="30">
        <f>Inputs!$G$3-$E538</f>
        <v>5114825.6342760529</v>
      </c>
      <c r="H538" s="30">
        <f t="shared" si="59"/>
        <v>-135072.82683252543</v>
      </c>
      <c r="I538" s="30">
        <v>0</v>
      </c>
      <c r="J538" s="30">
        <f>-IF(C538=1,I538*(Inputs!$G$3/1000),0)</f>
        <v>0</v>
      </c>
      <c r="K538" s="30">
        <f>Inputs!$C$7</f>
        <v>667.16820708807631</v>
      </c>
      <c r="L538" s="30">
        <f t="shared" si="60"/>
        <v>-5149231.2929014899</v>
      </c>
      <c r="M538" s="30">
        <f>L538*(Inputs!$G$5)</f>
        <v>-17164.104309671635</v>
      </c>
      <c r="N538" s="30">
        <f t="shared" si="57"/>
        <v>-5166395.3972111614</v>
      </c>
    </row>
    <row r="539" spans="1:14" x14ac:dyDescent="0.2">
      <c r="A539" s="30">
        <f t="shared" si="61"/>
        <v>538</v>
      </c>
      <c r="B539" s="30">
        <f t="shared" si="56"/>
        <v>45</v>
      </c>
      <c r="C539" s="30">
        <f t="shared" si="58"/>
        <v>10</v>
      </c>
      <c r="D539" s="30">
        <f>Inputs!$C$5 + Calculations!B539-1</f>
        <v>114</v>
      </c>
      <c r="E539" s="30">
        <f t="shared" si="62"/>
        <v>-5166395.3972111614</v>
      </c>
      <c r="F539" s="30">
        <v>2.64081E-2</v>
      </c>
      <c r="G539" s="30">
        <f>Inputs!$G$3-$E539</f>
        <v>5266395.3972111614</v>
      </c>
      <c r="H539" s="30">
        <f t="shared" si="59"/>
        <v>-139075.49628909209</v>
      </c>
      <c r="I539" s="30">
        <v>0</v>
      </c>
      <c r="J539" s="30">
        <f>-IF(C539=1,I539*(Inputs!$G$3/1000),0)</f>
        <v>0</v>
      </c>
      <c r="K539" s="30">
        <f>Inputs!$C$7</f>
        <v>667.16820708807631</v>
      </c>
      <c r="L539" s="30">
        <f t="shared" si="60"/>
        <v>-5304803.7252931651</v>
      </c>
      <c r="M539" s="30">
        <f>L539*(Inputs!$G$5)</f>
        <v>-17682.679084310552</v>
      </c>
      <c r="N539" s="30">
        <f t="shared" si="57"/>
        <v>-5322486.4043774754</v>
      </c>
    </row>
    <row r="540" spans="1:14" x14ac:dyDescent="0.2">
      <c r="A540" s="30">
        <f t="shared" si="61"/>
        <v>539</v>
      </c>
      <c r="B540" s="30">
        <f t="shared" si="56"/>
        <v>45</v>
      </c>
      <c r="C540" s="30">
        <f t="shared" si="58"/>
        <v>11</v>
      </c>
      <c r="D540" s="30">
        <f>Inputs!$C$5 + Calculations!B540-1</f>
        <v>114</v>
      </c>
      <c r="E540" s="30">
        <f t="shared" si="62"/>
        <v>-5322486.4043774754</v>
      </c>
      <c r="F540" s="30">
        <v>2.64081E-2</v>
      </c>
      <c r="G540" s="30">
        <f>Inputs!$G$3-$E540</f>
        <v>5422486.4043774754</v>
      </c>
      <c r="H540" s="30">
        <f t="shared" si="59"/>
        <v>-143197.56321544081</v>
      </c>
      <c r="I540" s="30">
        <v>0</v>
      </c>
      <c r="J540" s="30">
        <f>-IF(C540=1,I540*(Inputs!$G$3/1000),0)</f>
        <v>0</v>
      </c>
      <c r="K540" s="30">
        <f>Inputs!$C$7</f>
        <v>667.16820708807631</v>
      </c>
      <c r="L540" s="30">
        <f t="shared" si="60"/>
        <v>-5465016.799385828</v>
      </c>
      <c r="M540" s="30">
        <f>L540*(Inputs!$G$5)</f>
        <v>-18216.722664619429</v>
      </c>
      <c r="N540" s="30">
        <f t="shared" si="57"/>
        <v>-5483233.5220504478</v>
      </c>
    </row>
    <row r="541" spans="1:14" x14ac:dyDescent="0.2">
      <c r="A541" s="30">
        <f t="shared" si="61"/>
        <v>540</v>
      </c>
      <c r="B541" s="30">
        <f t="shared" si="56"/>
        <v>45</v>
      </c>
      <c r="C541" s="30">
        <f t="shared" si="58"/>
        <v>12</v>
      </c>
      <c r="D541" s="30">
        <f>Inputs!$C$5 + Calculations!B541-1</f>
        <v>114</v>
      </c>
      <c r="E541" s="30">
        <f t="shared" si="62"/>
        <v>-5483233.5220504478</v>
      </c>
      <c r="F541" s="30">
        <v>2.64081E-2</v>
      </c>
      <c r="G541" s="30">
        <f>Inputs!$G$3-$E541</f>
        <v>5583233.5220504478</v>
      </c>
      <c r="H541" s="30">
        <f t="shared" si="59"/>
        <v>-147442.58917366044</v>
      </c>
      <c r="I541" s="30">
        <v>0</v>
      </c>
      <c r="J541" s="30">
        <f>-IF(C541=1,I541*(Inputs!$G$3/1000),0)</f>
        <v>0</v>
      </c>
      <c r="K541" s="30">
        <f>Inputs!$C$7</f>
        <v>667.16820708807631</v>
      </c>
      <c r="L541" s="30">
        <f t="shared" si="60"/>
        <v>-5630008.9430170199</v>
      </c>
      <c r="M541" s="30">
        <f>L541*(Inputs!$G$5)</f>
        <v>-18766.696476723402</v>
      </c>
      <c r="N541" s="30">
        <f t="shared" si="57"/>
        <v>-5648775.639493743</v>
      </c>
    </row>
    <row r="542" spans="1:14" x14ac:dyDescent="0.2">
      <c r="A542" s="30">
        <f t="shared" si="61"/>
        <v>541</v>
      </c>
      <c r="B542" s="30">
        <f t="shared" si="56"/>
        <v>46</v>
      </c>
      <c r="C542" s="30">
        <f t="shared" si="58"/>
        <v>1</v>
      </c>
      <c r="D542" s="30">
        <f>Inputs!$C$5 + Calculations!B542-1</f>
        <v>115</v>
      </c>
      <c r="E542" s="30">
        <f t="shared" si="62"/>
        <v>-5648775.639493743</v>
      </c>
      <c r="F542" s="30">
        <v>2.6909800000000001E-2</v>
      </c>
      <c r="G542" s="30">
        <f>Inputs!$G$3-$E542</f>
        <v>5748775.639493743</v>
      </c>
      <c r="H542" s="30">
        <f t="shared" si="59"/>
        <v>-154698.40270364872</v>
      </c>
      <c r="I542" s="30">
        <v>0</v>
      </c>
      <c r="J542" s="30">
        <f>-IF(C542=1,I542*(Inputs!$G$3/1000),0)</f>
        <v>0</v>
      </c>
      <c r="K542" s="30">
        <f>Inputs!$C$7</f>
        <v>667.16820708807631</v>
      </c>
      <c r="L542" s="30">
        <f t="shared" si="60"/>
        <v>-5802806.8739903029</v>
      </c>
      <c r="M542" s="30">
        <f>L542*(Inputs!$G$5)</f>
        <v>-19342.689579967679</v>
      </c>
      <c r="N542" s="30">
        <f t="shared" si="57"/>
        <v>-5822149.5635702703</v>
      </c>
    </row>
    <row r="543" spans="1:14" x14ac:dyDescent="0.2">
      <c r="A543" s="30">
        <f t="shared" si="61"/>
        <v>542</v>
      </c>
      <c r="B543" s="30">
        <f t="shared" si="56"/>
        <v>46</v>
      </c>
      <c r="C543" s="30">
        <f t="shared" si="58"/>
        <v>2</v>
      </c>
      <c r="D543" s="30">
        <f>Inputs!$C$5 + Calculations!B543-1</f>
        <v>115</v>
      </c>
      <c r="E543" s="30">
        <f t="shared" si="62"/>
        <v>-5822149.5635702703</v>
      </c>
      <c r="F543" s="30">
        <v>2.6909800000000001E-2</v>
      </c>
      <c r="G543" s="30">
        <f>Inputs!$G$3-$E543</f>
        <v>5922149.5635702703</v>
      </c>
      <c r="H543" s="30">
        <f t="shared" si="59"/>
        <v>-159363.86032576326</v>
      </c>
      <c r="I543" s="30">
        <v>0</v>
      </c>
      <c r="J543" s="30">
        <f>-IF(C543=1,I543*(Inputs!$G$3/1000),0)</f>
        <v>0</v>
      </c>
      <c r="K543" s="30">
        <f>Inputs!$C$7</f>
        <v>667.16820708807631</v>
      </c>
      <c r="L543" s="30">
        <f t="shared" si="60"/>
        <v>-5980846.2556889448</v>
      </c>
      <c r="M543" s="30">
        <f>L543*(Inputs!$G$5)</f>
        <v>-19936.154185629817</v>
      </c>
      <c r="N543" s="30">
        <f t="shared" si="57"/>
        <v>-6000782.4098745743</v>
      </c>
    </row>
    <row r="544" spans="1:14" x14ac:dyDescent="0.2">
      <c r="A544" s="30">
        <f t="shared" si="61"/>
        <v>543</v>
      </c>
      <c r="B544" s="30">
        <f t="shared" si="56"/>
        <v>46</v>
      </c>
      <c r="C544" s="30">
        <f t="shared" si="58"/>
        <v>3</v>
      </c>
      <c r="D544" s="30">
        <f>Inputs!$C$5 + Calculations!B544-1</f>
        <v>115</v>
      </c>
      <c r="E544" s="30">
        <f t="shared" si="62"/>
        <v>-6000782.4098745743</v>
      </c>
      <c r="F544" s="30">
        <v>2.6909800000000001E-2</v>
      </c>
      <c r="G544" s="30">
        <f>Inputs!$G$3-$E544</f>
        <v>6100782.4098745743</v>
      </c>
      <c r="H544" s="30">
        <f t="shared" si="59"/>
        <v>-164170.83449324282</v>
      </c>
      <c r="I544" s="30">
        <v>0</v>
      </c>
      <c r="J544" s="30">
        <f>-IF(C544=1,I544*(Inputs!$G$3/1000),0)</f>
        <v>0</v>
      </c>
      <c r="K544" s="30">
        <f>Inputs!$C$7</f>
        <v>667.16820708807631</v>
      </c>
      <c r="L544" s="30">
        <f t="shared" si="60"/>
        <v>-6164286.0761607289</v>
      </c>
      <c r="M544" s="30">
        <f>L544*(Inputs!$G$5)</f>
        <v>-20547.6202538691</v>
      </c>
      <c r="N544" s="30">
        <f t="shared" si="57"/>
        <v>-6184833.6964145983</v>
      </c>
    </row>
    <row r="545" spans="1:14" x14ac:dyDescent="0.2">
      <c r="A545" s="30">
        <f t="shared" si="61"/>
        <v>544</v>
      </c>
      <c r="B545" s="30">
        <f t="shared" si="56"/>
        <v>46</v>
      </c>
      <c r="C545" s="30">
        <f t="shared" si="58"/>
        <v>4</v>
      </c>
      <c r="D545" s="30">
        <f>Inputs!$C$5 + Calculations!B545-1</f>
        <v>115</v>
      </c>
      <c r="E545" s="30">
        <f t="shared" si="62"/>
        <v>-6184833.6964145983</v>
      </c>
      <c r="F545" s="30">
        <v>2.6909800000000001E-2</v>
      </c>
      <c r="G545" s="30">
        <f>Inputs!$G$3-$E545</f>
        <v>6284833.6964145983</v>
      </c>
      <c r="H545" s="30">
        <f t="shared" si="59"/>
        <v>-169123.61780377757</v>
      </c>
      <c r="I545" s="30">
        <v>0</v>
      </c>
      <c r="J545" s="30">
        <f>-IF(C545=1,I545*(Inputs!$G$3/1000),0)</f>
        <v>0</v>
      </c>
      <c r="K545" s="30">
        <f>Inputs!$C$7</f>
        <v>667.16820708807631</v>
      </c>
      <c r="L545" s="30">
        <f t="shared" si="60"/>
        <v>-6353290.1460112873</v>
      </c>
      <c r="M545" s="30">
        <f>L545*(Inputs!$G$5)</f>
        <v>-21177.633820037627</v>
      </c>
      <c r="N545" s="30">
        <f t="shared" si="57"/>
        <v>-6374467.7798313247</v>
      </c>
    </row>
    <row r="546" spans="1:14" x14ac:dyDescent="0.2">
      <c r="A546" s="30">
        <f t="shared" si="61"/>
        <v>545</v>
      </c>
      <c r="B546" s="30">
        <f t="shared" si="56"/>
        <v>46</v>
      </c>
      <c r="C546" s="30">
        <f t="shared" si="58"/>
        <v>5</v>
      </c>
      <c r="D546" s="30">
        <f>Inputs!$C$5 + Calculations!B546-1</f>
        <v>115</v>
      </c>
      <c r="E546" s="30">
        <f t="shared" si="62"/>
        <v>-6374467.7798313247</v>
      </c>
      <c r="F546" s="30">
        <v>2.6909800000000001E-2</v>
      </c>
      <c r="G546" s="30">
        <f>Inputs!$G$3-$E546</f>
        <v>6474467.7798313247</v>
      </c>
      <c r="H546" s="30">
        <f t="shared" si="59"/>
        <v>-174226.63306170498</v>
      </c>
      <c r="I546" s="30">
        <v>0</v>
      </c>
      <c r="J546" s="30">
        <f>-IF(C546=1,I546*(Inputs!$G$3/1000),0)</f>
        <v>0</v>
      </c>
      <c r="K546" s="30">
        <f>Inputs!$C$7</f>
        <v>667.16820708807631</v>
      </c>
      <c r="L546" s="30">
        <f t="shared" si="60"/>
        <v>-6548027.2446859414</v>
      </c>
      <c r="M546" s="30">
        <f>L546*(Inputs!$G$5)</f>
        <v>-21826.757482286474</v>
      </c>
      <c r="N546" s="30">
        <f t="shared" si="57"/>
        <v>-6569854.0021682279</v>
      </c>
    </row>
    <row r="547" spans="1:14" x14ac:dyDescent="0.2">
      <c r="A547" s="30">
        <f t="shared" si="61"/>
        <v>546</v>
      </c>
      <c r="B547" s="30">
        <f t="shared" si="56"/>
        <v>46</v>
      </c>
      <c r="C547" s="30">
        <f t="shared" si="58"/>
        <v>6</v>
      </c>
      <c r="D547" s="30">
        <f>Inputs!$C$5 + Calculations!B547-1</f>
        <v>115</v>
      </c>
      <c r="E547" s="30">
        <f t="shared" si="62"/>
        <v>-6569854.0021682279</v>
      </c>
      <c r="F547" s="30">
        <v>2.6909800000000001E-2</v>
      </c>
      <c r="G547" s="30">
        <f>Inputs!$G$3-$E547</f>
        <v>6669854.0021682279</v>
      </c>
      <c r="H547" s="30">
        <f t="shared" si="59"/>
        <v>-179484.43722754659</v>
      </c>
      <c r="I547" s="30">
        <v>0</v>
      </c>
      <c r="J547" s="30">
        <f>-IF(C547=1,I547*(Inputs!$G$3/1000),0)</f>
        <v>0</v>
      </c>
      <c r="K547" s="30">
        <f>Inputs!$C$7</f>
        <v>667.16820708807631</v>
      </c>
      <c r="L547" s="30">
        <f t="shared" si="60"/>
        <v>-6748671.2711886857</v>
      </c>
      <c r="M547" s="30">
        <f>L547*(Inputs!$G$5)</f>
        <v>-22495.570903962285</v>
      </c>
      <c r="N547" s="30">
        <f t="shared" si="57"/>
        <v>-6771166.8420926481</v>
      </c>
    </row>
    <row r="548" spans="1:14" x14ac:dyDescent="0.2">
      <c r="A548" s="30">
        <f t="shared" si="61"/>
        <v>547</v>
      </c>
      <c r="B548" s="30">
        <f t="shared" si="56"/>
        <v>46</v>
      </c>
      <c r="C548" s="30">
        <f t="shared" si="58"/>
        <v>7</v>
      </c>
      <c r="D548" s="30">
        <f>Inputs!$C$5 + Calculations!B548-1</f>
        <v>115</v>
      </c>
      <c r="E548" s="30">
        <f t="shared" si="62"/>
        <v>-6771166.8420926481</v>
      </c>
      <c r="F548" s="30">
        <v>2.6909800000000001E-2</v>
      </c>
      <c r="G548" s="30">
        <f>Inputs!$G$3-$E548</f>
        <v>6871166.8420926481</v>
      </c>
      <c r="H548" s="30">
        <f t="shared" si="59"/>
        <v>-184901.72548734475</v>
      </c>
      <c r="I548" s="30">
        <v>0</v>
      </c>
      <c r="J548" s="30">
        <f>-IF(C548=1,I548*(Inputs!$G$3/1000),0)</f>
        <v>0</v>
      </c>
      <c r="K548" s="30">
        <f>Inputs!$C$7</f>
        <v>667.16820708807631</v>
      </c>
      <c r="L548" s="30">
        <f t="shared" si="60"/>
        <v>-6955401.3993729046</v>
      </c>
      <c r="M548" s="30">
        <f>L548*(Inputs!$G$5)</f>
        <v>-23184.671331243018</v>
      </c>
      <c r="N548" s="30">
        <f t="shared" si="57"/>
        <v>-6978586.0707041472</v>
      </c>
    </row>
    <row r="549" spans="1:14" x14ac:dyDescent="0.2">
      <c r="A549" s="30">
        <f t="shared" si="61"/>
        <v>548</v>
      </c>
      <c r="B549" s="30">
        <f t="shared" si="56"/>
        <v>46</v>
      </c>
      <c r="C549" s="30">
        <f t="shared" si="58"/>
        <v>8</v>
      </c>
      <c r="D549" s="30">
        <f>Inputs!$C$5 + Calculations!B549-1</f>
        <v>115</v>
      </c>
      <c r="E549" s="30">
        <f t="shared" si="62"/>
        <v>-6978586.0707041472</v>
      </c>
      <c r="F549" s="30">
        <v>2.6909800000000001E-2</v>
      </c>
      <c r="G549" s="30">
        <f>Inputs!$G$3-$E549</f>
        <v>7078586.0707041472</v>
      </c>
      <c r="H549" s="30">
        <f t="shared" si="59"/>
        <v>-190483.33544543447</v>
      </c>
      <c r="I549" s="30">
        <v>0</v>
      </c>
      <c r="J549" s="30">
        <f>-IF(C549=1,I549*(Inputs!$G$3/1000),0)</f>
        <v>0</v>
      </c>
      <c r="K549" s="30">
        <f>Inputs!$C$7</f>
        <v>667.16820708807631</v>
      </c>
      <c r="L549" s="30">
        <f t="shared" si="60"/>
        <v>-7168402.2379424935</v>
      </c>
      <c r="M549" s="30">
        <f>L549*(Inputs!$G$5)</f>
        <v>-23894.67412647498</v>
      </c>
      <c r="N549" s="30">
        <f t="shared" si="57"/>
        <v>-7192296.9120689686</v>
      </c>
    </row>
    <row r="550" spans="1:14" x14ac:dyDescent="0.2">
      <c r="A550" s="30">
        <f t="shared" si="61"/>
        <v>549</v>
      </c>
      <c r="B550" s="30">
        <f t="shared" si="56"/>
        <v>46</v>
      </c>
      <c r="C550" s="30">
        <f t="shared" si="58"/>
        <v>9</v>
      </c>
      <c r="D550" s="30">
        <f>Inputs!$C$5 + Calculations!B550-1</f>
        <v>115</v>
      </c>
      <c r="E550" s="30">
        <f t="shared" si="62"/>
        <v>-7192296.9120689686</v>
      </c>
      <c r="F550" s="30">
        <v>2.6909800000000001E-2</v>
      </c>
      <c r="G550" s="30">
        <f>Inputs!$G$3-$E550</f>
        <v>7292296.9120689686</v>
      </c>
      <c r="H550" s="30">
        <f t="shared" si="59"/>
        <v>-196234.25144439354</v>
      </c>
      <c r="I550" s="30">
        <v>0</v>
      </c>
      <c r="J550" s="30">
        <f>-IF(C550=1,I550*(Inputs!$G$3/1000),0)</f>
        <v>0</v>
      </c>
      <c r="K550" s="30">
        <f>Inputs!$C$7</f>
        <v>667.16820708807631</v>
      </c>
      <c r="L550" s="30">
        <f t="shared" si="60"/>
        <v>-7387863.9953062739</v>
      </c>
      <c r="M550" s="30">
        <f>L550*(Inputs!$G$5)</f>
        <v>-24626.21331768758</v>
      </c>
      <c r="N550" s="30">
        <f t="shared" si="57"/>
        <v>-7412490.2086239615</v>
      </c>
    </row>
    <row r="551" spans="1:14" x14ac:dyDescent="0.2">
      <c r="A551" s="30">
        <f t="shared" si="61"/>
        <v>550</v>
      </c>
      <c r="B551" s="30">
        <f t="shared" si="56"/>
        <v>46</v>
      </c>
      <c r="C551" s="30">
        <f t="shared" si="58"/>
        <v>10</v>
      </c>
      <c r="D551" s="30">
        <f>Inputs!$C$5 + Calculations!B551-1</f>
        <v>115</v>
      </c>
      <c r="E551" s="30">
        <f t="shared" si="62"/>
        <v>-7412490.2086239615</v>
      </c>
      <c r="F551" s="30">
        <v>2.6909800000000001E-2</v>
      </c>
      <c r="G551" s="30">
        <f>Inputs!$G$3-$E551</f>
        <v>7512490.2086239615</v>
      </c>
      <c r="H551" s="30">
        <f t="shared" si="59"/>
        <v>-202159.60901602908</v>
      </c>
      <c r="I551" s="30">
        <v>0</v>
      </c>
      <c r="J551" s="30">
        <f>-IF(C551=1,I551*(Inputs!$G$3/1000),0)</f>
        <v>0</v>
      </c>
      <c r="K551" s="30">
        <f>Inputs!$C$7</f>
        <v>667.16820708807631</v>
      </c>
      <c r="L551" s="30">
        <f t="shared" si="60"/>
        <v>-7613982.6494329022</v>
      </c>
      <c r="M551" s="30">
        <f>L551*(Inputs!$G$5)</f>
        <v>-25379.942164776341</v>
      </c>
      <c r="N551" s="30">
        <f t="shared" si="57"/>
        <v>-7639362.5915976781</v>
      </c>
    </row>
    <row r="552" spans="1:14" x14ac:dyDescent="0.2">
      <c r="A552" s="30">
        <f t="shared" si="61"/>
        <v>551</v>
      </c>
      <c r="B552" s="30">
        <f t="shared" si="56"/>
        <v>46</v>
      </c>
      <c r="C552" s="30">
        <f t="shared" si="58"/>
        <v>11</v>
      </c>
      <c r="D552" s="30">
        <f>Inputs!$C$5 + Calculations!B552-1</f>
        <v>115</v>
      </c>
      <c r="E552" s="30">
        <f t="shared" si="62"/>
        <v>-7639362.5915976781</v>
      </c>
      <c r="F552" s="30">
        <v>2.6909800000000001E-2</v>
      </c>
      <c r="G552" s="30">
        <f>Inputs!$G$3-$E552</f>
        <v>7739362.5915976781</v>
      </c>
      <c r="H552" s="30">
        <f t="shared" si="59"/>
        <v>-208264.69946737521</v>
      </c>
      <c r="I552" s="30">
        <v>0</v>
      </c>
      <c r="J552" s="30">
        <f>-IF(C552=1,I552*(Inputs!$G$3/1000),0)</f>
        <v>0</v>
      </c>
      <c r="K552" s="30">
        <f>Inputs!$C$7</f>
        <v>667.16820708807631</v>
      </c>
      <c r="L552" s="30">
        <f t="shared" si="60"/>
        <v>-7846960.1228579646</v>
      </c>
      <c r="M552" s="30">
        <f>L552*(Inputs!$G$5)</f>
        <v>-26156.533742859883</v>
      </c>
      <c r="N552" s="30">
        <f t="shared" si="57"/>
        <v>-7873116.6566008246</v>
      </c>
    </row>
    <row r="553" spans="1:14" x14ac:dyDescent="0.2">
      <c r="A553" s="30">
        <f t="shared" si="61"/>
        <v>552</v>
      </c>
      <c r="B553" s="30">
        <f t="shared" si="56"/>
        <v>46</v>
      </c>
      <c r="C553" s="30">
        <f t="shared" si="58"/>
        <v>12</v>
      </c>
      <c r="D553" s="30">
        <f>Inputs!$C$5 + Calculations!B553-1</f>
        <v>115</v>
      </c>
      <c r="E553" s="30">
        <f t="shared" si="62"/>
        <v>-7873116.6566008246</v>
      </c>
      <c r="F553" s="30">
        <v>2.6909800000000001E-2</v>
      </c>
      <c r="G553" s="30">
        <f>Inputs!$G$3-$E553</f>
        <v>7973116.6566008246</v>
      </c>
      <c r="H553" s="30">
        <f t="shared" si="59"/>
        <v>-214554.97460579689</v>
      </c>
      <c r="I553" s="30">
        <v>0</v>
      </c>
      <c r="J553" s="30">
        <f>-IF(C553=1,I553*(Inputs!$G$3/1000),0)</f>
        <v>0</v>
      </c>
      <c r="K553" s="30">
        <f>Inputs!$C$7</f>
        <v>667.16820708807631</v>
      </c>
      <c r="L553" s="30">
        <f t="shared" si="60"/>
        <v>-8087004.4629995329</v>
      </c>
      <c r="M553" s="30">
        <f>L553*(Inputs!$G$5)</f>
        <v>-26956.681543331779</v>
      </c>
      <c r="N553" s="30">
        <f t="shared" si="57"/>
        <v>-8113961.1445428645</v>
      </c>
    </row>
    <row r="554" spans="1:14" x14ac:dyDescent="0.2">
      <c r="A554" s="30">
        <f t="shared" si="61"/>
        <v>553</v>
      </c>
      <c r="B554" s="30">
        <f t="shared" si="56"/>
        <v>47</v>
      </c>
      <c r="C554" s="30">
        <f t="shared" si="58"/>
        <v>1</v>
      </c>
      <c r="D554" s="30">
        <f>Inputs!$C$5 + Calculations!B554-1</f>
        <v>116</v>
      </c>
      <c r="E554" s="30">
        <f t="shared" si="62"/>
        <v>-8113961.1445428645</v>
      </c>
      <c r="F554" s="30">
        <v>2.7448E-2</v>
      </c>
      <c r="G554" s="30">
        <f>Inputs!$G$3-$E554</f>
        <v>8213961.1445428645</v>
      </c>
      <c r="H554" s="30">
        <f t="shared" si="59"/>
        <v>-225456.80549541255</v>
      </c>
      <c r="I554" s="30">
        <v>0</v>
      </c>
      <c r="J554" s="30">
        <f>-IF(C554=1,I554*(Inputs!$G$3/1000),0)</f>
        <v>0</v>
      </c>
      <c r="K554" s="30">
        <f>Inputs!$C$7</f>
        <v>667.16820708807631</v>
      </c>
      <c r="L554" s="30">
        <f t="shared" si="60"/>
        <v>-8338750.7818311881</v>
      </c>
      <c r="M554" s="30">
        <f>L554*(Inputs!$G$5)</f>
        <v>-27795.835939437296</v>
      </c>
      <c r="N554" s="30">
        <f t="shared" si="57"/>
        <v>-8366546.6177706253</v>
      </c>
    </row>
    <row r="555" spans="1:14" x14ac:dyDescent="0.2">
      <c r="A555" s="30">
        <f t="shared" si="61"/>
        <v>554</v>
      </c>
      <c r="B555" s="30">
        <f t="shared" si="56"/>
        <v>47</v>
      </c>
      <c r="C555" s="30">
        <f t="shared" si="58"/>
        <v>2</v>
      </c>
      <c r="D555" s="30">
        <f>Inputs!$C$5 + Calculations!B555-1</f>
        <v>116</v>
      </c>
      <c r="E555" s="30">
        <f t="shared" si="62"/>
        <v>-8366546.6177706253</v>
      </c>
      <c r="F555" s="30">
        <v>2.7448E-2</v>
      </c>
      <c r="G555" s="30">
        <f>Inputs!$G$3-$E555</f>
        <v>8466546.6177706253</v>
      </c>
      <c r="H555" s="30">
        <f t="shared" si="59"/>
        <v>-232389.77156456813</v>
      </c>
      <c r="I555" s="30">
        <v>0</v>
      </c>
      <c r="J555" s="30">
        <f>-IF(C555=1,I555*(Inputs!$G$3/1000),0)</f>
        <v>0</v>
      </c>
      <c r="K555" s="30">
        <f>Inputs!$C$7</f>
        <v>667.16820708807631</v>
      </c>
      <c r="L555" s="30">
        <f t="shared" si="60"/>
        <v>-8598269.2211281043</v>
      </c>
      <c r="M555" s="30">
        <f>L555*(Inputs!$G$5)</f>
        <v>-28660.897403760351</v>
      </c>
      <c r="N555" s="30">
        <f t="shared" si="57"/>
        <v>-8626930.1185318641</v>
      </c>
    </row>
    <row r="556" spans="1:14" x14ac:dyDescent="0.2">
      <c r="A556" s="30">
        <f t="shared" si="61"/>
        <v>555</v>
      </c>
      <c r="B556" s="30">
        <f t="shared" si="56"/>
        <v>47</v>
      </c>
      <c r="C556" s="30">
        <f t="shared" si="58"/>
        <v>3</v>
      </c>
      <c r="D556" s="30">
        <f>Inputs!$C$5 + Calculations!B556-1</f>
        <v>116</v>
      </c>
      <c r="E556" s="30">
        <f t="shared" si="62"/>
        <v>-8626930.1185318641</v>
      </c>
      <c r="F556" s="30">
        <v>2.7448E-2</v>
      </c>
      <c r="G556" s="30">
        <f>Inputs!$G$3-$E556</f>
        <v>8726930.1185318641</v>
      </c>
      <c r="H556" s="30">
        <f t="shared" si="59"/>
        <v>-239536.7778934626</v>
      </c>
      <c r="I556" s="30">
        <v>0</v>
      </c>
      <c r="J556" s="30">
        <f>-IF(C556=1,I556*(Inputs!$G$3/1000),0)</f>
        <v>0</v>
      </c>
      <c r="K556" s="30">
        <f>Inputs!$C$7</f>
        <v>667.16820708807631</v>
      </c>
      <c r="L556" s="30">
        <f t="shared" si="60"/>
        <v>-8865799.7282182388</v>
      </c>
      <c r="M556" s="30">
        <f>L556*(Inputs!$G$5)</f>
        <v>-29552.665760727465</v>
      </c>
      <c r="N556" s="30">
        <f t="shared" si="57"/>
        <v>-8895352.3939789664</v>
      </c>
    </row>
    <row r="557" spans="1:14" x14ac:dyDescent="0.2">
      <c r="A557" s="30">
        <f t="shared" si="61"/>
        <v>556</v>
      </c>
      <c r="B557" s="30">
        <f t="shared" si="56"/>
        <v>47</v>
      </c>
      <c r="C557" s="30">
        <f t="shared" si="58"/>
        <v>4</v>
      </c>
      <c r="D557" s="30">
        <f>Inputs!$C$5 + Calculations!B557-1</f>
        <v>116</v>
      </c>
      <c r="E557" s="30">
        <f t="shared" si="62"/>
        <v>-8895352.3939789664</v>
      </c>
      <c r="F557" s="30">
        <v>2.7448E-2</v>
      </c>
      <c r="G557" s="30">
        <f>Inputs!$G$3-$E557</f>
        <v>8995352.3939789664</v>
      </c>
      <c r="H557" s="30">
        <f t="shared" si="59"/>
        <v>-246904.43250993468</v>
      </c>
      <c r="I557" s="30">
        <v>0</v>
      </c>
      <c r="J557" s="30">
        <f>-IF(C557=1,I557*(Inputs!$G$3/1000),0)</f>
        <v>0</v>
      </c>
      <c r="K557" s="30">
        <f>Inputs!$C$7</f>
        <v>667.16820708807631</v>
      </c>
      <c r="L557" s="30">
        <f t="shared" si="60"/>
        <v>-9141589.6582818124</v>
      </c>
      <c r="M557" s="30">
        <f>L557*(Inputs!$G$5)</f>
        <v>-30471.965527606044</v>
      </c>
      <c r="N557" s="30">
        <f t="shared" si="57"/>
        <v>-9172061.6238094177</v>
      </c>
    </row>
    <row r="558" spans="1:14" x14ac:dyDescent="0.2">
      <c r="A558" s="30">
        <f t="shared" si="61"/>
        <v>557</v>
      </c>
      <c r="B558" s="30">
        <f t="shared" si="56"/>
        <v>47</v>
      </c>
      <c r="C558" s="30">
        <f t="shared" si="58"/>
        <v>5</v>
      </c>
      <c r="D558" s="30">
        <f>Inputs!$C$5 + Calculations!B558-1</f>
        <v>116</v>
      </c>
      <c r="E558" s="30">
        <f t="shared" si="62"/>
        <v>-9172061.6238094177</v>
      </c>
      <c r="F558" s="30">
        <v>2.7448E-2</v>
      </c>
      <c r="G558" s="30">
        <f>Inputs!$G$3-$E558</f>
        <v>9272061.6238094177</v>
      </c>
      <c r="H558" s="30">
        <f t="shared" si="59"/>
        <v>-254499.54745032091</v>
      </c>
      <c r="I558" s="30">
        <v>0</v>
      </c>
      <c r="J558" s="30">
        <f>-IF(C558=1,I558*(Inputs!$G$3/1000),0)</f>
        <v>0</v>
      </c>
      <c r="K558" s="30">
        <f>Inputs!$C$7</f>
        <v>667.16820708807631</v>
      </c>
      <c r="L558" s="30">
        <f t="shared" si="60"/>
        <v>-9425894.00305265</v>
      </c>
      <c r="M558" s="30">
        <f>L558*(Inputs!$G$5)</f>
        <v>-31419.646676842171</v>
      </c>
      <c r="N558" s="30">
        <f t="shared" si="57"/>
        <v>-9457313.6497294921</v>
      </c>
    </row>
    <row r="559" spans="1:14" x14ac:dyDescent="0.2">
      <c r="A559" s="30">
        <f t="shared" si="61"/>
        <v>558</v>
      </c>
      <c r="B559" s="30">
        <f t="shared" si="56"/>
        <v>47</v>
      </c>
      <c r="C559" s="30">
        <f t="shared" si="58"/>
        <v>6</v>
      </c>
      <c r="D559" s="30">
        <f>Inputs!$C$5 + Calculations!B559-1</f>
        <v>116</v>
      </c>
      <c r="E559" s="30">
        <f t="shared" si="62"/>
        <v>-9457313.6497294921</v>
      </c>
      <c r="F559" s="30">
        <v>2.7448E-2</v>
      </c>
      <c r="G559" s="30">
        <f>Inputs!$G$3-$E559</f>
        <v>9557313.6497294921</v>
      </c>
      <c r="H559" s="30">
        <f t="shared" si="59"/>
        <v>-262329.14505777508</v>
      </c>
      <c r="I559" s="30">
        <v>0</v>
      </c>
      <c r="J559" s="30">
        <f>-IF(C559=1,I559*(Inputs!$G$3/1000),0)</f>
        <v>0</v>
      </c>
      <c r="K559" s="30">
        <f>Inputs!$C$7</f>
        <v>667.16820708807631</v>
      </c>
      <c r="L559" s="30">
        <f t="shared" si="60"/>
        <v>-9718975.6265801787</v>
      </c>
      <c r="M559" s="30">
        <f>L559*(Inputs!$G$5)</f>
        <v>-32396.585421933931</v>
      </c>
      <c r="N559" s="30">
        <f t="shared" si="57"/>
        <v>-9751372.2120021135</v>
      </c>
    </row>
    <row r="560" spans="1:14" x14ac:dyDescent="0.2">
      <c r="A560" s="30">
        <f t="shared" si="61"/>
        <v>559</v>
      </c>
      <c r="B560" s="30">
        <f t="shared" si="56"/>
        <v>47</v>
      </c>
      <c r="C560" s="30">
        <f t="shared" si="58"/>
        <v>7</v>
      </c>
      <c r="D560" s="30">
        <f>Inputs!$C$5 + Calculations!B560-1</f>
        <v>116</v>
      </c>
      <c r="E560" s="30">
        <f t="shared" si="62"/>
        <v>-9751372.2120021135</v>
      </c>
      <c r="F560" s="30">
        <v>2.7448E-2</v>
      </c>
      <c r="G560" s="30">
        <f>Inputs!$G$3-$E560</f>
        <v>9851372.2120021135</v>
      </c>
      <c r="H560" s="30">
        <f t="shared" si="59"/>
        <v>-270400.46447503404</v>
      </c>
      <c r="I560" s="30">
        <v>0</v>
      </c>
      <c r="J560" s="30">
        <f>-IF(C560=1,I560*(Inputs!$G$3/1000),0)</f>
        <v>0</v>
      </c>
      <c r="K560" s="30">
        <f>Inputs!$C$7</f>
        <v>667.16820708807631</v>
      </c>
      <c r="L560" s="30">
        <f t="shared" si="60"/>
        <v>-10021105.508270059</v>
      </c>
      <c r="M560" s="30">
        <f>L560*(Inputs!$G$5)</f>
        <v>-33403.685027566862</v>
      </c>
      <c r="N560" s="30">
        <f t="shared" si="57"/>
        <v>-10054509.193297626</v>
      </c>
    </row>
    <row r="561" spans="1:14" x14ac:dyDescent="0.2">
      <c r="A561" s="30">
        <f t="shared" si="61"/>
        <v>560</v>
      </c>
      <c r="B561" s="30">
        <f t="shared" si="56"/>
        <v>47</v>
      </c>
      <c r="C561" s="30">
        <f t="shared" si="58"/>
        <v>8</v>
      </c>
      <c r="D561" s="30">
        <f>Inputs!$C$5 + Calculations!B561-1</f>
        <v>116</v>
      </c>
      <c r="E561" s="30">
        <f t="shared" si="62"/>
        <v>-10054509.193297626</v>
      </c>
      <c r="F561" s="30">
        <v>2.7448E-2</v>
      </c>
      <c r="G561" s="30">
        <f>Inputs!$G$3-$E561</f>
        <v>10154509.193297626</v>
      </c>
      <c r="H561" s="30">
        <f t="shared" si="59"/>
        <v>-278720.96833763324</v>
      </c>
      <c r="I561" s="30">
        <v>0</v>
      </c>
      <c r="J561" s="30">
        <f>-IF(C561=1,I561*(Inputs!$G$3/1000),0)</f>
        <v>0</v>
      </c>
      <c r="K561" s="30">
        <f>Inputs!$C$7</f>
        <v>667.16820708807631</v>
      </c>
      <c r="L561" s="30">
        <f t="shared" si="60"/>
        <v>-10332562.993428171</v>
      </c>
      <c r="M561" s="30">
        <f>L561*(Inputs!$G$5)</f>
        <v>-34441.876644760574</v>
      </c>
      <c r="N561" s="30">
        <f t="shared" si="57"/>
        <v>-10367004.870072931</v>
      </c>
    </row>
    <row r="562" spans="1:14" x14ac:dyDescent="0.2">
      <c r="A562" s="30">
        <f t="shared" si="61"/>
        <v>561</v>
      </c>
      <c r="B562" s="30">
        <f t="shared" si="56"/>
        <v>47</v>
      </c>
      <c r="C562" s="30">
        <f t="shared" si="58"/>
        <v>9</v>
      </c>
      <c r="D562" s="30">
        <f>Inputs!$C$5 + Calculations!B562-1</f>
        <v>116</v>
      </c>
      <c r="E562" s="30">
        <f t="shared" si="62"/>
        <v>-10367004.870072931</v>
      </c>
      <c r="F562" s="30">
        <v>2.7448E-2</v>
      </c>
      <c r="G562" s="30">
        <f>Inputs!$G$3-$E562</f>
        <v>10467004.870072931</v>
      </c>
      <c r="H562" s="30">
        <f t="shared" si="59"/>
        <v>-287298.34967376181</v>
      </c>
      <c r="I562" s="30">
        <v>0</v>
      </c>
      <c r="J562" s="30">
        <f>-IF(C562=1,I562*(Inputs!$G$3/1000),0)</f>
        <v>0</v>
      </c>
      <c r="K562" s="30">
        <f>Inputs!$C$7</f>
        <v>667.16820708807631</v>
      </c>
      <c r="L562" s="30">
        <f t="shared" si="60"/>
        <v>-10653636.051539604</v>
      </c>
      <c r="M562" s="30">
        <f>L562*(Inputs!$G$5)</f>
        <v>-35512.120171798684</v>
      </c>
      <c r="N562" s="30">
        <f t="shared" si="57"/>
        <v>-10689148.171711402</v>
      </c>
    </row>
    <row r="563" spans="1:14" x14ac:dyDescent="0.2">
      <c r="A563" s="30">
        <f t="shared" si="61"/>
        <v>562</v>
      </c>
      <c r="B563" s="30">
        <f t="shared" si="56"/>
        <v>47</v>
      </c>
      <c r="C563" s="30">
        <f t="shared" si="58"/>
        <v>10</v>
      </c>
      <c r="D563" s="30">
        <f>Inputs!$C$5 + Calculations!B563-1</f>
        <v>116</v>
      </c>
      <c r="E563" s="30">
        <f t="shared" si="62"/>
        <v>-10689148.171711402</v>
      </c>
      <c r="F563" s="30">
        <v>2.7448E-2</v>
      </c>
      <c r="G563" s="30">
        <f>Inputs!$G$3-$E563</f>
        <v>10789148.171711402</v>
      </c>
      <c r="H563" s="30">
        <f t="shared" si="59"/>
        <v>-296140.53901713458</v>
      </c>
      <c r="I563" s="30">
        <v>0</v>
      </c>
      <c r="J563" s="30">
        <f>-IF(C563=1,I563*(Inputs!$G$3/1000),0)</f>
        <v>0</v>
      </c>
      <c r="K563" s="30">
        <f>Inputs!$C$7</f>
        <v>667.16820708807631</v>
      </c>
      <c r="L563" s="30">
        <f t="shared" si="60"/>
        <v>-10984621.542521449</v>
      </c>
      <c r="M563" s="30">
        <f>L563*(Inputs!$G$5)</f>
        <v>-36615.405141738163</v>
      </c>
      <c r="N563" s="30">
        <f t="shared" si="57"/>
        <v>-11021236.947663186</v>
      </c>
    </row>
    <row r="564" spans="1:14" x14ac:dyDescent="0.2">
      <c r="A564" s="30">
        <f t="shared" si="61"/>
        <v>563</v>
      </c>
      <c r="B564" s="30">
        <f t="shared" si="56"/>
        <v>47</v>
      </c>
      <c r="C564" s="30">
        <f t="shared" si="58"/>
        <v>11</v>
      </c>
      <c r="D564" s="30">
        <f>Inputs!$C$5 + Calculations!B564-1</f>
        <v>116</v>
      </c>
      <c r="E564" s="30">
        <f t="shared" si="62"/>
        <v>-11021236.947663186</v>
      </c>
      <c r="F564" s="30">
        <v>2.7448E-2</v>
      </c>
      <c r="G564" s="30">
        <f>Inputs!$G$3-$E564</f>
        <v>11121236.947663186</v>
      </c>
      <c r="H564" s="30">
        <f t="shared" si="59"/>
        <v>-305255.71173945913</v>
      </c>
      <c r="I564" s="30">
        <v>0</v>
      </c>
      <c r="J564" s="30">
        <f>-IF(C564=1,I564*(Inputs!$G$3/1000),0)</f>
        <v>0</v>
      </c>
      <c r="K564" s="30">
        <f>Inputs!$C$7</f>
        <v>667.16820708807631</v>
      </c>
      <c r="L564" s="30">
        <f t="shared" si="60"/>
        <v>-11325825.491195558</v>
      </c>
      <c r="M564" s="30">
        <f>L564*(Inputs!$G$5)</f>
        <v>-37752.751637318528</v>
      </c>
      <c r="N564" s="30">
        <f t="shared" si="57"/>
        <v>-11363578.242832877</v>
      </c>
    </row>
    <row r="565" spans="1:14" x14ac:dyDescent="0.2">
      <c r="A565" s="30">
        <f t="shared" si="61"/>
        <v>564</v>
      </c>
      <c r="B565" s="30">
        <f t="shared" si="56"/>
        <v>47</v>
      </c>
      <c r="C565" s="30">
        <f t="shared" si="58"/>
        <v>12</v>
      </c>
      <c r="D565" s="30">
        <f>Inputs!$C$5 + Calculations!B565-1</f>
        <v>116</v>
      </c>
      <c r="E565" s="30">
        <f t="shared" si="62"/>
        <v>-11363578.242832877</v>
      </c>
      <c r="F565" s="30">
        <v>2.7448E-2</v>
      </c>
      <c r="G565" s="30">
        <f>Inputs!$G$3-$E565</f>
        <v>11463578.242832877</v>
      </c>
      <c r="H565" s="30">
        <f t="shared" si="59"/>
        <v>-314652.2956092768</v>
      </c>
      <c r="I565" s="30">
        <v>0</v>
      </c>
      <c r="J565" s="30">
        <f>-IF(C565=1,I565*(Inputs!$G$3/1000),0)</f>
        <v>0</v>
      </c>
      <c r="K565" s="30">
        <f>Inputs!$C$7</f>
        <v>667.16820708807631</v>
      </c>
      <c r="L565" s="30">
        <f t="shared" si="60"/>
        <v>-11677563.370235065</v>
      </c>
      <c r="M565" s="30">
        <f>L565*(Inputs!$G$5)</f>
        <v>-38925.211234116883</v>
      </c>
      <c r="N565" s="30">
        <f t="shared" si="57"/>
        <v>-11716488.581469182</v>
      </c>
    </row>
    <row r="566" spans="1:14" x14ac:dyDescent="0.2">
      <c r="A566" s="30">
        <f t="shared" si="61"/>
        <v>565</v>
      </c>
      <c r="B566" s="30">
        <f t="shared" si="56"/>
        <v>48</v>
      </c>
      <c r="C566" s="30">
        <f t="shared" si="58"/>
        <v>1</v>
      </c>
      <c r="D566" s="30">
        <f>Inputs!$C$5 + Calculations!B566-1</f>
        <v>117</v>
      </c>
      <c r="E566" s="30">
        <f t="shared" si="62"/>
        <v>-11716488.581469182</v>
      </c>
      <c r="F566" s="30">
        <v>2.8024400000000001E-2</v>
      </c>
      <c r="G566" s="30">
        <f>Inputs!$G$3-$E566</f>
        <v>11816488.581469182</v>
      </c>
      <c r="H566" s="30">
        <f t="shared" si="59"/>
        <v>-331150.00260252494</v>
      </c>
      <c r="I566" s="30">
        <v>0</v>
      </c>
      <c r="J566" s="30">
        <f>-IF(C566=1,I566*(Inputs!$G$3/1000),0)</f>
        <v>0</v>
      </c>
      <c r="K566" s="30">
        <f>Inputs!$C$7</f>
        <v>667.16820708807631</v>
      </c>
      <c r="L566" s="30">
        <f t="shared" si="60"/>
        <v>-12046971.415864618</v>
      </c>
      <c r="M566" s="30">
        <f>L566*(Inputs!$G$5)</f>
        <v>-40156.571386215401</v>
      </c>
      <c r="N566" s="30">
        <f t="shared" si="57"/>
        <v>-12087127.987250835</v>
      </c>
    </row>
    <row r="567" spans="1:14" x14ac:dyDescent="0.2">
      <c r="A567" s="30">
        <f t="shared" si="61"/>
        <v>566</v>
      </c>
      <c r="B567" s="30">
        <f t="shared" si="56"/>
        <v>48</v>
      </c>
      <c r="C567" s="30">
        <f t="shared" si="58"/>
        <v>2</v>
      </c>
      <c r="D567" s="30">
        <f>Inputs!$C$5 + Calculations!B567-1</f>
        <v>117</v>
      </c>
      <c r="E567" s="30">
        <f t="shared" si="62"/>
        <v>-12087127.987250835</v>
      </c>
      <c r="F567" s="30">
        <v>2.8024400000000001E-2</v>
      </c>
      <c r="G567" s="30">
        <f>Inputs!$G$3-$E567</f>
        <v>12187127.987250835</v>
      </c>
      <c r="H567" s="30">
        <f t="shared" si="59"/>
        <v>-341536.94956591231</v>
      </c>
      <c r="I567" s="30">
        <v>0</v>
      </c>
      <c r="J567" s="30">
        <f>-IF(C567=1,I567*(Inputs!$G$3/1000),0)</f>
        <v>0</v>
      </c>
      <c r="K567" s="30">
        <f>Inputs!$C$7</f>
        <v>667.16820708807631</v>
      </c>
      <c r="L567" s="30">
        <f t="shared" si="60"/>
        <v>-12427997.768609658</v>
      </c>
      <c r="M567" s="30">
        <f>L567*(Inputs!$G$5)</f>
        <v>-41426.65922869886</v>
      </c>
      <c r="N567" s="30">
        <f t="shared" si="57"/>
        <v>-12469424.427838357</v>
      </c>
    </row>
    <row r="568" spans="1:14" x14ac:dyDescent="0.2">
      <c r="A568" s="30">
        <f t="shared" si="61"/>
        <v>567</v>
      </c>
      <c r="B568" s="30">
        <f t="shared" si="56"/>
        <v>48</v>
      </c>
      <c r="C568" s="30">
        <f t="shared" si="58"/>
        <v>3</v>
      </c>
      <c r="D568" s="30">
        <f>Inputs!$C$5 + Calculations!B568-1</f>
        <v>117</v>
      </c>
      <c r="E568" s="30">
        <f t="shared" si="62"/>
        <v>-12469424.427838357</v>
      </c>
      <c r="F568" s="30">
        <v>2.8024400000000001E-2</v>
      </c>
      <c r="G568" s="30">
        <f>Inputs!$G$3-$E568</f>
        <v>12569424.427838357</v>
      </c>
      <c r="H568" s="30">
        <f t="shared" si="59"/>
        <v>-352250.57793551328</v>
      </c>
      <c r="I568" s="30">
        <v>0</v>
      </c>
      <c r="J568" s="30">
        <f>-IF(C568=1,I568*(Inputs!$G$3/1000),0)</f>
        <v>0</v>
      </c>
      <c r="K568" s="30">
        <f>Inputs!$C$7</f>
        <v>667.16820708807631</v>
      </c>
      <c r="L568" s="30">
        <f t="shared" si="60"/>
        <v>-12821007.837566782</v>
      </c>
      <c r="M568" s="30">
        <f>L568*(Inputs!$G$5)</f>
        <v>-42736.692791889276</v>
      </c>
      <c r="N568" s="30">
        <f t="shared" si="57"/>
        <v>-12863744.53035867</v>
      </c>
    </row>
    <row r="569" spans="1:14" x14ac:dyDescent="0.2">
      <c r="A569" s="30">
        <f t="shared" si="61"/>
        <v>568</v>
      </c>
      <c r="B569" s="30">
        <f t="shared" si="56"/>
        <v>48</v>
      </c>
      <c r="C569" s="30">
        <f t="shared" si="58"/>
        <v>4</v>
      </c>
      <c r="D569" s="30">
        <f>Inputs!$C$5 + Calculations!B569-1</f>
        <v>117</v>
      </c>
      <c r="E569" s="30">
        <f t="shared" si="62"/>
        <v>-12863744.53035867</v>
      </c>
      <c r="F569" s="30">
        <v>2.8024400000000001E-2</v>
      </c>
      <c r="G569" s="30">
        <f>Inputs!$G$3-$E569</f>
        <v>12963744.53035867</v>
      </c>
      <c r="H569" s="30">
        <f t="shared" si="59"/>
        <v>-363301.16221658356</v>
      </c>
      <c r="I569" s="30">
        <v>0</v>
      </c>
      <c r="J569" s="30">
        <f>-IF(C569=1,I569*(Inputs!$G$3/1000),0)</f>
        <v>0</v>
      </c>
      <c r="K569" s="30">
        <f>Inputs!$C$7</f>
        <v>667.16820708807631</v>
      </c>
      <c r="L569" s="30">
        <f t="shared" si="60"/>
        <v>-13226378.524368165</v>
      </c>
      <c r="M569" s="30">
        <f>L569*(Inputs!$G$5)</f>
        <v>-44087.928414560556</v>
      </c>
      <c r="N569" s="30">
        <f t="shared" si="57"/>
        <v>-13270466.452782726</v>
      </c>
    </row>
    <row r="570" spans="1:14" x14ac:dyDescent="0.2">
      <c r="A570" s="30">
        <f t="shared" si="61"/>
        <v>569</v>
      </c>
      <c r="B570" s="30">
        <f t="shared" si="56"/>
        <v>48</v>
      </c>
      <c r="C570" s="30">
        <f t="shared" si="58"/>
        <v>5</v>
      </c>
      <c r="D570" s="30">
        <f>Inputs!$C$5 + Calculations!B570-1</f>
        <v>117</v>
      </c>
      <c r="E570" s="30">
        <f t="shared" si="62"/>
        <v>-13270466.452782726</v>
      </c>
      <c r="F570" s="30">
        <v>2.8024400000000001E-2</v>
      </c>
      <c r="G570" s="30">
        <f>Inputs!$G$3-$E570</f>
        <v>13370466.452782726</v>
      </c>
      <c r="H570" s="30">
        <f t="shared" si="59"/>
        <v>-374699.30005936424</v>
      </c>
      <c r="I570" s="30">
        <v>0</v>
      </c>
      <c r="J570" s="30">
        <f>-IF(C570=1,I570*(Inputs!$G$3/1000),0)</f>
        <v>0</v>
      </c>
      <c r="K570" s="30">
        <f>Inputs!$C$7</f>
        <v>667.16820708807631</v>
      </c>
      <c r="L570" s="30">
        <f t="shared" si="60"/>
        <v>-13644498.584635003</v>
      </c>
      <c r="M570" s="30">
        <f>L570*(Inputs!$G$5)</f>
        <v>-45481.661948783345</v>
      </c>
      <c r="N570" s="30">
        <f t="shared" si="57"/>
        <v>-13689980.246583786</v>
      </c>
    </row>
    <row r="571" spans="1:14" x14ac:dyDescent="0.2">
      <c r="A571" s="30">
        <f t="shared" si="61"/>
        <v>570</v>
      </c>
      <c r="B571" s="30">
        <f t="shared" si="56"/>
        <v>48</v>
      </c>
      <c r="C571" s="30">
        <f t="shared" si="58"/>
        <v>6</v>
      </c>
      <c r="D571" s="30">
        <f>Inputs!$C$5 + Calculations!B571-1</f>
        <v>117</v>
      </c>
      <c r="E571" s="30">
        <f t="shared" si="62"/>
        <v>-13689980.246583786</v>
      </c>
      <c r="F571" s="30">
        <v>2.8024400000000001E-2</v>
      </c>
      <c r="G571" s="30">
        <f>Inputs!$G$3-$E571</f>
        <v>13789980.246583786</v>
      </c>
      <c r="H571" s="30">
        <f t="shared" si="59"/>
        <v>-386455.92242236267</v>
      </c>
      <c r="I571" s="30">
        <v>0</v>
      </c>
      <c r="J571" s="30">
        <f>-IF(C571=1,I571*(Inputs!$G$3/1000),0)</f>
        <v>0</v>
      </c>
      <c r="K571" s="30">
        <f>Inputs!$C$7</f>
        <v>667.16820708807631</v>
      </c>
      <c r="L571" s="30">
        <f t="shared" si="60"/>
        <v>-14075769.00079906</v>
      </c>
      <c r="M571" s="30">
        <f>L571*(Inputs!$G$5)</f>
        <v>-46919.230002663535</v>
      </c>
      <c r="N571" s="30">
        <f t="shared" si="57"/>
        <v>-14122688.230801724</v>
      </c>
    </row>
    <row r="572" spans="1:14" x14ac:dyDescent="0.2">
      <c r="A572" s="30">
        <f t="shared" si="61"/>
        <v>571</v>
      </c>
      <c r="B572" s="30">
        <f t="shared" si="56"/>
        <v>48</v>
      </c>
      <c r="C572" s="30">
        <f t="shared" si="58"/>
        <v>7</v>
      </c>
      <c r="D572" s="30">
        <f>Inputs!$C$5 + Calculations!B572-1</f>
        <v>117</v>
      </c>
      <c r="E572" s="30">
        <f t="shared" si="62"/>
        <v>-14122688.230801724</v>
      </c>
      <c r="F572" s="30">
        <v>2.8024400000000001E-2</v>
      </c>
      <c r="G572" s="30">
        <f>Inputs!$G$3-$E572</f>
        <v>14222688.230801724</v>
      </c>
      <c r="H572" s="30">
        <f t="shared" si="59"/>
        <v>-398582.30405527988</v>
      </c>
      <c r="I572" s="30">
        <v>0</v>
      </c>
      <c r="J572" s="30">
        <f>-IF(C572=1,I572*(Inputs!$G$3/1000),0)</f>
        <v>0</v>
      </c>
      <c r="K572" s="30">
        <f>Inputs!$C$7</f>
        <v>667.16820708807631</v>
      </c>
      <c r="L572" s="30">
        <f t="shared" si="60"/>
        <v>-14520603.366649915</v>
      </c>
      <c r="M572" s="30">
        <f>L572*(Inputs!$G$5)</f>
        <v>-48402.011222166388</v>
      </c>
      <c r="N572" s="30">
        <f t="shared" si="57"/>
        <v>-14569005.377872081</v>
      </c>
    </row>
    <row r="573" spans="1:14" x14ac:dyDescent="0.2">
      <c r="A573" s="30">
        <f t="shared" si="61"/>
        <v>572</v>
      </c>
      <c r="B573" s="30">
        <f t="shared" si="56"/>
        <v>48</v>
      </c>
      <c r="C573" s="30">
        <f t="shared" si="58"/>
        <v>8</v>
      </c>
      <c r="D573" s="30">
        <f>Inputs!$C$5 + Calculations!B573-1</f>
        <v>117</v>
      </c>
      <c r="E573" s="30">
        <f t="shared" si="62"/>
        <v>-14569005.377872081</v>
      </c>
      <c r="F573" s="30">
        <v>2.8024400000000001E-2</v>
      </c>
      <c r="G573" s="30">
        <f>Inputs!$G$3-$E573</f>
        <v>14669005.377872081</v>
      </c>
      <c r="H573" s="30">
        <f t="shared" si="59"/>
        <v>-411090.07431163837</v>
      </c>
      <c r="I573" s="30">
        <v>0</v>
      </c>
      <c r="J573" s="30">
        <f>-IF(C573=1,I573*(Inputs!$G$3/1000),0)</f>
        <v>0</v>
      </c>
      <c r="K573" s="30">
        <f>Inputs!$C$7</f>
        <v>667.16820708807631</v>
      </c>
      <c r="L573" s="30">
        <f t="shared" si="60"/>
        <v>-14979428.283976631</v>
      </c>
      <c r="M573" s="30">
        <f>L573*(Inputs!$G$5)</f>
        <v>-49931.427613255444</v>
      </c>
      <c r="N573" s="30">
        <f t="shared" si="57"/>
        <v>-15029359.711589886</v>
      </c>
    </row>
    <row r="574" spans="1:14" x14ac:dyDescent="0.2">
      <c r="A574" s="30">
        <f t="shared" si="61"/>
        <v>573</v>
      </c>
      <c r="B574" s="30">
        <f t="shared" si="56"/>
        <v>48</v>
      </c>
      <c r="C574" s="30">
        <f t="shared" si="58"/>
        <v>9</v>
      </c>
      <c r="D574" s="30">
        <f>Inputs!$C$5 + Calculations!B574-1</f>
        <v>117</v>
      </c>
      <c r="E574" s="30">
        <f t="shared" si="62"/>
        <v>-15029359.711589886</v>
      </c>
      <c r="F574" s="30">
        <v>2.8024400000000001E-2</v>
      </c>
      <c r="G574" s="30">
        <f>Inputs!$G$3-$E574</f>
        <v>15129359.711589886</v>
      </c>
      <c r="H574" s="30">
        <f t="shared" si="59"/>
        <v>-423991.2283014796</v>
      </c>
      <c r="I574" s="30">
        <v>0</v>
      </c>
      <c r="J574" s="30">
        <f>-IF(C574=1,I574*(Inputs!$G$3/1000),0)</f>
        <v>0</v>
      </c>
      <c r="K574" s="30">
        <f>Inputs!$C$7</f>
        <v>667.16820708807631</v>
      </c>
      <c r="L574" s="30">
        <f t="shared" si="60"/>
        <v>-15452683.771684278</v>
      </c>
      <c r="M574" s="30">
        <f>L574*(Inputs!$G$5)</f>
        <v>-51508.945905614266</v>
      </c>
      <c r="N574" s="30">
        <f t="shared" si="57"/>
        <v>-15504192.717589892</v>
      </c>
    </row>
    <row r="575" spans="1:14" x14ac:dyDescent="0.2">
      <c r="A575" s="30">
        <f t="shared" si="61"/>
        <v>574</v>
      </c>
      <c r="B575" s="30">
        <f t="shared" si="56"/>
        <v>48</v>
      </c>
      <c r="C575" s="30">
        <f t="shared" si="58"/>
        <v>10</v>
      </c>
      <c r="D575" s="30">
        <f>Inputs!$C$5 + Calculations!B575-1</f>
        <v>117</v>
      </c>
      <c r="E575" s="30">
        <f t="shared" si="62"/>
        <v>-15504192.717589892</v>
      </c>
      <c r="F575" s="30">
        <v>2.8024400000000001E-2</v>
      </c>
      <c r="G575" s="30">
        <f>Inputs!$G$3-$E575</f>
        <v>15604192.717589892</v>
      </c>
      <c r="H575" s="30">
        <f t="shared" si="59"/>
        <v>-437298.13839482621</v>
      </c>
      <c r="I575" s="30">
        <v>0</v>
      </c>
      <c r="J575" s="30">
        <f>-IF(C575=1,I575*(Inputs!$G$3/1000),0)</f>
        <v>0</v>
      </c>
      <c r="K575" s="30">
        <f>Inputs!$C$7</f>
        <v>667.16820708807631</v>
      </c>
      <c r="L575" s="30">
        <f t="shared" si="60"/>
        <v>-15940823.687777631</v>
      </c>
      <c r="M575" s="30">
        <f>L575*(Inputs!$G$5)</f>
        <v>-53136.078959258775</v>
      </c>
      <c r="N575" s="30">
        <f t="shared" si="57"/>
        <v>-15993959.766736889</v>
      </c>
    </row>
    <row r="576" spans="1:14" x14ac:dyDescent="0.2">
      <c r="A576" s="30">
        <f t="shared" si="61"/>
        <v>575</v>
      </c>
      <c r="B576" s="30">
        <f t="shared" si="56"/>
        <v>48</v>
      </c>
      <c r="C576" s="30">
        <f t="shared" si="58"/>
        <v>11</v>
      </c>
      <c r="D576" s="30">
        <f>Inputs!$C$5 + Calculations!B576-1</f>
        <v>117</v>
      </c>
      <c r="E576" s="30">
        <f t="shared" si="62"/>
        <v>-15993959.766736889</v>
      </c>
      <c r="F576" s="30">
        <v>2.8024400000000001E-2</v>
      </c>
      <c r="G576" s="30">
        <f>Inputs!$G$3-$E576</f>
        <v>16093959.766736889</v>
      </c>
      <c r="H576" s="30">
        <f t="shared" si="59"/>
        <v>-451023.56608694128</v>
      </c>
      <c r="I576" s="30">
        <v>0</v>
      </c>
      <c r="J576" s="30">
        <f>-IF(C576=1,I576*(Inputs!$G$3/1000),0)</f>
        <v>0</v>
      </c>
      <c r="K576" s="30">
        <f>Inputs!$C$7</f>
        <v>667.16820708807631</v>
      </c>
      <c r="L576" s="30">
        <f t="shared" si="60"/>
        <v>-16444316.164616741</v>
      </c>
      <c r="M576" s="30">
        <f>L576*(Inputs!$G$5)</f>
        <v>-54814.387215389143</v>
      </c>
      <c r="N576" s="30">
        <f t="shared" si="57"/>
        <v>-16499130.55183213</v>
      </c>
    </row>
    <row r="577" spans="1:14" x14ac:dyDescent="0.2">
      <c r="A577" s="30">
        <f t="shared" si="61"/>
        <v>576</v>
      </c>
      <c r="B577" s="30">
        <f t="shared" si="56"/>
        <v>48</v>
      </c>
      <c r="C577" s="30">
        <f t="shared" si="58"/>
        <v>12</v>
      </c>
      <c r="D577" s="30">
        <f>Inputs!$C$5 + Calculations!B577-1</f>
        <v>117</v>
      </c>
      <c r="E577" s="30">
        <f t="shared" si="62"/>
        <v>-16499130.55183213</v>
      </c>
      <c r="F577" s="30">
        <v>2.8024400000000001E-2</v>
      </c>
      <c r="G577" s="30">
        <f>Inputs!$G$3-$E577</f>
        <v>16599130.55183213</v>
      </c>
      <c r="H577" s="30">
        <f t="shared" si="59"/>
        <v>-465180.67423676437</v>
      </c>
      <c r="I577" s="30">
        <v>0</v>
      </c>
      <c r="J577" s="30">
        <f>-IF(C577=1,I577*(Inputs!$G$3/1000),0)</f>
        <v>0</v>
      </c>
      <c r="K577" s="30">
        <f>Inputs!$C$7</f>
        <v>667.16820708807631</v>
      </c>
      <c r="L577" s="30">
        <f t="shared" si="60"/>
        <v>-16963644.057861809</v>
      </c>
      <c r="M577" s="30">
        <f>L577*(Inputs!$G$5)</f>
        <v>-56545.480192872696</v>
      </c>
      <c r="N577" s="30">
        <f t="shared" si="57"/>
        <v>-17020189.538054682</v>
      </c>
    </row>
    <row r="578" spans="1:14" x14ac:dyDescent="0.2">
      <c r="A578" s="30">
        <f t="shared" si="61"/>
        <v>577</v>
      </c>
      <c r="B578" s="30">
        <f t="shared" ref="B578:B641" si="63">CEILING(A578/12,1)</f>
        <v>49</v>
      </c>
      <c r="C578" s="30">
        <f t="shared" si="58"/>
        <v>1</v>
      </c>
      <c r="D578" s="30">
        <f>Inputs!$C$5 + Calculations!B578-1</f>
        <v>118</v>
      </c>
      <c r="E578" s="30">
        <f t="shared" si="62"/>
        <v>-17020189.538054682</v>
      </c>
      <c r="F578" s="30">
        <v>2.8809100000000001E-2</v>
      </c>
      <c r="G578" s="30">
        <f>Inputs!$G$3-$E578</f>
        <v>17120189.538054682</v>
      </c>
      <c r="H578" s="30">
        <f t="shared" si="59"/>
        <v>-493217.25242077117</v>
      </c>
      <c r="I578" s="30">
        <v>0</v>
      </c>
      <c r="J578" s="30">
        <f>-IF(C578=1,I578*(Inputs!$G$3/1000),0)</f>
        <v>0</v>
      </c>
      <c r="K578" s="30">
        <f>Inputs!$C$7</f>
        <v>667.16820708807631</v>
      </c>
      <c r="L578" s="30">
        <f t="shared" si="60"/>
        <v>-17512739.622268368</v>
      </c>
      <c r="M578" s="30">
        <f>L578*(Inputs!$G$5)</f>
        <v>-58375.798740894563</v>
      </c>
      <c r="N578" s="30">
        <f t="shared" ref="N578:N641" si="64">L578+M578</f>
        <v>-17571115.421009261</v>
      </c>
    </row>
    <row r="579" spans="1:14" x14ac:dyDescent="0.2">
      <c r="A579" s="30">
        <f t="shared" si="61"/>
        <v>578</v>
      </c>
      <c r="B579" s="30">
        <f t="shared" si="63"/>
        <v>49</v>
      </c>
      <c r="C579" s="30">
        <f t="shared" ref="C579:C642" si="65">MOD(C578,12)+1</f>
        <v>2</v>
      </c>
      <c r="D579" s="30">
        <f>Inputs!$C$5 + Calculations!B579-1</f>
        <v>118</v>
      </c>
      <c r="E579" s="30">
        <f t="shared" si="62"/>
        <v>-17571115.421009261</v>
      </c>
      <c r="F579" s="30">
        <v>2.8809100000000001E-2</v>
      </c>
      <c r="G579" s="30">
        <f>Inputs!$G$3-$E579</f>
        <v>17671115.421009261</v>
      </c>
      <c r="H579" s="30">
        <f t="shared" ref="H579:H642" si="66">-($F579*$G579)</f>
        <v>-509088.93127539795</v>
      </c>
      <c r="I579" s="30">
        <v>0</v>
      </c>
      <c r="J579" s="30">
        <f>-IF(C579=1,I579*(Inputs!$G$3/1000),0)</f>
        <v>0</v>
      </c>
      <c r="K579" s="30">
        <f>Inputs!$C$7</f>
        <v>667.16820708807631</v>
      </c>
      <c r="L579" s="30">
        <f t="shared" ref="L579:L642" si="67">$E579+$H579+$J579+$K579</f>
        <v>-18079537.184077572</v>
      </c>
      <c r="M579" s="30">
        <f>L579*(Inputs!$G$5)</f>
        <v>-60265.123946925247</v>
      </c>
      <c r="N579" s="30">
        <f t="shared" si="64"/>
        <v>-18139802.308024496</v>
      </c>
    </row>
    <row r="580" spans="1:14" x14ac:dyDescent="0.2">
      <c r="A580" s="30">
        <f t="shared" ref="A580:A643" si="68">1+A579</f>
        <v>579</v>
      </c>
      <c r="B580" s="30">
        <f t="shared" si="63"/>
        <v>49</v>
      </c>
      <c r="C580" s="30">
        <f t="shared" si="65"/>
        <v>3</v>
      </c>
      <c r="D580" s="30">
        <f>Inputs!$C$5 + Calculations!B580-1</f>
        <v>118</v>
      </c>
      <c r="E580" s="30">
        <f t="shared" ref="E580:E643" si="69">$N579</f>
        <v>-18139802.308024496</v>
      </c>
      <c r="F580" s="30">
        <v>2.8809100000000001E-2</v>
      </c>
      <c r="G580" s="30">
        <f>Inputs!$G$3-$E580</f>
        <v>18239802.308024496</v>
      </c>
      <c r="H580" s="30">
        <f t="shared" si="66"/>
        <v>-525472.28867210855</v>
      </c>
      <c r="I580" s="30">
        <v>0</v>
      </c>
      <c r="J580" s="30">
        <f>-IF(C580=1,I580*(Inputs!$G$3/1000),0)</f>
        <v>0</v>
      </c>
      <c r="K580" s="30">
        <f>Inputs!$C$7</f>
        <v>667.16820708807631</v>
      </c>
      <c r="L580" s="30">
        <f t="shared" si="67"/>
        <v>-18664607.428489517</v>
      </c>
      <c r="M580" s="30">
        <f>L580*(Inputs!$G$5)</f>
        <v>-62215.358094965064</v>
      </c>
      <c r="N580" s="30">
        <f t="shared" si="64"/>
        <v>-18726822.786584482</v>
      </c>
    </row>
    <row r="581" spans="1:14" x14ac:dyDescent="0.2">
      <c r="A581" s="30">
        <f t="shared" si="68"/>
        <v>580</v>
      </c>
      <c r="B581" s="30">
        <f t="shared" si="63"/>
        <v>49</v>
      </c>
      <c r="C581" s="30">
        <f t="shared" si="65"/>
        <v>4</v>
      </c>
      <c r="D581" s="30">
        <f>Inputs!$C$5 + Calculations!B581-1</f>
        <v>118</v>
      </c>
      <c r="E581" s="30">
        <f t="shared" si="69"/>
        <v>-18726822.786584482</v>
      </c>
      <c r="F581" s="30">
        <v>2.8809100000000001E-2</v>
      </c>
      <c r="G581" s="30">
        <f>Inputs!$G$3-$E581</f>
        <v>18826822.786584482</v>
      </c>
      <c r="H581" s="30">
        <f t="shared" si="66"/>
        <v>-542383.82034099102</v>
      </c>
      <c r="I581" s="30">
        <v>0</v>
      </c>
      <c r="J581" s="30">
        <f>-IF(C581=1,I581*(Inputs!$G$3/1000),0)</f>
        <v>0</v>
      </c>
      <c r="K581" s="30">
        <f>Inputs!$C$7</f>
        <v>667.16820708807631</v>
      </c>
      <c r="L581" s="30">
        <f t="shared" si="67"/>
        <v>-19268539.438718386</v>
      </c>
      <c r="M581" s="30">
        <f>L581*(Inputs!$G$5)</f>
        <v>-64228.464795727959</v>
      </c>
      <c r="N581" s="30">
        <f t="shared" si="64"/>
        <v>-19332767.903514113</v>
      </c>
    </row>
    <row r="582" spans="1:14" x14ac:dyDescent="0.2">
      <c r="A582" s="30">
        <f t="shared" si="68"/>
        <v>581</v>
      </c>
      <c r="B582" s="30">
        <f t="shared" si="63"/>
        <v>49</v>
      </c>
      <c r="C582" s="30">
        <f t="shared" si="65"/>
        <v>5</v>
      </c>
      <c r="D582" s="30">
        <f>Inputs!$C$5 + Calculations!B582-1</f>
        <v>118</v>
      </c>
      <c r="E582" s="30">
        <f t="shared" si="69"/>
        <v>-19332767.903514113</v>
      </c>
      <c r="F582" s="30">
        <v>2.8809100000000001E-2</v>
      </c>
      <c r="G582" s="30">
        <f>Inputs!$G$3-$E582</f>
        <v>19432767.903514113</v>
      </c>
      <c r="H582" s="30">
        <f t="shared" si="66"/>
        <v>-559840.55380912847</v>
      </c>
      <c r="I582" s="30">
        <v>0</v>
      </c>
      <c r="J582" s="30">
        <f>-IF(C582=1,I582*(Inputs!$G$3/1000),0)</f>
        <v>0</v>
      </c>
      <c r="K582" s="30">
        <f>Inputs!$C$7</f>
        <v>667.16820708807631</v>
      </c>
      <c r="L582" s="30">
        <f t="shared" si="67"/>
        <v>-19891941.289116155</v>
      </c>
      <c r="M582" s="30">
        <f>L582*(Inputs!$G$5)</f>
        <v>-66306.470963720523</v>
      </c>
      <c r="N582" s="30">
        <f t="shared" si="64"/>
        <v>-19958247.760079876</v>
      </c>
    </row>
    <row r="583" spans="1:14" x14ac:dyDescent="0.2">
      <c r="A583" s="30">
        <f t="shared" si="68"/>
        <v>582</v>
      </c>
      <c r="B583" s="30">
        <f t="shared" si="63"/>
        <v>49</v>
      </c>
      <c r="C583" s="30">
        <f t="shared" si="65"/>
        <v>6</v>
      </c>
      <c r="D583" s="30">
        <f>Inputs!$C$5 + Calculations!B583-1</f>
        <v>118</v>
      </c>
      <c r="E583" s="30">
        <f t="shared" si="69"/>
        <v>-19958247.760079876</v>
      </c>
      <c r="F583" s="30">
        <v>2.8809100000000001E-2</v>
      </c>
      <c r="G583" s="30">
        <f>Inputs!$G$3-$E583</f>
        <v>20058247.760079876</v>
      </c>
      <c r="H583" s="30">
        <f t="shared" si="66"/>
        <v>-577860.06554491713</v>
      </c>
      <c r="I583" s="30">
        <v>0</v>
      </c>
      <c r="J583" s="30">
        <f>-IF(C583=1,I583*(Inputs!$G$3/1000),0)</f>
        <v>0</v>
      </c>
      <c r="K583" s="30">
        <f>Inputs!$C$7</f>
        <v>667.16820708807631</v>
      </c>
      <c r="L583" s="30">
        <f t="shared" si="67"/>
        <v>-20535440.657417707</v>
      </c>
      <c r="M583" s="30">
        <f>L583*(Inputs!$G$5)</f>
        <v>-68451.46885805903</v>
      </c>
      <c r="N583" s="30">
        <f t="shared" si="64"/>
        <v>-20603892.126275767</v>
      </c>
    </row>
    <row r="584" spans="1:14" x14ac:dyDescent="0.2">
      <c r="A584" s="30">
        <f t="shared" si="68"/>
        <v>583</v>
      </c>
      <c r="B584" s="30">
        <f t="shared" si="63"/>
        <v>49</v>
      </c>
      <c r="C584" s="30">
        <f t="shared" si="65"/>
        <v>7</v>
      </c>
      <c r="D584" s="30">
        <f>Inputs!$C$5 + Calculations!B584-1</f>
        <v>118</v>
      </c>
      <c r="E584" s="30">
        <f t="shared" si="69"/>
        <v>-20603892.126275767</v>
      </c>
      <c r="F584" s="30">
        <v>2.8809100000000001E-2</v>
      </c>
      <c r="G584" s="30">
        <f>Inputs!$G$3-$E584</f>
        <v>20703892.126275767</v>
      </c>
      <c r="H584" s="30">
        <f t="shared" si="66"/>
        <v>-596460.49865509116</v>
      </c>
      <c r="I584" s="30">
        <v>0</v>
      </c>
      <c r="J584" s="30">
        <f>-IF(C584=1,I584*(Inputs!$G$3/1000),0)</f>
        <v>0</v>
      </c>
      <c r="K584" s="30">
        <f>Inputs!$C$7</f>
        <v>667.16820708807631</v>
      </c>
      <c r="L584" s="30">
        <f t="shared" si="67"/>
        <v>-21199685.456723772</v>
      </c>
      <c r="M584" s="30">
        <f>L584*(Inputs!$G$5)</f>
        <v>-70665.61818907925</v>
      </c>
      <c r="N584" s="30">
        <f t="shared" si="64"/>
        <v>-21270351.07491285</v>
      </c>
    </row>
    <row r="585" spans="1:14" x14ac:dyDescent="0.2">
      <c r="A585" s="30">
        <f t="shared" si="68"/>
        <v>584</v>
      </c>
      <c r="B585" s="30">
        <f t="shared" si="63"/>
        <v>49</v>
      </c>
      <c r="C585" s="30">
        <f t="shared" si="65"/>
        <v>8</v>
      </c>
      <c r="D585" s="30">
        <f>Inputs!$C$5 + Calculations!B585-1</f>
        <v>118</v>
      </c>
      <c r="E585" s="30">
        <f t="shared" si="69"/>
        <v>-21270351.07491285</v>
      </c>
      <c r="F585" s="30">
        <v>2.8809100000000001E-2</v>
      </c>
      <c r="G585" s="30">
        <f>Inputs!$G$3-$E585</f>
        <v>21370351.07491285</v>
      </c>
      <c r="H585" s="30">
        <f t="shared" si="66"/>
        <v>-615660.58115227183</v>
      </c>
      <c r="I585" s="30">
        <v>0</v>
      </c>
      <c r="J585" s="30">
        <f>-IF(C585=1,I585*(Inputs!$G$3/1000),0)</f>
        <v>0</v>
      </c>
      <c r="K585" s="30">
        <f>Inputs!$C$7</f>
        <v>667.16820708807631</v>
      </c>
      <c r="L585" s="30">
        <f t="shared" si="67"/>
        <v>-21885344.487858035</v>
      </c>
      <c r="M585" s="30">
        <f>L585*(Inputs!$G$5)</f>
        <v>-72951.148292860118</v>
      </c>
      <c r="N585" s="30">
        <f t="shared" si="64"/>
        <v>-21958295.636150897</v>
      </c>
    </row>
    <row r="586" spans="1:14" x14ac:dyDescent="0.2">
      <c r="A586" s="30">
        <f t="shared" si="68"/>
        <v>585</v>
      </c>
      <c r="B586" s="30">
        <f t="shared" si="63"/>
        <v>49</v>
      </c>
      <c r="C586" s="30">
        <f t="shared" si="65"/>
        <v>9</v>
      </c>
      <c r="D586" s="30">
        <f>Inputs!$C$5 + Calculations!B586-1</f>
        <v>118</v>
      </c>
      <c r="E586" s="30">
        <f t="shared" si="69"/>
        <v>-21958295.636150897</v>
      </c>
      <c r="F586" s="30">
        <v>2.8809100000000001E-2</v>
      </c>
      <c r="G586" s="30">
        <f>Inputs!$G$3-$E586</f>
        <v>22058295.636150897</v>
      </c>
      <c r="H586" s="30">
        <f t="shared" si="66"/>
        <v>-635479.64481143479</v>
      </c>
      <c r="I586" s="30">
        <v>0</v>
      </c>
      <c r="J586" s="30">
        <f>-IF(C586=1,I586*(Inputs!$G$3/1000),0)</f>
        <v>0</v>
      </c>
      <c r="K586" s="30">
        <f>Inputs!$C$7</f>
        <v>667.16820708807631</v>
      </c>
      <c r="L586" s="30">
        <f t="shared" si="67"/>
        <v>-22593108.112755246</v>
      </c>
      <c r="M586" s="30">
        <f>L586*(Inputs!$G$5)</f>
        <v>-75310.360375850825</v>
      </c>
      <c r="N586" s="30">
        <f t="shared" si="64"/>
        <v>-22668418.473131098</v>
      </c>
    </row>
    <row r="587" spans="1:14" x14ac:dyDescent="0.2">
      <c r="A587" s="30">
        <f t="shared" si="68"/>
        <v>586</v>
      </c>
      <c r="B587" s="30">
        <f t="shared" si="63"/>
        <v>49</v>
      </c>
      <c r="C587" s="30">
        <f t="shared" si="65"/>
        <v>10</v>
      </c>
      <c r="D587" s="30">
        <f>Inputs!$C$5 + Calculations!B587-1</f>
        <v>118</v>
      </c>
      <c r="E587" s="30">
        <f t="shared" si="69"/>
        <v>-22668418.473131098</v>
      </c>
      <c r="F587" s="30">
        <v>2.8809100000000001E-2</v>
      </c>
      <c r="G587" s="30">
        <f>Inputs!$G$3-$E587</f>
        <v>22768418.473131098</v>
      </c>
      <c r="H587" s="30">
        <f t="shared" si="66"/>
        <v>-655937.64463428117</v>
      </c>
      <c r="I587" s="30">
        <v>0</v>
      </c>
      <c r="J587" s="30">
        <f>-IF(C587=1,I587*(Inputs!$G$3/1000),0)</f>
        <v>0</v>
      </c>
      <c r="K587" s="30">
        <f>Inputs!$C$7</f>
        <v>667.16820708807631</v>
      </c>
      <c r="L587" s="30">
        <f t="shared" si="67"/>
        <v>-23323688.949558292</v>
      </c>
      <c r="M587" s="30">
        <f>L587*(Inputs!$G$5)</f>
        <v>-77745.629831860977</v>
      </c>
      <c r="N587" s="30">
        <f t="shared" si="64"/>
        <v>-23401434.579390153</v>
      </c>
    </row>
    <row r="588" spans="1:14" x14ac:dyDescent="0.2">
      <c r="A588" s="30">
        <f t="shared" si="68"/>
        <v>587</v>
      </c>
      <c r="B588" s="30">
        <f t="shared" si="63"/>
        <v>49</v>
      </c>
      <c r="C588" s="30">
        <f t="shared" si="65"/>
        <v>11</v>
      </c>
      <c r="D588" s="30">
        <f>Inputs!$C$5 + Calculations!B588-1</f>
        <v>118</v>
      </c>
      <c r="E588" s="30">
        <f t="shared" si="69"/>
        <v>-23401434.579390153</v>
      </c>
      <c r="F588" s="30">
        <v>2.8809100000000001E-2</v>
      </c>
      <c r="G588" s="30">
        <f>Inputs!$G$3-$E588</f>
        <v>23501434.579390153</v>
      </c>
      <c r="H588" s="30">
        <f t="shared" si="66"/>
        <v>-677055.17894110887</v>
      </c>
      <c r="I588" s="30">
        <v>0</v>
      </c>
      <c r="J588" s="30">
        <f>-IF(C588=1,I588*(Inputs!$G$3/1000),0)</f>
        <v>0</v>
      </c>
      <c r="K588" s="30">
        <f>Inputs!$C$7</f>
        <v>667.16820708807631</v>
      </c>
      <c r="L588" s="30">
        <f t="shared" si="67"/>
        <v>-24077822.590124175</v>
      </c>
      <c r="M588" s="30">
        <f>L588*(Inputs!$G$5)</f>
        <v>-80259.408633747254</v>
      </c>
      <c r="N588" s="30">
        <f t="shared" si="64"/>
        <v>-24158081.998757921</v>
      </c>
    </row>
    <row r="589" spans="1:14" x14ac:dyDescent="0.2">
      <c r="A589" s="30">
        <f t="shared" si="68"/>
        <v>588</v>
      </c>
      <c r="B589" s="30">
        <f t="shared" si="63"/>
        <v>49</v>
      </c>
      <c r="C589" s="30">
        <f t="shared" si="65"/>
        <v>12</v>
      </c>
      <c r="D589" s="30">
        <f>Inputs!$C$5 + Calculations!B589-1</f>
        <v>118</v>
      </c>
      <c r="E589" s="30">
        <f t="shared" si="69"/>
        <v>-24158081.998757921</v>
      </c>
      <c r="F589" s="30">
        <v>2.8809100000000001E-2</v>
      </c>
      <c r="G589" s="30">
        <f>Inputs!$G$3-$E589</f>
        <v>24258081.998757921</v>
      </c>
      <c r="H589" s="30">
        <f t="shared" si="66"/>
        <v>-698853.5101104168</v>
      </c>
      <c r="I589" s="30">
        <v>0</v>
      </c>
      <c r="J589" s="30">
        <f>-IF(C589=1,I589*(Inputs!$G$3/1000),0)</f>
        <v>0</v>
      </c>
      <c r="K589" s="30">
        <f>Inputs!$C$7</f>
        <v>667.16820708807631</v>
      </c>
      <c r="L589" s="30">
        <f t="shared" si="67"/>
        <v>-24856268.34066125</v>
      </c>
      <c r="M589" s="30">
        <f>L589*(Inputs!$G$5)</f>
        <v>-82854.227802204172</v>
      </c>
      <c r="N589" s="30">
        <f t="shared" si="64"/>
        <v>-24939122.568463456</v>
      </c>
    </row>
    <row r="590" spans="1:14" x14ac:dyDescent="0.2">
      <c r="A590" s="30">
        <f t="shared" si="68"/>
        <v>589</v>
      </c>
      <c r="B590" s="30">
        <f t="shared" si="63"/>
        <v>50</v>
      </c>
      <c r="C590" s="30">
        <f t="shared" si="65"/>
        <v>1</v>
      </c>
      <c r="D590" s="30">
        <f>Inputs!$C$5 + Calculations!B590-1</f>
        <v>119</v>
      </c>
      <c r="E590" s="30">
        <f t="shared" si="69"/>
        <v>-24939122.568463456</v>
      </c>
      <c r="F590" s="30">
        <v>2.9500499999999999E-2</v>
      </c>
      <c r="G590" s="30">
        <f>Inputs!$G$3-$E590</f>
        <v>25039122.568463456</v>
      </c>
      <c r="H590" s="30">
        <f t="shared" si="66"/>
        <v>-738666.6353309562</v>
      </c>
      <c r="I590" s="30">
        <v>0</v>
      </c>
      <c r="J590" s="30">
        <f>-IF(C590=1,I590*(Inputs!$G$3/1000),0)</f>
        <v>0</v>
      </c>
      <c r="K590" s="30">
        <f>Inputs!$C$7</f>
        <v>667.16820708807631</v>
      </c>
      <c r="L590" s="30">
        <f t="shared" si="67"/>
        <v>-25677122.035587326</v>
      </c>
      <c r="M590" s="30">
        <f>L590*(Inputs!$G$5)</f>
        <v>-85590.406785291096</v>
      </c>
      <c r="N590" s="30">
        <f t="shared" si="64"/>
        <v>-25762712.442372616</v>
      </c>
    </row>
    <row r="591" spans="1:14" x14ac:dyDescent="0.2">
      <c r="A591" s="30">
        <f t="shared" si="68"/>
        <v>590</v>
      </c>
      <c r="B591" s="30">
        <f t="shared" si="63"/>
        <v>50</v>
      </c>
      <c r="C591" s="30">
        <f t="shared" si="65"/>
        <v>2</v>
      </c>
      <c r="D591" s="30">
        <f>Inputs!$C$5 + Calculations!B591-1</f>
        <v>119</v>
      </c>
      <c r="E591" s="30">
        <f t="shared" si="69"/>
        <v>-25762712.442372616</v>
      </c>
      <c r="F591" s="30">
        <v>2.9500499999999999E-2</v>
      </c>
      <c r="G591" s="30">
        <f>Inputs!$G$3-$E591</f>
        <v>25862712.442372616</v>
      </c>
      <c r="H591" s="30">
        <f t="shared" si="66"/>
        <v>-762962.94840621331</v>
      </c>
      <c r="I591" s="30">
        <v>0</v>
      </c>
      <c r="J591" s="30">
        <f>-IF(C591=1,I591*(Inputs!$G$3/1000),0)</f>
        <v>0</v>
      </c>
      <c r="K591" s="30">
        <f>Inputs!$C$7</f>
        <v>667.16820708807631</v>
      </c>
      <c r="L591" s="30">
        <f t="shared" si="67"/>
        <v>-26525008.222571742</v>
      </c>
      <c r="M591" s="30">
        <f>L591*(Inputs!$G$5)</f>
        <v>-88416.694075239138</v>
      </c>
      <c r="N591" s="30">
        <f t="shared" si="64"/>
        <v>-26613424.91664698</v>
      </c>
    </row>
    <row r="592" spans="1:14" x14ac:dyDescent="0.2">
      <c r="A592" s="30">
        <f t="shared" si="68"/>
        <v>591</v>
      </c>
      <c r="B592" s="30">
        <f t="shared" si="63"/>
        <v>50</v>
      </c>
      <c r="C592" s="30">
        <f t="shared" si="65"/>
        <v>3</v>
      </c>
      <c r="D592" s="30">
        <f>Inputs!$C$5 + Calculations!B592-1</f>
        <v>119</v>
      </c>
      <c r="E592" s="30">
        <f t="shared" si="69"/>
        <v>-26613424.91664698</v>
      </c>
      <c r="F592" s="30">
        <v>2.9500499999999999E-2</v>
      </c>
      <c r="G592" s="30">
        <f>Inputs!$G$3-$E592</f>
        <v>26713424.91664698</v>
      </c>
      <c r="H592" s="30">
        <f t="shared" si="66"/>
        <v>-788059.39175354422</v>
      </c>
      <c r="I592" s="30">
        <v>0</v>
      </c>
      <c r="J592" s="30">
        <f>-IF(C592=1,I592*(Inputs!$G$3/1000),0)</f>
        <v>0</v>
      </c>
      <c r="K592" s="30">
        <f>Inputs!$C$7</f>
        <v>667.16820708807631</v>
      </c>
      <c r="L592" s="30">
        <f t="shared" si="67"/>
        <v>-27400817.140193436</v>
      </c>
      <c r="M592" s="30">
        <f>L592*(Inputs!$G$5)</f>
        <v>-91336.057133978131</v>
      </c>
      <c r="N592" s="30">
        <f t="shared" si="64"/>
        <v>-27492153.197327413</v>
      </c>
    </row>
    <row r="593" spans="1:14" x14ac:dyDescent="0.2">
      <c r="A593" s="30">
        <f t="shared" si="68"/>
        <v>592</v>
      </c>
      <c r="B593" s="30">
        <f t="shared" si="63"/>
        <v>50</v>
      </c>
      <c r="C593" s="30">
        <f t="shared" si="65"/>
        <v>4</v>
      </c>
      <c r="D593" s="30">
        <f>Inputs!$C$5 + Calculations!B593-1</f>
        <v>119</v>
      </c>
      <c r="E593" s="30">
        <f t="shared" si="69"/>
        <v>-27492153.197327413</v>
      </c>
      <c r="F593" s="30">
        <v>2.9500499999999999E-2</v>
      </c>
      <c r="G593" s="30">
        <f>Inputs!$G$3-$E593</f>
        <v>27592153.197327413</v>
      </c>
      <c r="H593" s="30">
        <f t="shared" si="66"/>
        <v>-813982.31539775734</v>
      </c>
      <c r="I593" s="30">
        <v>0</v>
      </c>
      <c r="J593" s="30">
        <f>-IF(C593=1,I593*(Inputs!$G$3/1000),0)</f>
        <v>0</v>
      </c>
      <c r="K593" s="30">
        <f>Inputs!$C$7</f>
        <v>667.16820708807631</v>
      </c>
      <c r="L593" s="30">
        <f t="shared" si="67"/>
        <v>-28305468.344518084</v>
      </c>
      <c r="M593" s="30">
        <f>L593*(Inputs!$G$5)</f>
        <v>-94351.561148393623</v>
      </c>
      <c r="N593" s="30">
        <f t="shared" si="64"/>
        <v>-28399819.905666478</v>
      </c>
    </row>
    <row r="594" spans="1:14" x14ac:dyDescent="0.2">
      <c r="A594" s="30">
        <f t="shared" si="68"/>
        <v>593</v>
      </c>
      <c r="B594" s="30">
        <f t="shared" si="63"/>
        <v>50</v>
      </c>
      <c r="C594" s="30">
        <f t="shared" si="65"/>
        <v>5</v>
      </c>
      <c r="D594" s="30">
        <f>Inputs!$C$5 + Calculations!B594-1</f>
        <v>119</v>
      </c>
      <c r="E594" s="30">
        <f t="shared" si="69"/>
        <v>-28399819.905666478</v>
      </c>
      <c r="F594" s="30">
        <v>2.9500499999999999E-2</v>
      </c>
      <c r="G594" s="30">
        <f>Inputs!$G$3-$E594</f>
        <v>28499819.905666478</v>
      </c>
      <c r="H594" s="30">
        <f t="shared" si="66"/>
        <v>-840758.93712711392</v>
      </c>
      <c r="I594" s="30">
        <v>0</v>
      </c>
      <c r="J594" s="30">
        <f>-IF(C594=1,I594*(Inputs!$G$3/1000),0)</f>
        <v>0</v>
      </c>
      <c r="K594" s="30">
        <f>Inputs!$C$7</f>
        <v>667.16820708807631</v>
      </c>
      <c r="L594" s="30">
        <f t="shared" si="67"/>
        <v>-29239911.674586505</v>
      </c>
      <c r="M594" s="30">
        <f>L594*(Inputs!$G$5)</f>
        <v>-97466.372248621687</v>
      </c>
      <c r="N594" s="30">
        <f t="shared" si="64"/>
        <v>-29337378.046835128</v>
      </c>
    </row>
    <row r="595" spans="1:14" x14ac:dyDescent="0.2">
      <c r="A595" s="30">
        <f t="shared" si="68"/>
        <v>594</v>
      </c>
      <c r="B595" s="30">
        <f t="shared" si="63"/>
        <v>50</v>
      </c>
      <c r="C595" s="30">
        <f t="shared" si="65"/>
        <v>6</v>
      </c>
      <c r="D595" s="30">
        <f>Inputs!$C$5 + Calculations!B595-1</f>
        <v>119</v>
      </c>
      <c r="E595" s="30">
        <f t="shared" si="69"/>
        <v>-29337378.046835128</v>
      </c>
      <c r="F595" s="30">
        <v>2.9500499999999999E-2</v>
      </c>
      <c r="G595" s="30">
        <f>Inputs!$G$3-$E595</f>
        <v>29437378.046835128</v>
      </c>
      <c r="H595" s="30">
        <f t="shared" si="66"/>
        <v>-868417.37107065972</v>
      </c>
      <c r="I595" s="30">
        <v>0</v>
      </c>
      <c r="J595" s="30">
        <f>-IF(C595=1,I595*(Inputs!$G$3/1000),0)</f>
        <v>0</v>
      </c>
      <c r="K595" s="30">
        <f>Inputs!$C$7</f>
        <v>667.16820708807631</v>
      </c>
      <c r="L595" s="30">
        <f t="shared" si="67"/>
        <v>-30205128.249698702</v>
      </c>
      <c r="M595" s="30">
        <f>L595*(Inputs!$G$5)</f>
        <v>-100683.76083232902</v>
      </c>
      <c r="N595" s="30">
        <f t="shared" si="64"/>
        <v>-30305812.010531031</v>
      </c>
    </row>
    <row r="596" spans="1:14" x14ac:dyDescent="0.2">
      <c r="A596" s="30">
        <f t="shared" si="68"/>
        <v>595</v>
      </c>
      <c r="B596" s="30">
        <f t="shared" si="63"/>
        <v>50</v>
      </c>
      <c r="C596" s="30">
        <f t="shared" si="65"/>
        <v>7</v>
      </c>
      <c r="D596" s="30">
        <f>Inputs!$C$5 + Calculations!B596-1</f>
        <v>119</v>
      </c>
      <c r="E596" s="30">
        <f t="shared" si="69"/>
        <v>-30305812.010531031</v>
      </c>
      <c r="F596" s="30">
        <v>2.9500499999999999E-2</v>
      </c>
      <c r="G596" s="30">
        <f>Inputs!$G$3-$E596</f>
        <v>30405812.010531031</v>
      </c>
      <c r="H596" s="30">
        <f t="shared" si="66"/>
        <v>-896986.65721667069</v>
      </c>
      <c r="I596" s="30">
        <v>0</v>
      </c>
      <c r="J596" s="30">
        <f>-IF(C596=1,I596*(Inputs!$G$3/1000),0)</f>
        <v>0</v>
      </c>
      <c r="K596" s="30">
        <f>Inputs!$C$7</f>
        <v>667.16820708807631</v>
      </c>
      <c r="L596" s="30">
        <f t="shared" si="67"/>
        <v>-31202131.499540616</v>
      </c>
      <c r="M596" s="30">
        <f>L596*(Inputs!$G$5)</f>
        <v>-104007.10499846873</v>
      </c>
      <c r="N596" s="30">
        <f t="shared" si="64"/>
        <v>-31306138.604539085</v>
      </c>
    </row>
    <row r="597" spans="1:14" x14ac:dyDescent="0.2">
      <c r="A597" s="30">
        <f t="shared" si="68"/>
        <v>596</v>
      </c>
      <c r="B597" s="30">
        <f t="shared" si="63"/>
        <v>50</v>
      </c>
      <c r="C597" s="30">
        <f t="shared" si="65"/>
        <v>8</v>
      </c>
      <c r="D597" s="30">
        <f>Inputs!$C$5 + Calculations!B597-1</f>
        <v>119</v>
      </c>
      <c r="E597" s="30">
        <f t="shared" si="69"/>
        <v>-31306138.604539085</v>
      </c>
      <c r="F597" s="30">
        <v>2.9500499999999999E-2</v>
      </c>
      <c r="G597" s="30">
        <f>Inputs!$G$3-$E597</f>
        <v>31406138.604539085</v>
      </c>
      <c r="H597" s="30">
        <f t="shared" si="66"/>
        <v>-926496.79190320522</v>
      </c>
      <c r="I597" s="30">
        <v>0</v>
      </c>
      <c r="J597" s="30">
        <f>-IF(C597=1,I597*(Inputs!$G$3/1000),0)</f>
        <v>0</v>
      </c>
      <c r="K597" s="30">
        <f>Inputs!$C$7</f>
        <v>667.16820708807631</v>
      </c>
      <c r="L597" s="30">
        <f t="shared" si="67"/>
        <v>-32231968.228235204</v>
      </c>
      <c r="M597" s="30">
        <f>L597*(Inputs!$G$5)</f>
        <v>-107439.89409411735</v>
      </c>
      <c r="N597" s="30">
        <f t="shared" si="64"/>
        <v>-32339408.122329321</v>
      </c>
    </row>
    <row r="598" spans="1:14" x14ac:dyDescent="0.2">
      <c r="A598" s="30">
        <f t="shared" si="68"/>
        <v>597</v>
      </c>
      <c r="B598" s="30">
        <f t="shared" si="63"/>
        <v>50</v>
      </c>
      <c r="C598" s="30">
        <f t="shared" si="65"/>
        <v>9</v>
      </c>
      <c r="D598" s="30">
        <f>Inputs!$C$5 + Calculations!B598-1</f>
        <v>119</v>
      </c>
      <c r="E598" s="30">
        <f t="shared" si="69"/>
        <v>-32339408.122329321</v>
      </c>
      <c r="F598" s="30">
        <v>2.9500499999999999E-2</v>
      </c>
      <c r="G598" s="30">
        <f>Inputs!$G$3-$E598</f>
        <v>32439408.122329321</v>
      </c>
      <c r="H598" s="30">
        <f t="shared" si="66"/>
        <v>-956978.75931277615</v>
      </c>
      <c r="I598" s="30">
        <v>0</v>
      </c>
      <c r="J598" s="30">
        <f>-IF(C598=1,I598*(Inputs!$G$3/1000),0)</f>
        <v>0</v>
      </c>
      <c r="K598" s="30">
        <f>Inputs!$C$7</f>
        <v>667.16820708807631</v>
      </c>
      <c r="L598" s="30">
        <f t="shared" si="67"/>
        <v>-33295719.713435009</v>
      </c>
      <c r="M598" s="30">
        <f>L598*(Inputs!$G$5)</f>
        <v>-110985.73237811671</v>
      </c>
      <c r="N598" s="30">
        <f t="shared" si="64"/>
        <v>-33406705.445813127</v>
      </c>
    </row>
    <row r="599" spans="1:14" x14ac:dyDescent="0.2">
      <c r="A599" s="30">
        <f t="shared" si="68"/>
        <v>598</v>
      </c>
      <c r="B599" s="30">
        <f t="shared" si="63"/>
        <v>50</v>
      </c>
      <c r="C599" s="30">
        <f t="shared" si="65"/>
        <v>10</v>
      </c>
      <c r="D599" s="30">
        <f>Inputs!$C$5 + Calculations!B599-1</f>
        <v>119</v>
      </c>
      <c r="E599" s="30">
        <f t="shared" si="69"/>
        <v>-33406705.445813127</v>
      </c>
      <c r="F599" s="30">
        <v>2.9500499999999999E-2</v>
      </c>
      <c r="G599" s="30">
        <f>Inputs!$G$3-$E599</f>
        <v>33506705.445813127</v>
      </c>
      <c r="H599" s="30">
        <f t="shared" si="66"/>
        <v>-988464.56400421006</v>
      </c>
      <c r="I599" s="30">
        <v>0</v>
      </c>
      <c r="J599" s="30">
        <f>-IF(C599=1,I599*(Inputs!$G$3/1000),0)</f>
        <v>0</v>
      </c>
      <c r="K599" s="30">
        <f>Inputs!$C$7</f>
        <v>667.16820708807631</v>
      </c>
      <c r="L599" s="30">
        <f t="shared" si="67"/>
        <v>-34394502.841610253</v>
      </c>
      <c r="M599" s="30">
        <f>L599*(Inputs!$G$5)</f>
        <v>-114648.34280536752</v>
      </c>
      <c r="N599" s="30">
        <f t="shared" si="64"/>
        <v>-34509151.184415624</v>
      </c>
    </row>
    <row r="600" spans="1:14" x14ac:dyDescent="0.2">
      <c r="A600" s="30">
        <f t="shared" si="68"/>
        <v>599</v>
      </c>
      <c r="B600" s="30">
        <f t="shared" si="63"/>
        <v>50</v>
      </c>
      <c r="C600" s="30">
        <f t="shared" si="65"/>
        <v>11</v>
      </c>
      <c r="D600" s="30">
        <f>Inputs!$C$5 + Calculations!B600-1</f>
        <v>119</v>
      </c>
      <c r="E600" s="30">
        <f t="shared" si="69"/>
        <v>-34509151.184415624</v>
      </c>
      <c r="F600" s="30">
        <v>2.9500499999999999E-2</v>
      </c>
      <c r="G600" s="30">
        <f>Inputs!$G$3-$E600</f>
        <v>34609151.184415624</v>
      </c>
      <c r="H600" s="30">
        <f t="shared" si="66"/>
        <v>-1020987.264515853</v>
      </c>
      <c r="I600" s="30">
        <v>0</v>
      </c>
      <c r="J600" s="30">
        <f>-IF(C600=1,I600*(Inputs!$G$3/1000),0)</f>
        <v>0</v>
      </c>
      <c r="K600" s="30">
        <f>Inputs!$C$7</f>
        <v>667.16820708807631</v>
      </c>
      <c r="L600" s="30">
        <f t="shared" si="67"/>
        <v>-35529471.280724391</v>
      </c>
      <c r="M600" s="30">
        <f>L600*(Inputs!$G$5)</f>
        <v>-118431.57093574798</v>
      </c>
      <c r="N600" s="30">
        <f t="shared" si="64"/>
        <v>-35647902.85166014</v>
      </c>
    </row>
    <row r="601" spans="1:14" x14ac:dyDescent="0.2">
      <c r="A601" s="30">
        <f t="shared" si="68"/>
        <v>600</v>
      </c>
      <c r="B601" s="30">
        <f t="shared" si="63"/>
        <v>50</v>
      </c>
      <c r="C601" s="30">
        <f t="shared" si="65"/>
        <v>12</v>
      </c>
      <c r="D601" s="30">
        <f>Inputs!$C$5 + Calculations!B601-1</f>
        <v>119</v>
      </c>
      <c r="E601" s="30">
        <f t="shared" si="69"/>
        <v>-35647902.85166014</v>
      </c>
      <c r="F601" s="30">
        <v>2.9500499999999999E-2</v>
      </c>
      <c r="G601" s="30">
        <f>Inputs!$G$3-$E601</f>
        <v>35747902.85166014</v>
      </c>
      <c r="H601" s="30">
        <f t="shared" si="66"/>
        <v>-1054581.0080754</v>
      </c>
      <c r="I601" s="30">
        <v>0</v>
      </c>
      <c r="J601" s="30">
        <f>-IF(C601=1,I601*(Inputs!$G$3/1000),0)</f>
        <v>0</v>
      </c>
      <c r="K601" s="30">
        <f>Inputs!$C$7</f>
        <v>667.16820708807631</v>
      </c>
      <c r="L601" s="30">
        <f t="shared" si="67"/>
        <v>-36701816.691528454</v>
      </c>
      <c r="M601" s="30">
        <f>L601*(Inputs!$G$5)</f>
        <v>-122339.38897176152</v>
      </c>
      <c r="N601" s="30">
        <f t="shared" si="64"/>
        <v>-36824156.080500215</v>
      </c>
    </row>
    <row r="602" spans="1:14" x14ac:dyDescent="0.2">
      <c r="A602" s="30">
        <f t="shared" si="68"/>
        <v>601</v>
      </c>
      <c r="B602" s="30">
        <f t="shared" si="63"/>
        <v>51</v>
      </c>
      <c r="C602" s="30">
        <f t="shared" si="65"/>
        <v>1</v>
      </c>
      <c r="D602" s="30">
        <f>Inputs!$C$5 + Calculations!B602-1</f>
        <v>120</v>
      </c>
      <c r="E602" s="30">
        <f t="shared" si="69"/>
        <v>-36824156.080500215</v>
      </c>
      <c r="F602" s="30">
        <v>2.9943000000000001E-2</v>
      </c>
      <c r="G602" s="30">
        <f>Inputs!$G$3-$E602</f>
        <v>36924156.080500215</v>
      </c>
      <c r="H602" s="30">
        <f t="shared" si="66"/>
        <v>-1105620.005518418</v>
      </c>
      <c r="I602" s="30">
        <v>0</v>
      </c>
      <c r="J602" s="30">
        <f>-IF(C602=1,I602*(Inputs!$G$3/1000),0)</f>
        <v>0</v>
      </c>
      <c r="K602" s="30">
        <f>Inputs!$C$7</f>
        <v>667.16820708807631</v>
      </c>
      <c r="L602" s="30">
        <f t="shared" si="67"/>
        <v>-37929108.91781155</v>
      </c>
      <c r="M602" s="30">
        <f>L602*(Inputs!$G$5)</f>
        <v>-126430.36305937184</v>
      </c>
      <c r="N602" s="30">
        <f t="shared" si="64"/>
        <v>-38055539.280870922</v>
      </c>
    </row>
    <row r="603" spans="1:14" x14ac:dyDescent="0.2">
      <c r="A603" s="30">
        <f t="shared" si="68"/>
        <v>602</v>
      </c>
      <c r="B603" s="30">
        <f t="shared" si="63"/>
        <v>51</v>
      </c>
      <c r="C603" s="30">
        <f t="shared" si="65"/>
        <v>2</v>
      </c>
      <c r="D603" s="30">
        <f>Inputs!$C$5 + Calculations!B603-1</f>
        <v>120</v>
      </c>
      <c r="E603" s="30">
        <f t="shared" si="69"/>
        <v>-38055539.280870922</v>
      </c>
      <c r="F603" s="30">
        <v>2.9943000000000001E-2</v>
      </c>
      <c r="G603" s="30">
        <f>Inputs!$G$3-$E603</f>
        <v>38155539.280870922</v>
      </c>
      <c r="H603" s="30">
        <f t="shared" si="66"/>
        <v>-1142491.3126871181</v>
      </c>
      <c r="I603" s="30">
        <v>0</v>
      </c>
      <c r="J603" s="30">
        <f>-IF(C603=1,I603*(Inputs!$G$3/1000),0)</f>
        <v>0</v>
      </c>
      <c r="K603" s="30">
        <f>Inputs!$C$7</f>
        <v>667.16820708807631</v>
      </c>
      <c r="L603" s="30">
        <f t="shared" si="67"/>
        <v>-39197363.425350957</v>
      </c>
      <c r="M603" s="30">
        <f>L603*(Inputs!$G$5)</f>
        <v>-130657.8780845032</v>
      </c>
      <c r="N603" s="30">
        <f t="shared" si="64"/>
        <v>-39328021.30343546</v>
      </c>
    </row>
    <row r="604" spans="1:14" x14ac:dyDescent="0.2">
      <c r="A604" s="30">
        <f t="shared" si="68"/>
        <v>603</v>
      </c>
      <c r="B604" s="30">
        <f t="shared" si="63"/>
        <v>51</v>
      </c>
      <c r="C604" s="30">
        <f t="shared" si="65"/>
        <v>3</v>
      </c>
      <c r="D604" s="30">
        <f>Inputs!$C$5 + Calculations!B604-1</f>
        <v>120</v>
      </c>
      <c r="E604" s="30">
        <f t="shared" si="69"/>
        <v>-39328021.30343546</v>
      </c>
      <c r="F604" s="30">
        <v>2.9943000000000001E-2</v>
      </c>
      <c r="G604" s="30">
        <f>Inputs!$G$3-$E604</f>
        <v>39428021.30343546</v>
      </c>
      <c r="H604" s="30">
        <f t="shared" si="66"/>
        <v>-1180593.241888768</v>
      </c>
      <c r="I604" s="30">
        <v>0</v>
      </c>
      <c r="J604" s="30">
        <f>-IF(C604=1,I604*(Inputs!$G$3/1000),0)</f>
        <v>0</v>
      </c>
      <c r="K604" s="30">
        <f>Inputs!$C$7</f>
        <v>667.16820708807631</v>
      </c>
      <c r="L604" s="30">
        <f t="shared" si="67"/>
        <v>-40507947.377117142</v>
      </c>
      <c r="M604" s="30">
        <f>L604*(Inputs!$G$5)</f>
        <v>-135026.49125705715</v>
      </c>
      <c r="N604" s="30">
        <f t="shared" si="64"/>
        <v>-40642973.868374199</v>
      </c>
    </row>
    <row r="605" spans="1:14" x14ac:dyDescent="0.2">
      <c r="A605" s="30">
        <f t="shared" si="68"/>
        <v>604</v>
      </c>
      <c r="B605" s="30">
        <f t="shared" si="63"/>
        <v>51</v>
      </c>
      <c r="C605" s="30">
        <f t="shared" si="65"/>
        <v>4</v>
      </c>
      <c r="D605" s="30">
        <f>Inputs!$C$5 + Calculations!B605-1</f>
        <v>120</v>
      </c>
      <c r="E605" s="30">
        <f t="shared" si="69"/>
        <v>-40642973.868374199</v>
      </c>
      <c r="F605" s="30">
        <v>2.9943000000000001E-2</v>
      </c>
      <c r="G605" s="30">
        <f>Inputs!$G$3-$E605</f>
        <v>40742973.868374199</v>
      </c>
      <c r="H605" s="30">
        <f t="shared" si="66"/>
        <v>-1219966.8665407286</v>
      </c>
      <c r="I605" s="30">
        <v>0</v>
      </c>
      <c r="J605" s="30">
        <f>-IF(C605=1,I605*(Inputs!$G$3/1000),0)</f>
        <v>0</v>
      </c>
      <c r="K605" s="30">
        <f>Inputs!$C$7</f>
        <v>667.16820708807631</v>
      </c>
      <c r="L605" s="30">
        <f t="shared" si="67"/>
        <v>-41862273.566707842</v>
      </c>
      <c r="M605" s="30">
        <f>L605*(Inputs!$G$5)</f>
        <v>-139540.91188902615</v>
      </c>
      <c r="N605" s="30">
        <f t="shared" si="64"/>
        <v>-42001814.478596866</v>
      </c>
    </row>
    <row r="606" spans="1:14" x14ac:dyDescent="0.2">
      <c r="A606" s="30">
        <f t="shared" si="68"/>
        <v>605</v>
      </c>
      <c r="B606" s="30">
        <f t="shared" si="63"/>
        <v>51</v>
      </c>
      <c r="C606" s="30">
        <f t="shared" si="65"/>
        <v>5</v>
      </c>
      <c r="D606" s="30">
        <f>Inputs!$C$5 + Calculations!B606-1</f>
        <v>120</v>
      </c>
      <c r="E606" s="30">
        <f t="shared" si="69"/>
        <v>-42001814.478596866</v>
      </c>
      <c r="F606" s="30">
        <v>2.9943000000000001E-2</v>
      </c>
      <c r="G606" s="30">
        <f>Inputs!$G$3-$E606</f>
        <v>42101814.478596866</v>
      </c>
      <c r="H606" s="30">
        <f t="shared" si="66"/>
        <v>-1260654.6309326261</v>
      </c>
      <c r="I606" s="30">
        <v>0</v>
      </c>
      <c r="J606" s="30">
        <f>-IF(C606=1,I606*(Inputs!$G$3/1000),0)</f>
        <v>0</v>
      </c>
      <c r="K606" s="30">
        <f>Inputs!$C$7</f>
        <v>667.16820708807631</v>
      </c>
      <c r="L606" s="30">
        <f t="shared" si="67"/>
        <v>-43261801.941322409</v>
      </c>
      <c r="M606" s="30">
        <f>L606*(Inputs!$G$5)</f>
        <v>-144206.00647107471</v>
      </c>
      <c r="N606" s="30">
        <f t="shared" si="64"/>
        <v>-43406007.947793484</v>
      </c>
    </row>
    <row r="607" spans="1:14" x14ac:dyDescent="0.2">
      <c r="A607" s="30">
        <f t="shared" si="68"/>
        <v>606</v>
      </c>
      <c r="B607" s="30">
        <f t="shared" si="63"/>
        <v>51</v>
      </c>
      <c r="C607" s="30">
        <f t="shared" si="65"/>
        <v>6</v>
      </c>
      <c r="D607" s="30">
        <f>Inputs!$C$5 + Calculations!B607-1</f>
        <v>120</v>
      </c>
      <c r="E607" s="30">
        <f t="shared" si="69"/>
        <v>-43406007.947793484</v>
      </c>
      <c r="F607" s="30">
        <v>2.9943000000000001E-2</v>
      </c>
      <c r="G607" s="30">
        <f>Inputs!$G$3-$E607</f>
        <v>43506007.947793484</v>
      </c>
      <c r="H607" s="30">
        <f t="shared" si="66"/>
        <v>-1302700.3959807802</v>
      </c>
      <c r="I607" s="30">
        <v>0</v>
      </c>
      <c r="J607" s="30">
        <f>-IF(C607=1,I607*(Inputs!$G$3/1000),0)</f>
        <v>0</v>
      </c>
      <c r="K607" s="30">
        <f>Inputs!$C$7</f>
        <v>667.16820708807631</v>
      </c>
      <c r="L607" s="30">
        <f t="shared" si="67"/>
        <v>-44708041.17556718</v>
      </c>
      <c r="M607" s="30">
        <f>L607*(Inputs!$G$5)</f>
        <v>-149026.80391855727</v>
      </c>
      <c r="N607" s="30">
        <f t="shared" si="64"/>
        <v>-44857067.979485735</v>
      </c>
    </row>
    <row r="608" spans="1:14" x14ac:dyDescent="0.2">
      <c r="A608" s="30">
        <f t="shared" si="68"/>
        <v>607</v>
      </c>
      <c r="B608" s="30">
        <f t="shared" si="63"/>
        <v>51</v>
      </c>
      <c r="C608" s="30">
        <f t="shared" si="65"/>
        <v>7</v>
      </c>
      <c r="D608" s="30">
        <f>Inputs!$C$5 + Calculations!B608-1</f>
        <v>120</v>
      </c>
      <c r="E608" s="30">
        <f t="shared" si="69"/>
        <v>-44857067.979485735</v>
      </c>
      <c r="F608" s="30">
        <v>2.9943000000000001E-2</v>
      </c>
      <c r="G608" s="30">
        <f>Inputs!$G$3-$E608</f>
        <v>44957067.979485735</v>
      </c>
      <c r="H608" s="30">
        <f t="shared" si="66"/>
        <v>-1346149.4865097415</v>
      </c>
      <c r="I608" s="30">
        <v>0</v>
      </c>
      <c r="J608" s="30">
        <f>-IF(C608=1,I608*(Inputs!$G$3/1000),0)</f>
        <v>0</v>
      </c>
      <c r="K608" s="30">
        <f>Inputs!$C$7</f>
        <v>667.16820708807631</v>
      </c>
      <c r="L608" s="30">
        <f t="shared" si="67"/>
        <v>-46202550.297788389</v>
      </c>
      <c r="M608" s="30">
        <f>L608*(Inputs!$G$5)</f>
        <v>-154008.50099262796</v>
      </c>
      <c r="N608" s="30">
        <f t="shared" si="64"/>
        <v>-46356558.798781015</v>
      </c>
    </row>
    <row r="609" spans="1:14" x14ac:dyDescent="0.2">
      <c r="A609" s="30">
        <f t="shared" si="68"/>
        <v>608</v>
      </c>
      <c r="B609" s="30">
        <f t="shared" si="63"/>
        <v>51</v>
      </c>
      <c r="C609" s="30">
        <f t="shared" si="65"/>
        <v>8</v>
      </c>
      <c r="D609" s="30">
        <f>Inputs!$C$5 + Calculations!B609-1</f>
        <v>120</v>
      </c>
      <c r="E609" s="30">
        <f t="shared" si="69"/>
        <v>-46356558.798781015</v>
      </c>
      <c r="F609" s="30">
        <v>2.9943000000000001E-2</v>
      </c>
      <c r="G609" s="30">
        <f>Inputs!$G$3-$E609</f>
        <v>46456558.798781015</v>
      </c>
      <c r="H609" s="30">
        <f t="shared" si="66"/>
        <v>-1391048.7401119</v>
      </c>
      <c r="I609" s="30">
        <v>0</v>
      </c>
      <c r="J609" s="30">
        <f>-IF(C609=1,I609*(Inputs!$G$3/1000),0)</f>
        <v>0</v>
      </c>
      <c r="K609" s="30">
        <f>Inputs!$C$7</f>
        <v>667.16820708807631</v>
      </c>
      <c r="L609" s="30">
        <f t="shared" si="67"/>
        <v>-47746940.370685831</v>
      </c>
      <c r="M609" s="30">
        <f>L609*(Inputs!$G$5)</f>
        <v>-159156.46790228612</v>
      </c>
      <c r="N609" s="30">
        <f t="shared" si="64"/>
        <v>-47906096.838588119</v>
      </c>
    </row>
    <row r="610" spans="1:14" x14ac:dyDescent="0.2">
      <c r="A610" s="30">
        <f t="shared" si="68"/>
        <v>609</v>
      </c>
      <c r="B610" s="30">
        <f t="shared" si="63"/>
        <v>51</v>
      </c>
      <c r="C610" s="30">
        <f t="shared" si="65"/>
        <v>9</v>
      </c>
      <c r="D610" s="30">
        <f>Inputs!$C$5 + Calculations!B610-1</f>
        <v>120</v>
      </c>
      <c r="E610" s="30">
        <f t="shared" si="69"/>
        <v>-47906096.838588119</v>
      </c>
      <c r="F610" s="30">
        <v>2.9943000000000001E-2</v>
      </c>
      <c r="G610" s="30">
        <f>Inputs!$G$3-$E610</f>
        <v>48006096.838588119</v>
      </c>
      <c r="H610" s="30">
        <f t="shared" si="66"/>
        <v>-1437446.557637844</v>
      </c>
      <c r="I610" s="30">
        <v>0</v>
      </c>
      <c r="J610" s="30">
        <f>-IF(C610=1,I610*(Inputs!$G$3/1000),0)</f>
        <v>0</v>
      </c>
      <c r="K610" s="30">
        <f>Inputs!$C$7</f>
        <v>667.16820708807631</v>
      </c>
      <c r="L610" s="30">
        <f t="shared" si="67"/>
        <v>-49342876.228018872</v>
      </c>
      <c r="M610" s="30">
        <f>L610*(Inputs!$G$5)</f>
        <v>-164476.25409339624</v>
      </c>
      <c r="N610" s="30">
        <f t="shared" si="64"/>
        <v>-49507352.482112266</v>
      </c>
    </row>
    <row r="611" spans="1:14" x14ac:dyDescent="0.2">
      <c r="A611" s="30">
        <f t="shared" si="68"/>
        <v>610</v>
      </c>
      <c r="B611" s="30">
        <f t="shared" si="63"/>
        <v>51</v>
      </c>
      <c r="C611" s="30">
        <f t="shared" si="65"/>
        <v>10</v>
      </c>
      <c r="D611" s="30">
        <f>Inputs!$C$5 + Calculations!B611-1</f>
        <v>120</v>
      </c>
      <c r="E611" s="30">
        <f t="shared" si="69"/>
        <v>-49507352.482112266</v>
      </c>
      <c r="F611" s="30">
        <v>2.9943000000000001E-2</v>
      </c>
      <c r="G611" s="30">
        <f>Inputs!$G$3-$E611</f>
        <v>49607352.482112266</v>
      </c>
      <c r="H611" s="30">
        <f t="shared" si="66"/>
        <v>-1485392.9553718877</v>
      </c>
      <c r="I611" s="30">
        <v>0</v>
      </c>
      <c r="J611" s="30">
        <f>-IF(C611=1,I611*(Inputs!$G$3/1000),0)</f>
        <v>0</v>
      </c>
      <c r="K611" s="30">
        <f>Inputs!$C$7</f>
        <v>667.16820708807631</v>
      </c>
      <c r="L611" s="30">
        <f t="shared" si="67"/>
        <v>-50992078.269277066</v>
      </c>
      <c r="M611" s="30">
        <f>L611*(Inputs!$G$5)</f>
        <v>-169973.59423092357</v>
      </c>
      <c r="N611" s="30">
        <f t="shared" si="64"/>
        <v>-51162051.863507986</v>
      </c>
    </row>
    <row r="612" spans="1:14" x14ac:dyDescent="0.2">
      <c r="A612" s="30">
        <f t="shared" si="68"/>
        <v>611</v>
      </c>
      <c r="B612" s="30">
        <f t="shared" si="63"/>
        <v>51</v>
      </c>
      <c r="C612" s="30">
        <f t="shared" si="65"/>
        <v>11</v>
      </c>
      <c r="D612" s="30">
        <f>Inputs!$C$5 + Calculations!B612-1</f>
        <v>120</v>
      </c>
      <c r="E612" s="30">
        <f t="shared" si="69"/>
        <v>-51162051.863507986</v>
      </c>
      <c r="F612" s="30">
        <v>2.9943000000000001E-2</v>
      </c>
      <c r="G612" s="30">
        <f>Inputs!$G$3-$E612</f>
        <v>51262051.863507986</v>
      </c>
      <c r="H612" s="30">
        <f t="shared" si="66"/>
        <v>-1534939.6189490196</v>
      </c>
      <c r="I612" s="30">
        <v>0</v>
      </c>
      <c r="J612" s="30">
        <f>-IF(C612=1,I612*(Inputs!$G$3/1000),0)</f>
        <v>0</v>
      </c>
      <c r="K612" s="30">
        <f>Inputs!$C$7</f>
        <v>667.16820708807631</v>
      </c>
      <c r="L612" s="30">
        <f t="shared" si="67"/>
        <v>-52696324.314249918</v>
      </c>
      <c r="M612" s="30">
        <f>L612*(Inputs!$G$5)</f>
        <v>-175654.41438083307</v>
      </c>
      <c r="N612" s="30">
        <f t="shared" si="64"/>
        <v>-52871978.728630751</v>
      </c>
    </row>
    <row r="613" spans="1:14" x14ac:dyDescent="0.2">
      <c r="A613" s="30">
        <f t="shared" si="68"/>
        <v>612</v>
      </c>
      <c r="B613" s="30">
        <f t="shared" si="63"/>
        <v>51</v>
      </c>
      <c r="C613" s="30">
        <f t="shared" si="65"/>
        <v>12</v>
      </c>
      <c r="D613" s="30">
        <f>Inputs!$C$5 + Calculations!B613-1</f>
        <v>120</v>
      </c>
      <c r="E613" s="30">
        <f t="shared" si="69"/>
        <v>-52871978.728630751</v>
      </c>
      <c r="F613" s="30">
        <v>2.9943000000000001E-2</v>
      </c>
      <c r="G613" s="30">
        <f>Inputs!$G$3-$E613</f>
        <v>52971978.728630751</v>
      </c>
      <c r="H613" s="30">
        <f t="shared" si="66"/>
        <v>-1586139.9590713906</v>
      </c>
      <c r="I613" s="30">
        <v>0</v>
      </c>
      <c r="J613" s="30">
        <f>-IF(C613=1,I613*(Inputs!$G$3/1000),0)</f>
        <v>0</v>
      </c>
      <c r="K613" s="30">
        <f>Inputs!$C$7</f>
        <v>667.16820708807631</v>
      </c>
      <c r="L613" s="30">
        <f t="shared" si="67"/>
        <v>-54457451.519495055</v>
      </c>
      <c r="M613" s="30">
        <f>L613*(Inputs!$G$5)</f>
        <v>-181524.83839831688</v>
      </c>
      <c r="N613" s="30">
        <f t="shared" si="64"/>
        <v>-54638976.35789337</v>
      </c>
    </row>
    <row r="614" spans="1:14" x14ac:dyDescent="0.2">
      <c r="A614" s="30">
        <f t="shared" si="68"/>
        <v>613</v>
      </c>
      <c r="B614" s="30">
        <f t="shared" si="63"/>
        <v>52</v>
      </c>
      <c r="C614" s="30">
        <f t="shared" si="65"/>
        <v>1</v>
      </c>
      <c r="D614" s="30">
        <f>Inputs!$C$5 + Calculations!B614-1</f>
        <v>121</v>
      </c>
      <c r="E614" s="30">
        <f t="shared" si="69"/>
        <v>-54638976.35789337</v>
      </c>
      <c r="F614" s="30">
        <v>3.0422100000000001E-2</v>
      </c>
      <c r="G614" s="30">
        <f>Inputs!$G$3-$E614</f>
        <v>54738976.35789337</v>
      </c>
      <c r="H614" s="30">
        <f t="shared" si="66"/>
        <v>-1665274.6126574678</v>
      </c>
      <c r="I614" s="30">
        <v>0</v>
      </c>
      <c r="J614" s="30">
        <f>-IF(C614=1,I614*(Inputs!$G$3/1000),0)</f>
        <v>0</v>
      </c>
      <c r="K614" s="30">
        <f>Inputs!$C$7</f>
        <v>667.16820708807631</v>
      </c>
      <c r="L614" s="30">
        <f t="shared" si="67"/>
        <v>-56303583.802343749</v>
      </c>
      <c r="M614" s="30">
        <f>L614*(Inputs!$G$5)</f>
        <v>-187678.61267447917</v>
      </c>
      <c r="N614" s="30">
        <f t="shared" si="64"/>
        <v>-56491262.415018231</v>
      </c>
    </row>
    <row r="615" spans="1:14" x14ac:dyDescent="0.2">
      <c r="A615" s="30">
        <f t="shared" si="68"/>
        <v>614</v>
      </c>
      <c r="B615" s="30">
        <f t="shared" si="63"/>
        <v>52</v>
      </c>
      <c r="C615" s="30">
        <f t="shared" si="65"/>
        <v>2</v>
      </c>
      <c r="D615" s="30">
        <f>Inputs!$C$5 + Calculations!B615-1</f>
        <v>121</v>
      </c>
      <c r="E615" s="30">
        <f t="shared" si="69"/>
        <v>-56491262.415018231</v>
      </c>
      <c r="F615" s="30">
        <v>3.0422100000000001E-2</v>
      </c>
      <c r="G615" s="30">
        <f>Inputs!$G$3-$E615</f>
        <v>56591262.415018231</v>
      </c>
      <c r="H615" s="30">
        <f t="shared" si="66"/>
        <v>-1721625.044315926</v>
      </c>
      <c r="I615" s="30">
        <v>0</v>
      </c>
      <c r="J615" s="30">
        <f>-IF(C615=1,I615*(Inputs!$G$3/1000),0)</f>
        <v>0</v>
      </c>
      <c r="K615" s="30">
        <f>Inputs!$C$7</f>
        <v>667.16820708807631</v>
      </c>
      <c r="L615" s="30">
        <f t="shared" si="67"/>
        <v>-58212220.291127071</v>
      </c>
      <c r="M615" s="30">
        <f>L615*(Inputs!$G$5)</f>
        <v>-194040.73430375691</v>
      </c>
      <c r="N615" s="30">
        <f t="shared" si="64"/>
        <v>-58406261.025430828</v>
      </c>
    </row>
    <row r="616" spans="1:14" x14ac:dyDescent="0.2">
      <c r="A616" s="30">
        <f t="shared" si="68"/>
        <v>615</v>
      </c>
      <c r="B616" s="30">
        <f t="shared" si="63"/>
        <v>52</v>
      </c>
      <c r="C616" s="30">
        <f t="shared" si="65"/>
        <v>3</v>
      </c>
      <c r="D616" s="30">
        <f>Inputs!$C$5 + Calculations!B616-1</f>
        <v>121</v>
      </c>
      <c r="E616" s="30">
        <f t="shared" si="69"/>
        <v>-58406261.025430828</v>
      </c>
      <c r="F616" s="30">
        <v>3.0422100000000001E-2</v>
      </c>
      <c r="G616" s="30">
        <f>Inputs!$G$3-$E616</f>
        <v>58506261.025430828</v>
      </c>
      <c r="H616" s="30">
        <f t="shared" si="66"/>
        <v>-1779883.3235417593</v>
      </c>
      <c r="I616" s="30">
        <v>0</v>
      </c>
      <c r="J616" s="30">
        <f>-IF(C616=1,I616*(Inputs!$G$3/1000),0)</f>
        <v>0</v>
      </c>
      <c r="K616" s="30">
        <f>Inputs!$C$7</f>
        <v>667.16820708807631</v>
      </c>
      <c r="L616" s="30">
        <f t="shared" si="67"/>
        <v>-60185477.180765502</v>
      </c>
      <c r="M616" s="30">
        <f>L616*(Inputs!$G$5)</f>
        <v>-200618.25726921836</v>
      </c>
      <c r="N616" s="30">
        <f t="shared" si="64"/>
        <v>-60386095.438034721</v>
      </c>
    </row>
    <row r="617" spans="1:14" x14ac:dyDescent="0.2">
      <c r="A617" s="30">
        <f t="shared" si="68"/>
        <v>616</v>
      </c>
      <c r="B617" s="30">
        <f t="shared" si="63"/>
        <v>52</v>
      </c>
      <c r="C617" s="30">
        <f t="shared" si="65"/>
        <v>4</v>
      </c>
      <c r="D617" s="30">
        <f>Inputs!$C$5 + Calculations!B617-1</f>
        <v>121</v>
      </c>
      <c r="E617" s="30">
        <f t="shared" si="69"/>
        <v>-60386095.438034721</v>
      </c>
      <c r="F617" s="30">
        <v>3.0422100000000001E-2</v>
      </c>
      <c r="G617" s="30">
        <f>Inputs!$G$3-$E617</f>
        <v>60486095.438034721</v>
      </c>
      <c r="H617" s="30">
        <f t="shared" si="66"/>
        <v>-1840114.044025436</v>
      </c>
      <c r="I617" s="30">
        <v>0</v>
      </c>
      <c r="J617" s="30">
        <f>-IF(C617=1,I617*(Inputs!$G$3/1000),0)</f>
        <v>0</v>
      </c>
      <c r="K617" s="30">
        <f>Inputs!$C$7</f>
        <v>667.16820708807631</v>
      </c>
      <c r="L617" s="30">
        <f t="shared" si="67"/>
        <v>-62225542.31385307</v>
      </c>
      <c r="M617" s="30">
        <f>L617*(Inputs!$G$5)</f>
        <v>-207418.47437951024</v>
      </c>
      <c r="N617" s="30">
        <f t="shared" si="64"/>
        <v>-62432960.78823258</v>
      </c>
    </row>
    <row r="618" spans="1:14" x14ac:dyDescent="0.2">
      <c r="A618" s="30">
        <f t="shared" si="68"/>
        <v>617</v>
      </c>
      <c r="B618" s="30">
        <f t="shared" si="63"/>
        <v>52</v>
      </c>
      <c r="C618" s="30">
        <f t="shared" si="65"/>
        <v>5</v>
      </c>
      <c r="D618" s="30">
        <f>Inputs!$C$5 + Calculations!B618-1</f>
        <v>121</v>
      </c>
      <c r="E618" s="30">
        <f t="shared" si="69"/>
        <v>-62432960.78823258</v>
      </c>
      <c r="F618" s="30">
        <v>3.0422100000000001E-2</v>
      </c>
      <c r="G618" s="30">
        <f>Inputs!$G$3-$E618</f>
        <v>62532960.78823258</v>
      </c>
      <c r="H618" s="30">
        <f t="shared" si="66"/>
        <v>-1902383.9863956904</v>
      </c>
      <c r="I618" s="30">
        <v>0</v>
      </c>
      <c r="J618" s="30">
        <f>-IF(C618=1,I618*(Inputs!$G$3/1000),0)</f>
        <v>0</v>
      </c>
      <c r="K618" s="30">
        <f>Inputs!$C$7</f>
        <v>667.16820708807631</v>
      </c>
      <c r="L618" s="30">
        <f t="shared" si="67"/>
        <v>-64334677.60642118</v>
      </c>
      <c r="M618" s="30">
        <f>L618*(Inputs!$G$5)</f>
        <v>-214448.92535473729</v>
      </c>
      <c r="N618" s="30">
        <f t="shared" si="64"/>
        <v>-64549126.531775914</v>
      </c>
    </row>
    <row r="619" spans="1:14" x14ac:dyDescent="0.2">
      <c r="A619" s="30">
        <f t="shared" si="68"/>
        <v>618</v>
      </c>
      <c r="B619" s="30">
        <f t="shared" si="63"/>
        <v>52</v>
      </c>
      <c r="C619" s="30">
        <f t="shared" si="65"/>
        <v>6</v>
      </c>
      <c r="D619" s="30">
        <f>Inputs!$C$5 + Calculations!B619-1</f>
        <v>121</v>
      </c>
      <c r="E619" s="30">
        <f t="shared" si="69"/>
        <v>-64549126.531775914</v>
      </c>
      <c r="F619" s="30">
        <v>3.0422100000000001E-2</v>
      </c>
      <c r="G619" s="30">
        <f>Inputs!$G$3-$E619</f>
        <v>64649126.531775914</v>
      </c>
      <c r="H619" s="30">
        <f t="shared" si="66"/>
        <v>-1966762.1922623401</v>
      </c>
      <c r="I619" s="30">
        <v>0</v>
      </c>
      <c r="J619" s="30">
        <f>-IF(C619=1,I619*(Inputs!$G$3/1000),0)</f>
        <v>0</v>
      </c>
      <c r="K619" s="30">
        <f>Inputs!$C$7</f>
        <v>667.16820708807631</v>
      </c>
      <c r="L619" s="30">
        <f t="shared" si="67"/>
        <v>-66515221.555831164</v>
      </c>
      <c r="M619" s="30">
        <f>L619*(Inputs!$G$5)</f>
        <v>-221717.40518610389</v>
      </c>
      <c r="N619" s="30">
        <f t="shared" si="64"/>
        <v>-66736938.961017266</v>
      </c>
    </row>
    <row r="620" spans="1:14" x14ac:dyDescent="0.2">
      <c r="A620" s="30">
        <f t="shared" si="68"/>
        <v>619</v>
      </c>
      <c r="B620" s="30">
        <f t="shared" si="63"/>
        <v>52</v>
      </c>
      <c r="C620" s="30">
        <f t="shared" si="65"/>
        <v>7</v>
      </c>
      <c r="D620" s="30">
        <f>Inputs!$C$5 + Calculations!B620-1</f>
        <v>121</v>
      </c>
      <c r="E620" s="30">
        <f t="shared" si="69"/>
        <v>-66736938.961017266</v>
      </c>
      <c r="F620" s="30">
        <v>3.0422100000000001E-2</v>
      </c>
      <c r="G620" s="30">
        <f>Inputs!$G$3-$E620</f>
        <v>66836938.961017266</v>
      </c>
      <c r="H620" s="30">
        <f t="shared" si="66"/>
        <v>-2033320.0407659635</v>
      </c>
      <c r="I620" s="30">
        <v>0</v>
      </c>
      <c r="J620" s="30">
        <f>-IF(C620=1,I620*(Inputs!$G$3/1000),0)</f>
        <v>0</v>
      </c>
      <c r="K620" s="30">
        <f>Inputs!$C$7</f>
        <v>667.16820708807631</v>
      </c>
      <c r="L620" s="30">
        <f t="shared" si="67"/>
        <v>-68769591.833576128</v>
      </c>
      <c r="M620" s="30">
        <f>L620*(Inputs!$G$5)</f>
        <v>-229231.97277858711</v>
      </c>
      <c r="N620" s="30">
        <f t="shared" si="64"/>
        <v>-68998823.806354716</v>
      </c>
    </row>
    <row r="621" spans="1:14" x14ac:dyDescent="0.2">
      <c r="A621" s="30">
        <f t="shared" si="68"/>
        <v>620</v>
      </c>
      <c r="B621" s="30">
        <f t="shared" si="63"/>
        <v>52</v>
      </c>
      <c r="C621" s="30">
        <f t="shared" si="65"/>
        <v>8</v>
      </c>
      <c r="D621" s="30">
        <f>Inputs!$C$5 + Calculations!B621-1</f>
        <v>121</v>
      </c>
      <c r="E621" s="30">
        <f t="shared" si="69"/>
        <v>-68998823.806354716</v>
      </c>
      <c r="F621" s="30">
        <v>3.0422100000000001E-2</v>
      </c>
      <c r="G621" s="30">
        <f>Inputs!$G$3-$E621</f>
        <v>69098823.806354716</v>
      </c>
      <c r="H621" s="30">
        <f t="shared" si="66"/>
        <v>-2102131.3277193038</v>
      </c>
      <c r="I621" s="30">
        <v>0</v>
      </c>
      <c r="J621" s="30">
        <f>-IF(C621=1,I621*(Inputs!$G$3/1000),0)</f>
        <v>0</v>
      </c>
      <c r="K621" s="30">
        <f>Inputs!$C$7</f>
        <v>667.16820708807631</v>
      </c>
      <c r="L621" s="30">
        <f t="shared" si="67"/>
        <v>-71100287.965866923</v>
      </c>
      <c r="M621" s="30">
        <f>L621*(Inputs!$G$5)</f>
        <v>-237000.95988622311</v>
      </c>
      <c r="N621" s="30">
        <f t="shared" si="64"/>
        <v>-71337288.925753146</v>
      </c>
    </row>
    <row r="622" spans="1:14" x14ac:dyDescent="0.2">
      <c r="A622" s="30">
        <f t="shared" si="68"/>
        <v>621</v>
      </c>
      <c r="B622" s="30">
        <f t="shared" si="63"/>
        <v>52</v>
      </c>
      <c r="C622" s="30">
        <f t="shared" si="65"/>
        <v>9</v>
      </c>
      <c r="D622" s="30">
        <f>Inputs!$C$5 + Calculations!B622-1</f>
        <v>121</v>
      </c>
      <c r="E622" s="30">
        <f t="shared" si="69"/>
        <v>-71337288.925753146</v>
      </c>
      <c r="F622" s="30">
        <v>3.0422100000000001E-2</v>
      </c>
      <c r="G622" s="30">
        <f>Inputs!$G$3-$E622</f>
        <v>71437288.925753146</v>
      </c>
      <c r="H622" s="30">
        <f t="shared" si="66"/>
        <v>-2173272.3474281547</v>
      </c>
      <c r="I622" s="30">
        <v>0</v>
      </c>
      <c r="J622" s="30">
        <f>-IF(C622=1,I622*(Inputs!$G$3/1000),0)</f>
        <v>0</v>
      </c>
      <c r="K622" s="30">
        <f>Inputs!$C$7</f>
        <v>667.16820708807631</v>
      </c>
      <c r="L622" s="30">
        <f t="shared" si="67"/>
        <v>-73509894.10497421</v>
      </c>
      <c r="M622" s="30">
        <f>L622*(Inputs!$G$5)</f>
        <v>-245032.98034991405</v>
      </c>
      <c r="N622" s="30">
        <f t="shared" si="64"/>
        <v>-73754927.085324124</v>
      </c>
    </row>
    <row r="623" spans="1:14" x14ac:dyDescent="0.2">
      <c r="A623" s="30">
        <f t="shared" si="68"/>
        <v>622</v>
      </c>
      <c r="B623" s="30">
        <f t="shared" si="63"/>
        <v>52</v>
      </c>
      <c r="C623" s="30">
        <f t="shared" si="65"/>
        <v>10</v>
      </c>
      <c r="D623" s="30">
        <f>Inputs!$C$5 + Calculations!B623-1</f>
        <v>121</v>
      </c>
      <c r="E623" s="30">
        <f t="shared" si="69"/>
        <v>-73754927.085324124</v>
      </c>
      <c r="F623" s="30">
        <v>3.0422100000000001E-2</v>
      </c>
      <c r="G623" s="30">
        <f>Inputs!$G$3-$E623</f>
        <v>73854927.085324124</v>
      </c>
      <c r="H623" s="30">
        <f t="shared" si="66"/>
        <v>-2246821.9772824389</v>
      </c>
      <c r="I623" s="30">
        <v>0</v>
      </c>
      <c r="J623" s="30">
        <f>-IF(C623=1,I623*(Inputs!$G$3/1000),0)</f>
        <v>0</v>
      </c>
      <c r="K623" s="30">
        <f>Inputs!$C$7</f>
        <v>667.16820708807631</v>
      </c>
      <c r="L623" s="30">
        <f t="shared" si="67"/>
        <v>-76001081.894399464</v>
      </c>
      <c r="M623" s="30">
        <f>L623*(Inputs!$G$5)</f>
        <v>-253336.93964799822</v>
      </c>
      <c r="N623" s="30">
        <f t="shared" si="64"/>
        <v>-76254418.834047467</v>
      </c>
    </row>
    <row r="624" spans="1:14" x14ac:dyDescent="0.2">
      <c r="A624" s="30">
        <f t="shared" si="68"/>
        <v>623</v>
      </c>
      <c r="B624" s="30">
        <f t="shared" si="63"/>
        <v>52</v>
      </c>
      <c r="C624" s="30">
        <f t="shared" si="65"/>
        <v>11</v>
      </c>
      <c r="D624" s="30">
        <f>Inputs!$C$5 + Calculations!B624-1</f>
        <v>121</v>
      </c>
      <c r="E624" s="30">
        <f t="shared" si="69"/>
        <v>-76254418.834047467</v>
      </c>
      <c r="F624" s="30">
        <v>3.0422100000000001E-2</v>
      </c>
      <c r="G624" s="30">
        <f>Inputs!$G$3-$E624</f>
        <v>76354418.834047467</v>
      </c>
      <c r="H624" s="30">
        <f t="shared" si="66"/>
        <v>-2322861.7652112753</v>
      </c>
      <c r="I624" s="30">
        <v>0</v>
      </c>
      <c r="J624" s="30">
        <f>-IF(C624=1,I624*(Inputs!$G$3/1000),0)</f>
        <v>0</v>
      </c>
      <c r="K624" s="30">
        <f>Inputs!$C$7</f>
        <v>667.16820708807631</v>
      </c>
      <c r="L624" s="30">
        <f t="shared" si="67"/>
        <v>-78576613.431051642</v>
      </c>
      <c r="M624" s="30">
        <f>L624*(Inputs!$G$5)</f>
        <v>-261922.04477017216</v>
      </c>
      <c r="N624" s="30">
        <f t="shared" si="64"/>
        <v>-78838535.475821808</v>
      </c>
    </row>
    <row r="625" spans="1:14" x14ac:dyDescent="0.2">
      <c r="A625" s="30">
        <f t="shared" si="68"/>
        <v>624</v>
      </c>
      <c r="B625" s="30">
        <f t="shared" si="63"/>
        <v>52</v>
      </c>
      <c r="C625" s="30">
        <f t="shared" si="65"/>
        <v>12</v>
      </c>
      <c r="D625" s="30">
        <f>Inputs!$C$5 + Calculations!B625-1</f>
        <v>121</v>
      </c>
      <c r="E625" s="30">
        <f t="shared" si="69"/>
        <v>-78838535.475821808</v>
      </c>
      <c r="F625" s="30">
        <v>3.0422100000000001E-2</v>
      </c>
      <c r="G625" s="30">
        <f>Inputs!$G$3-$E625</f>
        <v>78938535.475821808</v>
      </c>
      <c r="H625" s="30">
        <f t="shared" si="66"/>
        <v>-2401476.0200989987</v>
      </c>
      <c r="I625" s="30">
        <v>0</v>
      </c>
      <c r="J625" s="30">
        <f>-IF(C625=1,I625*(Inputs!$G$3/1000),0)</f>
        <v>0</v>
      </c>
      <c r="K625" s="30">
        <f>Inputs!$C$7</f>
        <v>667.16820708807631</v>
      </c>
      <c r="L625" s="30">
        <f t="shared" si="67"/>
        <v>-81239344.327713713</v>
      </c>
      <c r="M625" s="30">
        <f>L625*(Inputs!$G$5)</f>
        <v>-270797.81442571239</v>
      </c>
      <c r="N625" s="30">
        <f t="shared" si="64"/>
        <v>-81510142.14213942</v>
      </c>
    </row>
    <row r="626" spans="1:14" x14ac:dyDescent="0.2">
      <c r="A626" s="30">
        <f t="shared" si="68"/>
        <v>625</v>
      </c>
      <c r="B626" s="30">
        <f t="shared" si="63"/>
        <v>53</v>
      </c>
      <c r="C626" s="30">
        <f t="shared" si="65"/>
        <v>1</v>
      </c>
      <c r="D626" s="30">
        <f>Inputs!$C$5 + Calculations!B626-1</f>
        <v>122</v>
      </c>
      <c r="E626" s="30">
        <f t="shared" si="69"/>
        <v>-81510142.14213942</v>
      </c>
      <c r="F626" s="30">
        <v>3.1000099999999999E-2</v>
      </c>
      <c r="G626" s="30">
        <f>Inputs!$G$3-$E626</f>
        <v>81610142.14213942</v>
      </c>
      <c r="H626" s="30">
        <f t="shared" si="66"/>
        <v>-2529922.5674205362</v>
      </c>
      <c r="I626" s="30">
        <v>0</v>
      </c>
      <c r="J626" s="30">
        <f>-IF(C626=1,I626*(Inputs!$G$3/1000),0)</f>
        <v>0</v>
      </c>
      <c r="K626" s="30">
        <f>Inputs!$C$7</f>
        <v>667.16820708807631</v>
      </c>
      <c r="L626" s="30">
        <f t="shared" si="67"/>
        <v>-84039397.541352868</v>
      </c>
      <c r="M626" s="30">
        <f>L626*(Inputs!$G$5)</f>
        <v>-280131.32513784291</v>
      </c>
      <c r="N626" s="30">
        <f t="shared" si="64"/>
        <v>-84319528.866490707</v>
      </c>
    </row>
    <row r="627" spans="1:14" x14ac:dyDescent="0.2">
      <c r="A627" s="30">
        <f t="shared" si="68"/>
        <v>626</v>
      </c>
      <c r="B627" s="30">
        <f t="shared" si="63"/>
        <v>53</v>
      </c>
      <c r="C627" s="30">
        <f t="shared" si="65"/>
        <v>2</v>
      </c>
      <c r="D627" s="30">
        <f>Inputs!$C$5 + Calculations!B627-1</f>
        <v>122</v>
      </c>
      <c r="E627" s="30">
        <f t="shared" si="69"/>
        <v>-84319528.866490707</v>
      </c>
      <c r="F627" s="30">
        <v>3.1000099999999999E-2</v>
      </c>
      <c r="G627" s="30">
        <f>Inputs!$G$3-$E627</f>
        <v>84419528.866490707</v>
      </c>
      <c r="H627" s="30">
        <f t="shared" si="66"/>
        <v>-2617013.8368140985</v>
      </c>
      <c r="I627" s="30">
        <v>0</v>
      </c>
      <c r="J627" s="30">
        <f>-IF(C627=1,I627*(Inputs!$G$3/1000),0)</f>
        <v>0</v>
      </c>
      <c r="K627" s="30">
        <f>Inputs!$C$7</f>
        <v>667.16820708807631</v>
      </c>
      <c r="L627" s="30">
        <f t="shared" si="67"/>
        <v>-86935875.535097718</v>
      </c>
      <c r="M627" s="30">
        <f>L627*(Inputs!$G$5)</f>
        <v>-289786.2517836591</v>
      </c>
      <c r="N627" s="30">
        <f t="shared" si="64"/>
        <v>-87225661.786881372</v>
      </c>
    </row>
    <row r="628" spans="1:14" x14ac:dyDescent="0.2">
      <c r="A628" s="30">
        <f t="shared" si="68"/>
        <v>627</v>
      </c>
      <c r="B628" s="30">
        <f t="shared" si="63"/>
        <v>53</v>
      </c>
      <c r="C628" s="30">
        <f t="shared" si="65"/>
        <v>3</v>
      </c>
      <c r="D628" s="30">
        <f>Inputs!$C$5 + Calculations!B628-1</f>
        <v>122</v>
      </c>
      <c r="E628" s="30">
        <f t="shared" si="69"/>
        <v>-87225661.786881372</v>
      </c>
      <c r="F628" s="30">
        <v>3.1000099999999999E-2</v>
      </c>
      <c r="G628" s="30">
        <f>Inputs!$G$3-$E628</f>
        <v>87325661.786881372</v>
      </c>
      <c r="H628" s="30">
        <f t="shared" si="66"/>
        <v>-2707104.2479595011</v>
      </c>
      <c r="I628" s="30">
        <v>0</v>
      </c>
      <c r="J628" s="30">
        <f>-IF(C628=1,I628*(Inputs!$G$3/1000),0)</f>
        <v>0</v>
      </c>
      <c r="K628" s="30">
        <f>Inputs!$C$7</f>
        <v>667.16820708807631</v>
      </c>
      <c r="L628" s="30">
        <f t="shared" si="67"/>
        <v>-89932098.866633773</v>
      </c>
      <c r="M628" s="30">
        <f>L628*(Inputs!$G$5)</f>
        <v>-299773.66288877925</v>
      </c>
      <c r="N628" s="30">
        <f t="shared" si="64"/>
        <v>-90231872.529522553</v>
      </c>
    </row>
    <row r="629" spans="1:14" x14ac:dyDescent="0.2">
      <c r="A629" s="30">
        <f t="shared" si="68"/>
        <v>628</v>
      </c>
      <c r="B629" s="30">
        <f t="shared" si="63"/>
        <v>53</v>
      </c>
      <c r="C629" s="30">
        <f t="shared" si="65"/>
        <v>4</v>
      </c>
      <c r="D629" s="30">
        <f>Inputs!$C$5 + Calculations!B629-1</f>
        <v>122</v>
      </c>
      <c r="E629" s="30">
        <f t="shared" si="69"/>
        <v>-90231872.529522553</v>
      </c>
      <c r="F629" s="30">
        <v>3.1000099999999999E-2</v>
      </c>
      <c r="G629" s="30">
        <f>Inputs!$G$3-$E629</f>
        <v>90331872.529522553</v>
      </c>
      <c r="H629" s="30">
        <f t="shared" si="66"/>
        <v>-2800297.0816024519</v>
      </c>
      <c r="I629" s="30">
        <v>0</v>
      </c>
      <c r="J629" s="30">
        <f>-IF(C629=1,I629*(Inputs!$G$3/1000),0)</f>
        <v>0</v>
      </c>
      <c r="K629" s="30">
        <f>Inputs!$C$7</f>
        <v>667.16820708807631</v>
      </c>
      <c r="L629" s="30">
        <f t="shared" si="67"/>
        <v>-93031502.442917913</v>
      </c>
      <c r="M629" s="30">
        <f>L629*(Inputs!$G$5)</f>
        <v>-310105.00814305973</v>
      </c>
      <c r="N629" s="30">
        <f t="shared" si="64"/>
        <v>-93341607.451060966</v>
      </c>
    </row>
    <row r="630" spans="1:14" x14ac:dyDescent="0.2">
      <c r="A630" s="30">
        <f t="shared" si="68"/>
        <v>629</v>
      </c>
      <c r="B630" s="30">
        <f t="shared" si="63"/>
        <v>53</v>
      </c>
      <c r="C630" s="30">
        <f t="shared" si="65"/>
        <v>5</v>
      </c>
      <c r="D630" s="30">
        <f>Inputs!$C$5 + Calculations!B630-1</f>
        <v>122</v>
      </c>
      <c r="E630" s="30">
        <f t="shared" si="69"/>
        <v>-93341607.451060966</v>
      </c>
      <c r="F630" s="30">
        <v>3.1000099999999999E-2</v>
      </c>
      <c r="G630" s="30">
        <f>Inputs!$G$3-$E630</f>
        <v>93441607.451060966</v>
      </c>
      <c r="H630" s="30">
        <f t="shared" si="66"/>
        <v>-2896699.1751436349</v>
      </c>
      <c r="I630" s="30">
        <v>0</v>
      </c>
      <c r="J630" s="30">
        <f>-IF(C630=1,I630*(Inputs!$G$3/1000),0)</f>
        <v>0</v>
      </c>
      <c r="K630" s="30">
        <f>Inputs!$C$7</f>
        <v>667.16820708807631</v>
      </c>
      <c r="L630" s="30">
        <f t="shared" si="67"/>
        <v>-96237639.457997501</v>
      </c>
      <c r="M630" s="30">
        <f>L630*(Inputs!$G$5)</f>
        <v>-320792.13152665837</v>
      </c>
      <c r="N630" s="30">
        <f t="shared" si="64"/>
        <v>-96558431.589524165</v>
      </c>
    </row>
    <row r="631" spans="1:14" x14ac:dyDescent="0.2">
      <c r="A631" s="30">
        <f t="shared" si="68"/>
        <v>630</v>
      </c>
      <c r="B631" s="30">
        <f t="shared" si="63"/>
        <v>53</v>
      </c>
      <c r="C631" s="30">
        <f t="shared" si="65"/>
        <v>6</v>
      </c>
      <c r="D631" s="30">
        <f>Inputs!$C$5 + Calculations!B631-1</f>
        <v>122</v>
      </c>
      <c r="E631" s="30">
        <f t="shared" si="69"/>
        <v>-96558431.589524165</v>
      </c>
      <c r="F631" s="30">
        <v>3.1000099999999999E-2</v>
      </c>
      <c r="G631" s="30">
        <f>Inputs!$G$3-$E631</f>
        <v>96658431.589524165</v>
      </c>
      <c r="H631" s="30">
        <f t="shared" si="66"/>
        <v>-2996421.0451184078</v>
      </c>
      <c r="I631" s="30">
        <v>0</v>
      </c>
      <c r="J631" s="30">
        <f>-IF(C631=1,I631*(Inputs!$G$3/1000),0)</f>
        <v>0</v>
      </c>
      <c r="K631" s="30">
        <f>Inputs!$C$7</f>
        <v>667.16820708807631</v>
      </c>
      <c r="L631" s="30">
        <f t="shared" si="67"/>
        <v>-99554185.466435477</v>
      </c>
      <c r="M631" s="30">
        <f>L631*(Inputs!$G$5)</f>
        <v>-331847.28488811827</v>
      </c>
      <c r="N631" s="30">
        <f t="shared" si="64"/>
        <v>-99886032.751323596</v>
      </c>
    </row>
    <row r="632" spans="1:14" x14ac:dyDescent="0.2">
      <c r="A632" s="30">
        <f t="shared" si="68"/>
        <v>631</v>
      </c>
      <c r="B632" s="30">
        <f t="shared" si="63"/>
        <v>53</v>
      </c>
      <c r="C632" s="30">
        <f t="shared" si="65"/>
        <v>7</v>
      </c>
      <c r="D632" s="30">
        <f>Inputs!$C$5 + Calculations!B632-1</f>
        <v>122</v>
      </c>
      <c r="E632" s="30">
        <f t="shared" si="69"/>
        <v>-99886032.751323596</v>
      </c>
      <c r="F632" s="30">
        <v>3.1000099999999999E-2</v>
      </c>
      <c r="G632" s="30">
        <f>Inputs!$G$3-$E632</f>
        <v>99986032.751323596</v>
      </c>
      <c r="H632" s="30">
        <f t="shared" si="66"/>
        <v>-3099577.0138943065</v>
      </c>
      <c r="I632" s="30">
        <v>0</v>
      </c>
      <c r="J632" s="30">
        <f>-IF(C632=1,I632*(Inputs!$G$3/1000),0)</f>
        <v>0</v>
      </c>
      <c r="K632" s="30">
        <f>Inputs!$C$7</f>
        <v>667.16820708807631</v>
      </c>
      <c r="L632" s="30">
        <f t="shared" si="67"/>
        <v>-102984942.59701081</v>
      </c>
      <c r="M632" s="30">
        <f>L632*(Inputs!$G$5)</f>
        <v>-343283.14199003606</v>
      </c>
      <c r="N632" s="30">
        <f t="shared" si="64"/>
        <v>-103328225.73900084</v>
      </c>
    </row>
    <row r="633" spans="1:14" x14ac:dyDescent="0.2">
      <c r="A633" s="30">
        <f t="shared" si="68"/>
        <v>632</v>
      </c>
      <c r="B633" s="30">
        <f t="shared" si="63"/>
        <v>53</v>
      </c>
      <c r="C633" s="30">
        <f t="shared" si="65"/>
        <v>8</v>
      </c>
      <c r="D633" s="30">
        <f>Inputs!$C$5 + Calculations!B633-1</f>
        <v>122</v>
      </c>
      <c r="E633" s="30">
        <f t="shared" si="69"/>
        <v>-103328225.73900084</v>
      </c>
      <c r="F633" s="30">
        <v>3.1000099999999999E-2</v>
      </c>
      <c r="G633" s="30">
        <f>Inputs!$G$3-$E633</f>
        <v>103428225.73900084</v>
      </c>
      <c r="H633" s="30">
        <f t="shared" si="66"/>
        <v>-3206285.3407315998</v>
      </c>
      <c r="I633" s="30">
        <v>0</v>
      </c>
      <c r="J633" s="30">
        <f>-IF(C633=1,I633*(Inputs!$G$3/1000),0)</f>
        <v>0</v>
      </c>
      <c r="K633" s="30">
        <f>Inputs!$C$7</f>
        <v>667.16820708807631</v>
      </c>
      <c r="L633" s="30">
        <f t="shared" si="67"/>
        <v>-106533843.91152535</v>
      </c>
      <c r="M633" s="30">
        <f>L633*(Inputs!$G$5)</f>
        <v>-355112.81303841789</v>
      </c>
      <c r="N633" s="30">
        <f t="shared" si="64"/>
        <v>-106888956.72456378</v>
      </c>
    </row>
    <row r="634" spans="1:14" x14ac:dyDescent="0.2">
      <c r="A634" s="30">
        <f t="shared" si="68"/>
        <v>633</v>
      </c>
      <c r="B634" s="30">
        <f t="shared" si="63"/>
        <v>53</v>
      </c>
      <c r="C634" s="30">
        <f t="shared" si="65"/>
        <v>9</v>
      </c>
      <c r="D634" s="30">
        <f>Inputs!$C$5 + Calculations!B634-1</f>
        <v>122</v>
      </c>
      <c r="E634" s="30">
        <f t="shared" si="69"/>
        <v>-106888956.72456378</v>
      </c>
      <c r="F634" s="30">
        <v>3.1000099999999999E-2</v>
      </c>
      <c r="G634" s="30">
        <f>Inputs!$G$3-$E634</f>
        <v>106988956.72456378</v>
      </c>
      <c r="H634" s="30">
        <f t="shared" si="66"/>
        <v>-3316668.3573571495</v>
      </c>
      <c r="I634" s="30">
        <v>0</v>
      </c>
      <c r="J634" s="30">
        <f>-IF(C634=1,I634*(Inputs!$G$3/1000),0)</f>
        <v>0</v>
      </c>
      <c r="K634" s="30">
        <f>Inputs!$C$7</f>
        <v>667.16820708807631</v>
      </c>
      <c r="L634" s="30">
        <f t="shared" si="67"/>
        <v>-110204957.91371383</v>
      </c>
      <c r="M634" s="30">
        <f>L634*(Inputs!$G$5)</f>
        <v>-367349.85971237946</v>
      </c>
      <c r="N634" s="30">
        <f t="shared" si="64"/>
        <v>-110572307.7734262</v>
      </c>
    </row>
    <row r="635" spans="1:14" x14ac:dyDescent="0.2">
      <c r="A635" s="30">
        <f t="shared" si="68"/>
        <v>634</v>
      </c>
      <c r="B635" s="30">
        <f t="shared" si="63"/>
        <v>53</v>
      </c>
      <c r="C635" s="30">
        <f t="shared" si="65"/>
        <v>10</v>
      </c>
      <c r="D635" s="30">
        <f>Inputs!$C$5 + Calculations!B635-1</f>
        <v>122</v>
      </c>
      <c r="E635" s="30">
        <f t="shared" si="69"/>
        <v>-110572307.7734262</v>
      </c>
      <c r="F635" s="30">
        <v>3.1000099999999999E-2</v>
      </c>
      <c r="G635" s="30">
        <f>Inputs!$G$3-$E635</f>
        <v>110672307.7734262</v>
      </c>
      <c r="H635" s="30">
        <f t="shared" si="66"/>
        <v>-3430852.6082069897</v>
      </c>
      <c r="I635" s="30">
        <v>0</v>
      </c>
      <c r="J635" s="30">
        <f>-IF(C635=1,I635*(Inputs!$G$3/1000),0)</f>
        <v>0</v>
      </c>
      <c r="K635" s="30">
        <f>Inputs!$C$7</f>
        <v>667.16820708807631</v>
      </c>
      <c r="L635" s="30">
        <f t="shared" si="67"/>
        <v>-114002493.2134261</v>
      </c>
      <c r="M635" s="30">
        <f>L635*(Inputs!$G$5)</f>
        <v>-380008.31071142037</v>
      </c>
      <c r="N635" s="30">
        <f t="shared" si="64"/>
        <v>-114382501.52413751</v>
      </c>
    </row>
    <row r="636" spans="1:14" x14ac:dyDescent="0.2">
      <c r="A636" s="30">
        <f t="shared" si="68"/>
        <v>635</v>
      </c>
      <c r="B636" s="30">
        <f t="shared" si="63"/>
        <v>53</v>
      </c>
      <c r="C636" s="30">
        <f t="shared" si="65"/>
        <v>11</v>
      </c>
      <c r="D636" s="30">
        <f>Inputs!$C$5 + Calculations!B636-1</f>
        <v>122</v>
      </c>
      <c r="E636" s="30">
        <f t="shared" si="69"/>
        <v>-114382501.52413751</v>
      </c>
      <c r="F636" s="30">
        <v>3.1000099999999999E-2</v>
      </c>
      <c r="G636" s="30">
        <f>Inputs!$G$3-$E636</f>
        <v>114482501.52413751</v>
      </c>
      <c r="H636" s="30">
        <f t="shared" si="66"/>
        <v>-3548968.9954984151</v>
      </c>
      <c r="I636" s="30">
        <v>0</v>
      </c>
      <c r="J636" s="30">
        <f>-IF(C636=1,I636*(Inputs!$G$3/1000),0)</f>
        <v>0</v>
      </c>
      <c r="K636" s="30">
        <f>Inputs!$C$7</f>
        <v>667.16820708807631</v>
      </c>
      <c r="L636" s="30">
        <f t="shared" si="67"/>
        <v>-117930803.35142884</v>
      </c>
      <c r="M636" s="30">
        <f>L636*(Inputs!$G$5)</f>
        <v>-393102.67783809616</v>
      </c>
      <c r="N636" s="30">
        <f t="shared" si="64"/>
        <v>-118323906.02926694</v>
      </c>
    </row>
    <row r="637" spans="1:14" x14ac:dyDescent="0.2">
      <c r="A637" s="30">
        <f t="shared" si="68"/>
        <v>636</v>
      </c>
      <c r="B637" s="30">
        <f t="shared" si="63"/>
        <v>53</v>
      </c>
      <c r="C637" s="30">
        <f t="shared" si="65"/>
        <v>12</v>
      </c>
      <c r="D637" s="30">
        <f>Inputs!$C$5 + Calculations!B637-1</f>
        <v>122</v>
      </c>
      <c r="E637" s="30">
        <f t="shared" si="69"/>
        <v>-118323906.02926694</v>
      </c>
      <c r="F637" s="30">
        <v>3.1000099999999999E-2</v>
      </c>
      <c r="G637" s="30">
        <f>Inputs!$G$3-$E637</f>
        <v>118423906.02926694</v>
      </c>
      <c r="H637" s="30">
        <f t="shared" si="66"/>
        <v>-3671152.9292978779</v>
      </c>
      <c r="I637" s="30">
        <v>0</v>
      </c>
      <c r="J637" s="30">
        <f>-IF(C637=1,I637*(Inputs!$G$3/1000),0)</f>
        <v>0</v>
      </c>
      <c r="K637" s="30">
        <f>Inputs!$C$7</f>
        <v>667.16820708807631</v>
      </c>
      <c r="L637" s="30">
        <f t="shared" si="67"/>
        <v>-121994391.79035772</v>
      </c>
      <c r="M637" s="30">
        <f>L637*(Inputs!$G$5)</f>
        <v>-406647.9726345258</v>
      </c>
      <c r="N637" s="30">
        <f t="shared" si="64"/>
        <v>-122401039.76299225</v>
      </c>
    </row>
    <row r="638" spans="1:14" x14ac:dyDescent="0.2">
      <c r="A638" s="30">
        <f t="shared" si="68"/>
        <v>637</v>
      </c>
      <c r="B638" s="30">
        <f t="shared" si="63"/>
        <v>54</v>
      </c>
      <c r="C638" s="30">
        <f t="shared" si="65"/>
        <v>1</v>
      </c>
      <c r="D638" s="30">
        <f>Inputs!$C$5 + Calculations!B638-1</f>
        <v>123</v>
      </c>
      <c r="E638" s="30">
        <f t="shared" si="69"/>
        <v>-122401039.76299225</v>
      </c>
      <c r="F638" s="30">
        <v>3.1775100000000001E-2</v>
      </c>
      <c r="G638" s="30">
        <f>Inputs!$G$3-$E638</f>
        <v>122501039.76299225</v>
      </c>
      <c r="H638" s="30">
        <f t="shared" si="66"/>
        <v>-3892482.7885730551</v>
      </c>
      <c r="I638" s="30">
        <v>0</v>
      </c>
      <c r="J638" s="30">
        <f>-IF(C638=1,I638*(Inputs!$G$3/1000),0)</f>
        <v>0</v>
      </c>
      <c r="K638" s="30">
        <f>Inputs!$C$7</f>
        <v>667.16820708807631</v>
      </c>
      <c r="L638" s="30">
        <f t="shared" si="67"/>
        <v>-126292855.38335821</v>
      </c>
      <c r="M638" s="30">
        <f>L638*(Inputs!$G$5)</f>
        <v>-420976.18461119407</v>
      </c>
      <c r="N638" s="30">
        <f t="shared" si="64"/>
        <v>-126713831.56796941</v>
      </c>
    </row>
    <row r="639" spans="1:14" x14ac:dyDescent="0.2">
      <c r="A639" s="30">
        <f t="shared" si="68"/>
        <v>638</v>
      </c>
      <c r="B639" s="30">
        <f t="shared" si="63"/>
        <v>54</v>
      </c>
      <c r="C639" s="30">
        <f t="shared" si="65"/>
        <v>2</v>
      </c>
      <c r="D639" s="30">
        <f>Inputs!$C$5 + Calculations!B639-1</f>
        <v>123</v>
      </c>
      <c r="E639" s="30">
        <f t="shared" si="69"/>
        <v>-126713831.56796941</v>
      </c>
      <c r="F639" s="30">
        <v>3.1775100000000001E-2</v>
      </c>
      <c r="G639" s="30">
        <f>Inputs!$G$3-$E639</f>
        <v>126813831.56796941</v>
      </c>
      <c r="H639" s="30">
        <f t="shared" si="66"/>
        <v>-4029522.1794553851</v>
      </c>
      <c r="I639" s="30">
        <v>0</v>
      </c>
      <c r="J639" s="30">
        <f>-IF(C639=1,I639*(Inputs!$G$3/1000),0)</f>
        <v>0</v>
      </c>
      <c r="K639" s="30">
        <f>Inputs!$C$7</f>
        <v>667.16820708807631</v>
      </c>
      <c r="L639" s="30">
        <f t="shared" si="67"/>
        <v>-130742686.5792177</v>
      </c>
      <c r="M639" s="30">
        <f>L639*(Inputs!$G$5)</f>
        <v>-435808.95526405901</v>
      </c>
      <c r="N639" s="30">
        <f t="shared" si="64"/>
        <v>-131178495.53448176</v>
      </c>
    </row>
    <row r="640" spans="1:14" x14ac:dyDescent="0.2">
      <c r="A640" s="30">
        <f t="shared" si="68"/>
        <v>639</v>
      </c>
      <c r="B640" s="30">
        <f t="shared" si="63"/>
        <v>54</v>
      </c>
      <c r="C640" s="30">
        <f t="shared" si="65"/>
        <v>3</v>
      </c>
      <c r="D640" s="30">
        <f>Inputs!$C$5 + Calculations!B640-1</f>
        <v>123</v>
      </c>
      <c r="E640" s="30">
        <f t="shared" si="69"/>
        <v>-131178495.53448176</v>
      </c>
      <c r="F640" s="30">
        <v>3.1775100000000001E-2</v>
      </c>
      <c r="G640" s="30">
        <f>Inputs!$G$3-$E640</f>
        <v>131278495.53448176</v>
      </c>
      <c r="H640" s="30">
        <f t="shared" si="66"/>
        <v>-4171387.3234577114</v>
      </c>
      <c r="I640" s="30">
        <v>0</v>
      </c>
      <c r="J640" s="30">
        <f>-IF(C640=1,I640*(Inputs!$G$3/1000),0)</f>
        <v>0</v>
      </c>
      <c r="K640" s="30">
        <f>Inputs!$C$7</f>
        <v>667.16820708807631</v>
      </c>
      <c r="L640" s="30">
        <f t="shared" si="67"/>
        <v>-135349215.6897324</v>
      </c>
      <c r="M640" s="30">
        <f>L640*(Inputs!$G$5)</f>
        <v>-451164.05229910807</v>
      </c>
      <c r="N640" s="30">
        <f t="shared" si="64"/>
        <v>-135800379.74203151</v>
      </c>
    </row>
    <row r="641" spans="1:14" x14ac:dyDescent="0.2">
      <c r="A641" s="30">
        <f t="shared" si="68"/>
        <v>640</v>
      </c>
      <c r="B641" s="30">
        <f t="shared" si="63"/>
        <v>54</v>
      </c>
      <c r="C641" s="30">
        <f t="shared" si="65"/>
        <v>4</v>
      </c>
      <c r="D641" s="30">
        <f>Inputs!$C$5 + Calculations!B641-1</f>
        <v>123</v>
      </c>
      <c r="E641" s="30">
        <f t="shared" si="69"/>
        <v>-135800379.74203151</v>
      </c>
      <c r="F641" s="30">
        <v>3.1775100000000001E-2</v>
      </c>
      <c r="G641" s="30">
        <f>Inputs!$G$3-$E641</f>
        <v>135900379.74203151</v>
      </c>
      <c r="H641" s="30">
        <f t="shared" si="66"/>
        <v>-4318248.1563410256</v>
      </c>
      <c r="I641" s="30">
        <v>0</v>
      </c>
      <c r="J641" s="30">
        <f>-IF(C641=1,I641*(Inputs!$G$3/1000),0)</f>
        <v>0</v>
      </c>
      <c r="K641" s="30">
        <f>Inputs!$C$7</f>
        <v>667.16820708807631</v>
      </c>
      <c r="L641" s="30">
        <f t="shared" si="67"/>
        <v>-140117960.73016545</v>
      </c>
      <c r="M641" s="30">
        <f>L641*(Inputs!$G$5)</f>
        <v>-467059.86910055153</v>
      </c>
      <c r="N641" s="30">
        <f t="shared" si="64"/>
        <v>-140585020.59926599</v>
      </c>
    </row>
    <row r="642" spans="1:14" x14ac:dyDescent="0.2">
      <c r="A642" s="30">
        <f t="shared" si="68"/>
        <v>641</v>
      </c>
      <c r="B642" s="30">
        <f t="shared" ref="B642:B705" si="70">CEILING(A642/12,1)</f>
        <v>54</v>
      </c>
      <c r="C642" s="30">
        <f t="shared" si="65"/>
        <v>5</v>
      </c>
      <c r="D642" s="30">
        <f>Inputs!$C$5 + Calculations!B642-1</f>
        <v>123</v>
      </c>
      <c r="E642" s="30">
        <f t="shared" si="69"/>
        <v>-140585020.59926599</v>
      </c>
      <c r="F642" s="30">
        <v>3.1775100000000001E-2</v>
      </c>
      <c r="G642" s="30">
        <f>Inputs!$G$3-$E642</f>
        <v>140685020.59926599</v>
      </c>
      <c r="H642" s="30">
        <f t="shared" si="66"/>
        <v>-4470280.598043737</v>
      </c>
      <c r="I642" s="30">
        <v>0</v>
      </c>
      <c r="J642" s="30">
        <f>-IF(C642=1,I642*(Inputs!$G$3/1000),0)</f>
        <v>0</v>
      </c>
      <c r="K642" s="30">
        <f>Inputs!$C$7</f>
        <v>667.16820708807631</v>
      </c>
      <c r="L642" s="30">
        <f t="shared" si="67"/>
        <v>-145054634.02910265</v>
      </c>
      <c r="M642" s="30">
        <f>L642*(Inputs!$G$5)</f>
        <v>-483515.44676367554</v>
      </c>
      <c r="N642" s="30">
        <f t="shared" ref="N642:N705" si="71">L642+M642</f>
        <v>-145538149.47586632</v>
      </c>
    </row>
    <row r="643" spans="1:14" x14ac:dyDescent="0.2">
      <c r="A643" s="30">
        <f t="shared" si="68"/>
        <v>642</v>
      </c>
      <c r="B643" s="30">
        <f t="shared" si="70"/>
        <v>54</v>
      </c>
      <c r="C643" s="30">
        <f t="shared" ref="C643:C706" si="72">MOD(C642,12)+1</f>
        <v>6</v>
      </c>
      <c r="D643" s="30">
        <f>Inputs!$C$5 + Calculations!B643-1</f>
        <v>123</v>
      </c>
      <c r="E643" s="30">
        <f t="shared" si="69"/>
        <v>-145538149.47586632</v>
      </c>
      <c r="F643" s="30">
        <v>3.1775100000000001E-2</v>
      </c>
      <c r="G643" s="30">
        <f>Inputs!$G$3-$E643</f>
        <v>145638149.47586632</v>
      </c>
      <c r="H643" s="30">
        <f t="shared" ref="H643:H706" si="73">-($F643*$G643)</f>
        <v>-4627666.7634105999</v>
      </c>
      <c r="I643" s="30">
        <v>0</v>
      </c>
      <c r="J643" s="30">
        <f>-IF(C643=1,I643*(Inputs!$G$3/1000),0)</f>
        <v>0</v>
      </c>
      <c r="K643" s="30">
        <f>Inputs!$C$7</f>
        <v>667.16820708807631</v>
      </c>
      <c r="L643" s="30">
        <f t="shared" ref="L643:L706" si="74">$E643+$H643+$J643+$K643</f>
        <v>-150165149.07106984</v>
      </c>
      <c r="M643" s="30">
        <f>L643*(Inputs!$G$5)</f>
        <v>-500550.49690356618</v>
      </c>
      <c r="N643" s="30">
        <f t="shared" si="71"/>
        <v>-150665699.56797341</v>
      </c>
    </row>
    <row r="644" spans="1:14" x14ac:dyDescent="0.2">
      <c r="A644" s="30">
        <f t="shared" ref="A644:A707" si="75">1+A643</f>
        <v>643</v>
      </c>
      <c r="B644" s="30">
        <f t="shared" si="70"/>
        <v>54</v>
      </c>
      <c r="C644" s="30">
        <f t="shared" si="72"/>
        <v>7</v>
      </c>
      <c r="D644" s="30">
        <f>Inputs!$C$5 + Calculations!B644-1</f>
        <v>123</v>
      </c>
      <c r="E644" s="30">
        <f t="shared" ref="E644:E707" si="76">$N643</f>
        <v>-150665699.56797341</v>
      </c>
      <c r="F644" s="30">
        <v>3.1775100000000001E-2</v>
      </c>
      <c r="G644" s="30">
        <f>Inputs!$G$3-$E644</f>
        <v>150765699.56797341</v>
      </c>
      <c r="H644" s="30">
        <f t="shared" si="73"/>
        <v>-4790595.180342312</v>
      </c>
      <c r="I644" s="30">
        <v>0</v>
      </c>
      <c r="J644" s="30">
        <f>-IF(C644=1,I644*(Inputs!$G$3/1000),0)</f>
        <v>0</v>
      </c>
      <c r="K644" s="30">
        <f>Inputs!$C$7</f>
        <v>667.16820708807631</v>
      </c>
      <c r="L644" s="30">
        <f t="shared" si="74"/>
        <v>-155455627.58010864</v>
      </c>
      <c r="M644" s="30">
        <f>L644*(Inputs!$G$5)</f>
        <v>-518185.42526702886</v>
      </c>
      <c r="N644" s="30">
        <f t="shared" si="71"/>
        <v>-155973813.00537568</v>
      </c>
    </row>
    <row r="645" spans="1:14" x14ac:dyDescent="0.2">
      <c r="A645" s="30">
        <f t="shared" si="75"/>
        <v>644</v>
      </c>
      <c r="B645" s="30">
        <f t="shared" si="70"/>
        <v>54</v>
      </c>
      <c r="C645" s="30">
        <f t="shared" si="72"/>
        <v>8</v>
      </c>
      <c r="D645" s="30">
        <f>Inputs!$C$5 + Calculations!B645-1</f>
        <v>123</v>
      </c>
      <c r="E645" s="30">
        <f t="shared" si="76"/>
        <v>-155973813.00537568</v>
      </c>
      <c r="F645" s="30">
        <v>3.1775100000000001E-2</v>
      </c>
      <c r="G645" s="30">
        <f>Inputs!$G$3-$E645</f>
        <v>156073813.00537568</v>
      </c>
      <c r="H645" s="30">
        <f t="shared" si="73"/>
        <v>-4959261.0156271132</v>
      </c>
      <c r="I645" s="30">
        <v>0</v>
      </c>
      <c r="J645" s="30">
        <f>-IF(C645=1,I645*(Inputs!$G$3/1000),0)</f>
        <v>0</v>
      </c>
      <c r="K645" s="30">
        <f>Inputs!$C$7</f>
        <v>667.16820708807631</v>
      </c>
      <c r="L645" s="30">
        <f t="shared" si="74"/>
        <v>-160932406.85279572</v>
      </c>
      <c r="M645" s="30">
        <f>L645*(Inputs!$G$5)</f>
        <v>-536441.35617598577</v>
      </c>
      <c r="N645" s="30">
        <f t="shared" si="71"/>
        <v>-161468848.20897171</v>
      </c>
    </row>
    <row r="646" spans="1:14" x14ac:dyDescent="0.2">
      <c r="A646" s="30">
        <f t="shared" si="75"/>
        <v>645</v>
      </c>
      <c r="B646" s="30">
        <f t="shared" si="70"/>
        <v>54</v>
      </c>
      <c r="C646" s="30">
        <f t="shared" si="72"/>
        <v>9</v>
      </c>
      <c r="D646" s="30">
        <f>Inputs!$C$5 + Calculations!B646-1</f>
        <v>123</v>
      </c>
      <c r="E646" s="30">
        <f t="shared" si="76"/>
        <v>-161468848.20897171</v>
      </c>
      <c r="F646" s="30">
        <v>3.1775100000000001E-2</v>
      </c>
      <c r="G646" s="30">
        <f>Inputs!$G$3-$E646</f>
        <v>161568848.20897171</v>
      </c>
      <c r="H646" s="30">
        <f t="shared" si="73"/>
        <v>-5133866.308724897</v>
      </c>
      <c r="I646" s="30">
        <v>0</v>
      </c>
      <c r="J646" s="30">
        <f>-IF(C646=1,I646*(Inputs!$G$3/1000),0)</f>
        <v>0</v>
      </c>
      <c r="K646" s="30">
        <f>Inputs!$C$7</f>
        <v>667.16820708807631</v>
      </c>
      <c r="L646" s="30">
        <f t="shared" si="74"/>
        <v>-166602047.34948954</v>
      </c>
      <c r="M646" s="30">
        <f>L646*(Inputs!$G$5)</f>
        <v>-555340.15783163183</v>
      </c>
      <c r="N646" s="30">
        <f t="shared" si="71"/>
        <v>-167157387.50732118</v>
      </c>
    </row>
    <row r="647" spans="1:14" x14ac:dyDescent="0.2">
      <c r="A647" s="30">
        <f t="shared" si="75"/>
        <v>646</v>
      </c>
      <c r="B647" s="30">
        <f t="shared" si="70"/>
        <v>54</v>
      </c>
      <c r="C647" s="30">
        <f t="shared" si="72"/>
        <v>10</v>
      </c>
      <c r="D647" s="30">
        <f>Inputs!$C$5 + Calculations!B647-1</f>
        <v>123</v>
      </c>
      <c r="E647" s="30">
        <f t="shared" si="76"/>
        <v>-167157387.50732118</v>
      </c>
      <c r="F647" s="30">
        <v>3.1775100000000001E-2</v>
      </c>
      <c r="G647" s="30">
        <f>Inputs!$G$3-$E647</f>
        <v>167257387.50732118</v>
      </c>
      <c r="H647" s="30">
        <f t="shared" si="73"/>
        <v>-5314620.2137838816</v>
      </c>
      <c r="I647" s="30">
        <v>0</v>
      </c>
      <c r="J647" s="30">
        <f>-IF(C647=1,I647*(Inputs!$G$3/1000),0)</f>
        <v>0</v>
      </c>
      <c r="K647" s="30">
        <f>Inputs!$C$7</f>
        <v>667.16820708807631</v>
      </c>
      <c r="L647" s="30">
        <f t="shared" si="74"/>
        <v>-172471340.55289799</v>
      </c>
      <c r="M647" s="30">
        <f>L647*(Inputs!$G$5)</f>
        <v>-574904.46850965999</v>
      </c>
      <c r="N647" s="30">
        <f t="shared" si="71"/>
        <v>-173046245.02140766</v>
      </c>
    </row>
    <row r="648" spans="1:14" x14ac:dyDescent="0.2">
      <c r="A648" s="30">
        <f t="shared" si="75"/>
        <v>647</v>
      </c>
      <c r="B648" s="30">
        <f t="shared" si="70"/>
        <v>54</v>
      </c>
      <c r="C648" s="30">
        <f t="shared" si="72"/>
        <v>11</v>
      </c>
      <c r="D648" s="30">
        <f>Inputs!$C$5 + Calculations!B648-1</f>
        <v>123</v>
      </c>
      <c r="E648" s="30">
        <f t="shared" si="76"/>
        <v>-173046245.02140766</v>
      </c>
      <c r="F648" s="30">
        <v>3.1775100000000001E-2</v>
      </c>
      <c r="G648" s="30">
        <f>Inputs!$G$3-$E648</f>
        <v>173146245.02140766</v>
      </c>
      <c r="H648" s="30">
        <f t="shared" si="73"/>
        <v>-5501739.2501797304</v>
      </c>
      <c r="I648" s="30">
        <v>0</v>
      </c>
      <c r="J648" s="30">
        <f>-IF(C648=1,I648*(Inputs!$G$3/1000),0)</f>
        <v>0</v>
      </c>
      <c r="K648" s="30">
        <f>Inputs!$C$7</f>
        <v>667.16820708807631</v>
      </c>
      <c r="L648" s="30">
        <f t="shared" si="74"/>
        <v>-178547317.10338032</v>
      </c>
      <c r="M648" s="30">
        <f>L648*(Inputs!$G$5)</f>
        <v>-595157.7236779345</v>
      </c>
      <c r="N648" s="30">
        <f t="shared" si="71"/>
        <v>-179142474.82705826</v>
      </c>
    </row>
    <row r="649" spans="1:14" x14ac:dyDescent="0.2">
      <c r="A649" s="30">
        <f t="shared" si="75"/>
        <v>648</v>
      </c>
      <c r="B649" s="30">
        <f t="shared" si="70"/>
        <v>54</v>
      </c>
      <c r="C649" s="30">
        <f t="shared" si="72"/>
        <v>12</v>
      </c>
      <c r="D649" s="30">
        <f>Inputs!$C$5 + Calculations!B649-1</f>
        <v>123</v>
      </c>
      <c r="E649" s="30">
        <f t="shared" si="76"/>
        <v>-179142474.82705826</v>
      </c>
      <c r="F649" s="30">
        <v>3.1775100000000001E-2</v>
      </c>
      <c r="G649" s="30">
        <f>Inputs!$G$3-$E649</f>
        <v>179242474.82705826</v>
      </c>
      <c r="H649" s="30">
        <f t="shared" si="73"/>
        <v>-5695447.5618772591</v>
      </c>
      <c r="I649" s="30">
        <v>0</v>
      </c>
      <c r="J649" s="30">
        <f>-IF(C649=1,I649*(Inputs!$G$3/1000),0)</f>
        <v>0</v>
      </c>
      <c r="K649" s="30">
        <f>Inputs!$C$7</f>
        <v>667.16820708807631</v>
      </c>
      <c r="L649" s="30">
        <f t="shared" si="74"/>
        <v>-184837255.22072843</v>
      </c>
      <c r="M649" s="30">
        <f>L649*(Inputs!$G$5)</f>
        <v>-616124.18406909483</v>
      </c>
      <c r="N649" s="30">
        <f t="shared" si="71"/>
        <v>-185453379.40479752</v>
      </c>
    </row>
    <row r="650" spans="1:14" x14ac:dyDescent="0.2">
      <c r="A650" s="30">
        <f t="shared" si="75"/>
        <v>649</v>
      </c>
      <c r="B650" s="30">
        <f t="shared" si="70"/>
        <v>55</v>
      </c>
      <c r="C650" s="30">
        <f t="shared" si="72"/>
        <v>1</v>
      </c>
      <c r="D650" s="30">
        <f>Inputs!$C$5 + Calculations!B650-1</f>
        <v>124</v>
      </c>
      <c r="E650" s="30">
        <f t="shared" si="76"/>
        <v>-185453379.40479752</v>
      </c>
      <c r="F650" s="30">
        <v>3.22835E-2</v>
      </c>
      <c r="G650" s="30">
        <f>Inputs!$G$3-$E650</f>
        <v>185553379.40479752</v>
      </c>
      <c r="H650" s="30">
        <f t="shared" si="73"/>
        <v>-5990312.5240147812</v>
      </c>
      <c r="I650" s="30">
        <v>0</v>
      </c>
      <c r="J650" s="30">
        <f>-IF(C650=1,I650*(Inputs!$G$3/1000),0)</f>
        <v>0</v>
      </c>
      <c r="K650" s="30">
        <f>Inputs!$C$7</f>
        <v>667.16820708807631</v>
      </c>
      <c r="L650" s="30">
        <f t="shared" si="74"/>
        <v>-191443024.76060522</v>
      </c>
      <c r="M650" s="30">
        <f>L650*(Inputs!$G$5)</f>
        <v>-638143.41586868407</v>
      </c>
      <c r="N650" s="30">
        <f t="shared" si="71"/>
        <v>-192081168.17647389</v>
      </c>
    </row>
    <row r="651" spans="1:14" x14ac:dyDescent="0.2">
      <c r="A651" s="30">
        <f t="shared" si="75"/>
        <v>650</v>
      </c>
      <c r="B651" s="30">
        <f t="shared" si="70"/>
        <v>55</v>
      </c>
      <c r="C651" s="30">
        <f t="shared" si="72"/>
        <v>2</v>
      </c>
      <c r="D651" s="30">
        <f>Inputs!$C$5 + Calculations!B651-1</f>
        <v>124</v>
      </c>
      <c r="E651" s="30">
        <f t="shared" si="76"/>
        <v>-192081168.17647389</v>
      </c>
      <c r="F651" s="30">
        <v>3.22835E-2</v>
      </c>
      <c r="G651" s="30">
        <f>Inputs!$G$3-$E651</f>
        <v>192181168.17647389</v>
      </c>
      <c r="H651" s="30">
        <f t="shared" si="73"/>
        <v>-6204280.7428251943</v>
      </c>
      <c r="I651" s="30">
        <v>0</v>
      </c>
      <c r="J651" s="30">
        <f>-IF(C651=1,I651*(Inputs!$G$3/1000),0)</f>
        <v>0</v>
      </c>
      <c r="K651" s="30">
        <f>Inputs!$C$7</f>
        <v>667.16820708807631</v>
      </c>
      <c r="L651" s="30">
        <f t="shared" si="74"/>
        <v>-198284781.75109199</v>
      </c>
      <c r="M651" s="30">
        <f>L651*(Inputs!$G$5)</f>
        <v>-660949.27250364004</v>
      </c>
      <c r="N651" s="30">
        <f t="shared" si="71"/>
        <v>-198945731.02359563</v>
      </c>
    </row>
    <row r="652" spans="1:14" x14ac:dyDescent="0.2">
      <c r="A652" s="30">
        <f t="shared" si="75"/>
        <v>651</v>
      </c>
      <c r="B652" s="30">
        <f t="shared" si="70"/>
        <v>55</v>
      </c>
      <c r="C652" s="30">
        <f t="shared" si="72"/>
        <v>3</v>
      </c>
      <c r="D652" s="30">
        <f>Inputs!$C$5 + Calculations!B652-1</f>
        <v>124</v>
      </c>
      <c r="E652" s="30">
        <f t="shared" si="76"/>
        <v>-198945731.02359563</v>
      </c>
      <c r="F652" s="30">
        <v>3.22835E-2</v>
      </c>
      <c r="G652" s="30">
        <f>Inputs!$G$3-$E652</f>
        <v>199045731.02359563</v>
      </c>
      <c r="H652" s="30">
        <f t="shared" si="73"/>
        <v>-6425892.8575002495</v>
      </c>
      <c r="I652" s="30">
        <v>0</v>
      </c>
      <c r="J652" s="30">
        <f>-IF(C652=1,I652*(Inputs!$G$3/1000),0)</f>
        <v>0</v>
      </c>
      <c r="K652" s="30">
        <f>Inputs!$C$7</f>
        <v>667.16820708807631</v>
      </c>
      <c r="L652" s="30">
        <f t="shared" si="74"/>
        <v>-205370956.71288881</v>
      </c>
      <c r="M652" s="30">
        <f>L652*(Inputs!$G$5)</f>
        <v>-684569.85570962937</v>
      </c>
      <c r="N652" s="30">
        <f t="shared" si="71"/>
        <v>-206055526.56859845</v>
      </c>
    </row>
    <row r="653" spans="1:14" x14ac:dyDescent="0.2">
      <c r="A653" s="30">
        <f t="shared" si="75"/>
        <v>652</v>
      </c>
      <c r="B653" s="30">
        <f t="shared" si="70"/>
        <v>55</v>
      </c>
      <c r="C653" s="30">
        <f t="shared" si="72"/>
        <v>4</v>
      </c>
      <c r="D653" s="30">
        <f>Inputs!$C$5 + Calculations!B653-1</f>
        <v>124</v>
      </c>
      <c r="E653" s="30">
        <f t="shared" si="76"/>
        <v>-206055526.56859845</v>
      </c>
      <c r="F653" s="30">
        <v>3.22835E-2</v>
      </c>
      <c r="G653" s="30">
        <f>Inputs!$G$3-$E653</f>
        <v>206155526.56859845</v>
      </c>
      <c r="H653" s="30">
        <f t="shared" si="73"/>
        <v>-6655421.9419773482</v>
      </c>
      <c r="I653" s="30">
        <v>0</v>
      </c>
      <c r="J653" s="30">
        <f>-IF(C653=1,I653*(Inputs!$G$3/1000),0)</f>
        <v>0</v>
      </c>
      <c r="K653" s="30">
        <f>Inputs!$C$7</f>
        <v>667.16820708807631</v>
      </c>
      <c r="L653" s="30">
        <f t="shared" si="74"/>
        <v>-212710281.34236872</v>
      </c>
      <c r="M653" s="30">
        <f>L653*(Inputs!$G$5)</f>
        <v>-709034.27114122908</v>
      </c>
      <c r="N653" s="30">
        <f t="shared" si="71"/>
        <v>-213419315.61350995</v>
      </c>
    </row>
    <row r="654" spans="1:14" x14ac:dyDescent="0.2">
      <c r="A654" s="30">
        <f t="shared" si="75"/>
        <v>653</v>
      </c>
      <c r="B654" s="30">
        <f t="shared" si="70"/>
        <v>55</v>
      </c>
      <c r="C654" s="30">
        <f t="shared" si="72"/>
        <v>5</v>
      </c>
      <c r="D654" s="30">
        <f>Inputs!$C$5 + Calculations!B654-1</f>
        <v>124</v>
      </c>
      <c r="E654" s="30">
        <f t="shared" si="76"/>
        <v>-213419315.61350995</v>
      </c>
      <c r="F654" s="30">
        <v>3.22835E-2</v>
      </c>
      <c r="G654" s="30">
        <f>Inputs!$G$3-$E654</f>
        <v>213519315.61350995</v>
      </c>
      <c r="H654" s="30">
        <f t="shared" si="73"/>
        <v>-6893150.8256087489</v>
      </c>
      <c r="I654" s="30">
        <v>0</v>
      </c>
      <c r="J654" s="30">
        <f>-IF(C654=1,I654*(Inputs!$G$3/1000),0)</f>
        <v>0</v>
      </c>
      <c r="K654" s="30">
        <f>Inputs!$C$7</f>
        <v>667.16820708807631</v>
      </c>
      <c r="L654" s="30">
        <f t="shared" si="74"/>
        <v>-220311799.27091163</v>
      </c>
      <c r="M654" s="30">
        <f>L654*(Inputs!$G$5)</f>
        <v>-734372.6642363721</v>
      </c>
      <c r="N654" s="30">
        <f t="shared" si="71"/>
        <v>-221046171.935148</v>
      </c>
    </row>
    <row r="655" spans="1:14" x14ac:dyDescent="0.2">
      <c r="A655" s="30">
        <f t="shared" si="75"/>
        <v>654</v>
      </c>
      <c r="B655" s="30">
        <f t="shared" si="70"/>
        <v>55</v>
      </c>
      <c r="C655" s="30">
        <f t="shared" si="72"/>
        <v>6</v>
      </c>
      <c r="D655" s="30">
        <f>Inputs!$C$5 + Calculations!B655-1</f>
        <v>124</v>
      </c>
      <c r="E655" s="30">
        <f t="shared" si="76"/>
        <v>-221046171.935148</v>
      </c>
      <c r="F655" s="30">
        <v>3.22835E-2</v>
      </c>
      <c r="G655" s="30">
        <f>Inputs!$G$3-$E655</f>
        <v>221146171.935148</v>
      </c>
      <c r="H655" s="30">
        <f t="shared" si="73"/>
        <v>-7139372.4416683502</v>
      </c>
      <c r="I655" s="30">
        <v>0</v>
      </c>
      <c r="J655" s="30">
        <f>-IF(C655=1,I655*(Inputs!$G$3/1000),0)</f>
        <v>0</v>
      </c>
      <c r="K655" s="30">
        <f>Inputs!$C$7</f>
        <v>667.16820708807631</v>
      </c>
      <c r="L655" s="30">
        <f t="shared" si="74"/>
        <v>-228184877.20860928</v>
      </c>
      <c r="M655" s="30">
        <f>L655*(Inputs!$G$5)</f>
        <v>-760616.25736203103</v>
      </c>
      <c r="N655" s="30">
        <f t="shared" si="71"/>
        <v>-228945493.46597132</v>
      </c>
    </row>
    <row r="656" spans="1:14" x14ac:dyDescent="0.2">
      <c r="A656" s="30">
        <f t="shared" si="75"/>
        <v>655</v>
      </c>
      <c r="B656" s="30">
        <f t="shared" si="70"/>
        <v>55</v>
      </c>
      <c r="C656" s="30">
        <f t="shared" si="72"/>
        <v>7</v>
      </c>
      <c r="D656" s="30">
        <f>Inputs!$C$5 + Calculations!B656-1</f>
        <v>124</v>
      </c>
      <c r="E656" s="30">
        <f t="shared" si="76"/>
        <v>-228945493.46597132</v>
      </c>
      <c r="F656" s="30">
        <v>3.22835E-2</v>
      </c>
      <c r="G656" s="30">
        <f>Inputs!$G$3-$E656</f>
        <v>229045493.46597132</v>
      </c>
      <c r="H656" s="30">
        <f t="shared" si="73"/>
        <v>-7394390.1883086851</v>
      </c>
      <c r="I656" s="30">
        <v>0</v>
      </c>
      <c r="J656" s="30">
        <f>-IF(C656=1,I656*(Inputs!$G$3/1000),0)</f>
        <v>0</v>
      </c>
      <c r="K656" s="30">
        <f>Inputs!$C$7</f>
        <v>667.16820708807631</v>
      </c>
      <c r="L656" s="30">
        <f t="shared" si="74"/>
        <v>-236339216.48607293</v>
      </c>
      <c r="M656" s="30">
        <f>L656*(Inputs!$G$5)</f>
        <v>-787797.38828690979</v>
      </c>
      <c r="N656" s="30">
        <f t="shared" si="71"/>
        <v>-237127013.87435985</v>
      </c>
    </row>
    <row r="657" spans="1:14" x14ac:dyDescent="0.2">
      <c r="A657" s="30">
        <f t="shared" si="75"/>
        <v>656</v>
      </c>
      <c r="B657" s="30">
        <f t="shared" si="70"/>
        <v>55</v>
      </c>
      <c r="C657" s="30">
        <f t="shared" si="72"/>
        <v>8</v>
      </c>
      <c r="D657" s="30">
        <f>Inputs!$C$5 + Calculations!B657-1</f>
        <v>124</v>
      </c>
      <c r="E657" s="30">
        <f t="shared" si="76"/>
        <v>-237127013.87435985</v>
      </c>
      <c r="F657" s="30">
        <v>3.22835E-2</v>
      </c>
      <c r="G657" s="30">
        <f>Inputs!$G$3-$E657</f>
        <v>237227013.87435985</v>
      </c>
      <c r="H657" s="30">
        <f t="shared" si="73"/>
        <v>-7658518.3024128964</v>
      </c>
      <c r="I657" s="30">
        <v>0</v>
      </c>
      <c r="J657" s="30">
        <f>-IF(C657=1,I657*(Inputs!$G$3/1000),0)</f>
        <v>0</v>
      </c>
      <c r="K657" s="30">
        <f>Inputs!$C$7</f>
        <v>667.16820708807631</v>
      </c>
      <c r="L657" s="30">
        <f t="shared" si="74"/>
        <v>-244784865.00856566</v>
      </c>
      <c r="M657" s="30">
        <f>L657*(Inputs!$G$5)</f>
        <v>-815949.5500285523</v>
      </c>
      <c r="N657" s="30">
        <f t="shared" si="71"/>
        <v>-245600814.55859423</v>
      </c>
    </row>
    <row r="658" spans="1:14" x14ac:dyDescent="0.2">
      <c r="A658" s="30">
        <f t="shared" si="75"/>
        <v>657</v>
      </c>
      <c r="B658" s="30">
        <f t="shared" si="70"/>
        <v>55</v>
      </c>
      <c r="C658" s="30">
        <f t="shared" si="72"/>
        <v>9</v>
      </c>
      <c r="D658" s="30">
        <f>Inputs!$C$5 + Calculations!B658-1</f>
        <v>124</v>
      </c>
      <c r="E658" s="30">
        <f t="shared" si="76"/>
        <v>-245600814.55859423</v>
      </c>
      <c r="F658" s="30">
        <v>3.22835E-2</v>
      </c>
      <c r="G658" s="30">
        <f>Inputs!$G$3-$E658</f>
        <v>245700814.55859423</v>
      </c>
      <c r="H658" s="30">
        <f t="shared" si="73"/>
        <v>-7932082.2468023766</v>
      </c>
      <c r="I658" s="30">
        <v>0</v>
      </c>
      <c r="J658" s="30">
        <f>-IF(C658=1,I658*(Inputs!$G$3/1000),0)</f>
        <v>0</v>
      </c>
      <c r="K658" s="30">
        <f>Inputs!$C$7</f>
        <v>667.16820708807631</v>
      </c>
      <c r="L658" s="30">
        <f t="shared" si="74"/>
        <v>-253532229.63718954</v>
      </c>
      <c r="M658" s="30">
        <f>L658*(Inputs!$G$5)</f>
        <v>-845107.43212396523</v>
      </c>
      <c r="N658" s="30">
        <f t="shared" si="71"/>
        <v>-254377337.0693135</v>
      </c>
    </row>
    <row r="659" spans="1:14" x14ac:dyDescent="0.2">
      <c r="A659" s="30">
        <f t="shared" si="75"/>
        <v>658</v>
      </c>
      <c r="B659" s="30">
        <f t="shared" si="70"/>
        <v>55</v>
      </c>
      <c r="C659" s="30">
        <f t="shared" si="72"/>
        <v>10</v>
      </c>
      <c r="D659" s="30">
        <f>Inputs!$C$5 + Calculations!B659-1</f>
        <v>124</v>
      </c>
      <c r="E659" s="30">
        <f t="shared" si="76"/>
        <v>-254377337.0693135</v>
      </c>
      <c r="F659" s="30">
        <v>3.22835E-2</v>
      </c>
      <c r="G659" s="30">
        <f>Inputs!$G$3-$E659</f>
        <v>254477337.0693135</v>
      </c>
      <c r="H659" s="30">
        <f t="shared" si="73"/>
        <v>-8215419.1112771826</v>
      </c>
      <c r="I659" s="30">
        <v>0</v>
      </c>
      <c r="J659" s="30">
        <f>-IF(C659=1,I659*(Inputs!$G$3/1000),0)</f>
        <v>0</v>
      </c>
      <c r="K659" s="30">
        <f>Inputs!$C$7</f>
        <v>667.16820708807631</v>
      </c>
      <c r="L659" s="30">
        <f t="shared" si="74"/>
        <v>-262592089.01238361</v>
      </c>
      <c r="M659" s="30">
        <f>L659*(Inputs!$G$5)</f>
        <v>-875306.96337461204</v>
      </c>
      <c r="N659" s="30">
        <f t="shared" si="71"/>
        <v>-263467395.97575822</v>
      </c>
    </row>
    <row r="660" spans="1:14" x14ac:dyDescent="0.2">
      <c r="A660" s="30">
        <f t="shared" si="75"/>
        <v>659</v>
      </c>
      <c r="B660" s="30">
        <f t="shared" si="70"/>
        <v>55</v>
      </c>
      <c r="C660" s="30">
        <f t="shared" si="72"/>
        <v>11</v>
      </c>
      <c r="D660" s="30">
        <f>Inputs!$C$5 + Calculations!B660-1</f>
        <v>124</v>
      </c>
      <c r="E660" s="30">
        <f t="shared" si="76"/>
        <v>-263467395.97575822</v>
      </c>
      <c r="F660" s="30">
        <v>3.22835E-2</v>
      </c>
      <c r="G660" s="30">
        <f>Inputs!$G$3-$E660</f>
        <v>263567395.97575822</v>
      </c>
      <c r="H660" s="30">
        <f t="shared" si="73"/>
        <v>-8508878.0279833898</v>
      </c>
      <c r="I660" s="30">
        <v>0</v>
      </c>
      <c r="J660" s="30">
        <f>-IF(C660=1,I660*(Inputs!$G$3/1000),0)</f>
        <v>0</v>
      </c>
      <c r="K660" s="30">
        <f>Inputs!$C$7</f>
        <v>667.16820708807631</v>
      </c>
      <c r="L660" s="30">
        <f t="shared" si="74"/>
        <v>-271975606.83553451</v>
      </c>
      <c r="M660" s="30">
        <f>L660*(Inputs!$G$5)</f>
        <v>-906585.35611844843</v>
      </c>
      <c r="N660" s="30">
        <f t="shared" si="71"/>
        <v>-272882192.19165295</v>
      </c>
    </row>
    <row r="661" spans="1:14" x14ac:dyDescent="0.2">
      <c r="A661" s="30">
        <f t="shared" si="75"/>
        <v>660</v>
      </c>
      <c r="B661" s="30">
        <f t="shared" si="70"/>
        <v>55</v>
      </c>
      <c r="C661" s="30">
        <f t="shared" si="72"/>
        <v>12</v>
      </c>
      <c r="D661" s="30">
        <f>Inputs!$C$5 + Calculations!B661-1</f>
        <v>124</v>
      </c>
      <c r="E661" s="30">
        <f t="shared" si="76"/>
        <v>-272882192.19165295</v>
      </c>
      <c r="F661" s="30">
        <v>3.22835E-2</v>
      </c>
      <c r="G661" s="30">
        <f>Inputs!$G$3-$E661</f>
        <v>272982192.19165295</v>
      </c>
      <c r="H661" s="30">
        <f t="shared" si="73"/>
        <v>-8812820.6016192287</v>
      </c>
      <c r="I661" s="30">
        <v>0</v>
      </c>
      <c r="J661" s="30">
        <f>-IF(C661=1,I661*(Inputs!$G$3/1000),0)</f>
        <v>0</v>
      </c>
      <c r="K661" s="30">
        <f>Inputs!$C$7</f>
        <v>667.16820708807631</v>
      </c>
      <c r="L661" s="30">
        <f t="shared" si="74"/>
        <v>-281694345.62506509</v>
      </c>
      <c r="M661" s="30">
        <f>L661*(Inputs!$G$5)</f>
        <v>-938981.15208355035</v>
      </c>
      <c r="N661" s="30">
        <f t="shared" si="71"/>
        <v>-282633326.77714866</v>
      </c>
    </row>
    <row r="662" spans="1:14" x14ac:dyDescent="0.2">
      <c r="A662" s="30">
        <f t="shared" si="75"/>
        <v>661</v>
      </c>
      <c r="B662" s="30">
        <f t="shared" si="70"/>
        <v>56</v>
      </c>
      <c r="C662" s="30">
        <f t="shared" si="72"/>
        <v>1</v>
      </c>
      <c r="D662" s="30">
        <f>Inputs!$C$5 + Calculations!B662-1</f>
        <v>125</v>
      </c>
      <c r="E662" s="30">
        <f t="shared" si="76"/>
        <v>-282633326.77714866</v>
      </c>
      <c r="F662" s="30">
        <v>3.28969E-2</v>
      </c>
      <c r="G662" s="30">
        <f>Inputs!$G$3-$E662</f>
        <v>282733326.77714866</v>
      </c>
      <c r="H662" s="30">
        <f t="shared" si="73"/>
        <v>-9301049.9776551817</v>
      </c>
      <c r="I662" s="30">
        <v>0</v>
      </c>
      <c r="J662" s="30">
        <f>-IF(C662=1,I662*(Inputs!$G$3/1000),0)</f>
        <v>0</v>
      </c>
      <c r="K662" s="30">
        <f>Inputs!$C$7</f>
        <v>667.16820708807631</v>
      </c>
      <c r="L662" s="30">
        <f t="shared" si="74"/>
        <v>-291933709.58659673</v>
      </c>
      <c r="M662" s="30">
        <f>L662*(Inputs!$G$5)</f>
        <v>-973112.36528865586</v>
      </c>
      <c r="N662" s="30">
        <f t="shared" si="71"/>
        <v>-292906821.9518854</v>
      </c>
    </row>
    <row r="663" spans="1:14" x14ac:dyDescent="0.2">
      <c r="A663" s="30">
        <f t="shared" si="75"/>
        <v>662</v>
      </c>
      <c r="B663" s="30">
        <f t="shared" si="70"/>
        <v>56</v>
      </c>
      <c r="C663" s="30">
        <f t="shared" si="72"/>
        <v>2</v>
      </c>
      <c r="D663" s="30">
        <f>Inputs!$C$5 + Calculations!B663-1</f>
        <v>125</v>
      </c>
      <c r="E663" s="30">
        <f t="shared" si="76"/>
        <v>-292906821.9518854</v>
      </c>
      <c r="F663" s="30">
        <v>3.28969E-2</v>
      </c>
      <c r="G663" s="30">
        <f>Inputs!$G$3-$E663</f>
        <v>293006821.9518854</v>
      </c>
      <c r="H663" s="30">
        <f t="shared" si="73"/>
        <v>-9639016.1210689787</v>
      </c>
      <c r="I663" s="30">
        <v>0</v>
      </c>
      <c r="J663" s="30">
        <f>-IF(C663=1,I663*(Inputs!$G$3/1000),0)</f>
        <v>0</v>
      </c>
      <c r="K663" s="30">
        <f>Inputs!$C$7</f>
        <v>667.16820708807631</v>
      </c>
      <c r="L663" s="30">
        <f t="shared" si="74"/>
        <v>-302545170.90474725</v>
      </c>
      <c r="M663" s="30">
        <f>L663*(Inputs!$G$5)</f>
        <v>-1008483.9030158243</v>
      </c>
      <c r="N663" s="30">
        <f t="shared" si="71"/>
        <v>-303553654.8077631</v>
      </c>
    </row>
    <row r="664" spans="1:14" x14ac:dyDescent="0.2">
      <c r="A664" s="30">
        <f t="shared" si="75"/>
        <v>663</v>
      </c>
      <c r="B664" s="30">
        <f t="shared" si="70"/>
        <v>56</v>
      </c>
      <c r="C664" s="30">
        <f t="shared" si="72"/>
        <v>3</v>
      </c>
      <c r="D664" s="30">
        <f>Inputs!$C$5 + Calculations!B664-1</f>
        <v>125</v>
      </c>
      <c r="E664" s="30">
        <f t="shared" si="76"/>
        <v>-303553654.8077631</v>
      </c>
      <c r="F664" s="30">
        <v>3.28969E-2</v>
      </c>
      <c r="G664" s="30">
        <f>Inputs!$G$3-$E664</f>
        <v>303653654.8077631</v>
      </c>
      <c r="H664" s="30">
        <f t="shared" si="73"/>
        <v>-9989263.9168455023</v>
      </c>
      <c r="I664" s="30">
        <v>0</v>
      </c>
      <c r="J664" s="30">
        <f>-IF(C664=1,I664*(Inputs!$G$3/1000),0)</f>
        <v>0</v>
      </c>
      <c r="K664" s="30">
        <f>Inputs!$C$7</f>
        <v>667.16820708807631</v>
      </c>
      <c r="L664" s="30">
        <f t="shared" si="74"/>
        <v>-313542251.55640149</v>
      </c>
      <c r="M664" s="30">
        <f>L664*(Inputs!$G$5)</f>
        <v>-1045140.8385213384</v>
      </c>
      <c r="N664" s="30">
        <f t="shared" si="71"/>
        <v>-314587392.39492285</v>
      </c>
    </row>
    <row r="665" spans="1:14" x14ac:dyDescent="0.2">
      <c r="A665" s="30">
        <f t="shared" si="75"/>
        <v>664</v>
      </c>
      <c r="B665" s="30">
        <f t="shared" si="70"/>
        <v>56</v>
      </c>
      <c r="C665" s="30">
        <f t="shared" si="72"/>
        <v>4</v>
      </c>
      <c r="D665" s="30">
        <f>Inputs!$C$5 + Calculations!B665-1</f>
        <v>125</v>
      </c>
      <c r="E665" s="30">
        <f t="shared" si="76"/>
        <v>-314587392.39492285</v>
      </c>
      <c r="F665" s="30">
        <v>3.28969E-2</v>
      </c>
      <c r="G665" s="30">
        <f>Inputs!$G$3-$E665</f>
        <v>314687392.39492285</v>
      </c>
      <c r="H665" s="30">
        <f t="shared" si="73"/>
        <v>-10352239.678876538</v>
      </c>
      <c r="I665" s="30">
        <v>0</v>
      </c>
      <c r="J665" s="30">
        <f>-IF(C665=1,I665*(Inputs!$G$3/1000),0)</f>
        <v>0</v>
      </c>
      <c r="K665" s="30">
        <f>Inputs!$C$7</f>
        <v>667.16820708807631</v>
      </c>
      <c r="L665" s="30">
        <f t="shared" si="74"/>
        <v>-324938964.90559226</v>
      </c>
      <c r="M665" s="30">
        <f>L665*(Inputs!$G$5)</f>
        <v>-1083129.883018641</v>
      </c>
      <c r="N665" s="30">
        <f t="shared" si="71"/>
        <v>-326022094.78861088</v>
      </c>
    </row>
    <row r="666" spans="1:14" x14ac:dyDescent="0.2">
      <c r="A666" s="30">
        <f t="shared" si="75"/>
        <v>665</v>
      </c>
      <c r="B666" s="30">
        <f t="shared" si="70"/>
        <v>56</v>
      </c>
      <c r="C666" s="30">
        <f t="shared" si="72"/>
        <v>5</v>
      </c>
      <c r="D666" s="30">
        <f>Inputs!$C$5 + Calculations!B666-1</f>
        <v>125</v>
      </c>
      <c r="E666" s="30">
        <f t="shared" si="76"/>
        <v>-326022094.78861088</v>
      </c>
      <c r="F666" s="30">
        <v>3.28969E-2</v>
      </c>
      <c r="G666" s="30">
        <f>Inputs!$G$3-$E666</f>
        <v>326122094.78861088</v>
      </c>
      <c r="H666" s="30">
        <f t="shared" si="73"/>
        <v>-10728405.940051453</v>
      </c>
      <c r="I666" s="30">
        <v>0</v>
      </c>
      <c r="J666" s="30">
        <f>-IF(C666=1,I666*(Inputs!$G$3/1000),0)</f>
        <v>0</v>
      </c>
      <c r="K666" s="30">
        <f>Inputs!$C$7</f>
        <v>667.16820708807631</v>
      </c>
      <c r="L666" s="30">
        <f t="shared" si="74"/>
        <v>-336749833.5604552</v>
      </c>
      <c r="M666" s="30">
        <f>L666*(Inputs!$G$5)</f>
        <v>-1122499.4452015173</v>
      </c>
      <c r="N666" s="30">
        <f t="shared" si="71"/>
        <v>-337872333.00565672</v>
      </c>
    </row>
    <row r="667" spans="1:14" x14ac:dyDescent="0.2">
      <c r="A667" s="30">
        <f t="shared" si="75"/>
        <v>666</v>
      </c>
      <c r="B667" s="30">
        <f t="shared" si="70"/>
        <v>56</v>
      </c>
      <c r="C667" s="30">
        <f t="shared" si="72"/>
        <v>6</v>
      </c>
      <c r="D667" s="30">
        <f>Inputs!$C$5 + Calculations!B667-1</f>
        <v>125</v>
      </c>
      <c r="E667" s="30">
        <f t="shared" si="76"/>
        <v>-337872333.00565672</v>
      </c>
      <c r="F667" s="30">
        <v>3.28969E-2</v>
      </c>
      <c r="G667" s="30">
        <f>Inputs!$G$3-$E667</f>
        <v>337972333.00565672</v>
      </c>
      <c r="H667" s="30">
        <f t="shared" si="73"/>
        <v>-11118242.041653788</v>
      </c>
      <c r="I667" s="30">
        <v>0</v>
      </c>
      <c r="J667" s="30">
        <f>-IF(C667=1,I667*(Inputs!$G$3/1000),0)</f>
        <v>0</v>
      </c>
      <c r="K667" s="30">
        <f>Inputs!$C$7</f>
        <v>667.16820708807631</v>
      </c>
      <c r="L667" s="30">
        <f t="shared" si="74"/>
        <v>-348989907.87910342</v>
      </c>
      <c r="M667" s="30">
        <f>L667*(Inputs!$G$5)</f>
        <v>-1163299.6929303447</v>
      </c>
      <c r="N667" s="30">
        <f t="shared" si="71"/>
        <v>-350153207.57203376</v>
      </c>
    </row>
    <row r="668" spans="1:14" x14ac:dyDescent="0.2">
      <c r="A668" s="30">
        <f t="shared" si="75"/>
        <v>667</v>
      </c>
      <c r="B668" s="30">
        <f t="shared" si="70"/>
        <v>56</v>
      </c>
      <c r="C668" s="30">
        <f t="shared" si="72"/>
        <v>7</v>
      </c>
      <c r="D668" s="30">
        <f>Inputs!$C$5 + Calculations!B668-1</f>
        <v>125</v>
      </c>
      <c r="E668" s="30">
        <f t="shared" si="76"/>
        <v>-350153207.57203376</v>
      </c>
      <c r="F668" s="30">
        <v>3.28969E-2</v>
      </c>
      <c r="G668" s="30">
        <f>Inputs!$G$3-$E668</f>
        <v>350253207.57203376</v>
      </c>
      <c r="H668" s="30">
        <f t="shared" si="73"/>
        <v>-11522244.744176438</v>
      </c>
      <c r="I668" s="30">
        <v>0</v>
      </c>
      <c r="J668" s="30">
        <f>-IF(C668=1,I668*(Inputs!$G$3/1000),0)</f>
        <v>0</v>
      </c>
      <c r="K668" s="30">
        <f>Inputs!$C$7</f>
        <v>667.16820708807631</v>
      </c>
      <c r="L668" s="30">
        <f t="shared" si="74"/>
        <v>-361674785.1480031</v>
      </c>
      <c r="M668" s="30">
        <f>L668*(Inputs!$G$5)</f>
        <v>-1205582.6171600104</v>
      </c>
      <c r="N668" s="30">
        <f t="shared" si="71"/>
        <v>-362880367.76516312</v>
      </c>
    </row>
    <row r="669" spans="1:14" x14ac:dyDescent="0.2">
      <c r="A669" s="30">
        <f t="shared" si="75"/>
        <v>668</v>
      </c>
      <c r="B669" s="30">
        <f t="shared" si="70"/>
        <v>56</v>
      </c>
      <c r="C669" s="30">
        <f t="shared" si="72"/>
        <v>8</v>
      </c>
      <c r="D669" s="30">
        <f>Inputs!$C$5 + Calculations!B669-1</f>
        <v>125</v>
      </c>
      <c r="E669" s="30">
        <f t="shared" si="76"/>
        <v>-362880367.76516312</v>
      </c>
      <c r="F669" s="30">
        <v>3.28969E-2</v>
      </c>
      <c r="G669" s="30">
        <f>Inputs!$G$3-$E669</f>
        <v>362980367.76516312</v>
      </c>
      <c r="H669" s="30">
        <f t="shared" si="73"/>
        <v>-11940928.860333795</v>
      </c>
      <c r="I669" s="30">
        <v>0</v>
      </c>
      <c r="J669" s="30">
        <f>-IF(C669=1,I669*(Inputs!$G$3/1000),0)</f>
        <v>0</v>
      </c>
      <c r="K669" s="30">
        <f>Inputs!$C$7</f>
        <v>667.16820708807631</v>
      </c>
      <c r="L669" s="30">
        <f t="shared" si="74"/>
        <v>-374820629.45728981</v>
      </c>
      <c r="M669" s="30">
        <f>L669*(Inputs!$G$5)</f>
        <v>-1249402.0981909661</v>
      </c>
      <c r="N669" s="30">
        <f t="shared" si="71"/>
        <v>-376070031.55548078</v>
      </c>
    </row>
    <row r="670" spans="1:14" x14ac:dyDescent="0.2">
      <c r="A670" s="30">
        <f t="shared" si="75"/>
        <v>669</v>
      </c>
      <c r="B670" s="30">
        <f t="shared" si="70"/>
        <v>56</v>
      </c>
      <c r="C670" s="30">
        <f t="shared" si="72"/>
        <v>9</v>
      </c>
      <c r="D670" s="30">
        <f>Inputs!$C$5 + Calculations!B670-1</f>
        <v>125</v>
      </c>
      <c r="E670" s="30">
        <f t="shared" si="76"/>
        <v>-376070031.55548078</v>
      </c>
      <c r="F670" s="30">
        <v>3.28969E-2</v>
      </c>
      <c r="G670" s="30">
        <f>Inputs!$G$3-$E670</f>
        <v>376170031.55548078</v>
      </c>
      <c r="H670" s="30">
        <f t="shared" si="73"/>
        <v>-12374827.911077496</v>
      </c>
      <c r="I670" s="30">
        <v>0</v>
      </c>
      <c r="J670" s="30">
        <f>-IF(C670=1,I670*(Inputs!$G$3/1000),0)</f>
        <v>0</v>
      </c>
      <c r="K670" s="30">
        <f>Inputs!$C$7</f>
        <v>667.16820708807631</v>
      </c>
      <c r="L670" s="30">
        <f t="shared" si="74"/>
        <v>-388444192.29835117</v>
      </c>
      <c r="M670" s="30">
        <f>L670*(Inputs!$G$5)</f>
        <v>-1294813.9743278373</v>
      </c>
      <c r="N670" s="30">
        <f t="shared" si="71"/>
        <v>-389739006.27267903</v>
      </c>
    </row>
    <row r="671" spans="1:14" x14ac:dyDescent="0.2">
      <c r="A671" s="30">
        <f t="shared" si="75"/>
        <v>670</v>
      </c>
      <c r="B671" s="30">
        <f t="shared" si="70"/>
        <v>56</v>
      </c>
      <c r="C671" s="30">
        <f t="shared" si="72"/>
        <v>10</v>
      </c>
      <c r="D671" s="30">
        <f>Inputs!$C$5 + Calculations!B671-1</f>
        <v>125</v>
      </c>
      <c r="E671" s="30">
        <f t="shared" si="76"/>
        <v>-389739006.27267903</v>
      </c>
      <c r="F671" s="30">
        <v>3.28969E-2</v>
      </c>
      <c r="G671" s="30">
        <f>Inputs!$G$3-$E671</f>
        <v>389839006.27267903</v>
      </c>
      <c r="H671" s="30">
        <f t="shared" si="73"/>
        <v>-12824494.805451695</v>
      </c>
      <c r="I671" s="30">
        <v>0</v>
      </c>
      <c r="J671" s="30">
        <f>-IF(C671=1,I671*(Inputs!$G$3/1000),0)</f>
        <v>0</v>
      </c>
      <c r="K671" s="30">
        <f>Inputs!$C$7</f>
        <v>667.16820708807631</v>
      </c>
      <c r="L671" s="30">
        <f t="shared" si="74"/>
        <v>-402562833.90992361</v>
      </c>
      <c r="M671" s="30">
        <f>L671*(Inputs!$G$5)</f>
        <v>-1341876.1130330788</v>
      </c>
      <c r="N671" s="30">
        <f t="shared" si="71"/>
        <v>-403904710.02295667</v>
      </c>
    </row>
    <row r="672" spans="1:14" x14ac:dyDescent="0.2">
      <c r="A672" s="30">
        <f t="shared" si="75"/>
        <v>671</v>
      </c>
      <c r="B672" s="30">
        <f t="shared" si="70"/>
        <v>56</v>
      </c>
      <c r="C672" s="30">
        <f t="shared" si="72"/>
        <v>11</v>
      </c>
      <c r="D672" s="30">
        <f>Inputs!$C$5 + Calculations!B672-1</f>
        <v>125</v>
      </c>
      <c r="E672" s="30">
        <f t="shared" si="76"/>
        <v>-403904710.02295667</v>
      </c>
      <c r="F672" s="30">
        <v>3.28969E-2</v>
      </c>
      <c r="G672" s="30">
        <f>Inputs!$G$3-$E672</f>
        <v>404004710.02295667</v>
      </c>
      <c r="H672" s="30">
        <f t="shared" si="73"/>
        <v>-13290502.545154203</v>
      </c>
      <c r="I672" s="30">
        <v>0</v>
      </c>
      <c r="J672" s="30">
        <f>-IF(C672=1,I672*(Inputs!$G$3/1000),0)</f>
        <v>0</v>
      </c>
      <c r="K672" s="30">
        <f>Inputs!$C$7</f>
        <v>667.16820708807631</v>
      </c>
      <c r="L672" s="30">
        <f t="shared" si="74"/>
        <v>-417194545.39990377</v>
      </c>
      <c r="M672" s="30">
        <f>L672*(Inputs!$G$5)</f>
        <v>-1390648.4846663461</v>
      </c>
      <c r="N672" s="30">
        <f t="shared" si="71"/>
        <v>-418585193.88457012</v>
      </c>
    </row>
    <row r="673" spans="1:14" x14ac:dyDescent="0.2">
      <c r="A673" s="30">
        <f t="shared" si="75"/>
        <v>672</v>
      </c>
      <c r="B673" s="30">
        <f t="shared" si="70"/>
        <v>56</v>
      </c>
      <c r="C673" s="30">
        <f t="shared" si="72"/>
        <v>12</v>
      </c>
      <c r="D673" s="30">
        <f>Inputs!$C$5 + Calculations!B673-1</f>
        <v>125</v>
      </c>
      <c r="E673" s="30">
        <f t="shared" si="76"/>
        <v>-418585193.88457012</v>
      </c>
      <c r="F673" s="30">
        <v>3.28969E-2</v>
      </c>
      <c r="G673" s="30">
        <f>Inputs!$G$3-$E673</f>
        <v>418685193.88457012</v>
      </c>
      <c r="H673" s="30">
        <f t="shared" si="73"/>
        <v>-13773444.954701316</v>
      </c>
      <c r="I673" s="30">
        <v>0</v>
      </c>
      <c r="J673" s="30">
        <f>-IF(C673=1,I673*(Inputs!$G$3/1000),0)</f>
        <v>0</v>
      </c>
      <c r="K673" s="30">
        <f>Inputs!$C$7</f>
        <v>667.16820708807631</v>
      </c>
      <c r="L673" s="30">
        <f t="shared" si="74"/>
        <v>-432357971.67106432</v>
      </c>
      <c r="M673" s="30">
        <f>L673*(Inputs!$G$5)</f>
        <v>-1441193.2389035479</v>
      </c>
      <c r="N673" s="30">
        <f t="shared" si="71"/>
        <v>-433799164.90996784</v>
      </c>
    </row>
    <row r="674" spans="1:14" x14ac:dyDescent="0.2">
      <c r="A674" s="30">
        <f t="shared" si="75"/>
        <v>673</v>
      </c>
      <c r="B674" s="30">
        <f t="shared" si="70"/>
        <v>57</v>
      </c>
      <c r="C674" s="30">
        <f t="shared" si="72"/>
        <v>1</v>
      </c>
      <c r="D674" s="30">
        <f>Inputs!$C$5 + Calculations!B674-1</f>
        <v>126</v>
      </c>
      <c r="E674" s="30">
        <f t="shared" si="76"/>
        <v>-433799164.90996784</v>
      </c>
      <c r="F674" s="30">
        <v>3.3554800000000003E-2</v>
      </c>
      <c r="G674" s="30">
        <f>Inputs!$G$3-$E674</f>
        <v>433899164.90996784</v>
      </c>
      <c r="H674" s="30">
        <f t="shared" si="73"/>
        <v>-14559399.69872099</v>
      </c>
      <c r="I674" s="30">
        <v>0</v>
      </c>
      <c r="J674" s="30">
        <f>-IF(C674=1,I674*(Inputs!$G$3/1000),0)</f>
        <v>0</v>
      </c>
      <c r="K674" s="30">
        <f>Inputs!$C$7</f>
        <v>667.16820708807631</v>
      </c>
      <c r="L674" s="30">
        <f t="shared" si="74"/>
        <v>-448357897.44048172</v>
      </c>
      <c r="M674" s="30">
        <f>L674*(Inputs!$G$5)</f>
        <v>-1494526.3248016059</v>
      </c>
      <c r="N674" s="30">
        <f t="shared" si="71"/>
        <v>-449852423.76528335</v>
      </c>
    </row>
    <row r="675" spans="1:14" x14ac:dyDescent="0.2">
      <c r="A675" s="30">
        <f t="shared" si="75"/>
        <v>674</v>
      </c>
      <c r="B675" s="30">
        <f t="shared" si="70"/>
        <v>57</v>
      </c>
      <c r="C675" s="30">
        <f t="shared" si="72"/>
        <v>2</v>
      </c>
      <c r="D675" s="30">
        <f>Inputs!$C$5 + Calculations!B675-1</f>
        <v>126</v>
      </c>
      <c r="E675" s="30">
        <f t="shared" si="76"/>
        <v>-449852423.76528335</v>
      </c>
      <c r="F675" s="30">
        <v>3.3554800000000003E-2</v>
      </c>
      <c r="G675" s="30">
        <f>Inputs!$G$3-$E675</f>
        <v>449952423.76528335</v>
      </c>
      <c r="H675" s="30">
        <f t="shared" si="73"/>
        <v>-15098063.588959331</v>
      </c>
      <c r="I675" s="30">
        <v>0</v>
      </c>
      <c r="J675" s="30">
        <f>-IF(C675=1,I675*(Inputs!$G$3/1000),0)</f>
        <v>0</v>
      </c>
      <c r="K675" s="30">
        <f>Inputs!$C$7</f>
        <v>667.16820708807631</v>
      </c>
      <c r="L675" s="30">
        <f t="shared" si="74"/>
        <v>-464949820.18603557</v>
      </c>
      <c r="M675" s="30">
        <f>L675*(Inputs!$G$5)</f>
        <v>-1549832.733953452</v>
      </c>
      <c r="N675" s="30">
        <f t="shared" si="71"/>
        <v>-466499652.91998905</v>
      </c>
    </row>
    <row r="676" spans="1:14" x14ac:dyDescent="0.2">
      <c r="A676" s="30">
        <f t="shared" si="75"/>
        <v>675</v>
      </c>
      <c r="B676" s="30">
        <f t="shared" si="70"/>
        <v>57</v>
      </c>
      <c r="C676" s="30">
        <f t="shared" si="72"/>
        <v>3</v>
      </c>
      <c r="D676" s="30">
        <f>Inputs!$C$5 + Calculations!B676-1</f>
        <v>126</v>
      </c>
      <c r="E676" s="30">
        <f t="shared" si="76"/>
        <v>-466499652.91998905</v>
      </c>
      <c r="F676" s="30">
        <v>3.3554800000000003E-2</v>
      </c>
      <c r="G676" s="30">
        <f>Inputs!$G$3-$E676</f>
        <v>466599652.91998905</v>
      </c>
      <c r="H676" s="30">
        <f t="shared" si="73"/>
        <v>-15656658.03379965</v>
      </c>
      <c r="I676" s="30">
        <v>0</v>
      </c>
      <c r="J676" s="30">
        <f>-IF(C676=1,I676*(Inputs!$G$3/1000),0)</f>
        <v>0</v>
      </c>
      <c r="K676" s="30">
        <f>Inputs!$C$7</f>
        <v>667.16820708807631</v>
      </c>
      <c r="L676" s="30">
        <f t="shared" si="74"/>
        <v>-482155643.78558159</v>
      </c>
      <c r="M676" s="30">
        <f>L676*(Inputs!$G$5)</f>
        <v>-1607185.4792852721</v>
      </c>
      <c r="N676" s="30">
        <f t="shared" si="71"/>
        <v>-483762829.26486689</v>
      </c>
    </row>
    <row r="677" spans="1:14" x14ac:dyDescent="0.2">
      <c r="A677" s="30">
        <f t="shared" si="75"/>
        <v>676</v>
      </c>
      <c r="B677" s="30">
        <f t="shared" si="70"/>
        <v>57</v>
      </c>
      <c r="C677" s="30">
        <f t="shared" si="72"/>
        <v>4</v>
      </c>
      <c r="D677" s="30">
        <f>Inputs!$C$5 + Calculations!B677-1</f>
        <v>126</v>
      </c>
      <c r="E677" s="30">
        <f t="shared" si="76"/>
        <v>-483762829.26486689</v>
      </c>
      <c r="F677" s="30">
        <v>3.3554800000000003E-2</v>
      </c>
      <c r="G677" s="30">
        <f>Inputs!$G$3-$E677</f>
        <v>483862829.26486689</v>
      </c>
      <c r="H677" s="30">
        <f t="shared" si="73"/>
        <v>-16235920.463416757</v>
      </c>
      <c r="I677" s="30">
        <v>0</v>
      </c>
      <c r="J677" s="30">
        <f>-IF(C677=1,I677*(Inputs!$G$3/1000),0)</f>
        <v>0</v>
      </c>
      <c r="K677" s="30">
        <f>Inputs!$C$7</f>
        <v>667.16820708807631</v>
      </c>
      <c r="L677" s="30">
        <f t="shared" si="74"/>
        <v>-499998082.56007653</v>
      </c>
      <c r="M677" s="30">
        <f>L677*(Inputs!$G$5)</f>
        <v>-1666660.2752002552</v>
      </c>
      <c r="N677" s="30">
        <f t="shared" si="71"/>
        <v>-501664742.83527678</v>
      </c>
    </row>
    <row r="678" spans="1:14" x14ac:dyDescent="0.2">
      <c r="A678" s="30">
        <f t="shared" si="75"/>
        <v>677</v>
      </c>
      <c r="B678" s="30">
        <f t="shared" si="70"/>
        <v>57</v>
      </c>
      <c r="C678" s="30">
        <f t="shared" si="72"/>
        <v>5</v>
      </c>
      <c r="D678" s="30">
        <f>Inputs!$C$5 + Calculations!B678-1</f>
        <v>126</v>
      </c>
      <c r="E678" s="30">
        <f t="shared" si="76"/>
        <v>-501664742.83527678</v>
      </c>
      <c r="F678" s="30">
        <v>3.3554800000000003E-2</v>
      </c>
      <c r="G678" s="30">
        <f>Inputs!$G$3-$E678</f>
        <v>501764742.83527678</v>
      </c>
      <c r="H678" s="30">
        <f t="shared" si="73"/>
        <v>-16836615.592889145</v>
      </c>
      <c r="I678" s="30">
        <v>0</v>
      </c>
      <c r="J678" s="30">
        <f>-IF(C678=1,I678*(Inputs!$G$3/1000),0)</f>
        <v>0</v>
      </c>
      <c r="K678" s="30">
        <f>Inputs!$C$7</f>
        <v>667.16820708807631</v>
      </c>
      <c r="L678" s="30">
        <f t="shared" si="74"/>
        <v>-518500691.2599588</v>
      </c>
      <c r="M678" s="30">
        <f>L678*(Inputs!$G$5)</f>
        <v>-1728335.637533196</v>
      </c>
      <c r="N678" s="30">
        <f t="shared" si="71"/>
        <v>-520229026.89749199</v>
      </c>
    </row>
    <row r="679" spans="1:14" x14ac:dyDescent="0.2">
      <c r="A679" s="30">
        <f t="shared" si="75"/>
        <v>678</v>
      </c>
      <c r="B679" s="30">
        <f t="shared" si="70"/>
        <v>57</v>
      </c>
      <c r="C679" s="30">
        <f t="shared" si="72"/>
        <v>6</v>
      </c>
      <c r="D679" s="30">
        <f>Inputs!$C$5 + Calculations!B679-1</f>
        <v>126</v>
      </c>
      <c r="E679" s="30">
        <f t="shared" si="76"/>
        <v>-520229026.89749199</v>
      </c>
      <c r="F679" s="30">
        <v>3.3554800000000003E-2</v>
      </c>
      <c r="G679" s="30">
        <f>Inputs!$G$3-$E679</f>
        <v>520329026.89749199</v>
      </c>
      <c r="H679" s="30">
        <f t="shared" si="73"/>
        <v>-17459536.431739967</v>
      </c>
      <c r="I679" s="30">
        <v>0</v>
      </c>
      <c r="J679" s="30">
        <f>-IF(C679=1,I679*(Inputs!$G$3/1000),0)</f>
        <v>0</v>
      </c>
      <c r="K679" s="30">
        <f>Inputs!$C$7</f>
        <v>667.16820708807631</v>
      </c>
      <c r="L679" s="30">
        <f t="shared" si="74"/>
        <v>-537687896.16102493</v>
      </c>
      <c r="M679" s="30">
        <f>L679*(Inputs!$G$5)</f>
        <v>-1792292.9872034166</v>
      </c>
      <c r="N679" s="30">
        <f t="shared" si="71"/>
        <v>-539480189.14822829</v>
      </c>
    </row>
    <row r="680" spans="1:14" x14ac:dyDescent="0.2">
      <c r="A680" s="30">
        <f t="shared" si="75"/>
        <v>679</v>
      </c>
      <c r="B680" s="30">
        <f t="shared" si="70"/>
        <v>57</v>
      </c>
      <c r="C680" s="30">
        <f t="shared" si="72"/>
        <v>7</v>
      </c>
      <c r="D680" s="30">
        <f>Inputs!$C$5 + Calculations!B680-1</f>
        <v>126</v>
      </c>
      <c r="E680" s="30">
        <f t="shared" si="76"/>
        <v>-539480189.14822829</v>
      </c>
      <c r="F680" s="30">
        <v>3.3554800000000003E-2</v>
      </c>
      <c r="G680" s="30">
        <f>Inputs!$G$3-$E680</f>
        <v>539580189.14822829</v>
      </c>
      <c r="H680" s="30">
        <f t="shared" si="73"/>
        <v>-18105505.330830973</v>
      </c>
      <c r="I680" s="30">
        <v>0</v>
      </c>
      <c r="J680" s="30">
        <f>-IF(C680=1,I680*(Inputs!$G$3/1000),0)</f>
        <v>0</v>
      </c>
      <c r="K680" s="30">
        <f>Inputs!$C$7</f>
        <v>667.16820708807631</v>
      </c>
      <c r="L680" s="30">
        <f t="shared" si="74"/>
        <v>-557585027.31085217</v>
      </c>
      <c r="M680" s="30">
        <f>L680*(Inputs!$G$5)</f>
        <v>-1858616.7577028407</v>
      </c>
      <c r="N680" s="30">
        <f t="shared" si="71"/>
        <v>-559443644.068555</v>
      </c>
    </row>
    <row r="681" spans="1:14" x14ac:dyDescent="0.2">
      <c r="A681" s="30">
        <f t="shared" si="75"/>
        <v>680</v>
      </c>
      <c r="B681" s="30">
        <f t="shared" si="70"/>
        <v>57</v>
      </c>
      <c r="C681" s="30">
        <f t="shared" si="72"/>
        <v>8</v>
      </c>
      <c r="D681" s="30">
        <f>Inputs!$C$5 + Calculations!B681-1</f>
        <v>126</v>
      </c>
      <c r="E681" s="30">
        <f t="shared" si="76"/>
        <v>-559443644.068555</v>
      </c>
      <c r="F681" s="30">
        <v>3.3554800000000003E-2</v>
      </c>
      <c r="G681" s="30">
        <f>Inputs!$G$3-$E681</f>
        <v>559543644.068555</v>
      </c>
      <c r="H681" s="30">
        <f t="shared" si="73"/>
        <v>-18775375.067991551</v>
      </c>
      <c r="I681" s="30">
        <v>0</v>
      </c>
      <c r="J681" s="30">
        <f>-IF(C681=1,I681*(Inputs!$G$3/1000),0)</f>
        <v>0</v>
      </c>
      <c r="K681" s="30">
        <f>Inputs!$C$7</f>
        <v>667.16820708807631</v>
      </c>
      <c r="L681" s="30">
        <f t="shared" si="74"/>
        <v>-578218351.96833944</v>
      </c>
      <c r="M681" s="30">
        <f>L681*(Inputs!$G$5)</f>
        <v>-1927394.5065611317</v>
      </c>
      <c r="N681" s="30">
        <f t="shared" si="71"/>
        <v>-580145746.4749006</v>
      </c>
    </row>
    <row r="682" spans="1:14" x14ac:dyDescent="0.2">
      <c r="A682" s="30">
        <f t="shared" si="75"/>
        <v>681</v>
      </c>
      <c r="B682" s="30">
        <f t="shared" si="70"/>
        <v>57</v>
      </c>
      <c r="C682" s="30">
        <f t="shared" si="72"/>
        <v>9</v>
      </c>
      <c r="D682" s="30">
        <f>Inputs!$C$5 + Calculations!B682-1</f>
        <v>126</v>
      </c>
      <c r="E682" s="30">
        <f t="shared" si="76"/>
        <v>-580145746.4749006</v>
      </c>
      <c r="F682" s="30">
        <v>3.3554800000000003E-2</v>
      </c>
      <c r="G682" s="30">
        <f>Inputs!$G$3-$E682</f>
        <v>580245746.4749006</v>
      </c>
      <c r="H682" s="30">
        <f t="shared" si="73"/>
        <v>-19470029.973815996</v>
      </c>
      <c r="I682" s="30">
        <v>0</v>
      </c>
      <c r="J682" s="30">
        <f>-IF(C682=1,I682*(Inputs!$G$3/1000),0)</f>
        <v>0</v>
      </c>
      <c r="K682" s="30">
        <f>Inputs!$C$7</f>
        <v>667.16820708807631</v>
      </c>
      <c r="L682" s="30">
        <f t="shared" si="74"/>
        <v>-599615109.28050959</v>
      </c>
      <c r="M682" s="30">
        <f>L682*(Inputs!$G$5)</f>
        <v>-1998717.0309350321</v>
      </c>
      <c r="N682" s="30">
        <f t="shared" si="71"/>
        <v>-601613826.31144464</v>
      </c>
    </row>
    <row r="683" spans="1:14" x14ac:dyDescent="0.2">
      <c r="A683" s="30">
        <f t="shared" si="75"/>
        <v>682</v>
      </c>
      <c r="B683" s="30">
        <f t="shared" si="70"/>
        <v>57</v>
      </c>
      <c r="C683" s="30">
        <f t="shared" si="72"/>
        <v>10</v>
      </c>
      <c r="D683" s="30">
        <f>Inputs!$C$5 + Calculations!B683-1</f>
        <v>126</v>
      </c>
      <c r="E683" s="30">
        <f t="shared" si="76"/>
        <v>-601613826.31144464</v>
      </c>
      <c r="F683" s="30">
        <v>3.3554800000000003E-2</v>
      </c>
      <c r="G683" s="30">
        <f>Inputs!$G$3-$E683</f>
        <v>601713826.31144464</v>
      </c>
      <c r="H683" s="30">
        <f t="shared" si="73"/>
        <v>-20190387.099115264</v>
      </c>
      <c r="I683" s="30">
        <v>0</v>
      </c>
      <c r="J683" s="30">
        <f>-IF(C683=1,I683*(Inputs!$G$3/1000),0)</f>
        <v>0</v>
      </c>
      <c r="K683" s="30">
        <f>Inputs!$C$7</f>
        <v>667.16820708807631</v>
      </c>
      <c r="L683" s="30">
        <f t="shared" si="74"/>
        <v>-621803546.24235284</v>
      </c>
      <c r="M683" s="30">
        <f>L683*(Inputs!$G$5)</f>
        <v>-2072678.4874745095</v>
      </c>
      <c r="N683" s="30">
        <f t="shared" si="71"/>
        <v>-623876224.7298274</v>
      </c>
    </row>
    <row r="684" spans="1:14" x14ac:dyDescent="0.2">
      <c r="A684" s="30">
        <f t="shared" si="75"/>
        <v>683</v>
      </c>
      <c r="B684" s="30">
        <f t="shared" si="70"/>
        <v>57</v>
      </c>
      <c r="C684" s="30">
        <f t="shared" si="72"/>
        <v>11</v>
      </c>
      <c r="D684" s="30">
        <f>Inputs!$C$5 + Calculations!B684-1</f>
        <v>126</v>
      </c>
      <c r="E684" s="30">
        <f t="shared" si="76"/>
        <v>-623876224.7298274</v>
      </c>
      <c r="F684" s="30">
        <v>3.3554800000000003E-2</v>
      </c>
      <c r="G684" s="30">
        <f>Inputs!$G$3-$E684</f>
        <v>623976224.7298274</v>
      </c>
      <c r="H684" s="30">
        <f t="shared" si="73"/>
        <v>-20937397.425564416</v>
      </c>
      <c r="I684" s="30">
        <v>0</v>
      </c>
      <c r="J684" s="30">
        <f>-IF(C684=1,I684*(Inputs!$G$3/1000),0)</f>
        <v>0</v>
      </c>
      <c r="K684" s="30">
        <f>Inputs!$C$7</f>
        <v>667.16820708807631</v>
      </c>
      <c r="L684" s="30">
        <f t="shared" si="74"/>
        <v>-644812954.98718476</v>
      </c>
      <c r="M684" s="30">
        <f>L684*(Inputs!$G$5)</f>
        <v>-2149376.5166239492</v>
      </c>
      <c r="N684" s="30">
        <f t="shared" si="71"/>
        <v>-646962331.50380874</v>
      </c>
    </row>
    <row r="685" spans="1:14" x14ac:dyDescent="0.2">
      <c r="A685" s="30">
        <f t="shared" si="75"/>
        <v>684</v>
      </c>
      <c r="B685" s="30">
        <f t="shared" si="70"/>
        <v>57</v>
      </c>
      <c r="C685" s="30">
        <f t="shared" si="72"/>
        <v>12</v>
      </c>
      <c r="D685" s="30">
        <f>Inputs!$C$5 + Calculations!B685-1</f>
        <v>126</v>
      </c>
      <c r="E685" s="30">
        <f t="shared" si="76"/>
        <v>-646962331.50380874</v>
      </c>
      <c r="F685" s="30">
        <v>3.3554800000000003E-2</v>
      </c>
      <c r="G685" s="30">
        <f>Inputs!$G$3-$E685</f>
        <v>647062331.50380874</v>
      </c>
      <c r="H685" s="30">
        <f t="shared" si="73"/>
        <v>-21712047.121144004</v>
      </c>
      <c r="I685" s="30">
        <v>0</v>
      </c>
      <c r="J685" s="30">
        <f>-IF(C685=1,I685*(Inputs!$G$3/1000),0)</f>
        <v>0</v>
      </c>
      <c r="K685" s="30">
        <f>Inputs!$C$7</f>
        <v>667.16820708807631</v>
      </c>
      <c r="L685" s="30">
        <f t="shared" si="74"/>
        <v>-668673711.45674574</v>
      </c>
      <c r="M685" s="30">
        <f>L685*(Inputs!$G$5)</f>
        <v>-2228912.3715224857</v>
      </c>
      <c r="N685" s="30">
        <f t="shared" si="71"/>
        <v>-670902623.82826817</v>
      </c>
    </row>
    <row r="686" spans="1:14" x14ac:dyDescent="0.2">
      <c r="A686" s="30">
        <f t="shared" si="75"/>
        <v>685</v>
      </c>
      <c r="B686" s="30">
        <f t="shared" si="70"/>
        <v>58</v>
      </c>
      <c r="C686" s="30">
        <f t="shared" si="72"/>
        <v>1</v>
      </c>
      <c r="D686" s="30">
        <f>Inputs!$C$5 + Calculations!B686-1</f>
        <v>127</v>
      </c>
      <c r="E686" s="30">
        <f t="shared" si="76"/>
        <v>-670902623.82826817</v>
      </c>
      <c r="F686" s="30">
        <v>3.4259499999999998E-2</v>
      </c>
      <c r="G686" s="30">
        <f>Inputs!$G$3-$E686</f>
        <v>671002623.82826817</v>
      </c>
      <c r="H686" s="30">
        <f t="shared" si="73"/>
        <v>-22988214.391044553</v>
      </c>
      <c r="I686" s="30">
        <v>0</v>
      </c>
      <c r="J686" s="30">
        <f>-IF(C686=1,I686*(Inputs!$G$3/1000),0)</f>
        <v>0</v>
      </c>
      <c r="K686" s="30">
        <f>Inputs!$C$7</f>
        <v>667.16820708807631</v>
      </c>
      <c r="L686" s="30">
        <f t="shared" si="74"/>
        <v>-693890171.05110562</v>
      </c>
      <c r="M686" s="30">
        <f>L686*(Inputs!$G$5)</f>
        <v>-2312967.2368370187</v>
      </c>
      <c r="N686" s="30">
        <f t="shared" si="71"/>
        <v>-696203138.28794265</v>
      </c>
    </row>
    <row r="687" spans="1:14" x14ac:dyDescent="0.2">
      <c r="A687" s="30">
        <f t="shared" si="75"/>
        <v>686</v>
      </c>
      <c r="B687" s="30">
        <f t="shared" si="70"/>
        <v>58</v>
      </c>
      <c r="C687" s="30">
        <f t="shared" si="72"/>
        <v>2</v>
      </c>
      <c r="D687" s="30">
        <f>Inputs!$C$5 + Calculations!B687-1</f>
        <v>127</v>
      </c>
      <c r="E687" s="30">
        <f t="shared" si="76"/>
        <v>-696203138.28794265</v>
      </c>
      <c r="F687" s="30">
        <v>3.4259499999999998E-2</v>
      </c>
      <c r="G687" s="30">
        <f>Inputs!$G$3-$E687</f>
        <v>696303138.28794265</v>
      </c>
      <c r="H687" s="30">
        <f t="shared" si="73"/>
        <v>-23854997.366175771</v>
      </c>
      <c r="I687" s="30">
        <v>0</v>
      </c>
      <c r="J687" s="30">
        <f>-IF(C687=1,I687*(Inputs!$G$3/1000),0)</f>
        <v>0</v>
      </c>
      <c r="K687" s="30">
        <f>Inputs!$C$7</f>
        <v>667.16820708807631</v>
      </c>
      <c r="L687" s="30">
        <f t="shared" si="74"/>
        <v>-720057468.48591137</v>
      </c>
      <c r="M687" s="30">
        <f>L687*(Inputs!$G$5)</f>
        <v>-2400191.5616197046</v>
      </c>
      <c r="N687" s="30">
        <f t="shared" si="71"/>
        <v>-722457660.04753113</v>
      </c>
    </row>
    <row r="688" spans="1:14" x14ac:dyDescent="0.2">
      <c r="A688" s="30">
        <f t="shared" si="75"/>
        <v>687</v>
      </c>
      <c r="B688" s="30">
        <f t="shared" si="70"/>
        <v>58</v>
      </c>
      <c r="C688" s="30">
        <f t="shared" si="72"/>
        <v>3</v>
      </c>
      <c r="D688" s="30">
        <f>Inputs!$C$5 + Calculations!B688-1</f>
        <v>127</v>
      </c>
      <c r="E688" s="30">
        <f t="shared" si="76"/>
        <v>-722457660.04753113</v>
      </c>
      <c r="F688" s="30">
        <v>3.4259499999999998E-2</v>
      </c>
      <c r="G688" s="30">
        <f>Inputs!$G$3-$E688</f>
        <v>722557660.04753113</v>
      </c>
      <c r="H688" s="30">
        <f t="shared" si="73"/>
        <v>-24754464.154398393</v>
      </c>
      <c r="I688" s="30">
        <v>0</v>
      </c>
      <c r="J688" s="30">
        <f>-IF(C688=1,I688*(Inputs!$G$3/1000),0)</f>
        <v>0</v>
      </c>
      <c r="K688" s="30">
        <f>Inputs!$C$7</f>
        <v>667.16820708807631</v>
      </c>
      <c r="L688" s="30">
        <f t="shared" si="74"/>
        <v>-747211457.03372252</v>
      </c>
      <c r="M688" s="30">
        <f>L688*(Inputs!$G$5)</f>
        <v>-2490704.8567790752</v>
      </c>
      <c r="N688" s="30">
        <f t="shared" si="71"/>
        <v>-749702161.89050162</v>
      </c>
    </row>
    <row r="689" spans="1:14" x14ac:dyDescent="0.2">
      <c r="A689" s="30">
        <f t="shared" si="75"/>
        <v>688</v>
      </c>
      <c r="B689" s="30">
        <f t="shared" si="70"/>
        <v>58</v>
      </c>
      <c r="C689" s="30">
        <f t="shared" si="72"/>
        <v>4</v>
      </c>
      <c r="D689" s="30">
        <f>Inputs!$C$5 + Calculations!B689-1</f>
        <v>127</v>
      </c>
      <c r="E689" s="30">
        <f t="shared" si="76"/>
        <v>-749702161.89050162</v>
      </c>
      <c r="F689" s="30">
        <v>3.4259499999999998E-2</v>
      </c>
      <c r="G689" s="30">
        <f>Inputs!$G$3-$E689</f>
        <v>749802161.89050162</v>
      </c>
      <c r="H689" s="30">
        <f t="shared" si="73"/>
        <v>-25687847.16528764</v>
      </c>
      <c r="I689" s="30">
        <v>0</v>
      </c>
      <c r="J689" s="30">
        <f>-IF(C689=1,I689*(Inputs!$G$3/1000),0)</f>
        <v>0</v>
      </c>
      <c r="K689" s="30">
        <f>Inputs!$C$7</f>
        <v>667.16820708807631</v>
      </c>
      <c r="L689" s="30">
        <f t="shared" si="74"/>
        <v>-775389341.88758218</v>
      </c>
      <c r="M689" s="30">
        <f>L689*(Inputs!$G$5)</f>
        <v>-2584631.1396252741</v>
      </c>
      <c r="N689" s="30">
        <f t="shared" si="71"/>
        <v>-777973973.02720749</v>
      </c>
    </row>
    <row r="690" spans="1:14" x14ac:dyDescent="0.2">
      <c r="A690" s="30">
        <f t="shared" si="75"/>
        <v>689</v>
      </c>
      <c r="B690" s="30">
        <f t="shared" si="70"/>
        <v>58</v>
      </c>
      <c r="C690" s="30">
        <f t="shared" si="72"/>
        <v>5</v>
      </c>
      <c r="D690" s="30">
        <f>Inputs!$C$5 + Calculations!B690-1</f>
        <v>127</v>
      </c>
      <c r="E690" s="30">
        <f t="shared" si="76"/>
        <v>-777973973.02720749</v>
      </c>
      <c r="F690" s="30">
        <v>3.4259499999999998E-2</v>
      </c>
      <c r="G690" s="30">
        <f>Inputs!$G$3-$E690</f>
        <v>778073973.02720749</v>
      </c>
      <c r="H690" s="30">
        <f t="shared" si="73"/>
        <v>-26656425.278925613</v>
      </c>
      <c r="I690" s="30">
        <v>0</v>
      </c>
      <c r="J690" s="30">
        <f>-IF(C690=1,I690*(Inputs!$G$3/1000),0)</f>
        <v>0</v>
      </c>
      <c r="K690" s="30">
        <f>Inputs!$C$7</f>
        <v>667.16820708807631</v>
      </c>
      <c r="L690" s="30">
        <f t="shared" si="74"/>
        <v>-804629731.1379261</v>
      </c>
      <c r="M690" s="30">
        <f>L690*(Inputs!$G$5)</f>
        <v>-2682099.1037930869</v>
      </c>
      <c r="N690" s="30">
        <f t="shared" si="71"/>
        <v>-807311830.24171925</v>
      </c>
    </row>
    <row r="691" spans="1:14" x14ac:dyDescent="0.2">
      <c r="A691" s="30">
        <f t="shared" si="75"/>
        <v>690</v>
      </c>
      <c r="B691" s="30">
        <f t="shared" si="70"/>
        <v>58</v>
      </c>
      <c r="C691" s="30">
        <f t="shared" si="72"/>
        <v>6</v>
      </c>
      <c r="D691" s="30">
        <f>Inputs!$C$5 + Calculations!B691-1</f>
        <v>127</v>
      </c>
      <c r="E691" s="30">
        <f t="shared" si="76"/>
        <v>-807311830.24171925</v>
      </c>
      <c r="F691" s="30">
        <v>3.4259499999999998E-2</v>
      </c>
      <c r="G691" s="30">
        <f>Inputs!$G$3-$E691</f>
        <v>807411830.24171925</v>
      </c>
      <c r="H691" s="30">
        <f t="shared" si="73"/>
        <v>-27661525.598166179</v>
      </c>
      <c r="I691" s="30">
        <v>0</v>
      </c>
      <c r="J691" s="30">
        <f>-IF(C691=1,I691*(Inputs!$G$3/1000),0)</f>
        <v>0</v>
      </c>
      <c r="K691" s="30">
        <f>Inputs!$C$7</f>
        <v>667.16820708807631</v>
      </c>
      <c r="L691" s="30">
        <f t="shared" si="74"/>
        <v>-834972688.67167842</v>
      </c>
      <c r="M691" s="30">
        <f>L691*(Inputs!$G$5)</f>
        <v>-2783242.2955722618</v>
      </c>
      <c r="N691" s="30">
        <f t="shared" si="71"/>
        <v>-837755930.9672507</v>
      </c>
    </row>
    <row r="692" spans="1:14" x14ac:dyDescent="0.2">
      <c r="A692" s="30">
        <f t="shared" si="75"/>
        <v>691</v>
      </c>
      <c r="B692" s="30">
        <f t="shared" si="70"/>
        <v>58</v>
      </c>
      <c r="C692" s="30">
        <f t="shared" si="72"/>
        <v>7</v>
      </c>
      <c r="D692" s="30">
        <f>Inputs!$C$5 + Calculations!B692-1</f>
        <v>127</v>
      </c>
      <c r="E692" s="30">
        <f t="shared" si="76"/>
        <v>-837755930.9672507</v>
      </c>
      <c r="F692" s="30">
        <v>3.4259499999999998E-2</v>
      </c>
      <c r="G692" s="30">
        <f>Inputs!$G$3-$E692</f>
        <v>837855930.9672507</v>
      </c>
      <c r="H692" s="30">
        <f t="shared" si="73"/>
        <v>-28704525.266972523</v>
      </c>
      <c r="I692" s="30">
        <v>0</v>
      </c>
      <c r="J692" s="30">
        <f>-IF(C692=1,I692*(Inputs!$G$3/1000),0)</f>
        <v>0</v>
      </c>
      <c r="K692" s="30">
        <f>Inputs!$C$7</f>
        <v>667.16820708807631</v>
      </c>
      <c r="L692" s="30">
        <f t="shared" si="74"/>
        <v>-866459789.0660162</v>
      </c>
      <c r="M692" s="30">
        <f>L692*(Inputs!$G$5)</f>
        <v>-2888199.2968867207</v>
      </c>
      <c r="N692" s="30">
        <f t="shared" si="71"/>
        <v>-869347988.36290288</v>
      </c>
    </row>
    <row r="693" spans="1:14" x14ac:dyDescent="0.2">
      <c r="A693" s="30">
        <f t="shared" si="75"/>
        <v>692</v>
      </c>
      <c r="B693" s="30">
        <f t="shared" si="70"/>
        <v>58</v>
      </c>
      <c r="C693" s="30">
        <f t="shared" si="72"/>
        <v>8</v>
      </c>
      <c r="D693" s="30">
        <f>Inputs!$C$5 + Calculations!B693-1</f>
        <v>127</v>
      </c>
      <c r="E693" s="30">
        <f t="shared" si="76"/>
        <v>-869347988.36290288</v>
      </c>
      <c r="F693" s="30">
        <v>3.4259499999999998E-2</v>
      </c>
      <c r="G693" s="30">
        <f>Inputs!$G$3-$E693</f>
        <v>869447988.36290288</v>
      </c>
      <c r="H693" s="30">
        <f t="shared" si="73"/>
        <v>-29786853.357318871</v>
      </c>
      <c r="I693" s="30">
        <v>0</v>
      </c>
      <c r="J693" s="30">
        <f>-IF(C693=1,I693*(Inputs!$G$3/1000),0)</f>
        <v>0</v>
      </c>
      <c r="K693" s="30">
        <f>Inputs!$C$7</f>
        <v>667.16820708807631</v>
      </c>
      <c r="L693" s="30">
        <f t="shared" si="74"/>
        <v>-899134174.55201471</v>
      </c>
      <c r="M693" s="30">
        <f>L693*(Inputs!$G$5)</f>
        <v>-2997113.9151733825</v>
      </c>
      <c r="N693" s="30">
        <f t="shared" si="71"/>
        <v>-902131288.46718812</v>
      </c>
    </row>
    <row r="694" spans="1:14" x14ac:dyDescent="0.2">
      <c r="A694" s="30">
        <f t="shared" si="75"/>
        <v>693</v>
      </c>
      <c r="B694" s="30">
        <f t="shared" si="70"/>
        <v>58</v>
      </c>
      <c r="C694" s="30">
        <f t="shared" si="72"/>
        <v>9</v>
      </c>
      <c r="D694" s="30">
        <f>Inputs!$C$5 + Calculations!B694-1</f>
        <v>127</v>
      </c>
      <c r="E694" s="30">
        <f t="shared" si="76"/>
        <v>-902131288.46718812</v>
      </c>
      <c r="F694" s="30">
        <v>3.4259499999999998E-2</v>
      </c>
      <c r="G694" s="30">
        <f>Inputs!$G$3-$E694</f>
        <v>902231288.46718812</v>
      </c>
      <c r="H694" s="30">
        <f t="shared" si="73"/>
        <v>-30909992.827241629</v>
      </c>
      <c r="I694" s="30">
        <v>0</v>
      </c>
      <c r="J694" s="30">
        <f>-IF(C694=1,I694*(Inputs!$G$3/1000),0)</f>
        <v>0</v>
      </c>
      <c r="K694" s="30">
        <f>Inputs!$C$7</f>
        <v>667.16820708807631</v>
      </c>
      <c r="L694" s="30">
        <f t="shared" si="74"/>
        <v>-933040614.12622273</v>
      </c>
      <c r="M694" s="30">
        <f>L694*(Inputs!$G$5)</f>
        <v>-3110135.3804207426</v>
      </c>
      <c r="N694" s="30">
        <f t="shared" si="71"/>
        <v>-936150749.50664341</v>
      </c>
    </row>
    <row r="695" spans="1:14" x14ac:dyDescent="0.2">
      <c r="A695" s="30">
        <f t="shared" si="75"/>
        <v>694</v>
      </c>
      <c r="B695" s="30">
        <f t="shared" si="70"/>
        <v>58</v>
      </c>
      <c r="C695" s="30">
        <f t="shared" si="72"/>
        <v>10</v>
      </c>
      <c r="D695" s="30">
        <f>Inputs!$C$5 + Calculations!B695-1</f>
        <v>127</v>
      </c>
      <c r="E695" s="30">
        <f t="shared" si="76"/>
        <v>-936150749.50664341</v>
      </c>
      <c r="F695" s="30">
        <v>3.4259499999999998E-2</v>
      </c>
      <c r="G695" s="30">
        <f>Inputs!$G$3-$E695</f>
        <v>936250749.50664341</v>
      </c>
      <c r="H695" s="30">
        <f t="shared" si="73"/>
        <v>-32075482.552722849</v>
      </c>
      <c r="I695" s="30">
        <v>0</v>
      </c>
      <c r="J695" s="30">
        <f>-IF(C695=1,I695*(Inputs!$G$3/1000),0)</f>
        <v>0</v>
      </c>
      <c r="K695" s="30">
        <f>Inputs!$C$7</f>
        <v>667.16820708807631</v>
      </c>
      <c r="L695" s="30">
        <f t="shared" si="74"/>
        <v>-968225564.89115918</v>
      </c>
      <c r="M695" s="30">
        <f>L695*(Inputs!$G$5)</f>
        <v>-3227418.5496371975</v>
      </c>
      <c r="N695" s="30">
        <f t="shared" si="71"/>
        <v>-971452983.44079638</v>
      </c>
    </row>
    <row r="696" spans="1:14" x14ac:dyDescent="0.2">
      <c r="A696" s="30">
        <f t="shared" si="75"/>
        <v>695</v>
      </c>
      <c r="B696" s="30">
        <f t="shared" si="70"/>
        <v>58</v>
      </c>
      <c r="C696" s="30">
        <f t="shared" si="72"/>
        <v>11</v>
      </c>
      <c r="D696" s="30">
        <f>Inputs!$C$5 + Calculations!B696-1</f>
        <v>127</v>
      </c>
      <c r="E696" s="30">
        <f t="shared" si="76"/>
        <v>-971452983.44079638</v>
      </c>
      <c r="F696" s="30">
        <v>3.4259499999999998E-2</v>
      </c>
      <c r="G696" s="30">
        <f>Inputs!$G$3-$E696</f>
        <v>971552983.44079638</v>
      </c>
      <c r="H696" s="30">
        <f t="shared" si="73"/>
        <v>-33284919.436189961</v>
      </c>
      <c r="I696" s="30">
        <v>0</v>
      </c>
      <c r="J696" s="30">
        <f>-IF(C696=1,I696*(Inputs!$G$3/1000),0)</f>
        <v>0</v>
      </c>
      <c r="K696" s="30">
        <f>Inputs!$C$7</f>
        <v>667.16820708807631</v>
      </c>
      <c r="L696" s="30">
        <f t="shared" si="74"/>
        <v>-1004737235.7087793</v>
      </c>
      <c r="M696" s="30">
        <f>L696*(Inputs!$G$5)</f>
        <v>-3349124.1190292649</v>
      </c>
      <c r="N696" s="30">
        <f t="shared" si="71"/>
        <v>-1008086359.8278086</v>
      </c>
    </row>
    <row r="697" spans="1:14" x14ac:dyDescent="0.2">
      <c r="A697" s="30">
        <f t="shared" si="75"/>
        <v>696</v>
      </c>
      <c r="B697" s="30">
        <f t="shared" si="70"/>
        <v>58</v>
      </c>
      <c r="C697" s="30">
        <f t="shared" si="72"/>
        <v>12</v>
      </c>
      <c r="D697" s="30">
        <f>Inputs!$C$5 + Calculations!B697-1</f>
        <v>127</v>
      </c>
      <c r="E697" s="30">
        <f t="shared" si="76"/>
        <v>-1008086359.8278086</v>
      </c>
      <c r="F697" s="30">
        <v>3.4259499999999998E-2</v>
      </c>
      <c r="G697" s="30">
        <f>Inputs!$G$3-$E697</f>
        <v>1008186359.8278086</v>
      </c>
      <c r="H697" s="30">
        <f t="shared" si="73"/>
        <v>-34539960.594520807</v>
      </c>
      <c r="I697" s="30">
        <v>0</v>
      </c>
      <c r="J697" s="30">
        <f>-IF(C697=1,I697*(Inputs!$G$3/1000),0)</f>
        <v>0</v>
      </c>
      <c r="K697" s="30">
        <f>Inputs!$C$7</f>
        <v>667.16820708807631</v>
      </c>
      <c r="L697" s="30">
        <f t="shared" si="74"/>
        <v>-1042625653.2541224</v>
      </c>
      <c r="M697" s="30">
        <f>L697*(Inputs!$G$5)</f>
        <v>-3475418.8441804079</v>
      </c>
      <c r="N697" s="30">
        <f t="shared" si="71"/>
        <v>-1046101072.0983028</v>
      </c>
    </row>
    <row r="698" spans="1:14" x14ac:dyDescent="0.2">
      <c r="A698" s="30">
        <f t="shared" si="75"/>
        <v>697</v>
      </c>
      <c r="B698" s="30">
        <f t="shared" si="70"/>
        <v>59</v>
      </c>
      <c r="C698" s="30">
        <f t="shared" si="72"/>
        <v>1</v>
      </c>
      <c r="D698" s="30">
        <f>Inputs!$C$5 + Calculations!B698-1</f>
        <v>128</v>
      </c>
      <c r="E698" s="30">
        <f t="shared" si="76"/>
        <v>-1046101072.0983028</v>
      </c>
      <c r="F698" s="30">
        <v>3.4910400000000001E-2</v>
      </c>
      <c r="G698" s="30">
        <f>Inputs!$G$3-$E698</f>
        <v>1046201072.0983028</v>
      </c>
      <c r="H698" s="30">
        <f t="shared" si="73"/>
        <v>-36523297.907380596</v>
      </c>
      <c r="I698" s="30">
        <v>0</v>
      </c>
      <c r="J698" s="30">
        <f>-IF(C698=1,I698*(Inputs!$G$3/1000),0)</f>
        <v>0</v>
      </c>
      <c r="K698" s="30">
        <f>Inputs!$C$7</f>
        <v>667.16820708807631</v>
      </c>
      <c r="L698" s="30">
        <f t="shared" si="74"/>
        <v>-1082623702.8374763</v>
      </c>
      <c r="M698" s="30">
        <f>L698*(Inputs!$G$5)</f>
        <v>-3608745.6761249211</v>
      </c>
      <c r="N698" s="30">
        <f t="shared" si="71"/>
        <v>-1086232448.5136011</v>
      </c>
    </row>
    <row r="699" spans="1:14" x14ac:dyDescent="0.2">
      <c r="A699" s="30">
        <f t="shared" si="75"/>
        <v>698</v>
      </c>
      <c r="B699" s="30">
        <f t="shared" si="70"/>
        <v>59</v>
      </c>
      <c r="C699" s="30">
        <f t="shared" si="72"/>
        <v>2</v>
      </c>
      <c r="D699" s="30">
        <f>Inputs!$C$5 + Calculations!B699-1</f>
        <v>128</v>
      </c>
      <c r="E699" s="30">
        <f t="shared" si="76"/>
        <v>-1086232448.5136011</v>
      </c>
      <c r="F699" s="30">
        <v>3.4910400000000001E-2</v>
      </c>
      <c r="G699" s="30">
        <f>Inputs!$G$3-$E699</f>
        <v>1086332448.5136011</v>
      </c>
      <c r="H699" s="30">
        <f t="shared" si="73"/>
        <v>-37924300.310589217</v>
      </c>
      <c r="I699" s="30">
        <v>0</v>
      </c>
      <c r="J699" s="30">
        <f>-IF(C699=1,I699*(Inputs!$G$3/1000),0)</f>
        <v>0</v>
      </c>
      <c r="K699" s="30">
        <f>Inputs!$C$7</f>
        <v>667.16820708807631</v>
      </c>
      <c r="L699" s="30">
        <f t="shared" si="74"/>
        <v>-1124156081.6559832</v>
      </c>
      <c r="M699" s="30">
        <f>L699*(Inputs!$G$5)</f>
        <v>-3747186.9388532778</v>
      </c>
      <c r="N699" s="30">
        <f t="shared" si="71"/>
        <v>-1127903268.5948365</v>
      </c>
    </row>
    <row r="700" spans="1:14" x14ac:dyDescent="0.2">
      <c r="A700" s="30">
        <f t="shared" si="75"/>
        <v>699</v>
      </c>
      <c r="B700" s="30">
        <f t="shared" si="70"/>
        <v>59</v>
      </c>
      <c r="C700" s="30">
        <f t="shared" si="72"/>
        <v>3</v>
      </c>
      <c r="D700" s="30">
        <f>Inputs!$C$5 + Calculations!B700-1</f>
        <v>128</v>
      </c>
      <c r="E700" s="30">
        <f t="shared" si="76"/>
        <v>-1127903268.5948365</v>
      </c>
      <c r="F700" s="30">
        <v>3.4910400000000001E-2</v>
      </c>
      <c r="G700" s="30">
        <f>Inputs!$G$3-$E700</f>
        <v>1128003268.5948365</v>
      </c>
      <c r="H700" s="30">
        <f t="shared" si="73"/>
        <v>-39379045.307953179</v>
      </c>
      <c r="I700" s="30">
        <v>0</v>
      </c>
      <c r="J700" s="30">
        <f>-IF(C700=1,I700*(Inputs!$G$3/1000),0)</f>
        <v>0</v>
      </c>
      <c r="K700" s="30">
        <f>Inputs!$C$7</f>
        <v>667.16820708807631</v>
      </c>
      <c r="L700" s="30">
        <f t="shared" si="74"/>
        <v>-1167281646.7345824</v>
      </c>
      <c r="M700" s="30">
        <f>L700*(Inputs!$G$5)</f>
        <v>-3890938.8224486085</v>
      </c>
      <c r="N700" s="30">
        <f t="shared" si="71"/>
        <v>-1171172585.5570309</v>
      </c>
    </row>
    <row r="701" spans="1:14" x14ac:dyDescent="0.2">
      <c r="A701" s="30">
        <f t="shared" si="75"/>
        <v>700</v>
      </c>
      <c r="B701" s="30">
        <f t="shared" si="70"/>
        <v>59</v>
      </c>
      <c r="C701" s="30">
        <f t="shared" si="72"/>
        <v>4</v>
      </c>
      <c r="D701" s="30">
        <f>Inputs!$C$5 + Calculations!B701-1</f>
        <v>128</v>
      </c>
      <c r="E701" s="30">
        <f t="shared" si="76"/>
        <v>-1171172585.5570309</v>
      </c>
      <c r="F701" s="30">
        <v>3.4910400000000001E-2</v>
      </c>
      <c r="G701" s="30">
        <f>Inputs!$G$3-$E701</f>
        <v>1171272585.5570309</v>
      </c>
      <c r="H701" s="30">
        <f t="shared" si="73"/>
        <v>-40889594.470830172</v>
      </c>
      <c r="I701" s="30">
        <v>0</v>
      </c>
      <c r="J701" s="30">
        <f>-IF(C701=1,I701*(Inputs!$G$3/1000),0)</f>
        <v>0</v>
      </c>
      <c r="K701" s="30">
        <f>Inputs!$C$7</f>
        <v>667.16820708807631</v>
      </c>
      <c r="L701" s="30">
        <f t="shared" si="74"/>
        <v>-1212061512.8596539</v>
      </c>
      <c r="M701" s="30">
        <f>L701*(Inputs!$G$5)</f>
        <v>-4040205.0428655134</v>
      </c>
      <c r="N701" s="30">
        <f t="shared" si="71"/>
        <v>-1216101717.9025195</v>
      </c>
    </row>
    <row r="702" spans="1:14" x14ac:dyDescent="0.2">
      <c r="A702" s="30">
        <f t="shared" si="75"/>
        <v>701</v>
      </c>
      <c r="B702" s="30">
        <f t="shared" si="70"/>
        <v>59</v>
      </c>
      <c r="C702" s="30">
        <f t="shared" si="72"/>
        <v>5</v>
      </c>
      <c r="D702" s="30">
        <f>Inputs!$C$5 + Calculations!B702-1</f>
        <v>128</v>
      </c>
      <c r="E702" s="30">
        <f t="shared" si="76"/>
        <v>-1216101717.9025195</v>
      </c>
      <c r="F702" s="30">
        <v>3.4910400000000001E-2</v>
      </c>
      <c r="G702" s="30">
        <f>Inputs!$G$3-$E702</f>
        <v>1216201717.9025195</v>
      </c>
      <c r="H702" s="30">
        <f t="shared" si="73"/>
        <v>-42458088.452664115</v>
      </c>
      <c r="I702" s="30">
        <v>0</v>
      </c>
      <c r="J702" s="30">
        <f>-IF(C702=1,I702*(Inputs!$G$3/1000),0)</f>
        <v>0</v>
      </c>
      <c r="K702" s="30">
        <f>Inputs!$C$7</f>
        <v>667.16820708807631</v>
      </c>
      <c r="L702" s="30">
        <f t="shared" si="74"/>
        <v>-1258559139.1869764</v>
      </c>
      <c r="M702" s="30">
        <f>L702*(Inputs!$G$5)</f>
        <v>-4195197.1306232549</v>
      </c>
      <c r="N702" s="30">
        <f t="shared" si="71"/>
        <v>-1262754336.3175998</v>
      </c>
    </row>
    <row r="703" spans="1:14" x14ac:dyDescent="0.2">
      <c r="A703" s="30">
        <f t="shared" si="75"/>
        <v>702</v>
      </c>
      <c r="B703" s="30">
        <f t="shared" si="70"/>
        <v>59</v>
      </c>
      <c r="C703" s="30">
        <f t="shared" si="72"/>
        <v>6</v>
      </c>
      <c r="D703" s="30">
        <f>Inputs!$C$5 + Calculations!B703-1</f>
        <v>128</v>
      </c>
      <c r="E703" s="30">
        <f t="shared" si="76"/>
        <v>-1262754336.3175998</v>
      </c>
      <c r="F703" s="30">
        <v>3.4910400000000001E-2</v>
      </c>
      <c r="G703" s="30">
        <f>Inputs!$G$3-$E703</f>
        <v>1262854336.3175998</v>
      </c>
      <c r="H703" s="30">
        <f t="shared" si="73"/>
        <v>-44086750.022581935</v>
      </c>
      <c r="I703" s="30">
        <v>0</v>
      </c>
      <c r="J703" s="30">
        <f>-IF(C703=1,I703*(Inputs!$G$3/1000),0)</f>
        <v>0</v>
      </c>
      <c r="K703" s="30">
        <f>Inputs!$C$7</f>
        <v>667.16820708807631</v>
      </c>
      <c r="L703" s="30">
        <f t="shared" si="74"/>
        <v>-1306840419.1719747</v>
      </c>
      <c r="M703" s="30">
        <f>L703*(Inputs!$G$5)</f>
        <v>-4356134.730573249</v>
      </c>
      <c r="N703" s="30">
        <f t="shared" si="71"/>
        <v>-1311196553.9025478</v>
      </c>
    </row>
    <row r="704" spans="1:14" x14ac:dyDescent="0.2">
      <c r="A704" s="30">
        <f t="shared" si="75"/>
        <v>703</v>
      </c>
      <c r="B704" s="30">
        <f t="shared" si="70"/>
        <v>59</v>
      </c>
      <c r="C704" s="30">
        <f t="shared" si="72"/>
        <v>7</v>
      </c>
      <c r="D704" s="30">
        <f>Inputs!$C$5 + Calculations!B704-1</f>
        <v>128</v>
      </c>
      <c r="E704" s="30">
        <f t="shared" si="76"/>
        <v>-1311196553.9025478</v>
      </c>
      <c r="F704" s="30">
        <v>3.4910400000000001E-2</v>
      </c>
      <c r="G704" s="30">
        <f>Inputs!$G$3-$E704</f>
        <v>1311296553.9025478</v>
      </c>
      <c r="H704" s="30">
        <f t="shared" si="73"/>
        <v>-45777887.215359509</v>
      </c>
      <c r="I704" s="30">
        <v>0</v>
      </c>
      <c r="J704" s="30">
        <f>-IF(C704=1,I704*(Inputs!$G$3/1000),0)</f>
        <v>0</v>
      </c>
      <c r="K704" s="30">
        <f>Inputs!$C$7</f>
        <v>667.16820708807631</v>
      </c>
      <c r="L704" s="30">
        <f t="shared" si="74"/>
        <v>-1356973773.9497001</v>
      </c>
      <c r="M704" s="30">
        <f>L704*(Inputs!$G$5)</f>
        <v>-4523245.9131656671</v>
      </c>
      <c r="N704" s="30">
        <f t="shared" si="71"/>
        <v>-1361497019.8628657</v>
      </c>
    </row>
    <row r="705" spans="1:14" x14ac:dyDescent="0.2">
      <c r="A705" s="30">
        <f t="shared" si="75"/>
        <v>704</v>
      </c>
      <c r="B705" s="30">
        <f t="shared" si="70"/>
        <v>59</v>
      </c>
      <c r="C705" s="30">
        <f t="shared" si="72"/>
        <v>8</v>
      </c>
      <c r="D705" s="30">
        <f>Inputs!$C$5 + Calculations!B705-1</f>
        <v>128</v>
      </c>
      <c r="E705" s="30">
        <f t="shared" si="76"/>
        <v>-1361497019.8628657</v>
      </c>
      <c r="F705" s="30">
        <v>3.4910400000000001E-2</v>
      </c>
      <c r="G705" s="30">
        <f>Inputs!$G$3-$E705</f>
        <v>1361597019.8628657</v>
      </c>
      <c r="H705" s="30">
        <f t="shared" si="73"/>
        <v>-47533896.602220587</v>
      </c>
      <c r="I705" s="30">
        <v>0</v>
      </c>
      <c r="J705" s="30">
        <f>-IF(C705=1,I705*(Inputs!$G$3/1000),0)</f>
        <v>0</v>
      </c>
      <c r="K705" s="30">
        <f>Inputs!$C$7</f>
        <v>667.16820708807631</v>
      </c>
      <c r="L705" s="30">
        <f t="shared" si="74"/>
        <v>-1409030249.2968791</v>
      </c>
      <c r="M705" s="30">
        <f>L705*(Inputs!$G$5)</f>
        <v>-4696767.4976562634</v>
      </c>
      <c r="N705" s="30">
        <f t="shared" si="71"/>
        <v>-1413727016.7945354</v>
      </c>
    </row>
    <row r="706" spans="1:14" x14ac:dyDescent="0.2">
      <c r="A706" s="30">
        <f t="shared" si="75"/>
        <v>705</v>
      </c>
      <c r="B706" s="30">
        <f t="shared" ref="B706:B769" si="77">CEILING(A706/12,1)</f>
        <v>59</v>
      </c>
      <c r="C706" s="30">
        <f t="shared" si="72"/>
        <v>9</v>
      </c>
      <c r="D706" s="30">
        <f>Inputs!$C$5 + Calculations!B706-1</f>
        <v>128</v>
      </c>
      <c r="E706" s="30">
        <f t="shared" si="76"/>
        <v>-1413727016.7945354</v>
      </c>
      <c r="F706" s="30">
        <v>3.4910400000000001E-2</v>
      </c>
      <c r="G706" s="30">
        <f>Inputs!$G$3-$E706</f>
        <v>1413827016.7945354</v>
      </c>
      <c r="H706" s="30">
        <f t="shared" si="73"/>
        <v>-49357266.687103949</v>
      </c>
      <c r="I706" s="30">
        <v>0</v>
      </c>
      <c r="J706" s="30">
        <f>-IF(C706=1,I706*(Inputs!$G$3/1000),0)</f>
        <v>0</v>
      </c>
      <c r="K706" s="30">
        <f>Inputs!$C$7</f>
        <v>667.16820708807631</v>
      </c>
      <c r="L706" s="30">
        <f t="shared" si="74"/>
        <v>-1463083616.3134322</v>
      </c>
      <c r="M706" s="30">
        <f>L706*(Inputs!$G$5)</f>
        <v>-4876945.3877114411</v>
      </c>
      <c r="N706" s="30">
        <f t="shared" ref="N706:N769" si="78">L706+M706</f>
        <v>-1467960561.7011437</v>
      </c>
    </row>
    <row r="707" spans="1:14" x14ac:dyDescent="0.2">
      <c r="A707" s="30">
        <f t="shared" si="75"/>
        <v>706</v>
      </c>
      <c r="B707" s="30">
        <f t="shared" si="77"/>
        <v>59</v>
      </c>
      <c r="C707" s="30">
        <f t="shared" ref="C707:C770" si="79">MOD(C706,12)+1</f>
        <v>10</v>
      </c>
      <c r="D707" s="30">
        <f>Inputs!$C$5 + Calculations!B707-1</f>
        <v>128</v>
      </c>
      <c r="E707" s="30">
        <f t="shared" si="76"/>
        <v>-1467960561.7011437</v>
      </c>
      <c r="F707" s="30">
        <v>3.4910400000000001E-2</v>
      </c>
      <c r="G707" s="30">
        <f>Inputs!$G$3-$E707</f>
        <v>1468060561.7011437</v>
      </c>
      <c r="H707" s="30">
        <f t="shared" ref="H707:H770" si="80">-($F707*$G707)</f>
        <v>-51250581.43321161</v>
      </c>
      <c r="I707" s="30">
        <v>0</v>
      </c>
      <c r="J707" s="30">
        <f>-IF(C707=1,I707*(Inputs!$G$3/1000),0)</f>
        <v>0</v>
      </c>
      <c r="K707" s="30">
        <f>Inputs!$C$7</f>
        <v>667.16820708807631</v>
      </c>
      <c r="L707" s="30">
        <f t="shared" ref="L707:L770" si="81">$E707+$H707+$J707+$K707</f>
        <v>-1519210475.9661481</v>
      </c>
      <c r="M707" s="30">
        <f>L707*(Inputs!$G$5)</f>
        <v>-5064034.9198871609</v>
      </c>
      <c r="N707" s="30">
        <f t="shared" si="78"/>
        <v>-1524274510.8860352</v>
      </c>
    </row>
    <row r="708" spans="1:14" x14ac:dyDescent="0.2">
      <c r="A708" s="30">
        <f t="shared" ref="A708:A771" si="82">1+A707</f>
        <v>707</v>
      </c>
      <c r="B708" s="30">
        <f t="shared" si="77"/>
        <v>59</v>
      </c>
      <c r="C708" s="30">
        <f t="shared" si="79"/>
        <v>11</v>
      </c>
      <c r="D708" s="30">
        <f>Inputs!$C$5 + Calculations!B708-1</f>
        <v>128</v>
      </c>
      <c r="E708" s="30">
        <f t="shared" ref="E708:E771" si="83">$N707</f>
        <v>-1524274510.8860352</v>
      </c>
      <c r="F708" s="30">
        <v>3.4910400000000001E-2</v>
      </c>
      <c r="G708" s="30">
        <f>Inputs!$G$3-$E708</f>
        <v>1524374510.8860352</v>
      </c>
      <c r="H708" s="30">
        <f t="shared" si="80"/>
        <v>-53216523.924835846</v>
      </c>
      <c r="I708" s="30">
        <v>0</v>
      </c>
      <c r="J708" s="30">
        <f>-IF(C708=1,I708*(Inputs!$G$3/1000),0)</f>
        <v>0</v>
      </c>
      <c r="K708" s="30">
        <f>Inputs!$C$7</f>
        <v>667.16820708807631</v>
      </c>
      <c r="L708" s="30">
        <f t="shared" si="81"/>
        <v>-1577490367.642664</v>
      </c>
      <c r="M708" s="30">
        <f>L708*(Inputs!$G$5)</f>
        <v>-5258301.2254755469</v>
      </c>
      <c r="N708" s="30">
        <f t="shared" si="78"/>
        <v>-1582748668.8681395</v>
      </c>
    </row>
    <row r="709" spans="1:14" x14ac:dyDescent="0.2">
      <c r="A709" s="30">
        <f t="shared" si="82"/>
        <v>708</v>
      </c>
      <c r="B709" s="30">
        <f t="shared" si="77"/>
        <v>59</v>
      </c>
      <c r="C709" s="30">
        <f t="shared" si="79"/>
        <v>12</v>
      </c>
      <c r="D709" s="30">
        <f>Inputs!$C$5 + Calculations!B709-1</f>
        <v>128</v>
      </c>
      <c r="E709" s="30">
        <f t="shared" si="83"/>
        <v>-1582748668.8681395</v>
      </c>
      <c r="F709" s="30">
        <v>3.4910400000000001E-2</v>
      </c>
      <c r="G709" s="30">
        <f>Inputs!$G$3-$E709</f>
        <v>1582848668.8681395</v>
      </c>
      <c r="H709" s="30">
        <f t="shared" si="80"/>
        <v>-55257880.169654302</v>
      </c>
      <c r="I709" s="30">
        <v>0</v>
      </c>
      <c r="J709" s="30">
        <f>-IF(C709=1,I709*(Inputs!$G$3/1000),0)</f>
        <v>0</v>
      </c>
      <c r="K709" s="30">
        <f>Inputs!$C$7</f>
        <v>667.16820708807631</v>
      </c>
      <c r="L709" s="30">
        <f t="shared" si="81"/>
        <v>-1638005881.8695867</v>
      </c>
      <c r="M709" s="30">
        <f>L709*(Inputs!$G$5)</f>
        <v>-5460019.6062319558</v>
      </c>
      <c r="N709" s="30">
        <f t="shared" si="78"/>
        <v>-1643465901.4758186</v>
      </c>
    </row>
    <row r="710" spans="1:14" x14ac:dyDescent="0.2">
      <c r="A710" s="30">
        <f t="shared" si="82"/>
        <v>709</v>
      </c>
      <c r="B710" s="30">
        <f t="shared" si="77"/>
        <v>60</v>
      </c>
      <c r="C710" s="30">
        <f t="shared" si="79"/>
        <v>1</v>
      </c>
      <c r="D710" s="30">
        <f>Inputs!$C$5 + Calculations!B710-1</f>
        <v>129</v>
      </c>
      <c r="E710" s="30">
        <f t="shared" si="83"/>
        <v>-1643465901.4758186</v>
      </c>
      <c r="F710" s="30">
        <v>3.5678399999999999E-2</v>
      </c>
      <c r="G710" s="30">
        <f>Inputs!$G$3-$E710</f>
        <v>1643565901.4758186</v>
      </c>
      <c r="H710" s="30">
        <f t="shared" si="80"/>
        <v>-58639801.659214847</v>
      </c>
      <c r="I710" s="30">
        <v>0</v>
      </c>
      <c r="J710" s="30">
        <f>-IF(C710=1,I710*(Inputs!$G$3/1000),0)</f>
        <v>0</v>
      </c>
      <c r="K710" s="30">
        <f>Inputs!$C$7</f>
        <v>667.16820708807631</v>
      </c>
      <c r="L710" s="30">
        <f t="shared" si="81"/>
        <v>-1702105035.9668262</v>
      </c>
      <c r="M710" s="30">
        <f>L710*(Inputs!$G$5)</f>
        <v>-5673683.4532227544</v>
      </c>
      <c r="N710" s="30">
        <f t="shared" si="78"/>
        <v>-1707778719.420049</v>
      </c>
    </row>
    <row r="711" spans="1:14" x14ac:dyDescent="0.2">
      <c r="A711" s="30">
        <f t="shared" si="82"/>
        <v>710</v>
      </c>
      <c r="B711" s="30">
        <f t="shared" si="77"/>
        <v>60</v>
      </c>
      <c r="C711" s="30">
        <f t="shared" si="79"/>
        <v>2</v>
      </c>
      <c r="D711" s="30">
        <f>Inputs!$C$5 + Calculations!B711-1</f>
        <v>129</v>
      </c>
      <c r="E711" s="30">
        <f t="shared" si="83"/>
        <v>-1707778719.420049</v>
      </c>
      <c r="F711" s="30">
        <v>3.5678399999999999E-2</v>
      </c>
      <c r="G711" s="30">
        <f>Inputs!$G$3-$E711</f>
        <v>1707878719.420049</v>
      </c>
      <c r="H711" s="30">
        <f t="shared" si="80"/>
        <v>-60934380.102956273</v>
      </c>
      <c r="I711" s="30">
        <v>0</v>
      </c>
      <c r="J711" s="30">
        <f>-IF(C711=1,I711*(Inputs!$G$3/1000),0)</f>
        <v>0</v>
      </c>
      <c r="K711" s="30">
        <f>Inputs!$C$7</f>
        <v>667.16820708807631</v>
      </c>
      <c r="L711" s="30">
        <f t="shared" si="81"/>
        <v>-1768712432.3547981</v>
      </c>
      <c r="M711" s="30">
        <f>L711*(Inputs!$G$5)</f>
        <v>-5895708.1078493269</v>
      </c>
      <c r="N711" s="30">
        <f t="shared" si="78"/>
        <v>-1774608140.4626474</v>
      </c>
    </row>
    <row r="712" spans="1:14" x14ac:dyDescent="0.2">
      <c r="A712" s="30">
        <f t="shared" si="82"/>
        <v>711</v>
      </c>
      <c r="B712" s="30">
        <f t="shared" si="77"/>
        <v>60</v>
      </c>
      <c r="C712" s="30">
        <f t="shared" si="79"/>
        <v>3</v>
      </c>
      <c r="D712" s="30">
        <f>Inputs!$C$5 + Calculations!B712-1</f>
        <v>129</v>
      </c>
      <c r="E712" s="30">
        <f t="shared" si="83"/>
        <v>-1774608140.4626474</v>
      </c>
      <c r="F712" s="30">
        <v>3.5678399999999999E-2</v>
      </c>
      <c r="G712" s="30">
        <f>Inputs!$G$3-$E712</f>
        <v>1774708140.4626474</v>
      </c>
      <c r="H712" s="30">
        <f t="shared" si="80"/>
        <v>-63318746.918682516</v>
      </c>
      <c r="I712" s="30">
        <v>0</v>
      </c>
      <c r="J712" s="30">
        <f>-IF(C712=1,I712*(Inputs!$G$3/1000),0)</f>
        <v>0</v>
      </c>
      <c r="K712" s="30">
        <f>Inputs!$C$7</f>
        <v>667.16820708807631</v>
      </c>
      <c r="L712" s="30">
        <f t="shared" si="81"/>
        <v>-1837926220.2131228</v>
      </c>
      <c r="M712" s="30">
        <f>L712*(Inputs!$G$5)</f>
        <v>-6126420.7340437435</v>
      </c>
      <c r="N712" s="30">
        <f t="shared" si="78"/>
        <v>-1844052640.9471667</v>
      </c>
    </row>
    <row r="713" spans="1:14" x14ac:dyDescent="0.2">
      <c r="A713" s="30">
        <f t="shared" si="82"/>
        <v>712</v>
      </c>
      <c r="B713" s="30">
        <f t="shared" si="77"/>
        <v>60</v>
      </c>
      <c r="C713" s="30">
        <f t="shared" si="79"/>
        <v>4</v>
      </c>
      <c r="D713" s="30">
        <f>Inputs!$C$5 + Calculations!B713-1</f>
        <v>129</v>
      </c>
      <c r="E713" s="30">
        <f t="shared" si="83"/>
        <v>-1844052640.9471667</v>
      </c>
      <c r="F713" s="30">
        <v>3.5678399999999999E-2</v>
      </c>
      <c r="G713" s="30">
        <f>Inputs!$G$3-$E713</f>
        <v>1844152640.9471667</v>
      </c>
      <c r="H713" s="30">
        <f t="shared" si="80"/>
        <v>-65796415.584769391</v>
      </c>
      <c r="I713" s="30">
        <v>0</v>
      </c>
      <c r="J713" s="30">
        <f>-IF(C713=1,I713*(Inputs!$G$3/1000),0)</f>
        <v>0</v>
      </c>
      <c r="K713" s="30">
        <f>Inputs!$C$7</f>
        <v>667.16820708807631</v>
      </c>
      <c r="L713" s="30">
        <f t="shared" si="81"/>
        <v>-1909848389.363729</v>
      </c>
      <c r="M713" s="30">
        <f>L713*(Inputs!$G$5)</f>
        <v>-6366161.2978790971</v>
      </c>
      <c r="N713" s="30">
        <f t="shared" si="78"/>
        <v>-1916214550.661608</v>
      </c>
    </row>
    <row r="714" spans="1:14" x14ac:dyDescent="0.2">
      <c r="A714" s="30">
        <f t="shared" si="82"/>
        <v>713</v>
      </c>
      <c r="B714" s="30">
        <f t="shared" si="77"/>
        <v>60</v>
      </c>
      <c r="C714" s="30">
        <f t="shared" si="79"/>
        <v>5</v>
      </c>
      <c r="D714" s="30">
        <f>Inputs!$C$5 + Calculations!B714-1</f>
        <v>129</v>
      </c>
      <c r="E714" s="30">
        <f t="shared" si="83"/>
        <v>-1916214550.661608</v>
      </c>
      <c r="F714" s="30">
        <v>3.5678399999999999E-2</v>
      </c>
      <c r="G714" s="30">
        <f>Inputs!$G$3-$E714</f>
        <v>1916314550.661608</v>
      </c>
      <c r="H714" s="30">
        <f t="shared" si="80"/>
        <v>-68371037.064325109</v>
      </c>
      <c r="I714" s="30">
        <v>0</v>
      </c>
      <c r="J714" s="30">
        <f>-IF(C714=1,I714*(Inputs!$G$3/1000),0)</f>
        <v>0</v>
      </c>
      <c r="K714" s="30">
        <f>Inputs!$C$7</f>
        <v>667.16820708807631</v>
      </c>
      <c r="L714" s="30">
        <f t="shared" si="81"/>
        <v>-1984584920.5577259</v>
      </c>
      <c r="M714" s="30">
        <f>L714*(Inputs!$G$5)</f>
        <v>-6615283.068525753</v>
      </c>
      <c r="N714" s="30">
        <f t="shared" si="78"/>
        <v>-1991200203.6262517</v>
      </c>
    </row>
    <row r="715" spans="1:14" x14ac:dyDescent="0.2">
      <c r="A715" s="30">
        <f t="shared" si="82"/>
        <v>714</v>
      </c>
      <c r="B715" s="30">
        <f t="shared" si="77"/>
        <v>60</v>
      </c>
      <c r="C715" s="30">
        <f t="shared" si="79"/>
        <v>6</v>
      </c>
      <c r="D715" s="30">
        <f>Inputs!$C$5 + Calculations!B715-1</f>
        <v>129</v>
      </c>
      <c r="E715" s="30">
        <f t="shared" si="83"/>
        <v>-1991200203.6262517</v>
      </c>
      <c r="F715" s="30">
        <v>3.5678399999999999E-2</v>
      </c>
      <c r="G715" s="30">
        <f>Inputs!$G$3-$E715</f>
        <v>1991300203.6262517</v>
      </c>
      <c r="H715" s="30">
        <f t="shared" si="80"/>
        <v>-71046405.185058862</v>
      </c>
      <c r="I715" s="30">
        <v>0</v>
      </c>
      <c r="J715" s="30">
        <f>-IF(C715=1,I715*(Inputs!$G$3/1000),0)</f>
        <v>0</v>
      </c>
      <c r="K715" s="30">
        <f>Inputs!$C$7</f>
        <v>667.16820708807631</v>
      </c>
      <c r="L715" s="30">
        <f t="shared" si="81"/>
        <v>-2062245941.6431034</v>
      </c>
      <c r="M715" s="30">
        <f>L715*(Inputs!$G$5)</f>
        <v>-6874153.138810345</v>
      </c>
      <c r="N715" s="30">
        <f t="shared" si="78"/>
        <v>-2069120094.7819138</v>
      </c>
    </row>
    <row r="716" spans="1:14" x14ac:dyDescent="0.2">
      <c r="A716" s="30">
        <f t="shared" si="82"/>
        <v>715</v>
      </c>
      <c r="B716" s="30">
        <f t="shared" si="77"/>
        <v>60</v>
      </c>
      <c r="C716" s="30">
        <f t="shared" si="79"/>
        <v>7</v>
      </c>
      <c r="D716" s="30">
        <f>Inputs!$C$5 + Calculations!B716-1</f>
        <v>129</v>
      </c>
      <c r="E716" s="30">
        <f t="shared" si="83"/>
        <v>-2069120094.7819138</v>
      </c>
      <c r="F716" s="30">
        <v>3.5678399999999999E-2</v>
      </c>
      <c r="G716" s="30">
        <f>Inputs!$G$3-$E716</f>
        <v>2069220094.7819138</v>
      </c>
      <c r="H716" s="30">
        <f t="shared" si="80"/>
        <v>-73826462.229667023</v>
      </c>
      <c r="I716" s="30">
        <v>0</v>
      </c>
      <c r="J716" s="30">
        <f>-IF(C716=1,I716*(Inputs!$G$3/1000),0)</f>
        <v>0</v>
      </c>
      <c r="K716" s="30">
        <f>Inputs!$C$7</f>
        <v>667.16820708807631</v>
      </c>
      <c r="L716" s="30">
        <f t="shared" si="81"/>
        <v>-2142945889.8433735</v>
      </c>
      <c r="M716" s="30">
        <f>L716*(Inputs!$G$5)</f>
        <v>-7143152.9661445785</v>
      </c>
      <c r="N716" s="30">
        <f t="shared" si="78"/>
        <v>-2150089042.8095183</v>
      </c>
    </row>
    <row r="717" spans="1:14" x14ac:dyDescent="0.2">
      <c r="A717" s="30">
        <f t="shared" si="82"/>
        <v>716</v>
      </c>
      <c r="B717" s="30">
        <f t="shared" si="77"/>
        <v>60</v>
      </c>
      <c r="C717" s="30">
        <f t="shared" si="79"/>
        <v>8</v>
      </c>
      <c r="D717" s="30">
        <f>Inputs!$C$5 + Calculations!B717-1</f>
        <v>129</v>
      </c>
      <c r="E717" s="30">
        <f t="shared" si="83"/>
        <v>-2150089042.8095183</v>
      </c>
      <c r="F717" s="30">
        <v>3.5678399999999999E-2</v>
      </c>
      <c r="G717" s="30">
        <f>Inputs!$G$3-$E717</f>
        <v>2150189042.8095183</v>
      </c>
      <c r="H717" s="30">
        <f t="shared" si="80"/>
        <v>-76715304.74497512</v>
      </c>
      <c r="I717" s="30">
        <v>0</v>
      </c>
      <c r="J717" s="30">
        <f>-IF(C717=1,I717*(Inputs!$G$3/1000),0)</f>
        <v>0</v>
      </c>
      <c r="K717" s="30">
        <f>Inputs!$C$7</f>
        <v>667.16820708807631</v>
      </c>
      <c r="L717" s="30">
        <f t="shared" si="81"/>
        <v>-2226803680.3862863</v>
      </c>
      <c r="M717" s="30">
        <f>L717*(Inputs!$G$5)</f>
        <v>-7422678.934620955</v>
      </c>
      <c r="N717" s="30">
        <f t="shared" si="78"/>
        <v>-2234226359.3209071</v>
      </c>
    </row>
    <row r="718" spans="1:14" x14ac:dyDescent="0.2">
      <c r="A718" s="30">
        <f t="shared" si="82"/>
        <v>717</v>
      </c>
      <c r="B718" s="30">
        <f t="shared" si="77"/>
        <v>60</v>
      </c>
      <c r="C718" s="30">
        <f t="shared" si="79"/>
        <v>9</v>
      </c>
      <c r="D718" s="30">
        <f>Inputs!$C$5 + Calculations!B718-1</f>
        <v>129</v>
      </c>
      <c r="E718" s="30">
        <f t="shared" si="83"/>
        <v>-2234226359.3209071</v>
      </c>
      <c r="F718" s="30">
        <v>3.5678399999999999E-2</v>
      </c>
      <c r="G718" s="30">
        <f>Inputs!$G$3-$E718</f>
        <v>2234326359.3209071</v>
      </c>
      <c r="H718" s="30">
        <f t="shared" si="80"/>
        <v>-79717189.578395054</v>
      </c>
      <c r="I718" s="30">
        <v>0</v>
      </c>
      <c r="J718" s="30">
        <f>-IF(C718=1,I718*(Inputs!$G$3/1000),0)</f>
        <v>0</v>
      </c>
      <c r="K718" s="30">
        <f>Inputs!$C$7</f>
        <v>667.16820708807631</v>
      </c>
      <c r="L718" s="30">
        <f t="shared" si="81"/>
        <v>-2313942881.7310948</v>
      </c>
      <c r="M718" s="30">
        <f>L718*(Inputs!$G$5)</f>
        <v>-7713142.9391036499</v>
      </c>
      <c r="N718" s="30">
        <f t="shared" si="78"/>
        <v>-2321656024.6701984</v>
      </c>
    </row>
    <row r="719" spans="1:14" x14ac:dyDescent="0.2">
      <c r="A719" s="30">
        <f t="shared" si="82"/>
        <v>718</v>
      </c>
      <c r="B719" s="30">
        <f t="shared" si="77"/>
        <v>60</v>
      </c>
      <c r="C719" s="30">
        <f t="shared" si="79"/>
        <v>10</v>
      </c>
      <c r="D719" s="30">
        <f>Inputs!$C$5 + Calculations!B719-1</f>
        <v>129</v>
      </c>
      <c r="E719" s="30">
        <f t="shared" si="83"/>
        <v>-2321656024.6701984</v>
      </c>
      <c r="F719" s="30">
        <v>3.5678399999999999E-2</v>
      </c>
      <c r="G719" s="30">
        <f>Inputs!$G$3-$E719</f>
        <v>2321756024.6701984</v>
      </c>
      <c r="H719" s="30">
        <f t="shared" si="80"/>
        <v>-82836540.150593206</v>
      </c>
      <c r="I719" s="30">
        <v>0</v>
      </c>
      <c r="J719" s="30">
        <f>-IF(C719=1,I719*(Inputs!$G$3/1000),0)</f>
        <v>0</v>
      </c>
      <c r="K719" s="30">
        <f>Inputs!$C$7</f>
        <v>667.16820708807631</v>
      </c>
      <c r="L719" s="30">
        <f t="shared" si="81"/>
        <v>-2404491897.6525846</v>
      </c>
      <c r="M719" s="30">
        <f>L719*(Inputs!$G$5)</f>
        <v>-8014972.992175282</v>
      </c>
      <c r="N719" s="30">
        <f t="shared" si="78"/>
        <v>-2412506870.6447597</v>
      </c>
    </row>
    <row r="720" spans="1:14" x14ac:dyDescent="0.2">
      <c r="A720" s="30">
        <f t="shared" si="82"/>
        <v>719</v>
      </c>
      <c r="B720" s="30">
        <f t="shared" si="77"/>
        <v>60</v>
      </c>
      <c r="C720" s="30">
        <f t="shared" si="79"/>
        <v>11</v>
      </c>
      <c r="D720" s="30">
        <f>Inputs!$C$5 + Calculations!B720-1</f>
        <v>129</v>
      </c>
      <c r="E720" s="30">
        <f t="shared" si="83"/>
        <v>-2412506870.6447597</v>
      </c>
      <c r="F720" s="30">
        <v>3.5678399999999999E-2</v>
      </c>
      <c r="G720" s="30">
        <f>Inputs!$G$3-$E720</f>
        <v>2412606870.6447597</v>
      </c>
      <c r="H720" s="30">
        <f t="shared" si="80"/>
        <v>-86077952.973611996</v>
      </c>
      <c r="I720" s="30">
        <v>0</v>
      </c>
      <c r="J720" s="30">
        <f>-IF(C720=1,I720*(Inputs!$G$3/1000),0)</f>
        <v>0</v>
      </c>
      <c r="K720" s="30">
        <f>Inputs!$C$7</f>
        <v>667.16820708807631</v>
      </c>
      <c r="L720" s="30">
        <f t="shared" si="81"/>
        <v>-2498584156.4501643</v>
      </c>
      <c r="M720" s="30">
        <f>L720*(Inputs!$G$5)</f>
        <v>-8328613.8548338814</v>
      </c>
      <c r="N720" s="30">
        <f t="shared" si="78"/>
        <v>-2506912770.3049984</v>
      </c>
    </row>
    <row r="721" spans="1:14" x14ac:dyDescent="0.2">
      <c r="A721" s="30">
        <f t="shared" si="82"/>
        <v>720</v>
      </c>
      <c r="B721" s="30">
        <f t="shared" si="77"/>
        <v>60</v>
      </c>
      <c r="C721" s="30">
        <f t="shared" si="79"/>
        <v>12</v>
      </c>
      <c r="D721" s="30">
        <f>Inputs!$C$5 + Calculations!B721-1</f>
        <v>129</v>
      </c>
      <c r="E721" s="30">
        <f t="shared" si="83"/>
        <v>-2506912770.3049984</v>
      </c>
      <c r="F721" s="30">
        <v>3.5678399999999999E-2</v>
      </c>
      <c r="G721" s="30">
        <f>Inputs!$G$3-$E721</f>
        <v>2507012770.3049984</v>
      </c>
      <c r="H721" s="30">
        <f t="shared" si="80"/>
        <v>-89446204.424049854</v>
      </c>
      <c r="I721" s="30">
        <v>0</v>
      </c>
      <c r="J721" s="30">
        <f>-IF(C721=1,I721*(Inputs!$G$3/1000),0)</f>
        <v>0</v>
      </c>
      <c r="K721" s="30">
        <f>Inputs!$C$7</f>
        <v>667.16820708807631</v>
      </c>
      <c r="L721" s="30">
        <f t="shared" si="81"/>
        <v>-2596358307.5608411</v>
      </c>
      <c r="M721" s="30">
        <f>L721*(Inputs!$G$5)</f>
        <v>-8654527.6918694712</v>
      </c>
      <c r="N721" s="30">
        <f t="shared" si="78"/>
        <v>-2605012835.2527103</v>
      </c>
    </row>
    <row r="722" spans="1:14" x14ac:dyDescent="0.2">
      <c r="A722" s="30">
        <f t="shared" si="82"/>
        <v>721</v>
      </c>
      <c r="B722" s="30">
        <f t="shared" si="77"/>
        <v>61</v>
      </c>
      <c r="C722" s="30">
        <f t="shared" si="79"/>
        <v>1</v>
      </c>
      <c r="D722" s="30">
        <f>Inputs!$C$5 + Calculations!B722-1</f>
        <v>130</v>
      </c>
      <c r="E722" s="30">
        <f t="shared" si="83"/>
        <v>-2605012835.2527103</v>
      </c>
      <c r="F722" s="30">
        <v>3.6249299999999998E-2</v>
      </c>
      <c r="G722" s="30">
        <f>Inputs!$G$3-$E722</f>
        <v>2605112835.2527103</v>
      </c>
      <c r="H722" s="30">
        <f t="shared" si="80"/>
        <v>-94433516.698926061</v>
      </c>
      <c r="I722" s="30">
        <v>0</v>
      </c>
      <c r="J722" s="30">
        <f>-IF(C722=1,I722*(Inputs!$G$3/1000),0)</f>
        <v>0</v>
      </c>
      <c r="K722" s="30">
        <f>Inputs!$C$7</f>
        <v>667.16820708807631</v>
      </c>
      <c r="L722" s="30">
        <f t="shared" si="81"/>
        <v>-2699445684.7834291</v>
      </c>
      <c r="M722" s="30">
        <f>L722*(Inputs!$G$5)</f>
        <v>-8998152.2826114316</v>
      </c>
      <c r="N722" s="30">
        <f t="shared" si="78"/>
        <v>-2708443837.0660405</v>
      </c>
    </row>
    <row r="723" spans="1:14" x14ac:dyDescent="0.2">
      <c r="A723" s="30">
        <f t="shared" si="82"/>
        <v>722</v>
      </c>
      <c r="B723" s="30">
        <f t="shared" si="77"/>
        <v>61</v>
      </c>
      <c r="C723" s="30">
        <f t="shared" si="79"/>
        <v>2</v>
      </c>
      <c r="D723" s="30">
        <f>Inputs!$C$5 + Calculations!B723-1</f>
        <v>130</v>
      </c>
      <c r="E723" s="30">
        <f t="shared" si="83"/>
        <v>-2708443837.0660405</v>
      </c>
      <c r="F723" s="30">
        <v>3.6249299999999998E-2</v>
      </c>
      <c r="G723" s="30">
        <f>Inputs!$G$3-$E723</f>
        <v>2708543837.0660405</v>
      </c>
      <c r="H723" s="30">
        <f t="shared" si="80"/>
        <v>-98182818.112958014</v>
      </c>
      <c r="I723" s="30">
        <v>0</v>
      </c>
      <c r="J723" s="30">
        <f>-IF(C723=1,I723*(Inputs!$G$3/1000),0)</f>
        <v>0</v>
      </c>
      <c r="K723" s="30">
        <f>Inputs!$C$7</f>
        <v>667.16820708807631</v>
      </c>
      <c r="L723" s="30">
        <f t="shared" si="81"/>
        <v>-2806625988.0107913</v>
      </c>
      <c r="M723" s="30">
        <f>L723*(Inputs!$G$5)</f>
        <v>-9355419.9600359723</v>
      </c>
      <c r="N723" s="30">
        <f t="shared" si="78"/>
        <v>-2815981407.9708271</v>
      </c>
    </row>
    <row r="724" spans="1:14" x14ac:dyDescent="0.2">
      <c r="A724" s="30">
        <f t="shared" si="82"/>
        <v>723</v>
      </c>
      <c r="B724" s="30">
        <f t="shared" si="77"/>
        <v>61</v>
      </c>
      <c r="C724" s="30">
        <f t="shared" si="79"/>
        <v>3</v>
      </c>
      <c r="D724" s="30">
        <f>Inputs!$C$5 + Calculations!B724-1</f>
        <v>130</v>
      </c>
      <c r="E724" s="30">
        <f t="shared" si="83"/>
        <v>-2815981407.9708271</v>
      </c>
      <c r="F724" s="30">
        <v>3.6249299999999998E-2</v>
      </c>
      <c r="G724" s="30">
        <f>Inputs!$G$3-$E724</f>
        <v>2816081407.9708271</v>
      </c>
      <c r="H724" s="30">
        <f t="shared" si="80"/>
        <v>-102080979.7819569</v>
      </c>
      <c r="I724" s="30">
        <v>0</v>
      </c>
      <c r="J724" s="30">
        <f>-IF(C724=1,I724*(Inputs!$G$3/1000),0)</f>
        <v>0</v>
      </c>
      <c r="K724" s="30">
        <f>Inputs!$C$7</f>
        <v>667.16820708807631</v>
      </c>
      <c r="L724" s="30">
        <f t="shared" si="81"/>
        <v>-2918061720.5845766</v>
      </c>
      <c r="M724" s="30">
        <f>L724*(Inputs!$G$5)</f>
        <v>-9726872.4019485898</v>
      </c>
      <c r="N724" s="30">
        <f t="shared" si="78"/>
        <v>-2927788592.9865251</v>
      </c>
    </row>
    <row r="725" spans="1:14" x14ac:dyDescent="0.2">
      <c r="A725" s="30">
        <f t="shared" si="82"/>
        <v>724</v>
      </c>
      <c r="B725" s="30">
        <f t="shared" si="77"/>
        <v>61</v>
      </c>
      <c r="C725" s="30">
        <f t="shared" si="79"/>
        <v>4</v>
      </c>
      <c r="D725" s="30">
        <f>Inputs!$C$5 + Calculations!B725-1</f>
        <v>130</v>
      </c>
      <c r="E725" s="30">
        <f t="shared" si="83"/>
        <v>-2927788592.9865251</v>
      </c>
      <c r="F725" s="30">
        <v>3.6249299999999998E-2</v>
      </c>
      <c r="G725" s="30">
        <f>Inputs!$G$3-$E725</f>
        <v>2927888592.9865251</v>
      </c>
      <c r="H725" s="30">
        <f t="shared" si="80"/>
        <v>-106133911.97374643</v>
      </c>
      <c r="I725" s="30">
        <v>0</v>
      </c>
      <c r="J725" s="30">
        <f>-IF(C725=1,I725*(Inputs!$G$3/1000),0)</f>
        <v>0</v>
      </c>
      <c r="K725" s="30">
        <f>Inputs!$C$7</f>
        <v>667.16820708807631</v>
      </c>
      <c r="L725" s="30">
        <f t="shared" si="81"/>
        <v>-3033921837.7920642</v>
      </c>
      <c r="M725" s="30">
        <f>L725*(Inputs!$G$5)</f>
        <v>-10113072.792640215</v>
      </c>
      <c r="N725" s="30">
        <f t="shared" si="78"/>
        <v>-3044034910.5847044</v>
      </c>
    </row>
    <row r="726" spans="1:14" x14ac:dyDescent="0.2">
      <c r="A726" s="30">
        <f t="shared" si="82"/>
        <v>725</v>
      </c>
      <c r="B726" s="30">
        <f t="shared" si="77"/>
        <v>61</v>
      </c>
      <c r="C726" s="30">
        <f t="shared" si="79"/>
        <v>5</v>
      </c>
      <c r="D726" s="30">
        <f>Inputs!$C$5 + Calculations!B726-1</f>
        <v>130</v>
      </c>
      <c r="E726" s="30">
        <f t="shared" si="83"/>
        <v>-3044034910.5847044</v>
      </c>
      <c r="F726" s="30">
        <v>3.6249299999999998E-2</v>
      </c>
      <c r="G726" s="30">
        <f>Inputs!$G$3-$E726</f>
        <v>3044134910.5847044</v>
      </c>
      <c r="H726" s="30">
        <f t="shared" si="80"/>
        <v>-110347759.61425813</v>
      </c>
      <c r="I726" s="30">
        <v>0</v>
      </c>
      <c r="J726" s="30">
        <f>-IF(C726=1,I726*(Inputs!$G$3/1000),0)</f>
        <v>0</v>
      </c>
      <c r="K726" s="30">
        <f>Inputs!$C$7</f>
        <v>667.16820708807631</v>
      </c>
      <c r="L726" s="30">
        <f t="shared" si="81"/>
        <v>-3154382003.0307555</v>
      </c>
      <c r="M726" s="30">
        <f>L726*(Inputs!$G$5)</f>
        <v>-10514606.676769186</v>
      </c>
      <c r="N726" s="30">
        <f t="shared" si="78"/>
        <v>-3164896609.7075248</v>
      </c>
    </row>
    <row r="727" spans="1:14" x14ac:dyDescent="0.2">
      <c r="A727" s="30">
        <f t="shared" si="82"/>
        <v>726</v>
      </c>
      <c r="B727" s="30">
        <f t="shared" si="77"/>
        <v>61</v>
      </c>
      <c r="C727" s="30">
        <f t="shared" si="79"/>
        <v>6</v>
      </c>
      <c r="D727" s="30">
        <f>Inputs!$C$5 + Calculations!B727-1</f>
        <v>130</v>
      </c>
      <c r="E727" s="30">
        <f t="shared" si="83"/>
        <v>-3164896609.7075248</v>
      </c>
      <c r="F727" s="30">
        <v>3.6249299999999998E-2</v>
      </c>
      <c r="G727" s="30">
        <f>Inputs!$G$3-$E727</f>
        <v>3164996609.7075248</v>
      </c>
      <c r="H727" s="30">
        <f t="shared" si="80"/>
        <v>-114728911.60427096</v>
      </c>
      <c r="I727" s="30">
        <v>0</v>
      </c>
      <c r="J727" s="30">
        <f>-IF(C727=1,I727*(Inputs!$G$3/1000),0)</f>
        <v>0</v>
      </c>
      <c r="K727" s="30">
        <f>Inputs!$C$7</f>
        <v>667.16820708807631</v>
      </c>
      <c r="L727" s="30">
        <f t="shared" si="81"/>
        <v>-3279624854.1435885</v>
      </c>
      <c r="M727" s="30">
        <f>L727*(Inputs!$G$5)</f>
        <v>-10932082.847145297</v>
      </c>
      <c r="N727" s="30">
        <f t="shared" si="78"/>
        <v>-3290556936.9907336</v>
      </c>
    </row>
    <row r="728" spans="1:14" x14ac:dyDescent="0.2">
      <c r="A728" s="30">
        <f t="shared" si="82"/>
        <v>727</v>
      </c>
      <c r="B728" s="30">
        <f t="shared" si="77"/>
        <v>61</v>
      </c>
      <c r="C728" s="30">
        <f t="shared" si="79"/>
        <v>7</v>
      </c>
      <c r="D728" s="30">
        <f>Inputs!$C$5 + Calculations!B728-1</f>
        <v>130</v>
      </c>
      <c r="E728" s="30">
        <f t="shared" si="83"/>
        <v>-3290556936.9907336</v>
      </c>
      <c r="F728" s="30">
        <v>3.6249299999999998E-2</v>
      </c>
      <c r="G728" s="30">
        <f>Inputs!$G$3-$E728</f>
        <v>3290656936.9907336</v>
      </c>
      <c r="H728" s="30">
        <f t="shared" si="80"/>
        <v>-119284010.5060582</v>
      </c>
      <c r="I728" s="30">
        <v>0</v>
      </c>
      <c r="J728" s="30">
        <f>-IF(C728=1,I728*(Inputs!$G$3/1000),0)</f>
        <v>0</v>
      </c>
      <c r="K728" s="30">
        <f>Inputs!$C$7</f>
        <v>667.16820708807631</v>
      </c>
      <c r="L728" s="30">
        <f t="shared" si="81"/>
        <v>-3409840280.3285847</v>
      </c>
      <c r="M728" s="30">
        <f>L728*(Inputs!$G$5)</f>
        <v>-11366134.267761949</v>
      </c>
      <c r="N728" s="30">
        <f t="shared" si="78"/>
        <v>-3421206414.5963469</v>
      </c>
    </row>
    <row r="729" spans="1:14" x14ac:dyDescent="0.2">
      <c r="A729" s="30">
        <f t="shared" si="82"/>
        <v>728</v>
      </c>
      <c r="B729" s="30">
        <f t="shared" si="77"/>
        <v>61</v>
      </c>
      <c r="C729" s="30">
        <f t="shared" si="79"/>
        <v>8</v>
      </c>
      <c r="D729" s="30">
        <f>Inputs!$C$5 + Calculations!B729-1</f>
        <v>130</v>
      </c>
      <c r="E729" s="30">
        <f t="shared" si="83"/>
        <v>-3421206414.5963469</v>
      </c>
      <c r="F729" s="30">
        <v>3.6249299999999998E-2</v>
      </c>
      <c r="G729" s="30">
        <f>Inputs!$G$3-$E729</f>
        <v>3421306414.5963469</v>
      </c>
      <c r="H729" s="30">
        <f t="shared" si="80"/>
        <v>-124019962.61462735</v>
      </c>
      <c r="I729" s="30">
        <v>0</v>
      </c>
      <c r="J729" s="30">
        <f>-IF(C729=1,I729*(Inputs!$G$3/1000),0)</f>
        <v>0</v>
      </c>
      <c r="K729" s="30">
        <f>Inputs!$C$7</f>
        <v>667.16820708807631</v>
      </c>
      <c r="L729" s="30">
        <f t="shared" si="81"/>
        <v>-3545225710.042767</v>
      </c>
      <c r="M729" s="30">
        <f>L729*(Inputs!$G$5)</f>
        <v>-11817419.033475891</v>
      </c>
      <c r="N729" s="30">
        <f t="shared" si="78"/>
        <v>-3557043129.0762429</v>
      </c>
    </row>
    <row r="730" spans="1:14" x14ac:dyDescent="0.2">
      <c r="A730" s="30">
        <f t="shared" si="82"/>
        <v>729</v>
      </c>
      <c r="B730" s="30">
        <f t="shared" si="77"/>
        <v>61</v>
      </c>
      <c r="C730" s="30">
        <f t="shared" si="79"/>
        <v>9</v>
      </c>
      <c r="D730" s="30">
        <f>Inputs!$C$5 + Calculations!B730-1</f>
        <v>130</v>
      </c>
      <c r="E730" s="30">
        <f t="shared" si="83"/>
        <v>-3557043129.0762429</v>
      </c>
      <c r="F730" s="30">
        <v>3.6249299999999998E-2</v>
      </c>
      <c r="G730" s="30">
        <f>Inputs!$G$3-$E730</f>
        <v>3557143129.0762429</v>
      </c>
      <c r="H730" s="30">
        <f t="shared" si="80"/>
        <v>-128943948.42882344</v>
      </c>
      <c r="I730" s="30">
        <v>0</v>
      </c>
      <c r="J730" s="30">
        <f>-IF(C730=1,I730*(Inputs!$G$3/1000),0)</f>
        <v>0</v>
      </c>
      <c r="K730" s="30">
        <f>Inputs!$C$7</f>
        <v>667.16820708807631</v>
      </c>
      <c r="L730" s="30">
        <f t="shared" si="81"/>
        <v>-3685986410.3368592</v>
      </c>
      <c r="M730" s="30">
        <f>L730*(Inputs!$G$5)</f>
        <v>-12286621.367789531</v>
      </c>
      <c r="N730" s="30">
        <f t="shared" si="78"/>
        <v>-3698273031.704649</v>
      </c>
    </row>
    <row r="731" spans="1:14" x14ac:dyDescent="0.2">
      <c r="A731" s="30">
        <f t="shared" si="82"/>
        <v>730</v>
      </c>
      <c r="B731" s="30">
        <f t="shared" si="77"/>
        <v>61</v>
      </c>
      <c r="C731" s="30">
        <f t="shared" si="79"/>
        <v>10</v>
      </c>
      <c r="D731" s="30">
        <f>Inputs!$C$5 + Calculations!B731-1</f>
        <v>130</v>
      </c>
      <c r="E731" s="30">
        <f t="shared" si="83"/>
        <v>-3698273031.704649</v>
      </c>
      <c r="F731" s="30">
        <v>3.6249299999999998E-2</v>
      </c>
      <c r="G731" s="30">
        <f>Inputs!$G$3-$E731</f>
        <v>3698373031.704649</v>
      </c>
      <c r="H731" s="30">
        <f t="shared" si="80"/>
        <v>-134063433.53817132</v>
      </c>
      <c r="I731" s="30">
        <v>0</v>
      </c>
      <c r="J731" s="30">
        <f>-IF(C731=1,I731*(Inputs!$G$3/1000),0)</f>
        <v>0</v>
      </c>
      <c r="K731" s="30">
        <f>Inputs!$C$7</f>
        <v>667.16820708807631</v>
      </c>
      <c r="L731" s="30">
        <f t="shared" si="81"/>
        <v>-3832335798.0746131</v>
      </c>
      <c r="M731" s="30">
        <f>L731*(Inputs!$G$5)</f>
        <v>-12774452.660248712</v>
      </c>
      <c r="N731" s="30">
        <f t="shared" si="78"/>
        <v>-3845110250.7348619</v>
      </c>
    </row>
    <row r="732" spans="1:14" x14ac:dyDescent="0.2">
      <c r="A732" s="30">
        <f t="shared" si="82"/>
        <v>731</v>
      </c>
      <c r="B732" s="30">
        <f t="shared" si="77"/>
        <v>61</v>
      </c>
      <c r="C732" s="30">
        <f t="shared" si="79"/>
        <v>11</v>
      </c>
      <c r="D732" s="30">
        <f>Inputs!$C$5 + Calculations!B732-1</f>
        <v>130</v>
      </c>
      <c r="E732" s="30">
        <f t="shared" si="83"/>
        <v>-3845110250.7348619</v>
      </c>
      <c r="F732" s="30">
        <v>3.6249299999999998E-2</v>
      </c>
      <c r="G732" s="30">
        <f>Inputs!$G$3-$E732</f>
        <v>3845210250.7348619</v>
      </c>
      <c r="H732" s="30">
        <f t="shared" si="80"/>
        <v>-139386179.94196323</v>
      </c>
      <c r="I732" s="30">
        <v>0</v>
      </c>
      <c r="J732" s="30">
        <f>-IF(C732=1,I732*(Inputs!$G$3/1000),0)</f>
        <v>0</v>
      </c>
      <c r="K732" s="30">
        <f>Inputs!$C$7</f>
        <v>667.16820708807631</v>
      </c>
      <c r="L732" s="30">
        <f t="shared" si="81"/>
        <v>-3984495763.5086179</v>
      </c>
      <c r="M732" s="30">
        <f>L732*(Inputs!$G$5)</f>
        <v>-13281652.545028728</v>
      </c>
      <c r="N732" s="30">
        <f t="shared" si="78"/>
        <v>-3997777416.0536466</v>
      </c>
    </row>
    <row r="733" spans="1:14" x14ac:dyDescent="0.2">
      <c r="A733" s="30">
        <f t="shared" si="82"/>
        <v>732</v>
      </c>
      <c r="B733" s="30">
        <f t="shared" si="77"/>
        <v>61</v>
      </c>
      <c r="C733" s="30">
        <f t="shared" si="79"/>
        <v>12</v>
      </c>
      <c r="D733" s="30">
        <f>Inputs!$C$5 + Calculations!B733-1</f>
        <v>130</v>
      </c>
      <c r="E733" s="30">
        <f t="shared" si="83"/>
        <v>-3997777416.0536466</v>
      </c>
      <c r="F733" s="30">
        <v>3.6249299999999998E-2</v>
      </c>
      <c r="G733" s="30">
        <f>Inputs!$G$3-$E733</f>
        <v>3997877416.0536466</v>
      </c>
      <c r="H733" s="30">
        <f t="shared" si="80"/>
        <v>-144920257.81775343</v>
      </c>
      <c r="I733" s="30">
        <v>0</v>
      </c>
      <c r="J733" s="30">
        <f>-IF(C733=1,I733*(Inputs!$G$3/1000),0)</f>
        <v>0</v>
      </c>
      <c r="K733" s="30">
        <f>Inputs!$C$7</f>
        <v>667.16820708807631</v>
      </c>
      <c r="L733" s="30">
        <f t="shared" si="81"/>
        <v>-4142697006.7031927</v>
      </c>
      <c r="M733" s="30">
        <f>L733*(Inputs!$G$5)</f>
        <v>-13808990.022343976</v>
      </c>
      <c r="N733" s="30">
        <f t="shared" si="78"/>
        <v>-4156505996.7255368</v>
      </c>
    </row>
    <row r="734" spans="1:14" x14ac:dyDescent="0.2">
      <c r="A734" s="30">
        <f t="shared" si="82"/>
        <v>733</v>
      </c>
      <c r="B734" s="30">
        <f t="shared" si="77"/>
        <v>62</v>
      </c>
      <c r="C734" s="30">
        <f t="shared" si="79"/>
        <v>1</v>
      </c>
      <c r="D734" s="30">
        <f>Inputs!$C$5 + Calculations!B734-1</f>
        <v>131</v>
      </c>
      <c r="E734" s="30">
        <f t="shared" si="83"/>
        <v>-4156505996.7255368</v>
      </c>
      <c r="F734" s="30">
        <v>3.73005E-2</v>
      </c>
      <c r="G734" s="30">
        <f>Inputs!$G$3-$E734</f>
        <v>4156605996.7255368</v>
      </c>
      <c r="H734" s="30">
        <f t="shared" si="80"/>
        <v>-155043481.98086089</v>
      </c>
      <c r="I734" s="30">
        <v>0</v>
      </c>
      <c r="J734" s="30">
        <f>-IF(C734=1,I734*(Inputs!$G$3/1000),0)</f>
        <v>0</v>
      </c>
      <c r="K734" s="30">
        <f>Inputs!$C$7</f>
        <v>667.16820708807631</v>
      </c>
      <c r="L734" s="30">
        <f t="shared" si="81"/>
        <v>-4311548811.5381908</v>
      </c>
      <c r="M734" s="30">
        <f>L734*(Inputs!$G$5)</f>
        <v>-14371829.37179397</v>
      </c>
      <c r="N734" s="30">
        <f t="shared" si="78"/>
        <v>-4325920640.9099846</v>
      </c>
    </row>
    <row r="735" spans="1:14" x14ac:dyDescent="0.2">
      <c r="A735" s="30">
        <f t="shared" si="82"/>
        <v>734</v>
      </c>
      <c r="B735" s="30">
        <f t="shared" si="77"/>
        <v>62</v>
      </c>
      <c r="C735" s="30">
        <f t="shared" si="79"/>
        <v>2</v>
      </c>
      <c r="D735" s="30">
        <f>Inputs!$C$5 + Calculations!B735-1</f>
        <v>131</v>
      </c>
      <c r="E735" s="30">
        <f t="shared" si="83"/>
        <v>-4325920640.9099846</v>
      </c>
      <c r="F735" s="30">
        <v>3.73005E-2</v>
      </c>
      <c r="G735" s="30">
        <f>Inputs!$G$3-$E735</f>
        <v>4326020640.9099846</v>
      </c>
      <c r="H735" s="30">
        <f t="shared" si="80"/>
        <v>-161362732.91626289</v>
      </c>
      <c r="I735" s="30">
        <v>0</v>
      </c>
      <c r="J735" s="30">
        <f>-IF(C735=1,I735*(Inputs!$G$3/1000),0)</f>
        <v>0</v>
      </c>
      <c r="K735" s="30">
        <f>Inputs!$C$7</f>
        <v>667.16820708807631</v>
      </c>
      <c r="L735" s="30">
        <f t="shared" si="81"/>
        <v>-4487282706.65804</v>
      </c>
      <c r="M735" s="30">
        <f>L735*(Inputs!$G$5)</f>
        <v>-14957609.022193467</v>
      </c>
      <c r="N735" s="30">
        <f t="shared" si="78"/>
        <v>-4502240315.680234</v>
      </c>
    </row>
    <row r="736" spans="1:14" x14ac:dyDescent="0.2">
      <c r="A736" s="30">
        <f t="shared" si="82"/>
        <v>735</v>
      </c>
      <c r="B736" s="30">
        <f t="shared" si="77"/>
        <v>62</v>
      </c>
      <c r="C736" s="30">
        <f t="shared" si="79"/>
        <v>3</v>
      </c>
      <c r="D736" s="30">
        <f>Inputs!$C$5 + Calculations!B736-1</f>
        <v>131</v>
      </c>
      <c r="E736" s="30">
        <f t="shared" si="83"/>
        <v>-4502240315.680234</v>
      </c>
      <c r="F736" s="30">
        <v>3.73005E-2</v>
      </c>
      <c r="G736" s="30">
        <f>Inputs!$G$3-$E736</f>
        <v>4502340315.680234</v>
      </c>
      <c r="H736" s="30">
        <f t="shared" si="80"/>
        <v>-167939544.94503057</v>
      </c>
      <c r="I736" s="30">
        <v>0</v>
      </c>
      <c r="J736" s="30">
        <f>-IF(C736=1,I736*(Inputs!$G$3/1000),0)</f>
        <v>0</v>
      </c>
      <c r="K736" s="30">
        <f>Inputs!$C$7</f>
        <v>667.16820708807631</v>
      </c>
      <c r="L736" s="30">
        <f t="shared" si="81"/>
        <v>-4670179193.457057</v>
      </c>
      <c r="M736" s="30">
        <f>L736*(Inputs!$G$5)</f>
        <v>-15567263.978190191</v>
      </c>
      <c r="N736" s="30">
        <f t="shared" si="78"/>
        <v>-4685746457.4352474</v>
      </c>
    </row>
    <row r="737" spans="1:14" x14ac:dyDescent="0.2">
      <c r="A737" s="30">
        <f t="shared" si="82"/>
        <v>736</v>
      </c>
      <c r="B737" s="30">
        <f t="shared" si="77"/>
        <v>62</v>
      </c>
      <c r="C737" s="30">
        <f t="shared" si="79"/>
        <v>4</v>
      </c>
      <c r="D737" s="30">
        <f>Inputs!$C$5 + Calculations!B737-1</f>
        <v>131</v>
      </c>
      <c r="E737" s="30">
        <f t="shared" si="83"/>
        <v>-4685746457.4352474</v>
      </c>
      <c r="F737" s="30">
        <v>3.73005E-2</v>
      </c>
      <c r="G737" s="30">
        <f>Inputs!$G$3-$E737</f>
        <v>4685846457.4352474</v>
      </c>
      <c r="H737" s="30">
        <f t="shared" si="80"/>
        <v>-174784415.78556344</v>
      </c>
      <c r="I737" s="30">
        <v>0</v>
      </c>
      <c r="J737" s="30">
        <f>-IF(C737=1,I737*(Inputs!$G$3/1000),0)</f>
        <v>0</v>
      </c>
      <c r="K737" s="30">
        <f>Inputs!$C$7</f>
        <v>667.16820708807631</v>
      </c>
      <c r="L737" s="30">
        <f t="shared" si="81"/>
        <v>-4860530206.0526037</v>
      </c>
      <c r="M737" s="30">
        <f>L737*(Inputs!$G$5)</f>
        <v>-16201767.353508679</v>
      </c>
      <c r="N737" s="30">
        <f t="shared" si="78"/>
        <v>-4876731973.4061127</v>
      </c>
    </row>
    <row r="738" spans="1:14" x14ac:dyDescent="0.2">
      <c r="A738" s="30">
        <f t="shared" si="82"/>
        <v>737</v>
      </c>
      <c r="B738" s="30">
        <f t="shared" si="77"/>
        <v>62</v>
      </c>
      <c r="C738" s="30">
        <f t="shared" si="79"/>
        <v>5</v>
      </c>
      <c r="D738" s="30">
        <f>Inputs!$C$5 + Calculations!B738-1</f>
        <v>131</v>
      </c>
      <c r="E738" s="30">
        <f t="shared" si="83"/>
        <v>-4876731973.4061127</v>
      </c>
      <c r="F738" s="30">
        <v>3.73005E-2</v>
      </c>
      <c r="G738" s="30">
        <f>Inputs!$G$3-$E738</f>
        <v>4876831973.4061127</v>
      </c>
      <c r="H738" s="30">
        <f t="shared" si="80"/>
        <v>-181908271.02403471</v>
      </c>
      <c r="I738" s="30">
        <v>0</v>
      </c>
      <c r="J738" s="30">
        <f>-IF(C738=1,I738*(Inputs!$G$3/1000),0)</f>
        <v>0</v>
      </c>
      <c r="K738" s="30">
        <f>Inputs!$C$7</f>
        <v>667.16820708807631</v>
      </c>
      <c r="L738" s="30">
        <f t="shared" si="81"/>
        <v>-5058639577.26194</v>
      </c>
      <c r="M738" s="30">
        <f>L738*(Inputs!$G$5)</f>
        <v>-16862131.924206469</v>
      </c>
      <c r="N738" s="30">
        <f t="shared" si="78"/>
        <v>-5075501709.1861467</v>
      </c>
    </row>
    <row r="739" spans="1:14" x14ac:dyDescent="0.2">
      <c r="A739" s="30">
        <f t="shared" si="82"/>
        <v>738</v>
      </c>
      <c r="B739" s="30">
        <f t="shared" si="77"/>
        <v>62</v>
      </c>
      <c r="C739" s="30">
        <f t="shared" si="79"/>
        <v>6</v>
      </c>
      <c r="D739" s="30">
        <f>Inputs!$C$5 + Calculations!B739-1</f>
        <v>131</v>
      </c>
      <c r="E739" s="30">
        <f t="shared" si="83"/>
        <v>-5075501709.1861467</v>
      </c>
      <c r="F739" s="30">
        <v>3.73005E-2</v>
      </c>
      <c r="G739" s="30">
        <f>Inputs!$G$3-$E739</f>
        <v>5075601709.1861467</v>
      </c>
      <c r="H739" s="30">
        <f t="shared" si="80"/>
        <v>-189322481.55349788</v>
      </c>
      <c r="I739" s="30">
        <v>0</v>
      </c>
      <c r="J739" s="30">
        <f>-IF(C739=1,I739*(Inputs!$G$3/1000),0)</f>
        <v>0</v>
      </c>
      <c r="K739" s="30">
        <f>Inputs!$C$7</f>
        <v>667.16820708807631</v>
      </c>
      <c r="L739" s="30">
        <f t="shared" si="81"/>
        <v>-5264823523.5714378</v>
      </c>
      <c r="M739" s="30">
        <f>L739*(Inputs!$G$5)</f>
        <v>-17549411.745238129</v>
      </c>
      <c r="N739" s="30">
        <f t="shared" si="78"/>
        <v>-5282372935.3166761</v>
      </c>
    </row>
    <row r="740" spans="1:14" x14ac:dyDescent="0.2">
      <c r="A740" s="30">
        <f t="shared" si="82"/>
        <v>739</v>
      </c>
      <c r="B740" s="30">
        <f t="shared" si="77"/>
        <v>62</v>
      </c>
      <c r="C740" s="30">
        <f t="shared" si="79"/>
        <v>7</v>
      </c>
      <c r="D740" s="30">
        <f>Inputs!$C$5 + Calculations!B740-1</f>
        <v>131</v>
      </c>
      <c r="E740" s="30">
        <f t="shared" si="83"/>
        <v>-5282372935.3166761</v>
      </c>
      <c r="F740" s="30">
        <v>3.73005E-2</v>
      </c>
      <c r="G740" s="30">
        <f>Inputs!$G$3-$E740</f>
        <v>5282472935.3166761</v>
      </c>
      <c r="H740" s="30">
        <f t="shared" si="80"/>
        <v>-197038881.72377968</v>
      </c>
      <c r="I740" s="30">
        <v>0</v>
      </c>
      <c r="J740" s="30">
        <f>-IF(C740=1,I740*(Inputs!$G$3/1000),0)</f>
        <v>0</v>
      </c>
      <c r="K740" s="30">
        <f>Inputs!$C$7</f>
        <v>667.16820708807631</v>
      </c>
      <c r="L740" s="30">
        <f t="shared" si="81"/>
        <v>-5479411149.8722486</v>
      </c>
      <c r="M740" s="30">
        <f>L740*(Inputs!$G$5)</f>
        <v>-18264703.832907498</v>
      </c>
      <c r="N740" s="30">
        <f t="shared" si="78"/>
        <v>-5497675853.7051563</v>
      </c>
    </row>
    <row r="741" spans="1:14" x14ac:dyDescent="0.2">
      <c r="A741" s="30">
        <f t="shared" si="82"/>
        <v>740</v>
      </c>
      <c r="B741" s="30">
        <f t="shared" si="77"/>
        <v>62</v>
      </c>
      <c r="C741" s="30">
        <f t="shared" si="79"/>
        <v>8</v>
      </c>
      <c r="D741" s="30">
        <f>Inputs!$C$5 + Calculations!B741-1</f>
        <v>131</v>
      </c>
      <c r="E741" s="30">
        <f t="shared" si="83"/>
        <v>-5497675853.7051563</v>
      </c>
      <c r="F741" s="30">
        <v>3.73005E-2</v>
      </c>
      <c r="G741" s="30">
        <f>Inputs!$G$3-$E741</f>
        <v>5497775853.7051563</v>
      </c>
      <c r="H741" s="30">
        <f t="shared" si="80"/>
        <v>-205069788.2311292</v>
      </c>
      <c r="I741" s="30">
        <v>0</v>
      </c>
      <c r="J741" s="30">
        <f>-IF(C741=1,I741*(Inputs!$G$3/1000),0)</f>
        <v>0</v>
      </c>
      <c r="K741" s="30">
        <f>Inputs!$C$7</f>
        <v>667.16820708807631</v>
      </c>
      <c r="L741" s="30">
        <f t="shared" si="81"/>
        <v>-5702744974.7680788</v>
      </c>
      <c r="M741" s="30">
        <f>L741*(Inputs!$G$5)</f>
        <v>-19009149.915893596</v>
      </c>
      <c r="N741" s="30">
        <f t="shared" si="78"/>
        <v>-5721754124.6839724</v>
      </c>
    </row>
    <row r="742" spans="1:14" x14ac:dyDescent="0.2">
      <c r="A742" s="30">
        <f t="shared" si="82"/>
        <v>741</v>
      </c>
      <c r="B742" s="30">
        <f t="shared" si="77"/>
        <v>62</v>
      </c>
      <c r="C742" s="30">
        <f t="shared" si="79"/>
        <v>9</v>
      </c>
      <c r="D742" s="30">
        <f>Inputs!$C$5 + Calculations!B742-1</f>
        <v>131</v>
      </c>
      <c r="E742" s="30">
        <f t="shared" si="83"/>
        <v>-5721754124.6839724</v>
      </c>
      <c r="F742" s="30">
        <v>3.73005E-2</v>
      </c>
      <c r="G742" s="30">
        <f>Inputs!$G$3-$E742</f>
        <v>5721854124.6839724</v>
      </c>
      <c r="H742" s="30">
        <f t="shared" si="80"/>
        <v>-213428019.77777451</v>
      </c>
      <c r="I742" s="30">
        <v>0</v>
      </c>
      <c r="J742" s="30">
        <f>-IF(C742=1,I742*(Inputs!$G$3/1000),0)</f>
        <v>0</v>
      </c>
      <c r="K742" s="30">
        <f>Inputs!$C$7</f>
        <v>667.16820708807631</v>
      </c>
      <c r="L742" s="30">
        <f t="shared" si="81"/>
        <v>-5935181477.29354</v>
      </c>
      <c r="M742" s="30">
        <f>L742*(Inputs!$G$5)</f>
        <v>-19783938.257645134</v>
      </c>
      <c r="N742" s="30">
        <f t="shared" si="78"/>
        <v>-5954965415.5511856</v>
      </c>
    </row>
    <row r="743" spans="1:14" x14ac:dyDescent="0.2">
      <c r="A743" s="30">
        <f t="shared" si="82"/>
        <v>742</v>
      </c>
      <c r="B743" s="30">
        <f t="shared" si="77"/>
        <v>62</v>
      </c>
      <c r="C743" s="30">
        <f t="shared" si="79"/>
        <v>10</v>
      </c>
      <c r="D743" s="30">
        <f>Inputs!$C$5 + Calculations!B743-1</f>
        <v>131</v>
      </c>
      <c r="E743" s="30">
        <f t="shared" si="83"/>
        <v>-5954965415.5511856</v>
      </c>
      <c r="F743" s="30">
        <v>3.73005E-2</v>
      </c>
      <c r="G743" s="30">
        <f>Inputs!$G$3-$E743</f>
        <v>5955065415.5511856</v>
      </c>
      <c r="H743" s="30">
        <f t="shared" si="80"/>
        <v>-222126917.532767</v>
      </c>
      <c r="I743" s="30">
        <v>0</v>
      </c>
      <c r="J743" s="30">
        <f>-IF(C743=1,I743*(Inputs!$G$3/1000),0)</f>
        <v>0</v>
      </c>
      <c r="K743" s="30">
        <f>Inputs!$C$7</f>
        <v>667.16820708807631</v>
      </c>
      <c r="L743" s="30">
        <f t="shared" si="81"/>
        <v>-6177091665.9157457</v>
      </c>
      <c r="M743" s="30">
        <f>L743*(Inputs!$G$5)</f>
        <v>-20590305.553052489</v>
      </c>
      <c r="N743" s="30">
        <f t="shared" si="78"/>
        <v>-6197681971.4687986</v>
      </c>
    </row>
    <row r="744" spans="1:14" x14ac:dyDescent="0.2">
      <c r="A744" s="30">
        <f t="shared" si="82"/>
        <v>743</v>
      </c>
      <c r="B744" s="30">
        <f t="shared" si="77"/>
        <v>62</v>
      </c>
      <c r="C744" s="30">
        <f t="shared" si="79"/>
        <v>11</v>
      </c>
      <c r="D744" s="30">
        <f>Inputs!$C$5 + Calculations!B744-1</f>
        <v>131</v>
      </c>
      <c r="E744" s="30">
        <f t="shared" si="83"/>
        <v>-6197681971.4687986</v>
      </c>
      <c r="F744" s="30">
        <v>3.73005E-2</v>
      </c>
      <c r="G744" s="30">
        <f>Inputs!$G$3-$E744</f>
        <v>6197781971.4687986</v>
      </c>
      <c r="H744" s="30">
        <f t="shared" si="80"/>
        <v>-231180366.42677194</v>
      </c>
      <c r="I744" s="30">
        <v>0</v>
      </c>
      <c r="J744" s="30">
        <f>-IF(C744=1,I744*(Inputs!$G$3/1000),0)</f>
        <v>0</v>
      </c>
      <c r="K744" s="30">
        <f>Inputs!$C$7</f>
        <v>667.16820708807631</v>
      </c>
      <c r="L744" s="30">
        <f t="shared" si="81"/>
        <v>-6428861670.7273636</v>
      </c>
      <c r="M744" s="30">
        <f>L744*(Inputs!$G$5)</f>
        <v>-21429538.902424548</v>
      </c>
      <c r="N744" s="30">
        <f t="shared" si="78"/>
        <v>-6450291209.6297884</v>
      </c>
    </row>
    <row r="745" spans="1:14" x14ac:dyDescent="0.2">
      <c r="A745" s="30">
        <f t="shared" si="82"/>
        <v>744</v>
      </c>
      <c r="B745" s="30">
        <f t="shared" si="77"/>
        <v>62</v>
      </c>
      <c r="C745" s="30">
        <f t="shared" si="79"/>
        <v>12</v>
      </c>
      <c r="D745" s="30">
        <f>Inputs!$C$5 + Calculations!B745-1</f>
        <v>131</v>
      </c>
      <c r="E745" s="30">
        <f t="shared" si="83"/>
        <v>-6450291209.6297884</v>
      </c>
      <c r="F745" s="30">
        <v>3.73005E-2</v>
      </c>
      <c r="G745" s="30">
        <f>Inputs!$G$3-$E745</f>
        <v>6450391209.6297884</v>
      </c>
      <c r="H745" s="30">
        <f t="shared" si="80"/>
        <v>-240602817.31479591</v>
      </c>
      <c r="I745" s="30">
        <v>0</v>
      </c>
      <c r="J745" s="30">
        <f>-IF(C745=1,I745*(Inputs!$G$3/1000),0)</f>
        <v>0</v>
      </c>
      <c r="K745" s="30">
        <f>Inputs!$C$7</f>
        <v>667.16820708807631</v>
      </c>
      <c r="L745" s="30">
        <f t="shared" si="81"/>
        <v>-6690893359.7763767</v>
      </c>
      <c r="M745" s="30">
        <f>L745*(Inputs!$G$5)</f>
        <v>-22302977.865921259</v>
      </c>
      <c r="N745" s="30">
        <f t="shared" si="78"/>
        <v>-6713196337.6422977</v>
      </c>
    </row>
    <row r="746" spans="1:14" x14ac:dyDescent="0.2">
      <c r="A746" s="30">
        <f t="shared" si="82"/>
        <v>745</v>
      </c>
      <c r="B746" s="30">
        <f t="shared" si="77"/>
        <v>63</v>
      </c>
      <c r="C746" s="30">
        <f t="shared" si="79"/>
        <v>1</v>
      </c>
      <c r="D746" s="30">
        <f>Inputs!$C$5 + Calculations!B746-1</f>
        <v>132</v>
      </c>
      <c r="E746" s="30">
        <f t="shared" si="83"/>
        <v>-6713196337.6422977</v>
      </c>
      <c r="F746" s="30">
        <v>3.82703E-2</v>
      </c>
      <c r="G746" s="30">
        <f>Inputs!$G$3-$E746</f>
        <v>6713296337.6422977</v>
      </c>
      <c r="H746" s="30">
        <f t="shared" si="80"/>
        <v>-256919864.83047202</v>
      </c>
      <c r="I746" s="30">
        <v>0</v>
      </c>
      <c r="J746" s="30">
        <f>-IF(C746=1,I746*(Inputs!$G$3/1000),0)</f>
        <v>0</v>
      </c>
      <c r="K746" s="30">
        <f>Inputs!$C$7</f>
        <v>667.16820708807631</v>
      </c>
      <c r="L746" s="30">
        <f t="shared" si="81"/>
        <v>-6970115535.3045626</v>
      </c>
      <c r="M746" s="30">
        <f>L746*(Inputs!$G$5)</f>
        <v>-23233718.451015212</v>
      </c>
      <c r="N746" s="30">
        <f t="shared" si="78"/>
        <v>-6993349253.755578</v>
      </c>
    </row>
    <row r="747" spans="1:14" x14ac:dyDescent="0.2">
      <c r="A747" s="30">
        <f t="shared" si="82"/>
        <v>746</v>
      </c>
      <c r="B747" s="30">
        <f t="shared" si="77"/>
        <v>63</v>
      </c>
      <c r="C747" s="30">
        <f t="shared" si="79"/>
        <v>2</v>
      </c>
      <c r="D747" s="30">
        <f>Inputs!$C$5 + Calculations!B747-1</f>
        <v>132</v>
      </c>
      <c r="E747" s="30">
        <f t="shared" si="83"/>
        <v>-6993349253.755578</v>
      </c>
      <c r="F747" s="30">
        <v>3.82703E-2</v>
      </c>
      <c r="G747" s="30">
        <f>Inputs!$G$3-$E747</f>
        <v>6993449253.755578</v>
      </c>
      <c r="H747" s="30">
        <f t="shared" si="80"/>
        <v>-267641400.9760021</v>
      </c>
      <c r="I747" s="30">
        <v>0</v>
      </c>
      <c r="J747" s="30">
        <f>-IF(C747=1,I747*(Inputs!$G$3/1000),0)</f>
        <v>0</v>
      </c>
      <c r="K747" s="30">
        <f>Inputs!$C$7</f>
        <v>667.16820708807631</v>
      </c>
      <c r="L747" s="30">
        <f t="shared" si="81"/>
        <v>-7260989987.5633726</v>
      </c>
      <c r="M747" s="30">
        <f>L747*(Inputs!$G$5)</f>
        <v>-24203299.958544578</v>
      </c>
      <c r="N747" s="30">
        <f t="shared" si="78"/>
        <v>-7285193287.5219173</v>
      </c>
    </row>
    <row r="748" spans="1:14" x14ac:dyDescent="0.2">
      <c r="A748" s="30">
        <f t="shared" si="82"/>
        <v>747</v>
      </c>
      <c r="B748" s="30">
        <f t="shared" si="77"/>
        <v>63</v>
      </c>
      <c r="C748" s="30">
        <f t="shared" si="79"/>
        <v>3</v>
      </c>
      <c r="D748" s="30">
        <f>Inputs!$C$5 + Calculations!B748-1</f>
        <v>132</v>
      </c>
      <c r="E748" s="30">
        <f t="shared" si="83"/>
        <v>-7285193287.5219173</v>
      </c>
      <c r="F748" s="30">
        <v>3.82703E-2</v>
      </c>
      <c r="G748" s="30">
        <f>Inputs!$G$3-$E748</f>
        <v>7285293287.5219173</v>
      </c>
      <c r="H748" s="30">
        <f t="shared" si="80"/>
        <v>-278810359.70145005</v>
      </c>
      <c r="I748" s="30">
        <v>0</v>
      </c>
      <c r="J748" s="30">
        <f>-IF(C748=1,I748*(Inputs!$G$3/1000),0)</f>
        <v>0</v>
      </c>
      <c r="K748" s="30">
        <f>Inputs!$C$7</f>
        <v>667.16820708807631</v>
      </c>
      <c r="L748" s="30">
        <f t="shared" si="81"/>
        <v>-7564002980.0551605</v>
      </c>
      <c r="M748" s="30">
        <f>L748*(Inputs!$G$5)</f>
        <v>-25213343.266850539</v>
      </c>
      <c r="N748" s="30">
        <f t="shared" si="78"/>
        <v>-7589216323.322011</v>
      </c>
    </row>
    <row r="749" spans="1:14" x14ac:dyDescent="0.2">
      <c r="A749" s="30">
        <f t="shared" si="82"/>
        <v>748</v>
      </c>
      <c r="B749" s="30">
        <f t="shared" si="77"/>
        <v>63</v>
      </c>
      <c r="C749" s="30">
        <f t="shared" si="79"/>
        <v>4</v>
      </c>
      <c r="D749" s="30">
        <f>Inputs!$C$5 + Calculations!B749-1</f>
        <v>132</v>
      </c>
      <c r="E749" s="30">
        <f t="shared" si="83"/>
        <v>-7589216323.322011</v>
      </c>
      <c r="F749" s="30">
        <v>3.82703E-2</v>
      </c>
      <c r="G749" s="30">
        <f>Inputs!$G$3-$E749</f>
        <v>7589316323.322011</v>
      </c>
      <c r="H749" s="30">
        <f t="shared" si="80"/>
        <v>-290445412.48843038</v>
      </c>
      <c r="I749" s="30">
        <v>0</v>
      </c>
      <c r="J749" s="30">
        <f>-IF(C749=1,I749*(Inputs!$G$3/1000),0)</f>
        <v>0</v>
      </c>
      <c r="K749" s="30">
        <f>Inputs!$C$7</f>
        <v>667.16820708807631</v>
      </c>
      <c r="L749" s="30">
        <f t="shared" si="81"/>
        <v>-7879661068.6422338</v>
      </c>
      <c r="M749" s="30">
        <f>L749*(Inputs!$G$5)</f>
        <v>-26265536.895474114</v>
      </c>
      <c r="N749" s="30">
        <f t="shared" si="78"/>
        <v>-7905926605.5377083</v>
      </c>
    </row>
    <row r="750" spans="1:14" x14ac:dyDescent="0.2">
      <c r="A750" s="30">
        <f t="shared" si="82"/>
        <v>749</v>
      </c>
      <c r="B750" s="30">
        <f t="shared" si="77"/>
        <v>63</v>
      </c>
      <c r="C750" s="30">
        <f t="shared" si="79"/>
        <v>5</v>
      </c>
      <c r="D750" s="30">
        <f>Inputs!$C$5 + Calculations!B750-1</f>
        <v>132</v>
      </c>
      <c r="E750" s="30">
        <f t="shared" si="83"/>
        <v>-7905926605.5377083</v>
      </c>
      <c r="F750" s="30">
        <v>3.82703E-2</v>
      </c>
      <c r="G750" s="30">
        <f>Inputs!$G$3-$E750</f>
        <v>7906026605.5377083</v>
      </c>
      <c r="H750" s="30">
        <f t="shared" si="80"/>
        <v>-302566010.00190973</v>
      </c>
      <c r="I750" s="30">
        <v>0</v>
      </c>
      <c r="J750" s="30">
        <f>-IF(C750=1,I750*(Inputs!$G$3/1000),0)</f>
        <v>0</v>
      </c>
      <c r="K750" s="30">
        <f>Inputs!$C$7</f>
        <v>667.16820708807631</v>
      </c>
      <c r="L750" s="30">
        <f t="shared" si="81"/>
        <v>-8208491948.3714104</v>
      </c>
      <c r="M750" s="30">
        <f>L750*(Inputs!$G$5)</f>
        <v>-27361639.827904701</v>
      </c>
      <c r="N750" s="30">
        <f t="shared" si="78"/>
        <v>-8235853588.1993151</v>
      </c>
    </row>
    <row r="751" spans="1:14" x14ac:dyDescent="0.2">
      <c r="A751" s="30">
        <f t="shared" si="82"/>
        <v>750</v>
      </c>
      <c r="B751" s="30">
        <f t="shared" si="77"/>
        <v>63</v>
      </c>
      <c r="C751" s="30">
        <f t="shared" si="79"/>
        <v>6</v>
      </c>
      <c r="D751" s="30">
        <f>Inputs!$C$5 + Calculations!B751-1</f>
        <v>132</v>
      </c>
      <c r="E751" s="30">
        <f t="shared" si="83"/>
        <v>-8235853588.1993151</v>
      </c>
      <c r="F751" s="30">
        <v>3.82703E-2</v>
      </c>
      <c r="G751" s="30">
        <f>Inputs!$G$3-$E751</f>
        <v>8235953588.1993151</v>
      </c>
      <c r="H751" s="30">
        <f t="shared" si="80"/>
        <v>-315192414.60646427</v>
      </c>
      <c r="I751" s="30">
        <v>0</v>
      </c>
      <c r="J751" s="30">
        <f>-IF(C751=1,I751*(Inputs!$G$3/1000),0)</f>
        <v>0</v>
      </c>
      <c r="K751" s="30">
        <f>Inputs!$C$7</f>
        <v>667.16820708807631</v>
      </c>
      <c r="L751" s="30">
        <f t="shared" si="81"/>
        <v>-8551045335.6375723</v>
      </c>
      <c r="M751" s="30">
        <f>L751*(Inputs!$G$5)</f>
        <v>-28503484.452125244</v>
      </c>
      <c r="N751" s="30">
        <f t="shared" si="78"/>
        <v>-8579548820.0896978</v>
      </c>
    </row>
    <row r="752" spans="1:14" x14ac:dyDescent="0.2">
      <c r="A752" s="30">
        <f t="shared" si="82"/>
        <v>751</v>
      </c>
      <c r="B752" s="30">
        <f t="shared" si="77"/>
        <v>63</v>
      </c>
      <c r="C752" s="30">
        <f t="shared" si="79"/>
        <v>7</v>
      </c>
      <c r="D752" s="30">
        <f>Inputs!$C$5 + Calculations!B752-1</f>
        <v>132</v>
      </c>
      <c r="E752" s="30">
        <f t="shared" si="83"/>
        <v>-8579548820.0896978</v>
      </c>
      <c r="F752" s="30">
        <v>3.82703E-2</v>
      </c>
      <c r="G752" s="30">
        <f>Inputs!$G$3-$E752</f>
        <v>8579648820.0896978</v>
      </c>
      <c r="H752" s="30">
        <f t="shared" si="80"/>
        <v>-328345734.23947877</v>
      </c>
      <c r="I752" s="30">
        <v>0</v>
      </c>
      <c r="J752" s="30">
        <f>-IF(C752=1,I752*(Inputs!$G$3/1000),0)</f>
        <v>0</v>
      </c>
      <c r="K752" s="30">
        <f>Inputs!$C$7</f>
        <v>667.16820708807631</v>
      </c>
      <c r="L752" s="30">
        <f t="shared" si="81"/>
        <v>-8907893887.1609688</v>
      </c>
      <c r="M752" s="30">
        <f>L752*(Inputs!$G$5)</f>
        <v>-29692979.6238699</v>
      </c>
      <c r="N752" s="30">
        <f t="shared" si="78"/>
        <v>-8937586866.7848396</v>
      </c>
    </row>
    <row r="753" spans="1:14" x14ac:dyDescent="0.2">
      <c r="A753" s="30">
        <f t="shared" si="82"/>
        <v>752</v>
      </c>
      <c r="B753" s="30">
        <f t="shared" si="77"/>
        <v>63</v>
      </c>
      <c r="C753" s="30">
        <f t="shared" si="79"/>
        <v>8</v>
      </c>
      <c r="D753" s="30">
        <f>Inputs!$C$5 + Calculations!B753-1</f>
        <v>132</v>
      </c>
      <c r="E753" s="30">
        <f t="shared" si="83"/>
        <v>-8937586866.7848396</v>
      </c>
      <c r="F753" s="30">
        <v>3.82703E-2</v>
      </c>
      <c r="G753" s="30">
        <f>Inputs!$G$3-$E753</f>
        <v>8937686866.7848396</v>
      </c>
      <c r="H753" s="30">
        <f t="shared" si="80"/>
        <v>-342047957.69791585</v>
      </c>
      <c r="I753" s="30">
        <v>0</v>
      </c>
      <c r="J753" s="30">
        <f>-IF(C753=1,I753*(Inputs!$G$3/1000),0)</f>
        <v>0</v>
      </c>
      <c r="K753" s="30">
        <f>Inputs!$C$7</f>
        <v>667.16820708807631</v>
      </c>
      <c r="L753" s="30">
        <f t="shared" si="81"/>
        <v>-9279634157.3145485</v>
      </c>
      <c r="M753" s="30">
        <f>L753*(Inputs!$G$5)</f>
        <v>-30932113.857715163</v>
      </c>
      <c r="N753" s="30">
        <f t="shared" si="78"/>
        <v>-9310566271.1722641</v>
      </c>
    </row>
    <row r="754" spans="1:14" x14ac:dyDescent="0.2">
      <c r="A754" s="30">
        <f t="shared" si="82"/>
        <v>753</v>
      </c>
      <c r="B754" s="30">
        <f t="shared" si="77"/>
        <v>63</v>
      </c>
      <c r="C754" s="30">
        <f t="shared" si="79"/>
        <v>9</v>
      </c>
      <c r="D754" s="30">
        <f>Inputs!$C$5 + Calculations!B754-1</f>
        <v>132</v>
      </c>
      <c r="E754" s="30">
        <f t="shared" si="83"/>
        <v>-9310566271.1722641</v>
      </c>
      <c r="F754" s="30">
        <v>3.82703E-2</v>
      </c>
      <c r="G754" s="30">
        <f>Inputs!$G$3-$E754</f>
        <v>9310666271.1722641</v>
      </c>
      <c r="H754" s="30">
        <f t="shared" si="80"/>
        <v>-356321991.39764392</v>
      </c>
      <c r="I754" s="30">
        <v>0</v>
      </c>
      <c r="J754" s="30">
        <f>-IF(C754=1,I754*(Inputs!$G$3/1000),0)</f>
        <v>0</v>
      </c>
      <c r="K754" s="30">
        <f>Inputs!$C$7</f>
        <v>667.16820708807631</v>
      </c>
      <c r="L754" s="30">
        <f t="shared" si="81"/>
        <v>-9666887595.401701</v>
      </c>
      <c r="M754" s="30">
        <f>L754*(Inputs!$G$5)</f>
        <v>-32222958.651339006</v>
      </c>
      <c r="N754" s="30">
        <f t="shared" si="78"/>
        <v>-9699110554.0530396</v>
      </c>
    </row>
    <row r="755" spans="1:14" x14ac:dyDescent="0.2">
      <c r="A755" s="30">
        <f t="shared" si="82"/>
        <v>754</v>
      </c>
      <c r="B755" s="30">
        <f t="shared" si="77"/>
        <v>63</v>
      </c>
      <c r="C755" s="30">
        <f t="shared" si="79"/>
        <v>10</v>
      </c>
      <c r="D755" s="30">
        <f>Inputs!$C$5 + Calculations!B755-1</f>
        <v>132</v>
      </c>
      <c r="E755" s="30">
        <f t="shared" si="83"/>
        <v>-9699110554.0530396</v>
      </c>
      <c r="F755" s="30">
        <v>3.82703E-2</v>
      </c>
      <c r="G755" s="30">
        <f>Inputs!$G$3-$E755</f>
        <v>9699210554.0530396</v>
      </c>
      <c r="H755" s="30">
        <f t="shared" si="80"/>
        <v>-371191697.66677606</v>
      </c>
      <c r="I755" s="30">
        <v>0</v>
      </c>
      <c r="J755" s="30">
        <f>-IF(C755=1,I755*(Inputs!$G$3/1000),0)</f>
        <v>0</v>
      </c>
      <c r="K755" s="30">
        <f>Inputs!$C$7</f>
        <v>667.16820708807631</v>
      </c>
      <c r="L755" s="30">
        <f t="shared" si="81"/>
        <v>-10070301584.551609</v>
      </c>
      <c r="M755" s="30">
        <f>L755*(Inputs!$G$5)</f>
        <v>-33567671.948505364</v>
      </c>
      <c r="N755" s="30">
        <f t="shared" si="78"/>
        <v>-10103869256.500114</v>
      </c>
    </row>
    <row r="756" spans="1:14" x14ac:dyDescent="0.2">
      <c r="A756" s="30">
        <f t="shared" si="82"/>
        <v>755</v>
      </c>
      <c r="B756" s="30">
        <f t="shared" si="77"/>
        <v>63</v>
      </c>
      <c r="C756" s="30">
        <f t="shared" si="79"/>
        <v>11</v>
      </c>
      <c r="D756" s="30">
        <f>Inputs!$C$5 + Calculations!B756-1</f>
        <v>132</v>
      </c>
      <c r="E756" s="30">
        <f t="shared" si="83"/>
        <v>-10103869256.500114</v>
      </c>
      <c r="F756" s="30">
        <v>3.82703E-2</v>
      </c>
      <c r="G756" s="30">
        <f>Inputs!$G$3-$E756</f>
        <v>10103969256.500114</v>
      </c>
      <c r="H756" s="30">
        <f t="shared" si="80"/>
        <v>-386681934.63703632</v>
      </c>
      <c r="I756" s="30">
        <v>0</v>
      </c>
      <c r="J756" s="30">
        <f>-IF(C756=1,I756*(Inputs!$G$3/1000),0)</f>
        <v>0</v>
      </c>
      <c r="K756" s="30">
        <f>Inputs!$C$7</f>
        <v>667.16820708807631</v>
      </c>
      <c r="L756" s="30">
        <f t="shared" si="81"/>
        <v>-10490550523.968943</v>
      </c>
      <c r="M756" s="30">
        <f>L756*(Inputs!$G$5)</f>
        <v>-34968501.746563144</v>
      </c>
      <c r="N756" s="30">
        <f t="shared" si="78"/>
        <v>-10525519025.715506</v>
      </c>
    </row>
    <row r="757" spans="1:14" x14ac:dyDescent="0.2">
      <c r="A757" s="30">
        <f t="shared" si="82"/>
        <v>756</v>
      </c>
      <c r="B757" s="30">
        <f t="shared" si="77"/>
        <v>63</v>
      </c>
      <c r="C757" s="30">
        <f t="shared" si="79"/>
        <v>12</v>
      </c>
      <c r="D757" s="30">
        <f>Inputs!$C$5 + Calculations!B757-1</f>
        <v>132</v>
      </c>
      <c r="E757" s="30">
        <f t="shared" si="83"/>
        <v>-10525519025.715506</v>
      </c>
      <c r="F757" s="30">
        <v>3.82703E-2</v>
      </c>
      <c r="G757" s="30">
        <f>Inputs!$G$3-$E757</f>
        <v>10525619025.715506</v>
      </c>
      <c r="H757" s="30">
        <f t="shared" si="80"/>
        <v>-402818597.79984009</v>
      </c>
      <c r="I757" s="30">
        <v>0</v>
      </c>
      <c r="J757" s="30">
        <f>-IF(C757=1,I757*(Inputs!$G$3/1000),0)</f>
        <v>0</v>
      </c>
      <c r="K757" s="30">
        <f>Inputs!$C$7</f>
        <v>667.16820708807631</v>
      </c>
      <c r="L757" s="30">
        <f t="shared" si="81"/>
        <v>-10928336956.347139</v>
      </c>
      <c r="M757" s="30">
        <f>L757*(Inputs!$G$5)</f>
        <v>-36427789.854490466</v>
      </c>
      <c r="N757" s="30">
        <f t="shared" si="78"/>
        <v>-10964764746.20163</v>
      </c>
    </row>
    <row r="758" spans="1:14" x14ac:dyDescent="0.2">
      <c r="A758" s="30">
        <f t="shared" si="82"/>
        <v>757</v>
      </c>
      <c r="B758" s="30">
        <f t="shared" si="77"/>
        <v>64</v>
      </c>
      <c r="C758" s="30">
        <f t="shared" si="79"/>
        <v>1</v>
      </c>
      <c r="D758" s="30">
        <f>Inputs!$C$5 + Calculations!B758-1</f>
        <v>133</v>
      </c>
      <c r="E758" s="30">
        <f t="shared" si="83"/>
        <v>-10964764746.20163</v>
      </c>
      <c r="F758" s="30">
        <v>3.8959199999999999E-2</v>
      </c>
      <c r="G758" s="30">
        <f>Inputs!$G$3-$E758</f>
        <v>10964864746.20163</v>
      </c>
      <c r="H758" s="30">
        <f t="shared" si="80"/>
        <v>-427182358.62021852</v>
      </c>
      <c r="I758" s="30">
        <v>0</v>
      </c>
      <c r="J758" s="30">
        <f>-IF(C758=1,I758*(Inputs!$G$3/1000),0)</f>
        <v>0</v>
      </c>
      <c r="K758" s="30">
        <f>Inputs!$C$7</f>
        <v>667.16820708807631</v>
      </c>
      <c r="L758" s="30">
        <f t="shared" si="81"/>
        <v>-11391946437.653641</v>
      </c>
      <c r="M758" s="30">
        <f>L758*(Inputs!$G$5)</f>
        <v>-37973154.792178802</v>
      </c>
      <c r="N758" s="30">
        <f t="shared" si="78"/>
        <v>-11429919592.44582</v>
      </c>
    </row>
    <row r="759" spans="1:14" x14ac:dyDescent="0.2">
      <c r="A759" s="30">
        <f t="shared" si="82"/>
        <v>758</v>
      </c>
      <c r="B759" s="30">
        <f t="shared" si="77"/>
        <v>64</v>
      </c>
      <c r="C759" s="30">
        <f t="shared" si="79"/>
        <v>2</v>
      </c>
      <c r="D759" s="30">
        <f>Inputs!$C$5 + Calculations!B759-1</f>
        <v>133</v>
      </c>
      <c r="E759" s="30">
        <f t="shared" si="83"/>
        <v>-11429919592.44582</v>
      </c>
      <c r="F759" s="30">
        <v>3.8959199999999999E-2</v>
      </c>
      <c r="G759" s="30">
        <f>Inputs!$G$3-$E759</f>
        <v>11430019592.44582</v>
      </c>
      <c r="H759" s="30">
        <f t="shared" si="80"/>
        <v>-445304419.30601519</v>
      </c>
      <c r="I759" s="30">
        <v>0</v>
      </c>
      <c r="J759" s="30">
        <f>-IF(C759=1,I759*(Inputs!$G$3/1000),0)</f>
        <v>0</v>
      </c>
      <c r="K759" s="30">
        <f>Inputs!$C$7</f>
        <v>667.16820708807631</v>
      </c>
      <c r="L759" s="30">
        <f t="shared" si="81"/>
        <v>-11875223344.583628</v>
      </c>
      <c r="M759" s="30">
        <f>L759*(Inputs!$G$5)</f>
        <v>-39584077.815278761</v>
      </c>
      <c r="N759" s="30">
        <f t="shared" si="78"/>
        <v>-11914807422.398907</v>
      </c>
    </row>
    <row r="760" spans="1:14" x14ac:dyDescent="0.2">
      <c r="A760" s="30">
        <f t="shared" si="82"/>
        <v>759</v>
      </c>
      <c r="B760" s="30">
        <f t="shared" si="77"/>
        <v>64</v>
      </c>
      <c r="C760" s="30">
        <f t="shared" si="79"/>
        <v>3</v>
      </c>
      <c r="D760" s="30">
        <f>Inputs!$C$5 + Calculations!B760-1</f>
        <v>133</v>
      </c>
      <c r="E760" s="30">
        <f t="shared" si="83"/>
        <v>-11914807422.398907</v>
      </c>
      <c r="F760" s="30">
        <v>3.8959199999999999E-2</v>
      </c>
      <c r="G760" s="30">
        <f>Inputs!$G$3-$E760</f>
        <v>11914907422.398907</v>
      </c>
      <c r="H760" s="30">
        <f t="shared" si="80"/>
        <v>-464195261.25072348</v>
      </c>
      <c r="I760" s="30">
        <v>0</v>
      </c>
      <c r="J760" s="30">
        <f>-IF(C760=1,I760*(Inputs!$G$3/1000),0)</f>
        <v>0</v>
      </c>
      <c r="K760" s="30">
        <f>Inputs!$C$7</f>
        <v>667.16820708807631</v>
      </c>
      <c r="L760" s="30">
        <f t="shared" si="81"/>
        <v>-12379002016.481422</v>
      </c>
      <c r="M760" s="30">
        <f>L760*(Inputs!$G$5)</f>
        <v>-41263340.054938078</v>
      </c>
      <c r="N760" s="30">
        <f t="shared" si="78"/>
        <v>-12420265356.53636</v>
      </c>
    </row>
    <row r="761" spans="1:14" x14ac:dyDescent="0.2">
      <c r="A761" s="30">
        <f t="shared" si="82"/>
        <v>760</v>
      </c>
      <c r="B761" s="30">
        <f t="shared" si="77"/>
        <v>64</v>
      </c>
      <c r="C761" s="30">
        <f t="shared" si="79"/>
        <v>4</v>
      </c>
      <c r="D761" s="30">
        <f>Inputs!$C$5 + Calculations!B761-1</f>
        <v>133</v>
      </c>
      <c r="E761" s="30">
        <f t="shared" si="83"/>
        <v>-12420265356.53636</v>
      </c>
      <c r="F761" s="30">
        <v>3.8959199999999999E-2</v>
      </c>
      <c r="G761" s="30">
        <f>Inputs!$G$3-$E761</f>
        <v>12420365356.53636</v>
      </c>
      <c r="H761" s="30">
        <f t="shared" si="80"/>
        <v>-483887497.99837136</v>
      </c>
      <c r="I761" s="30">
        <v>0</v>
      </c>
      <c r="J761" s="30">
        <f>-IF(C761=1,I761*(Inputs!$G$3/1000),0)</f>
        <v>0</v>
      </c>
      <c r="K761" s="30">
        <f>Inputs!$C$7</f>
        <v>667.16820708807631</v>
      </c>
      <c r="L761" s="30">
        <f t="shared" si="81"/>
        <v>-12904152187.366524</v>
      </c>
      <c r="M761" s="30">
        <f>L761*(Inputs!$G$5)</f>
        <v>-43013840.624555081</v>
      </c>
      <c r="N761" s="30">
        <f t="shared" si="78"/>
        <v>-12947166027.991079</v>
      </c>
    </row>
    <row r="762" spans="1:14" x14ac:dyDescent="0.2">
      <c r="A762" s="30">
        <f t="shared" si="82"/>
        <v>761</v>
      </c>
      <c r="B762" s="30">
        <f t="shared" si="77"/>
        <v>64</v>
      </c>
      <c r="C762" s="30">
        <f t="shared" si="79"/>
        <v>5</v>
      </c>
      <c r="D762" s="30">
        <f>Inputs!$C$5 + Calculations!B762-1</f>
        <v>133</v>
      </c>
      <c r="E762" s="30">
        <f t="shared" si="83"/>
        <v>-12947166027.991079</v>
      </c>
      <c r="F762" s="30">
        <v>3.8959199999999999E-2</v>
      </c>
      <c r="G762" s="30">
        <f>Inputs!$G$3-$E762</f>
        <v>12947266027.991079</v>
      </c>
      <c r="H762" s="30">
        <f t="shared" si="80"/>
        <v>-504415126.63771003</v>
      </c>
      <c r="I762" s="30">
        <v>0</v>
      </c>
      <c r="J762" s="30">
        <f>-IF(C762=1,I762*(Inputs!$G$3/1000),0)</f>
        <v>0</v>
      </c>
      <c r="K762" s="30">
        <f>Inputs!$C$7</f>
        <v>667.16820708807631</v>
      </c>
      <c r="L762" s="30">
        <f t="shared" si="81"/>
        <v>-13451580487.460583</v>
      </c>
      <c r="M762" s="30">
        <f>L762*(Inputs!$G$5)</f>
        <v>-44838601.624868609</v>
      </c>
      <c r="N762" s="30">
        <f t="shared" si="78"/>
        <v>-13496419089.085451</v>
      </c>
    </row>
    <row r="763" spans="1:14" x14ac:dyDescent="0.2">
      <c r="A763" s="30">
        <f t="shared" si="82"/>
        <v>762</v>
      </c>
      <c r="B763" s="30">
        <f t="shared" si="77"/>
        <v>64</v>
      </c>
      <c r="C763" s="30">
        <f t="shared" si="79"/>
        <v>6</v>
      </c>
      <c r="D763" s="30">
        <f>Inputs!$C$5 + Calculations!B763-1</f>
        <v>133</v>
      </c>
      <c r="E763" s="30">
        <f t="shared" si="83"/>
        <v>-13496419089.085451</v>
      </c>
      <c r="F763" s="30">
        <v>3.8959199999999999E-2</v>
      </c>
      <c r="G763" s="30">
        <f>Inputs!$G$3-$E763</f>
        <v>13496519089.085451</v>
      </c>
      <c r="H763" s="30">
        <f t="shared" si="80"/>
        <v>-525813586.49549788</v>
      </c>
      <c r="I763" s="30">
        <v>0</v>
      </c>
      <c r="J763" s="30">
        <f>-IF(C763=1,I763*(Inputs!$G$3/1000),0)</f>
        <v>0</v>
      </c>
      <c r="K763" s="30">
        <f>Inputs!$C$7</f>
        <v>667.16820708807631</v>
      </c>
      <c r="L763" s="30">
        <f t="shared" si="81"/>
        <v>-14022232008.412743</v>
      </c>
      <c r="M763" s="30">
        <f>L763*(Inputs!$G$5)</f>
        <v>-46740773.361375809</v>
      </c>
      <c r="N763" s="30">
        <f t="shared" si="78"/>
        <v>-14068972781.774118</v>
      </c>
    </row>
    <row r="764" spans="1:14" x14ac:dyDescent="0.2">
      <c r="A764" s="30">
        <f t="shared" si="82"/>
        <v>763</v>
      </c>
      <c r="B764" s="30">
        <f t="shared" si="77"/>
        <v>64</v>
      </c>
      <c r="C764" s="30">
        <f t="shared" si="79"/>
        <v>7</v>
      </c>
      <c r="D764" s="30">
        <f>Inputs!$C$5 + Calculations!B764-1</f>
        <v>133</v>
      </c>
      <c r="E764" s="30">
        <f t="shared" si="83"/>
        <v>-14068972781.774118</v>
      </c>
      <c r="F764" s="30">
        <v>3.8959199999999999E-2</v>
      </c>
      <c r="G764" s="30">
        <f>Inputs!$G$3-$E764</f>
        <v>14069072781.774118</v>
      </c>
      <c r="H764" s="30">
        <f t="shared" si="80"/>
        <v>-548119820.31969428</v>
      </c>
      <c r="I764" s="30">
        <v>0</v>
      </c>
      <c r="J764" s="30">
        <f>-IF(C764=1,I764*(Inputs!$G$3/1000),0)</f>
        <v>0</v>
      </c>
      <c r="K764" s="30">
        <f>Inputs!$C$7</f>
        <v>667.16820708807631</v>
      </c>
      <c r="L764" s="30">
        <f t="shared" si="81"/>
        <v>-14617091934.925606</v>
      </c>
      <c r="M764" s="30">
        <f>L764*(Inputs!$G$5)</f>
        <v>-48723639.783085354</v>
      </c>
      <c r="N764" s="30">
        <f t="shared" si="78"/>
        <v>-14665815574.708691</v>
      </c>
    </row>
    <row r="765" spans="1:14" x14ac:dyDescent="0.2">
      <c r="A765" s="30">
        <f t="shared" si="82"/>
        <v>764</v>
      </c>
      <c r="B765" s="30">
        <f t="shared" si="77"/>
        <v>64</v>
      </c>
      <c r="C765" s="30">
        <f t="shared" si="79"/>
        <v>8</v>
      </c>
      <c r="D765" s="30">
        <f>Inputs!$C$5 + Calculations!B765-1</f>
        <v>133</v>
      </c>
      <c r="E765" s="30">
        <f t="shared" si="83"/>
        <v>-14665815574.708691</v>
      </c>
      <c r="F765" s="30">
        <v>3.8959199999999999E-2</v>
      </c>
      <c r="G765" s="30">
        <f>Inputs!$G$3-$E765</f>
        <v>14665915574.708691</v>
      </c>
      <c r="H765" s="30">
        <f t="shared" si="80"/>
        <v>-571372338.05819082</v>
      </c>
      <c r="I765" s="30">
        <v>0</v>
      </c>
      <c r="J765" s="30">
        <f>-IF(C765=1,I765*(Inputs!$G$3/1000),0)</f>
        <v>0</v>
      </c>
      <c r="K765" s="30">
        <f>Inputs!$C$7</f>
        <v>667.16820708807631</v>
      </c>
      <c r="L765" s="30">
        <f t="shared" si="81"/>
        <v>-15237187245.598675</v>
      </c>
      <c r="M765" s="30">
        <f>L765*(Inputs!$G$5)</f>
        <v>-50790624.151995584</v>
      </c>
      <c r="N765" s="30">
        <f t="shared" si="78"/>
        <v>-15287977869.750669</v>
      </c>
    </row>
    <row r="766" spans="1:14" x14ac:dyDescent="0.2">
      <c r="A766" s="30">
        <f t="shared" si="82"/>
        <v>765</v>
      </c>
      <c r="B766" s="30">
        <f t="shared" si="77"/>
        <v>64</v>
      </c>
      <c r="C766" s="30">
        <f t="shared" si="79"/>
        <v>9</v>
      </c>
      <c r="D766" s="30">
        <f>Inputs!$C$5 + Calculations!B766-1</f>
        <v>133</v>
      </c>
      <c r="E766" s="30">
        <f t="shared" si="83"/>
        <v>-15287977869.750669</v>
      </c>
      <c r="F766" s="30">
        <v>3.8959199999999999E-2</v>
      </c>
      <c r="G766" s="30">
        <f>Inputs!$G$3-$E766</f>
        <v>15288077869.750669</v>
      </c>
      <c r="H766" s="30">
        <f t="shared" si="80"/>
        <v>-595611283.34319031</v>
      </c>
      <c r="I766" s="30">
        <v>0</v>
      </c>
      <c r="J766" s="30">
        <f>-IF(C766=1,I766*(Inputs!$G$3/1000),0)</f>
        <v>0</v>
      </c>
      <c r="K766" s="30">
        <f>Inputs!$C$7</f>
        <v>667.16820708807631</v>
      </c>
      <c r="L766" s="30">
        <f t="shared" si="81"/>
        <v>-15883588485.925653</v>
      </c>
      <c r="M766" s="30">
        <f>L766*(Inputs!$G$5)</f>
        <v>-52945294.953085512</v>
      </c>
      <c r="N766" s="30">
        <f t="shared" si="78"/>
        <v>-15936533780.878738</v>
      </c>
    </row>
    <row r="767" spans="1:14" x14ac:dyDescent="0.2">
      <c r="A767" s="30">
        <f t="shared" si="82"/>
        <v>766</v>
      </c>
      <c r="B767" s="30">
        <f t="shared" si="77"/>
        <v>64</v>
      </c>
      <c r="C767" s="30">
        <f t="shared" si="79"/>
        <v>10</v>
      </c>
      <c r="D767" s="30">
        <f>Inputs!$C$5 + Calculations!B767-1</f>
        <v>133</v>
      </c>
      <c r="E767" s="30">
        <f t="shared" si="83"/>
        <v>-15936533780.878738</v>
      </c>
      <c r="F767" s="30">
        <v>3.8959199999999999E-2</v>
      </c>
      <c r="G767" s="30">
        <f>Inputs!$G$3-$E767</f>
        <v>15936633780.878738</v>
      </c>
      <c r="H767" s="30">
        <f t="shared" si="80"/>
        <v>-620878502.79601097</v>
      </c>
      <c r="I767" s="30">
        <v>0</v>
      </c>
      <c r="J767" s="30">
        <f>-IF(C767=1,I767*(Inputs!$G$3/1000),0)</f>
        <v>0</v>
      </c>
      <c r="K767" s="30">
        <f>Inputs!$C$7</f>
        <v>667.16820708807631</v>
      </c>
      <c r="L767" s="30">
        <f t="shared" si="81"/>
        <v>-16557411616.506542</v>
      </c>
      <c r="M767" s="30">
        <f>L767*(Inputs!$G$5)</f>
        <v>-55191372.055021808</v>
      </c>
      <c r="N767" s="30">
        <f t="shared" si="78"/>
        <v>-16612602988.561563</v>
      </c>
    </row>
    <row r="768" spans="1:14" x14ac:dyDescent="0.2">
      <c r="A768" s="30">
        <f t="shared" si="82"/>
        <v>767</v>
      </c>
      <c r="B768" s="30">
        <f t="shared" si="77"/>
        <v>64</v>
      </c>
      <c r="C768" s="30">
        <f t="shared" si="79"/>
        <v>11</v>
      </c>
      <c r="D768" s="30">
        <f>Inputs!$C$5 + Calculations!B768-1</f>
        <v>133</v>
      </c>
      <c r="E768" s="30">
        <f t="shared" si="83"/>
        <v>-16612602988.561563</v>
      </c>
      <c r="F768" s="30">
        <v>3.8959199999999999E-2</v>
      </c>
      <c r="G768" s="30">
        <f>Inputs!$G$3-$E768</f>
        <v>16612702988.561563</v>
      </c>
      <c r="H768" s="30">
        <f t="shared" si="80"/>
        <v>-647217618.27196765</v>
      </c>
      <c r="I768" s="30">
        <v>0</v>
      </c>
      <c r="J768" s="30">
        <f>-IF(C768=1,I768*(Inputs!$G$3/1000),0)</f>
        <v>0</v>
      </c>
      <c r="K768" s="30">
        <f>Inputs!$C$7</f>
        <v>667.16820708807631</v>
      </c>
      <c r="L768" s="30">
        <f t="shared" si="81"/>
        <v>-17259819939.665325</v>
      </c>
      <c r="M768" s="30">
        <f>L768*(Inputs!$G$5)</f>
        <v>-57532733.132217757</v>
      </c>
      <c r="N768" s="30">
        <f t="shared" si="78"/>
        <v>-17317352672.797543</v>
      </c>
    </row>
    <row r="769" spans="1:14" x14ac:dyDescent="0.2">
      <c r="A769" s="30">
        <f t="shared" si="82"/>
        <v>768</v>
      </c>
      <c r="B769" s="30">
        <f t="shared" si="77"/>
        <v>64</v>
      </c>
      <c r="C769" s="30">
        <f t="shared" si="79"/>
        <v>12</v>
      </c>
      <c r="D769" s="30">
        <f>Inputs!$C$5 + Calculations!B769-1</f>
        <v>133</v>
      </c>
      <c r="E769" s="30">
        <f t="shared" si="83"/>
        <v>-17317352672.797543</v>
      </c>
      <c r="F769" s="30">
        <v>3.8959199999999999E-2</v>
      </c>
      <c r="G769" s="30">
        <f>Inputs!$G$3-$E769</f>
        <v>17317452672.797543</v>
      </c>
      <c r="H769" s="30">
        <f t="shared" si="80"/>
        <v>-674674102.17005396</v>
      </c>
      <c r="I769" s="30">
        <v>0</v>
      </c>
      <c r="J769" s="30">
        <f>-IF(C769=1,I769*(Inputs!$G$3/1000),0)</f>
        <v>0</v>
      </c>
      <c r="K769" s="30">
        <f>Inputs!$C$7</f>
        <v>667.16820708807631</v>
      </c>
      <c r="L769" s="30">
        <f t="shared" si="81"/>
        <v>-17992026107.799393</v>
      </c>
      <c r="M769" s="30">
        <f>L769*(Inputs!$G$5)</f>
        <v>-59973420.35933131</v>
      </c>
      <c r="N769" s="30">
        <f t="shared" si="78"/>
        <v>-18051999528.158726</v>
      </c>
    </row>
    <row r="770" spans="1:14" x14ac:dyDescent="0.2">
      <c r="A770" s="30">
        <f t="shared" si="82"/>
        <v>769</v>
      </c>
      <c r="B770" s="30">
        <f t="shared" ref="B770:B833" si="84">CEILING(A770/12,1)</f>
        <v>65</v>
      </c>
      <c r="C770" s="30">
        <f t="shared" si="79"/>
        <v>1</v>
      </c>
      <c r="D770" s="30">
        <f>Inputs!$C$5 + Calculations!B770-1</f>
        <v>134</v>
      </c>
      <c r="E770" s="30">
        <f t="shared" si="83"/>
        <v>-18051999528.158726</v>
      </c>
      <c r="F770" s="30">
        <v>3.9855300000000003E-2</v>
      </c>
      <c r="G770" s="30">
        <f>Inputs!$G$3-$E770</f>
        <v>18052099528.158726</v>
      </c>
      <c r="H770" s="30">
        <f t="shared" si="80"/>
        <v>-719471842.32462454</v>
      </c>
      <c r="I770" s="30">
        <v>0</v>
      </c>
      <c r="J770" s="30">
        <f>-IF(C770=1,I770*(Inputs!$G$3/1000),0)</f>
        <v>0</v>
      </c>
      <c r="K770" s="30">
        <f>Inputs!$C$7</f>
        <v>667.16820708807631</v>
      </c>
      <c r="L770" s="30">
        <f t="shared" si="81"/>
        <v>-18771470703.315144</v>
      </c>
      <c r="M770" s="30">
        <f>L770*(Inputs!$G$5)</f>
        <v>-62571569.011050485</v>
      </c>
      <c r="N770" s="30">
        <f t="shared" ref="N770:N833" si="85">L770+M770</f>
        <v>-18834042272.326195</v>
      </c>
    </row>
    <row r="771" spans="1:14" x14ac:dyDescent="0.2">
      <c r="A771" s="30">
        <f t="shared" si="82"/>
        <v>770</v>
      </c>
      <c r="B771" s="30">
        <f t="shared" si="84"/>
        <v>65</v>
      </c>
      <c r="C771" s="30">
        <f t="shared" ref="C771:C834" si="86">MOD(C770,12)+1</f>
        <v>2</v>
      </c>
      <c r="D771" s="30">
        <f>Inputs!$C$5 + Calculations!B771-1</f>
        <v>134</v>
      </c>
      <c r="E771" s="30">
        <f t="shared" si="83"/>
        <v>-18834042272.326195</v>
      </c>
      <c r="F771" s="30">
        <v>3.9855300000000003E-2</v>
      </c>
      <c r="G771" s="30">
        <f>Inputs!$G$3-$E771</f>
        <v>18834142272.326195</v>
      </c>
      <c r="H771" s="30">
        <f t="shared" ref="H771:H834" si="87">-($F771*$G771)</f>
        <v>-750640390.50624228</v>
      </c>
      <c r="I771" s="30">
        <v>0</v>
      </c>
      <c r="J771" s="30">
        <f>-IF(C771=1,I771*(Inputs!$G$3/1000),0)</f>
        <v>0</v>
      </c>
      <c r="K771" s="30">
        <f>Inputs!$C$7</f>
        <v>667.16820708807631</v>
      </c>
      <c r="L771" s="30">
        <f t="shared" ref="L771:L834" si="88">$E771+$H771+$J771+$K771</f>
        <v>-19584681995.66423</v>
      </c>
      <c r="M771" s="30">
        <f>L771*(Inputs!$G$5)</f>
        <v>-65282273.318880774</v>
      </c>
      <c r="N771" s="30">
        <f t="shared" si="85"/>
        <v>-19649964268.983112</v>
      </c>
    </row>
    <row r="772" spans="1:14" x14ac:dyDescent="0.2">
      <c r="A772" s="30">
        <f t="shared" ref="A772:A835" si="89">1+A771</f>
        <v>771</v>
      </c>
      <c r="B772" s="30">
        <f t="shared" si="84"/>
        <v>65</v>
      </c>
      <c r="C772" s="30">
        <f t="shared" si="86"/>
        <v>3</v>
      </c>
      <c r="D772" s="30">
        <f>Inputs!$C$5 + Calculations!B772-1</f>
        <v>134</v>
      </c>
      <c r="E772" s="30">
        <f t="shared" ref="E772:E835" si="90">$N771</f>
        <v>-19649964268.983112</v>
      </c>
      <c r="F772" s="30">
        <v>3.9855300000000003E-2</v>
      </c>
      <c r="G772" s="30">
        <f>Inputs!$G$3-$E772</f>
        <v>19650064268.983112</v>
      </c>
      <c r="H772" s="30">
        <f t="shared" si="87"/>
        <v>-783159206.45960271</v>
      </c>
      <c r="I772" s="30">
        <v>0</v>
      </c>
      <c r="J772" s="30">
        <f>-IF(C772=1,I772*(Inputs!$G$3/1000),0)</f>
        <v>0</v>
      </c>
      <c r="K772" s="30">
        <f>Inputs!$C$7</f>
        <v>667.16820708807631</v>
      </c>
      <c r="L772" s="30">
        <f t="shared" si="88"/>
        <v>-20433122808.274509</v>
      </c>
      <c r="M772" s="30">
        <f>L772*(Inputs!$G$5)</f>
        <v>-68110409.360915035</v>
      </c>
      <c r="N772" s="30">
        <f t="shared" si="85"/>
        <v>-20501233217.635426</v>
      </c>
    </row>
    <row r="773" spans="1:14" x14ac:dyDescent="0.2">
      <c r="A773" s="30">
        <f t="shared" si="89"/>
        <v>772</v>
      </c>
      <c r="B773" s="30">
        <f t="shared" si="84"/>
        <v>65</v>
      </c>
      <c r="C773" s="30">
        <f t="shared" si="86"/>
        <v>4</v>
      </c>
      <c r="D773" s="30">
        <f>Inputs!$C$5 + Calculations!B773-1</f>
        <v>134</v>
      </c>
      <c r="E773" s="30">
        <f t="shared" si="90"/>
        <v>-20501233217.635426</v>
      </c>
      <c r="F773" s="30">
        <v>3.9855300000000003E-2</v>
      </c>
      <c r="G773" s="30">
        <f>Inputs!$G$3-$E773</f>
        <v>20501333217.635426</v>
      </c>
      <c r="H773" s="30">
        <f t="shared" si="87"/>
        <v>-817086785.78882527</v>
      </c>
      <c r="I773" s="30">
        <v>0</v>
      </c>
      <c r="J773" s="30">
        <f>-IF(C773=1,I773*(Inputs!$G$3/1000),0)</f>
        <v>0</v>
      </c>
      <c r="K773" s="30">
        <f>Inputs!$C$7</f>
        <v>667.16820708807631</v>
      </c>
      <c r="L773" s="30">
        <f t="shared" si="88"/>
        <v>-21318319336.256046</v>
      </c>
      <c r="M773" s="30">
        <f>L773*(Inputs!$G$5)</f>
        <v>-71061064.454186827</v>
      </c>
      <c r="N773" s="30">
        <f t="shared" si="85"/>
        <v>-21389380400.710232</v>
      </c>
    </row>
    <row r="774" spans="1:14" x14ac:dyDescent="0.2">
      <c r="A774" s="30">
        <f t="shared" si="89"/>
        <v>773</v>
      </c>
      <c r="B774" s="30">
        <f t="shared" si="84"/>
        <v>65</v>
      </c>
      <c r="C774" s="30">
        <f t="shared" si="86"/>
        <v>5</v>
      </c>
      <c r="D774" s="30">
        <f>Inputs!$C$5 + Calculations!B774-1</f>
        <v>134</v>
      </c>
      <c r="E774" s="30">
        <f t="shared" si="90"/>
        <v>-21389380400.710232</v>
      </c>
      <c r="F774" s="30">
        <v>3.9855300000000003E-2</v>
      </c>
      <c r="G774" s="30">
        <f>Inputs!$G$3-$E774</f>
        <v>21389480400.710232</v>
      </c>
      <c r="H774" s="30">
        <f t="shared" si="87"/>
        <v>-852484158.21442652</v>
      </c>
      <c r="I774" s="30">
        <v>0</v>
      </c>
      <c r="J774" s="30">
        <f>-IF(C774=1,I774*(Inputs!$G$3/1000),0)</f>
        <v>0</v>
      </c>
      <c r="K774" s="30">
        <f>Inputs!$C$7</f>
        <v>667.16820708807631</v>
      </c>
      <c r="L774" s="30">
        <f t="shared" si="88"/>
        <v>-22241863891.756454</v>
      </c>
      <c r="M774" s="30">
        <f>L774*(Inputs!$G$5)</f>
        <v>-74139546.305854857</v>
      </c>
      <c r="N774" s="30">
        <f t="shared" si="85"/>
        <v>-22316003438.062309</v>
      </c>
    </row>
    <row r="775" spans="1:14" x14ac:dyDescent="0.2">
      <c r="A775" s="30">
        <f t="shared" si="89"/>
        <v>774</v>
      </c>
      <c r="B775" s="30">
        <f t="shared" si="84"/>
        <v>65</v>
      </c>
      <c r="C775" s="30">
        <f t="shared" si="86"/>
        <v>6</v>
      </c>
      <c r="D775" s="30">
        <f>Inputs!$C$5 + Calculations!B775-1</f>
        <v>134</v>
      </c>
      <c r="E775" s="30">
        <f t="shared" si="90"/>
        <v>-22316003438.062309</v>
      </c>
      <c r="F775" s="30">
        <v>3.9855300000000003E-2</v>
      </c>
      <c r="G775" s="30">
        <f>Inputs!$G$3-$E775</f>
        <v>22316103438.062309</v>
      </c>
      <c r="H775" s="30">
        <f t="shared" si="87"/>
        <v>-889414997.35500479</v>
      </c>
      <c r="I775" s="30">
        <v>0</v>
      </c>
      <c r="J775" s="30">
        <f>-IF(C775=1,I775*(Inputs!$G$3/1000),0)</f>
        <v>0</v>
      </c>
      <c r="K775" s="30">
        <f>Inputs!$C$7</f>
        <v>667.16820708807631</v>
      </c>
      <c r="L775" s="30">
        <f t="shared" si="88"/>
        <v>-23205417768.249107</v>
      </c>
      <c r="M775" s="30">
        <f>L775*(Inputs!$G$5)</f>
        <v>-77351392.56083037</v>
      </c>
      <c r="N775" s="30">
        <f t="shared" si="85"/>
        <v>-23282769160.809937</v>
      </c>
    </row>
    <row r="776" spans="1:14" x14ac:dyDescent="0.2">
      <c r="A776" s="30">
        <f t="shared" si="89"/>
        <v>775</v>
      </c>
      <c r="B776" s="30">
        <f t="shared" si="84"/>
        <v>65</v>
      </c>
      <c r="C776" s="30">
        <f t="shared" si="86"/>
        <v>7</v>
      </c>
      <c r="D776" s="30">
        <f>Inputs!$C$5 + Calculations!B776-1</f>
        <v>134</v>
      </c>
      <c r="E776" s="30">
        <f t="shared" si="90"/>
        <v>-23282769160.809937</v>
      </c>
      <c r="F776" s="30">
        <v>3.9855300000000003E-2</v>
      </c>
      <c r="G776" s="30">
        <f>Inputs!$G$3-$E776</f>
        <v>23282869160.809937</v>
      </c>
      <c r="H776" s="30">
        <f t="shared" si="87"/>
        <v>-927945735.26482832</v>
      </c>
      <c r="I776" s="30">
        <v>0</v>
      </c>
      <c r="J776" s="30">
        <f>-IF(C776=1,I776*(Inputs!$G$3/1000),0)</f>
        <v>0</v>
      </c>
      <c r="K776" s="30">
        <f>Inputs!$C$7</f>
        <v>667.16820708807631</v>
      </c>
      <c r="L776" s="30">
        <f t="shared" si="88"/>
        <v>-24210714228.906559</v>
      </c>
      <c r="M776" s="30">
        <f>L776*(Inputs!$G$5)</f>
        <v>-80702380.763021871</v>
      </c>
      <c r="N776" s="30">
        <f t="shared" si="85"/>
        <v>-24291416609.669582</v>
      </c>
    </row>
    <row r="777" spans="1:14" x14ac:dyDescent="0.2">
      <c r="A777" s="30">
        <f t="shared" si="89"/>
        <v>776</v>
      </c>
      <c r="B777" s="30">
        <f t="shared" si="84"/>
        <v>65</v>
      </c>
      <c r="C777" s="30">
        <f t="shared" si="86"/>
        <v>8</v>
      </c>
      <c r="D777" s="30">
        <f>Inputs!$C$5 + Calculations!B777-1</f>
        <v>134</v>
      </c>
      <c r="E777" s="30">
        <f t="shared" si="90"/>
        <v>-24291416609.669582</v>
      </c>
      <c r="F777" s="30">
        <v>3.9855300000000003E-2</v>
      </c>
      <c r="G777" s="30">
        <f>Inputs!$G$3-$E777</f>
        <v>24291516609.669582</v>
      </c>
      <c r="H777" s="30">
        <f t="shared" si="87"/>
        <v>-968145681.93336415</v>
      </c>
      <c r="I777" s="30">
        <v>0</v>
      </c>
      <c r="J777" s="30">
        <f>-IF(C777=1,I777*(Inputs!$G$3/1000),0)</f>
        <v>0</v>
      </c>
      <c r="K777" s="30">
        <f>Inputs!$C$7</f>
        <v>667.16820708807631</v>
      </c>
      <c r="L777" s="30">
        <f t="shared" si="88"/>
        <v>-25259561624.434742</v>
      </c>
      <c r="M777" s="30">
        <f>L777*(Inputs!$G$5)</f>
        <v>-84198538.748115808</v>
      </c>
      <c r="N777" s="30">
        <f t="shared" si="85"/>
        <v>-25343760163.182858</v>
      </c>
    </row>
    <row r="778" spans="1:14" x14ac:dyDescent="0.2">
      <c r="A778" s="30">
        <f t="shared" si="89"/>
        <v>777</v>
      </c>
      <c r="B778" s="30">
        <f t="shared" si="84"/>
        <v>65</v>
      </c>
      <c r="C778" s="30">
        <f t="shared" si="86"/>
        <v>9</v>
      </c>
      <c r="D778" s="30">
        <f>Inputs!$C$5 + Calculations!B778-1</f>
        <v>134</v>
      </c>
      <c r="E778" s="30">
        <f t="shared" si="90"/>
        <v>-25343760163.182858</v>
      </c>
      <c r="F778" s="30">
        <v>3.9855300000000003E-2</v>
      </c>
      <c r="G778" s="30">
        <f>Inputs!$G$3-$E778</f>
        <v>25343860163.182858</v>
      </c>
      <c r="H778" s="30">
        <f t="shared" si="87"/>
        <v>-1010087149.9617019</v>
      </c>
      <c r="I778" s="30">
        <v>0</v>
      </c>
      <c r="J778" s="30">
        <f>-IF(C778=1,I778*(Inputs!$G$3/1000),0)</f>
        <v>0</v>
      </c>
      <c r="K778" s="30">
        <f>Inputs!$C$7</f>
        <v>667.16820708807631</v>
      </c>
      <c r="L778" s="30">
        <f t="shared" si="88"/>
        <v>-26353846645.976353</v>
      </c>
      <c r="M778" s="30">
        <f>L778*(Inputs!$G$5)</f>
        <v>-87846155.486587852</v>
      </c>
      <c r="N778" s="30">
        <f t="shared" si="85"/>
        <v>-26441692801.46294</v>
      </c>
    </row>
    <row r="779" spans="1:14" x14ac:dyDescent="0.2">
      <c r="A779" s="30">
        <f t="shared" si="89"/>
        <v>778</v>
      </c>
      <c r="B779" s="30">
        <f t="shared" si="84"/>
        <v>65</v>
      </c>
      <c r="C779" s="30">
        <f t="shared" si="86"/>
        <v>10</v>
      </c>
      <c r="D779" s="30">
        <f>Inputs!$C$5 + Calculations!B779-1</f>
        <v>134</v>
      </c>
      <c r="E779" s="30">
        <f t="shared" si="90"/>
        <v>-26441692801.46294</v>
      </c>
      <c r="F779" s="30">
        <v>3.9855300000000003E-2</v>
      </c>
      <c r="G779" s="30">
        <f>Inputs!$G$3-$E779</f>
        <v>26441792801.46294</v>
      </c>
      <c r="H779" s="30">
        <f t="shared" si="87"/>
        <v>-1053845584.640146</v>
      </c>
      <c r="I779" s="30">
        <v>0</v>
      </c>
      <c r="J779" s="30">
        <f>-IF(C779=1,I779*(Inputs!$G$3/1000),0)</f>
        <v>0</v>
      </c>
      <c r="K779" s="30">
        <f>Inputs!$C$7</f>
        <v>667.16820708807631</v>
      </c>
      <c r="L779" s="30">
        <f t="shared" si="88"/>
        <v>-27495537718.934879</v>
      </c>
      <c r="M779" s="30">
        <f>L779*(Inputs!$G$5)</f>
        <v>-91651792.396449611</v>
      </c>
      <c r="N779" s="30">
        <f t="shared" si="85"/>
        <v>-27587189511.331329</v>
      </c>
    </row>
    <row r="780" spans="1:14" x14ac:dyDescent="0.2">
      <c r="A780" s="30">
        <f t="shared" si="89"/>
        <v>779</v>
      </c>
      <c r="B780" s="30">
        <f t="shared" si="84"/>
        <v>65</v>
      </c>
      <c r="C780" s="30">
        <f t="shared" si="86"/>
        <v>11</v>
      </c>
      <c r="D780" s="30">
        <f>Inputs!$C$5 + Calculations!B780-1</f>
        <v>134</v>
      </c>
      <c r="E780" s="30">
        <f t="shared" si="90"/>
        <v>-27587189511.331329</v>
      </c>
      <c r="F780" s="30">
        <v>3.9855300000000003E-2</v>
      </c>
      <c r="G780" s="30">
        <f>Inputs!$G$3-$E780</f>
        <v>27587289511.331329</v>
      </c>
      <c r="H780" s="30">
        <f t="shared" si="87"/>
        <v>-1099499699.6609635</v>
      </c>
      <c r="I780" s="30">
        <v>0</v>
      </c>
      <c r="J780" s="30">
        <f>-IF(C780=1,I780*(Inputs!$G$3/1000),0)</f>
        <v>0</v>
      </c>
      <c r="K780" s="30">
        <f>Inputs!$C$7</f>
        <v>667.16820708807631</v>
      </c>
      <c r="L780" s="30">
        <f t="shared" si="88"/>
        <v>-28686688543.824089</v>
      </c>
      <c r="M780" s="30">
        <f>L780*(Inputs!$G$5)</f>
        <v>-95622295.1460803</v>
      </c>
      <c r="N780" s="30">
        <f t="shared" si="85"/>
        <v>-28782310838.970169</v>
      </c>
    </row>
    <row r="781" spans="1:14" x14ac:dyDescent="0.2">
      <c r="A781" s="30">
        <f t="shared" si="89"/>
        <v>780</v>
      </c>
      <c r="B781" s="30">
        <f t="shared" si="84"/>
        <v>65</v>
      </c>
      <c r="C781" s="30">
        <f t="shared" si="86"/>
        <v>12</v>
      </c>
      <c r="D781" s="30">
        <f>Inputs!$C$5 + Calculations!B781-1</f>
        <v>134</v>
      </c>
      <c r="E781" s="30">
        <f t="shared" si="90"/>
        <v>-28782310838.970169</v>
      </c>
      <c r="F781" s="30">
        <v>3.9855300000000003E-2</v>
      </c>
      <c r="G781" s="30">
        <f>Inputs!$G$3-$E781</f>
        <v>28782410838.970169</v>
      </c>
      <c r="H781" s="30">
        <f t="shared" si="87"/>
        <v>-1147131618.710408</v>
      </c>
      <c r="I781" s="30">
        <v>0</v>
      </c>
      <c r="J781" s="30">
        <f>-IF(C781=1,I781*(Inputs!$G$3/1000),0)</f>
        <v>0</v>
      </c>
      <c r="K781" s="30">
        <f>Inputs!$C$7</f>
        <v>667.16820708807631</v>
      </c>
      <c r="L781" s="30">
        <f t="shared" si="88"/>
        <v>-29929441790.512371</v>
      </c>
      <c r="M781" s="30">
        <f>L781*(Inputs!$G$5)</f>
        <v>-99764805.96837458</v>
      </c>
      <c r="N781" s="30">
        <f t="shared" si="85"/>
        <v>-30029206596.480747</v>
      </c>
    </row>
    <row r="782" spans="1:14" x14ac:dyDescent="0.2">
      <c r="A782" s="30">
        <f t="shared" si="89"/>
        <v>781</v>
      </c>
      <c r="B782" s="30">
        <f t="shared" si="84"/>
        <v>66</v>
      </c>
      <c r="C782" s="30">
        <f t="shared" si="86"/>
        <v>1</v>
      </c>
      <c r="D782" s="30">
        <f>Inputs!$C$5 + Calculations!B782-1</f>
        <v>135</v>
      </c>
      <c r="E782" s="30">
        <f t="shared" si="90"/>
        <v>-30029206596.480747</v>
      </c>
      <c r="F782" s="30">
        <v>4.0492899999999998E-2</v>
      </c>
      <c r="G782" s="30">
        <f>Inputs!$G$3-$E782</f>
        <v>30029306596.480747</v>
      </c>
      <c r="H782" s="30">
        <f t="shared" si="87"/>
        <v>-1215973709.0806353</v>
      </c>
      <c r="I782" s="30">
        <v>0</v>
      </c>
      <c r="J782" s="30">
        <f>-IF(C782=1,I782*(Inputs!$G$3/1000),0)</f>
        <v>0</v>
      </c>
      <c r="K782" s="30">
        <f>Inputs!$C$7</f>
        <v>667.16820708807631</v>
      </c>
      <c r="L782" s="30">
        <f t="shared" si="88"/>
        <v>-31245179638.393177</v>
      </c>
      <c r="M782" s="30">
        <f>L782*(Inputs!$G$5)</f>
        <v>-104150598.79464392</v>
      </c>
      <c r="N782" s="30">
        <f t="shared" si="85"/>
        <v>-31349330237.18782</v>
      </c>
    </row>
    <row r="783" spans="1:14" x14ac:dyDescent="0.2">
      <c r="A783" s="30">
        <f t="shared" si="89"/>
        <v>782</v>
      </c>
      <c r="B783" s="30">
        <f t="shared" si="84"/>
        <v>66</v>
      </c>
      <c r="C783" s="30">
        <f t="shared" si="86"/>
        <v>2</v>
      </c>
      <c r="D783" s="30">
        <f>Inputs!$C$5 + Calculations!B783-1</f>
        <v>135</v>
      </c>
      <c r="E783" s="30">
        <f t="shared" si="90"/>
        <v>-31349330237.18782</v>
      </c>
      <c r="F783" s="30">
        <v>4.0492899999999998E-2</v>
      </c>
      <c r="G783" s="30">
        <f>Inputs!$G$3-$E783</f>
        <v>31349430237.18782</v>
      </c>
      <c r="H783" s="30">
        <f t="shared" si="87"/>
        <v>-1269429343.6514227</v>
      </c>
      <c r="I783" s="30">
        <v>0</v>
      </c>
      <c r="J783" s="30">
        <f>-IF(C783=1,I783*(Inputs!$G$3/1000),0)</f>
        <v>0</v>
      </c>
      <c r="K783" s="30">
        <f>Inputs!$C$7</f>
        <v>667.16820708807631</v>
      </c>
      <c r="L783" s="30">
        <f t="shared" si="88"/>
        <v>-32618758913.67104</v>
      </c>
      <c r="M783" s="30">
        <f>L783*(Inputs!$G$5)</f>
        <v>-108729196.37890348</v>
      </c>
      <c r="N783" s="30">
        <f t="shared" si="85"/>
        <v>-32727488110.049942</v>
      </c>
    </row>
    <row r="784" spans="1:14" x14ac:dyDescent="0.2">
      <c r="A784" s="30">
        <f t="shared" si="89"/>
        <v>783</v>
      </c>
      <c r="B784" s="30">
        <f t="shared" si="84"/>
        <v>66</v>
      </c>
      <c r="C784" s="30">
        <f t="shared" si="86"/>
        <v>3</v>
      </c>
      <c r="D784" s="30">
        <f>Inputs!$C$5 + Calculations!B784-1</f>
        <v>135</v>
      </c>
      <c r="E784" s="30">
        <f t="shared" si="90"/>
        <v>-32727488110.049942</v>
      </c>
      <c r="F784" s="30">
        <v>4.0492899999999998E-2</v>
      </c>
      <c r="G784" s="30">
        <f>Inputs!$G$3-$E784</f>
        <v>32727588110.049942</v>
      </c>
      <c r="H784" s="30">
        <f t="shared" si="87"/>
        <v>-1325234952.5814412</v>
      </c>
      <c r="I784" s="30">
        <v>0</v>
      </c>
      <c r="J784" s="30">
        <f>-IF(C784=1,I784*(Inputs!$G$3/1000),0)</f>
        <v>0</v>
      </c>
      <c r="K784" s="30">
        <f>Inputs!$C$7</f>
        <v>667.16820708807631</v>
      </c>
      <c r="L784" s="30">
        <f t="shared" si="88"/>
        <v>-34052722395.463177</v>
      </c>
      <c r="M784" s="30">
        <f>L784*(Inputs!$G$5)</f>
        <v>-113509074.65154393</v>
      </c>
      <c r="N784" s="30">
        <f t="shared" si="85"/>
        <v>-34166231470.114719</v>
      </c>
    </row>
    <row r="785" spans="1:14" x14ac:dyDescent="0.2">
      <c r="A785" s="30">
        <f t="shared" si="89"/>
        <v>784</v>
      </c>
      <c r="B785" s="30">
        <f t="shared" si="84"/>
        <v>66</v>
      </c>
      <c r="C785" s="30">
        <f t="shared" si="86"/>
        <v>4</v>
      </c>
      <c r="D785" s="30">
        <f>Inputs!$C$5 + Calculations!B785-1</f>
        <v>135</v>
      </c>
      <c r="E785" s="30">
        <f t="shared" si="90"/>
        <v>-34166231470.114719</v>
      </c>
      <c r="F785" s="30">
        <v>4.0492899999999998E-2</v>
      </c>
      <c r="G785" s="30">
        <f>Inputs!$G$3-$E785</f>
        <v>34166331470.114719</v>
      </c>
      <c r="H785" s="30">
        <f t="shared" si="87"/>
        <v>-1383493843.5862083</v>
      </c>
      <c r="I785" s="30">
        <v>0</v>
      </c>
      <c r="J785" s="30">
        <f>-IF(C785=1,I785*(Inputs!$G$3/1000),0)</f>
        <v>0</v>
      </c>
      <c r="K785" s="30">
        <f>Inputs!$C$7</f>
        <v>667.16820708807631</v>
      </c>
      <c r="L785" s="30">
        <f t="shared" si="88"/>
        <v>-35549724646.532722</v>
      </c>
      <c r="M785" s="30">
        <f>L785*(Inputs!$G$5)</f>
        <v>-118499082.15510908</v>
      </c>
      <c r="N785" s="30">
        <f t="shared" si="85"/>
        <v>-35668223728.687828</v>
      </c>
    </row>
    <row r="786" spans="1:14" x14ac:dyDescent="0.2">
      <c r="A786" s="30">
        <f t="shared" si="89"/>
        <v>785</v>
      </c>
      <c r="B786" s="30">
        <f t="shared" si="84"/>
        <v>66</v>
      </c>
      <c r="C786" s="30">
        <f t="shared" si="86"/>
        <v>5</v>
      </c>
      <c r="D786" s="30">
        <f>Inputs!$C$5 + Calculations!B786-1</f>
        <v>135</v>
      </c>
      <c r="E786" s="30">
        <f t="shared" si="90"/>
        <v>-35668223728.687828</v>
      </c>
      <c r="F786" s="30">
        <v>4.0492899999999998E-2</v>
      </c>
      <c r="G786" s="30">
        <f>Inputs!$G$3-$E786</f>
        <v>35668323728.687828</v>
      </c>
      <c r="H786" s="30">
        <f t="shared" si="87"/>
        <v>-1444313865.9133832</v>
      </c>
      <c r="I786" s="30">
        <v>0</v>
      </c>
      <c r="J786" s="30">
        <f>-IF(C786=1,I786*(Inputs!$G$3/1000),0)</f>
        <v>0</v>
      </c>
      <c r="K786" s="30">
        <f>Inputs!$C$7</f>
        <v>667.16820708807631</v>
      </c>
      <c r="L786" s="30">
        <f t="shared" si="88"/>
        <v>-37112536927.433006</v>
      </c>
      <c r="M786" s="30">
        <f>L786*(Inputs!$G$5)</f>
        <v>-123708456.42477669</v>
      </c>
      <c r="N786" s="30">
        <f t="shared" si="85"/>
        <v>-37236245383.85778</v>
      </c>
    </row>
    <row r="787" spans="1:14" x14ac:dyDescent="0.2">
      <c r="A787" s="30">
        <f t="shared" si="89"/>
        <v>786</v>
      </c>
      <c r="B787" s="30">
        <f t="shared" si="84"/>
        <v>66</v>
      </c>
      <c r="C787" s="30">
        <f t="shared" si="86"/>
        <v>6</v>
      </c>
      <c r="D787" s="30">
        <f>Inputs!$C$5 + Calculations!B787-1</f>
        <v>135</v>
      </c>
      <c r="E787" s="30">
        <f t="shared" si="90"/>
        <v>-37236245383.85778</v>
      </c>
      <c r="F787" s="30">
        <v>4.0492899999999998E-2</v>
      </c>
      <c r="G787" s="30">
        <f>Inputs!$G$3-$E787</f>
        <v>37236345383.85778</v>
      </c>
      <c r="H787" s="30">
        <f t="shared" si="87"/>
        <v>-1507807609.9940147</v>
      </c>
      <c r="I787" s="30">
        <v>0</v>
      </c>
      <c r="J787" s="30">
        <f>-IF(C787=1,I787*(Inputs!$G$3/1000),0)</f>
        <v>0</v>
      </c>
      <c r="K787" s="30">
        <f>Inputs!$C$7</f>
        <v>667.16820708807631</v>
      </c>
      <c r="L787" s="30">
        <f t="shared" si="88"/>
        <v>-38744052326.683586</v>
      </c>
      <c r="M787" s="30">
        <f>L787*(Inputs!$G$5)</f>
        <v>-129146841.0889453</v>
      </c>
      <c r="N787" s="30">
        <f t="shared" si="85"/>
        <v>-38873199167.77253</v>
      </c>
    </row>
    <row r="788" spans="1:14" x14ac:dyDescent="0.2">
      <c r="A788" s="30">
        <f t="shared" si="89"/>
        <v>787</v>
      </c>
      <c r="B788" s="30">
        <f t="shared" si="84"/>
        <v>66</v>
      </c>
      <c r="C788" s="30">
        <f t="shared" si="86"/>
        <v>7</v>
      </c>
      <c r="D788" s="30">
        <f>Inputs!$C$5 + Calculations!B788-1</f>
        <v>135</v>
      </c>
      <c r="E788" s="30">
        <f t="shared" si="90"/>
        <v>-38873199167.77253</v>
      </c>
      <c r="F788" s="30">
        <v>4.0492899999999998E-2</v>
      </c>
      <c r="G788" s="30">
        <f>Inputs!$G$3-$E788</f>
        <v>38873299167.77253</v>
      </c>
      <c r="H788" s="30">
        <f t="shared" si="87"/>
        <v>-1574092615.8706963</v>
      </c>
      <c r="I788" s="30">
        <v>0</v>
      </c>
      <c r="J788" s="30">
        <f>-IF(C788=1,I788*(Inputs!$G$3/1000),0)</f>
        <v>0</v>
      </c>
      <c r="K788" s="30">
        <f>Inputs!$C$7</f>
        <v>667.16820708807631</v>
      </c>
      <c r="L788" s="30">
        <f t="shared" si="88"/>
        <v>-40447291116.475021</v>
      </c>
      <c r="M788" s="30">
        <f>L788*(Inputs!$G$5)</f>
        <v>-134824303.72158343</v>
      </c>
      <c r="N788" s="30">
        <f t="shared" si="85"/>
        <v>-40582115420.196602</v>
      </c>
    </row>
    <row r="789" spans="1:14" x14ac:dyDescent="0.2">
      <c r="A789" s="30">
        <f t="shared" si="89"/>
        <v>788</v>
      </c>
      <c r="B789" s="30">
        <f t="shared" si="84"/>
        <v>66</v>
      </c>
      <c r="C789" s="30">
        <f t="shared" si="86"/>
        <v>8</v>
      </c>
      <c r="D789" s="30">
        <f>Inputs!$C$5 + Calculations!B789-1</f>
        <v>135</v>
      </c>
      <c r="E789" s="30">
        <f t="shared" si="90"/>
        <v>-40582115420.196602</v>
      </c>
      <c r="F789" s="30">
        <v>4.0492899999999998E-2</v>
      </c>
      <c r="G789" s="30">
        <f>Inputs!$G$3-$E789</f>
        <v>40582215420.196602</v>
      </c>
      <c r="H789" s="30">
        <f t="shared" si="87"/>
        <v>-1643291590.7884789</v>
      </c>
      <c r="I789" s="30">
        <v>0</v>
      </c>
      <c r="J789" s="30">
        <f>-IF(C789=1,I789*(Inputs!$G$3/1000),0)</f>
        <v>0</v>
      </c>
      <c r="K789" s="30">
        <f>Inputs!$C$7</f>
        <v>667.16820708807631</v>
      </c>
      <c r="L789" s="30">
        <f t="shared" si="88"/>
        <v>-42225406343.816872</v>
      </c>
      <c r="M789" s="30">
        <f>L789*(Inputs!$G$5)</f>
        <v>-140751354.47938958</v>
      </c>
      <c r="N789" s="30">
        <f t="shared" si="85"/>
        <v>-42366157698.296265</v>
      </c>
    </row>
    <row r="790" spans="1:14" x14ac:dyDescent="0.2">
      <c r="A790" s="30">
        <f t="shared" si="89"/>
        <v>789</v>
      </c>
      <c r="B790" s="30">
        <f t="shared" si="84"/>
        <v>66</v>
      </c>
      <c r="C790" s="30">
        <f t="shared" si="86"/>
        <v>9</v>
      </c>
      <c r="D790" s="30">
        <f>Inputs!$C$5 + Calculations!B790-1</f>
        <v>135</v>
      </c>
      <c r="E790" s="30">
        <f t="shared" si="90"/>
        <v>-42366157698.296265</v>
      </c>
      <c r="F790" s="30">
        <v>4.0492899999999998E-2</v>
      </c>
      <c r="G790" s="30">
        <f>Inputs!$G$3-$E790</f>
        <v>42366257698.296265</v>
      </c>
      <c r="H790" s="30">
        <f t="shared" si="87"/>
        <v>-1715532636.3513408</v>
      </c>
      <c r="I790" s="30">
        <v>0</v>
      </c>
      <c r="J790" s="30">
        <f>-IF(C790=1,I790*(Inputs!$G$3/1000),0)</f>
        <v>0</v>
      </c>
      <c r="K790" s="30">
        <f>Inputs!$C$7</f>
        <v>667.16820708807631</v>
      </c>
      <c r="L790" s="30">
        <f t="shared" si="88"/>
        <v>-44081689667.479401</v>
      </c>
      <c r="M790" s="30">
        <f>L790*(Inputs!$G$5)</f>
        <v>-146938965.55826467</v>
      </c>
      <c r="N790" s="30">
        <f t="shared" si="85"/>
        <v>-44228628633.037666</v>
      </c>
    </row>
    <row r="791" spans="1:14" x14ac:dyDescent="0.2">
      <c r="A791" s="30">
        <f t="shared" si="89"/>
        <v>790</v>
      </c>
      <c r="B791" s="30">
        <f t="shared" si="84"/>
        <v>66</v>
      </c>
      <c r="C791" s="30">
        <f t="shared" si="86"/>
        <v>10</v>
      </c>
      <c r="D791" s="30">
        <f>Inputs!$C$5 + Calculations!B791-1</f>
        <v>135</v>
      </c>
      <c r="E791" s="30">
        <f t="shared" si="90"/>
        <v>-44228628633.037666</v>
      </c>
      <c r="F791" s="30">
        <v>4.0492899999999998E-2</v>
      </c>
      <c r="G791" s="30">
        <f>Inputs!$G$3-$E791</f>
        <v>44228728633.037666</v>
      </c>
      <c r="H791" s="30">
        <f t="shared" si="87"/>
        <v>-1790949485.6647308</v>
      </c>
      <c r="I791" s="30">
        <v>0</v>
      </c>
      <c r="J791" s="30">
        <f>-IF(C791=1,I791*(Inputs!$G$3/1000),0)</f>
        <v>0</v>
      </c>
      <c r="K791" s="30">
        <f>Inputs!$C$7</f>
        <v>667.16820708807631</v>
      </c>
      <c r="L791" s="30">
        <f t="shared" si="88"/>
        <v>-46019577451.534195</v>
      </c>
      <c r="M791" s="30">
        <f>L791*(Inputs!$G$5)</f>
        <v>-153398591.50511399</v>
      </c>
      <c r="N791" s="30">
        <f t="shared" si="85"/>
        <v>-46172976043.039307</v>
      </c>
    </row>
    <row r="792" spans="1:14" x14ac:dyDescent="0.2">
      <c r="A792" s="30">
        <f t="shared" si="89"/>
        <v>791</v>
      </c>
      <c r="B792" s="30">
        <f t="shared" si="84"/>
        <v>66</v>
      </c>
      <c r="C792" s="30">
        <f t="shared" si="86"/>
        <v>11</v>
      </c>
      <c r="D792" s="30">
        <f>Inputs!$C$5 + Calculations!B792-1</f>
        <v>135</v>
      </c>
      <c r="E792" s="30">
        <f t="shared" si="90"/>
        <v>-46172976043.039307</v>
      </c>
      <c r="F792" s="30">
        <v>4.0492899999999998E-2</v>
      </c>
      <c r="G792" s="30">
        <f>Inputs!$G$3-$E792</f>
        <v>46173076043.039307</v>
      </c>
      <c r="H792" s="30">
        <f t="shared" si="87"/>
        <v>-1869681750.9031863</v>
      </c>
      <c r="I792" s="30">
        <v>0</v>
      </c>
      <c r="J792" s="30">
        <f>-IF(C792=1,I792*(Inputs!$G$3/1000),0)</f>
        <v>0</v>
      </c>
      <c r="K792" s="30">
        <f>Inputs!$C$7</f>
        <v>667.16820708807631</v>
      </c>
      <c r="L792" s="30">
        <f t="shared" si="88"/>
        <v>-48042657126.774284</v>
      </c>
      <c r="M792" s="30">
        <f>L792*(Inputs!$G$5)</f>
        <v>-160142190.42258096</v>
      </c>
      <c r="N792" s="30">
        <f t="shared" si="85"/>
        <v>-48202799317.196869</v>
      </c>
    </row>
    <row r="793" spans="1:14" x14ac:dyDescent="0.2">
      <c r="A793" s="30">
        <f t="shared" si="89"/>
        <v>792</v>
      </c>
      <c r="B793" s="30">
        <f t="shared" si="84"/>
        <v>66</v>
      </c>
      <c r="C793" s="30">
        <f t="shared" si="86"/>
        <v>12</v>
      </c>
      <c r="D793" s="30">
        <f>Inputs!$C$5 + Calculations!B793-1</f>
        <v>135</v>
      </c>
      <c r="E793" s="30">
        <f t="shared" si="90"/>
        <v>-48202799317.196869</v>
      </c>
      <c r="F793" s="30">
        <v>4.0492899999999998E-2</v>
      </c>
      <c r="G793" s="30">
        <f>Inputs!$G$3-$E793</f>
        <v>48202899317.196869</v>
      </c>
      <c r="H793" s="30">
        <f t="shared" si="87"/>
        <v>-1951875181.7613211</v>
      </c>
      <c r="I793" s="30">
        <v>0</v>
      </c>
      <c r="J793" s="30">
        <f>-IF(C793=1,I793*(Inputs!$G$3/1000),0)</f>
        <v>0</v>
      </c>
      <c r="K793" s="30">
        <f>Inputs!$C$7</f>
        <v>667.16820708807631</v>
      </c>
      <c r="L793" s="30">
        <f t="shared" si="88"/>
        <v>-50154673831.789986</v>
      </c>
      <c r="M793" s="30">
        <f>L793*(Inputs!$G$5)</f>
        <v>-167182246.10596663</v>
      </c>
      <c r="N793" s="30">
        <f t="shared" si="85"/>
        <v>-50321856077.89595</v>
      </c>
    </row>
    <row r="794" spans="1:14" x14ac:dyDescent="0.2">
      <c r="A794" s="30">
        <f t="shared" si="89"/>
        <v>793</v>
      </c>
      <c r="B794" s="30">
        <f t="shared" si="84"/>
        <v>67</v>
      </c>
      <c r="C794" s="30">
        <f t="shared" si="86"/>
        <v>1</v>
      </c>
      <c r="D794" s="30">
        <f>Inputs!$C$5 + Calculations!B794-1</f>
        <v>136</v>
      </c>
      <c r="E794" s="30">
        <f t="shared" si="90"/>
        <v>-50321856077.89595</v>
      </c>
      <c r="F794" s="30">
        <v>4.1667299999999997E-2</v>
      </c>
      <c r="G794" s="30">
        <f>Inputs!$G$3-$E794</f>
        <v>50321956077.89595</v>
      </c>
      <c r="H794" s="30">
        <f t="shared" si="87"/>
        <v>-2096780040.4845138</v>
      </c>
      <c r="I794" s="30">
        <v>0</v>
      </c>
      <c r="J794" s="30">
        <f>-IF(C794=1,I794*(Inputs!$G$3/1000),0)</f>
        <v>0</v>
      </c>
      <c r="K794" s="30">
        <f>Inputs!$C$7</f>
        <v>667.16820708807631</v>
      </c>
      <c r="L794" s="30">
        <f t="shared" si="88"/>
        <v>-52418635451.212257</v>
      </c>
      <c r="M794" s="30">
        <f>L794*(Inputs!$G$5)</f>
        <v>-174728784.83737421</v>
      </c>
      <c r="N794" s="30">
        <f t="shared" si="85"/>
        <v>-52593364236.049629</v>
      </c>
    </row>
    <row r="795" spans="1:14" x14ac:dyDescent="0.2">
      <c r="A795" s="30">
        <f t="shared" si="89"/>
        <v>794</v>
      </c>
      <c r="B795" s="30">
        <f t="shared" si="84"/>
        <v>67</v>
      </c>
      <c r="C795" s="30">
        <f t="shared" si="86"/>
        <v>2</v>
      </c>
      <c r="D795" s="30">
        <f>Inputs!$C$5 + Calculations!B795-1</f>
        <v>136</v>
      </c>
      <c r="E795" s="30">
        <f t="shared" si="90"/>
        <v>-52593364236.049629</v>
      </c>
      <c r="F795" s="30">
        <v>4.1667299999999997E-2</v>
      </c>
      <c r="G795" s="30">
        <f>Inputs!$G$3-$E795</f>
        <v>52593464236.049629</v>
      </c>
      <c r="H795" s="30">
        <f t="shared" si="87"/>
        <v>-2191427652.3627505</v>
      </c>
      <c r="I795" s="30">
        <v>0</v>
      </c>
      <c r="J795" s="30">
        <f>-IF(C795=1,I795*(Inputs!$G$3/1000),0)</f>
        <v>0</v>
      </c>
      <c r="K795" s="30">
        <f>Inputs!$C$7</f>
        <v>667.16820708807631</v>
      </c>
      <c r="L795" s="30">
        <f t="shared" si="88"/>
        <v>-54784791221.244171</v>
      </c>
      <c r="M795" s="30">
        <f>L795*(Inputs!$G$5)</f>
        <v>-182615970.73748058</v>
      </c>
      <c r="N795" s="30">
        <f t="shared" si="85"/>
        <v>-54967407191.981651</v>
      </c>
    </row>
    <row r="796" spans="1:14" x14ac:dyDescent="0.2">
      <c r="A796" s="30">
        <f t="shared" si="89"/>
        <v>795</v>
      </c>
      <c r="B796" s="30">
        <f t="shared" si="84"/>
        <v>67</v>
      </c>
      <c r="C796" s="30">
        <f t="shared" si="86"/>
        <v>3</v>
      </c>
      <c r="D796" s="30">
        <f>Inputs!$C$5 + Calculations!B796-1</f>
        <v>136</v>
      </c>
      <c r="E796" s="30">
        <f t="shared" si="90"/>
        <v>-54967407191.981651</v>
      </c>
      <c r="F796" s="30">
        <v>4.1667299999999997E-2</v>
      </c>
      <c r="G796" s="30">
        <f>Inputs!$G$3-$E796</f>
        <v>54967507191.981651</v>
      </c>
      <c r="H796" s="30">
        <f t="shared" si="87"/>
        <v>-2290347612.4204569</v>
      </c>
      <c r="I796" s="30">
        <v>0</v>
      </c>
      <c r="J796" s="30">
        <f>-IF(C796=1,I796*(Inputs!$G$3/1000),0)</f>
        <v>0</v>
      </c>
      <c r="K796" s="30">
        <f>Inputs!$C$7</f>
        <v>667.16820708807631</v>
      </c>
      <c r="L796" s="30">
        <f t="shared" si="88"/>
        <v>-57257754137.233902</v>
      </c>
      <c r="M796" s="30">
        <f>L796*(Inputs!$G$5)</f>
        <v>-190859180.45744637</v>
      </c>
      <c r="N796" s="30">
        <f t="shared" si="85"/>
        <v>-57448613317.691345</v>
      </c>
    </row>
    <row r="797" spans="1:14" x14ac:dyDescent="0.2">
      <c r="A797" s="30">
        <f t="shared" si="89"/>
        <v>796</v>
      </c>
      <c r="B797" s="30">
        <f t="shared" si="84"/>
        <v>67</v>
      </c>
      <c r="C797" s="30">
        <f t="shared" si="86"/>
        <v>4</v>
      </c>
      <c r="D797" s="30">
        <f>Inputs!$C$5 + Calculations!B797-1</f>
        <v>136</v>
      </c>
      <c r="E797" s="30">
        <f t="shared" si="90"/>
        <v>-57448613317.691345</v>
      </c>
      <c r="F797" s="30">
        <v>4.1667299999999997E-2</v>
      </c>
      <c r="G797" s="30">
        <f>Inputs!$G$3-$E797</f>
        <v>57448713317.691345</v>
      </c>
      <c r="H797" s="30">
        <f t="shared" si="87"/>
        <v>-2393732772.4222403</v>
      </c>
      <c r="I797" s="30">
        <v>0</v>
      </c>
      <c r="J797" s="30">
        <f>-IF(C797=1,I797*(Inputs!$G$3/1000),0)</f>
        <v>0</v>
      </c>
      <c r="K797" s="30">
        <f>Inputs!$C$7</f>
        <v>667.16820708807631</v>
      </c>
      <c r="L797" s="30">
        <f t="shared" si="88"/>
        <v>-59842345422.945381</v>
      </c>
      <c r="M797" s="30">
        <f>L797*(Inputs!$G$5)</f>
        <v>-199474484.74315128</v>
      </c>
      <c r="N797" s="30">
        <f t="shared" si="85"/>
        <v>-60041819907.68853</v>
      </c>
    </row>
    <row r="798" spans="1:14" x14ac:dyDescent="0.2">
      <c r="A798" s="30">
        <f t="shared" si="89"/>
        <v>797</v>
      </c>
      <c r="B798" s="30">
        <f t="shared" si="84"/>
        <v>67</v>
      </c>
      <c r="C798" s="30">
        <f t="shared" si="86"/>
        <v>5</v>
      </c>
      <c r="D798" s="30">
        <f>Inputs!$C$5 + Calculations!B798-1</f>
        <v>136</v>
      </c>
      <c r="E798" s="30">
        <f t="shared" si="90"/>
        <v>-60041819907.68853</v>
      </c>
      <c r="F798" s="30">
        <v>4.1667299999999997E-2</v>
      </c>
      <c r="G798" s="30">
        <f>Inputs!$G$3-$E798</f>
        <v>60041919907.68853</v>
      </c>
      <c r="H798" s="30">
        <f t="shared" si="87"/>
        <v>-2501784689.3696303</v>
      </c>
      <c r="I798" s="30">
        <v>0</v>
      </c>
      <c r="J798" s="30">
        <f>-IF(C798=1,I798*(Inputs!$G$3/1000),0)</f>
        <v>0</v>
      </c>
      <c r="K798" s="30">
        <f>Inputs!$C$7</f>
        <v>667.16820708807631</v>
      </c>
      <c r="L798" s="30">
        <f t="shared" si="88"/>
        <v>-62543603929.889954</v>
      </c>
      <c r="M798" s="30">
        <f>L798*(Inputs!$G$5)</f>
        <v>-208478679.76629987</v>
      </c>
      <c r="N798" s="30">
        <f t="shared" si="85"/>
        <v>-62752082609.65625</v>
      </c>
    </row>
    <row r="799" spans="1:14" x14ac:dyDescent="0.2">
      <c r="A799" s="30">
        <f t="shared" si="89"/>
        <v>798</v>
      </c>
      <c r="B799" s="30">
        <f t="shared" si="84"/>
        <v>67</v>
      </c>
      <c r="C799" s="30">
        <f t="shared" si="86"/>
        <v>6</v>
      </c>
      <c r="D799" s="30">
        <f>Inputs!$C$5 + Calculations!B799-1</f>
        <v>136</v>
      </c>
      <c r="E799" s="30">
        <f t="shared" si="90"/>
        <v>-62752082609.65625</v>
      </c>
      <c r="F799" s="30">
        <v>4.1667299999999997E-2</v>
      </c>
      <c r="G799" s="30">
        <f>Inputs!$G$3-$E799</f>
        <v>62752182609.65625</v>
      </c>
      <c r="H799" s="30">
        <f t="shared" si="87"/>
        <v>-2614714018.4513297</v>
      </c>
      <c r="I799" s="30">
        <v>0</v>
      </c>
      <c r="J799" s="30">
        <f>-IF(C799=1,I799*(Inputs!$G$3/1000),0)</f>
        <v>0</v>
      </c>
      <c r="K799" s="30">
        <f>Inputs!$C$7</f>
        <v>667.16820708807631</v>
      </c>
      <c r="L799" s="30">
        <f t="shared" si="88"/>
        <v>-65366795960.939377</v>
      </c>
      <c r="M799" s="30">
        <f>L799*(Inputs!$G$5)</f>
        <v>-217889319.86979795</v>
      </c>
      <c r="N799" s="30">
        <f t="shared" si="85"/>
        <v>-65584685280.809174</v>
      </c>
    </row>
    <row r="800" spans="1:14" x14ac:dyDescent="0.2">
      <c r="A800" s="30">
        <f t="shared" si="89"/>
        <v>799</v>
      </c>
      <c r="B800" s="30">
        <f t="shared" si="84"/>
        <v>67</v>
      </c>
      <c r="C800" s="30">
        <f t="shared" si="86"/>
        <v>7</v>
      </c>
      <c r="D800" s="30">
        <f>Inputs!$C$5 + Calculations!B800-1</f>
        <v>136</v>
      </c>
      <c r="E800" s="30">
        <f t="shared" si="90"/>
        <v>-65584685280.809174</v>
      </c>
      <c r="F800" s="30">
        <v>4.1667299999999997E-2</v>
      </c>
      <c r="G800" s="30">
        <f>Inputs!$G$3-$E800</f>
        <v>65584785280.809174</v>
      </c>
      <c r="H800" s="30">
        <f t="shared" si="87"/>
        <v>-2732740923.73106</v>
      </c>
      <c r="I800" s="30">
        <v>0</v>
      </c>
      <c r="J800" s="30">
        <f>-IF(C800=1,I800*(Inputs!$G$3/1000),0)</f>
        <v>0</v>
      </c>
      <c r="K800" s="30">
        <f>Inputs!$C$7</f>
        <v>667.16820708807631</v>
      </c>
      <c r="L800" s="30">
        <f t="shared" si="88"/>
        <v>-68317425537.372032</v>
      </c>
      <c r="M800" s="30">
        <f>L800*(Inputs!$G$5)</f>
        <v>-227724751.79124013</v>
      </c>
      <c r="N800" s="30">
        <f t="shared" si="85"/>
        <v>-68545150289.163269</v>
      </c>
    </row>
    <row r="801" spans="1:14" x14ac:dyDescent="0.2">
      <c r="A801" s="30">
        <f t="shared" si="89"/>
        <v>800</v>
      </c>
      <c r="B801" s="30">
        <f t="shared" si="84"/>
        <v>67</v>
      </c>
      <c r="C801" s="30">
        <f t="shared" si="86"/>
        <v>8</v>
      </c>
      <c r="D801" s="30">
        <f>Inputs!$C$5 + Calculations!B801-1</f>
        <v>136</v>
      </c>
      <c r="E801" s="30">
        <f t="shared" si="90"/>
        <v>-68545150289.163269</v>
      </c>
      <c r="F801" s="30">
        <v>4.1667299999999997E-2</v>
      </c>
      <c r="G801" s="30">
        <f>Inputs!$G$3-$E801</f>
        <v>68545250289.163269</v>
      </c>
      <c r="H801" s="30">
        <f t="shared" si="87"/>
        <v>-2856095507.3736525</v>
      </c>
      <c r="I801" s="30">
        <v>0</v>
      </c>
      <c r="J801" s="30">
        <f>-IF(C801=1,I801*(Inputs!$G$3/1000),0)</f>
        <v>0</v>
      </c>
      <c r="K801" s="30">
        <f>Inputs!$C$7</f>
        <v>667.16820708807631</v>
      </c>
      <c r="L801" s="30">
        <f t="shared" si="88"/>
        <v>-71401245129.368713</v>
      </c>
      <c r="M801" s="30">
        <f>L801*(Inputs!$G$5)</f>
        <v>-238004150.43122905</v>
      </c>
      <c r="N801" s="30">
        <f t="shared" si="85"/>
        <v>-71639249279.799942</v>
      </c>
    </row>
    <row r="802" spans="1:14" x14ac:dyDescent="0.2">
      <c r="A802" s="30">
        <f t="shared" si="89"/>
        <v>801</v>
      </c>
      <c r="B802" s="30">
        <f t="shared" si="84"/>
        <v>67</v>
      </c>
      <c r="C802" s="30">
        <f t="shared" si="86"/>
        <v>9</v>
      </c>
      <c r="D802" s="30">
        <f>Inputs!$C$5 + Calculations!B802-1</f>
        <v>136</v>
      </c>
      <c r="E802" s="30">
        <f t="shared" si="90"/>
        <v>-71639249279.799942</v>
      </c>
      <c r="F802" s="30">
        <v>4.1667299999999997E-2</v>
      </c>
      <c r="G802" s="30">
        <f>Inputs!$G$3-$E802</f>
        <v>71639349279.799942</v>
      </c>
      <c r="H802" s="30">
        <f t="shared" si="87"/>
        <v>-2985018258.2462077</v>
      </c>
      <c r="I802" s="30">
        <v>0</v>
      </c>
      <c r="J802" s="30">
        <f>-IF(C802=1,I802*(Inputs!$G$3/1000),0)</f>
        <v>0</v>
      </c>
      <c r="K802" s="30">
        <f>Inputs!$C$7</f>
        <v>667.16820708807631</v>
      </c>
      <c r="L802" s="30">
        <f t="shared" si="88"/>
        <v>-74624266870.87793</v>
      </c>
      <c r="M802" s="30">
        <f>L802*(Inputs!$G$5)</f>
        <v>-248747556.23625979</v>
      </c>
      <c r="N802" s="30">
        <f t="shared" si="85"/>
        <v>-74873014427.114197</v>
      </c>
    </row>
    <row r="803" spans="1:14" x14ac:dyDescent="0.2">
      <c r="A803" s="30">
        <f t="shared" si="89"/>
        <v>802</v>
      </c>
      <c r="B803" s="30">
        <f t="shared" si="84"/>
        <v>67</v>
      </c>
      <c r="C803" s="30">
        <f t="shared" si="86"/>
        <v>10</v>
      </c>
      <c r="D803" s="30">
        <f>Inputs!$C$5 + Calculations!B803-1</f>
        <v>136</v>
      </c>
      <c r="E803" s="30">
        <f t="shared" si="90"/>
        <v>-74873014427.114197</v>
      </c>
      <c r="F803" s="30">
        <v>4.1667299999999997E-2</v>
      </c>
      <c r="G803" s="30">
        <f>Inputs!$G$3-$E803</f>
        <v>74873114427.114197</v>
      </c>
      <c r="H803" s="30">
        <f t="shared" si="87"/>
        <v>-3119760520.7688951</v>
      </c>
      <c r="I803" s="30">
        <v>0</v>
      </c>
      <c r="J803" s="30">
        <f>-IF(C803=1,I803*(Inputs!$G$3/1000),0)</f>
        <v>0</v>
      </c>
      <c r="K803" s="30">
        <f>Inputs!$C$7</f>
        <v>667.16820708807631</v>
      </c>
      <c r="L803" s="30">
        <f t="shared" si="88"/>
        <v>-77992774280.714874</v>
      </c>
      <c r="M803" s="30">
        <f>L803*(Inputs!$G$5)</f>
        <v>-259975914.26904958</v>
      </c>
      <c r="N803" s="30">
        <f t="shared" si="85"/>
        <v>-78252750194.983917</v>
      </c>
    </row>
    <row r="804" spans="1:14" x14ac:dyDescent="0.2">
      <c r="A804" s="30">
        <f t="shared" si="89"/>
        <v>803</v>
      </c>
      <c r="B804" s="30">
        <f t="shared" si="84"/>
        <v>67</v>
      </c>
      <c r="C804" s="30">
        <f t="shared" si="86"/>
        <v>11</v>
      </c>
      <c r="D804" s="30">
        <f>Inputs!$C$5 + Calculations!B804-1</f>
        <v>136</v>
      </c>
      <c r="E804" s="30">
        <f t="shared" si="90"/>
        <v>-78252750194.983917</v>
      </c>
      <c r="F804" s="30">
        <v>4.1667299999999997E-2</v>
      </c>
      <c r="G804" s="30">
        <f>Inputs!$G$3-$E804</f>
        <v>78252850194.983917</v>
      </c>
      <c r="H804" s="30">
        <f t="shared" si="87"/>
        <v>-3260584984.9294534</v>
      </c>
      <c r="I804" s="30">
        <v>0</v>
      </c>
      <c r="J804" s="30">
        <f>-IF(C804=1,I804*(Inputs!$G$3/1000),0)</f>
        <v>0</v>
      </c>
      <c r="K804" s="30">
        <f>Inputs!$C$7</f>
        <v>667.16820708807631</v>
      </c>
      <c r="L804" s="30">
        <f t="shared" si="88"/>
        <v>-81513334512.745163</v>
      </c>
      <c r="M804" s="30">
        <f>L804*(Inputs!$G$5)</f>
        <v>-271711115.04248387</v>
      </c>
      <c r="N804" s="30">
        <f t="shared" si="85"/>
        <v>-81785045627.787643</v>
      </c>
    </row>
    <row r="805" spans="1:14" x14ac:dyDescent="0.2">
      <c r="A805" s="30">
        <f t="shared" si="89"/>
        <v>804</v>
      </c>
      <c r="B805" s="30">
        <f t="shared" si="84"/>
        <v>67</v>
      </c>
      <c r="C805" s="30">
        <f t="shared" si="86"/>
        <v>12</v>
      </c>
      <c r="D805" s="30">
        <f>Inputs!$C$5 + Calculations!B805-1</f>
        <v>136</v>
      </c>
      <c r="E805" s="30">
        <f t="shared" si="90"/>
        <v>-81785045627.787643</v>
      </c>
      <c r="F805" s="30">
        <v>4.1667299999999997E-2</v>
      </c>
      <c r="G805" s="30">
        <f>Inputs!$G$3-$E805</f>
        <v>81785145627.787643</v>
      </c>
      <c r="H805" s="30">
        <f t="shared" si="87"/>
        <v>-3407766198.4167161</v>
      </c>
      <c r="I805" s="30">
        <v>0</v>
      </c>
      <c r="J805" s="30">
        <f>-IF(C805=1,I805*(Inputs!$G$3/1000),0)</f>
        <v>0</v>
      </c>
      <c r="K805" s="30">
        <f>Inputs!$C$7</f>
        <v>667.16820708807631</v>
      </c>
      <c r="L805" s="30">
        <f t="shared" si="88"/>
        <v>-85192811159.036148</v>
      </c>
      <c r="M805" s="30">
        <f>L805*(Inputs!$G$5)</f>
        <v>-283976037.19678718</v>
      </c>
      <c r="N805" s="30">
        <f t="shared" si="85"/>
        <v>-85476787196.232941</v>
      </c>
    </row>
    <row r="806" spans="1:14" x14ac:dyDescent="0.2">
      <c r="A806" s="30">
        <f t="shared" si="89"/>
        <v>805</v>
      </c>
      <c r="B806" s="30">
        <f t="shared" si="84"/>
        <v>68</v>
      </c>
      <c r="C806" s="30">
        <f t="shared" si="86"/>
        <v>1</v>
      </c>
      <c r="D806" s="30">
        <f>Inputs!$C$5 + Calculations!B806-1</f>
        <v>137</v>
      </c>
      <c r="E806" s="30">
        <f t="shared" si="90"/>
        <v>-85476787196.232941</v>
      </c>
      <c r="F806" s="30">
        <v>4.2792299999999998E-2</v>
      </c>
      <c r="G806" s="30">
        <f>Inputs!$G$3-$E806</f>
        <v>85476887196.232941</v>
      </c>
      <c r="H806" s="30">
        <f t="shared" si="87"/>
        <v>-3657752599.9673586</v>
      </c>
      <c r="I806" s="30">
        <v>0</v>
      </c>
      <c r="J806" s="30">
        <f>-IF(C806=1,I806*(Inputs!$G$3/1000),0)</f>
        <v>0</v>
      </c>
      <c r="K806" s="30">
        <f>Inputs!$C$7</f>
        <v>667.16820708807631</v>
      </c>
      <c r="L806" s="30">
        <f t="shared" si="88"/>
        <v>-89134539129.032089</v>
      </c>
      <c r="M806" s="30">
        <f>L806*(Inputs!$G$5)</f>
        <v>-297115130.430107</v>
      </c>
      <c r="N806" s="30">
        <f t="shared" si="85"/>
        <v>-89431654259.462189</v>
      </c>
    </row>
    <row r="807" spans="1:14" x14ac:dyDescent="0.2">
      <c r="A807" s="30">
        <f t="shared" si="89"/>
        <v>806</v>
      </c>
      <c r="B807" s="30">
        <f t="shared" si="84"/>
        <v>68</v>
      </c>
      <c r="C807" s="30">
        <f t="shared" si="86"/>
        <v>2</v>
      </c>
      <c r="D807" s="30">
        <f>Inputs!$C$5 + Calculations!B807-1</f>
        <v>137</v>
      </c>
      <c r="E807" s="30">
        <f t="shared" si="90"/>
        <v>-89431654259.462189</v>
      </c>
      <c r="F807" s="30">
        <v>4.2792299999999998E-2</v>
      </c>
      <c r="G807" s="30">
        <f>Inputs!$G$3-$E807</f>
        <v>89431754259.462189</v>
      </c>
      <c r="H807" s="30">
        <f t="shared" si="87"/>
        <v>-3826990457.7971835</v>
      </c>
      <c r="I807" s="30">
        <v>0</v>
      </c>
      <c r="J807" s="30">
        <f>-IF(C807=1,I807*(Inputs!$G$3/1000),0)</f>
        <v>0</v>
      </c>
      <c r="K807" s="30">
        <f>Inputs!$C$7</f>
        <v>667.16820708807631</v>
      </c>
      <c r="L807" s="30">
        <f t="shared" si="88"/>
        <v>-93258644050.091156</v>
      </c>
      <c r="M807" s="30">
        <f>L807*(Inputs!$G$5)</f>
        <v>-310862146.83363718</v>
      </c>
      <c r="N807" s="30">
        <f t="shared" si="85"/>
        <v>-93569506196.924789</v>
      </c>
    </row>
    <row r="808" spans="1:14" x14ac:dyDescent="0.2">
      <c r="A808" s="30">
        <f t="shared" si="89"/>
        <v>807</v>
      </c>
      <c r="B808" s="30">
        <f t="shared" si="84"/>
        <v>68</v>
      </c>
      <c r="C808" s="30">
        <f t="shared" si="86"/>
        <v>3</v>
      </c>
      <c r="D808" s="30">
        <f>Inputs!$C$5 + Calculations!B808-1</f>
        <v>137</v>
      </c>
      <c r="E808" s="30">
        <f t="shared" si="90"/>
        <v>-93569506196.924789</v>
      </c>
      <c r="F808" s="30">
        <v>4.2792299999999998E-2</v>
      </c>
      <c r="G808" s="30">
        <f>Inputs!$G$3-$E808</f>
        <v>93569606196.924789</v>
      </c>
      <c r="H808" s="30">
        <f t="shared" si="87"/>
        <v>-4004058659.2606645</v>
      </c>
      <c r="I808" s="30">
        <v>0</v>
      </c>
      <c r="J808" s="30">
        <f>-IF(C808=1,I808*(Inputs!$G$3/1000),0)</f>
        <v>0</v>
      </c>
      <c r="K808" s="30">
        <f>Inputs!$C$7</f>
        <v>667.16820708807631</v>
      </c>
      <c r="L808" s="30">
        <f t="shared" si="88"/>
        <v>-97573564189.017242</v>
      </c>
      <c r="M808" s="30">
        <f>L808*(Inputs!$G$5)</f>
        <v>-325245213.96339083</v>
      </c>
      <c r="N808" s="30">
        <f t="shared" si="85"/>
        <v>-97898809402.980637</v>
      </c>
    </row>
    <row r="809" spans="1:14" x14ac:dyDescent="0.2">
      <c r="A809" s="30">
        <f t="shared" si="89"/>
        <v>808</v>
      </c>
      <c r="B809" s="30">
        <f t="shared" si="84"/>
        <v>68</v>
      </c>
      <c r="C809" s="30">
        <f t="shared" si="86"/>
        <v>4</v>
      </c>
      <c r="D809" s="30">
        <f>Inputs!$C$5 + Calculations!B809-1</f>
        <v>137</v>
      </c>
      <c r="E809" s="30">
        <f t="shared" si="90"/>
        <v>-97898809402.980637</v>
      </c>
      <c r="F809" s="30">
        <v>4.2792299999999998E-2</v>
      </c>
      <c r="G809" s="30">
        <f>Inputs!$G$3-$E809</f>
        <v>97898909402.980637</v>
      </c>
      <c r="H809" s="30">
        <f t="shared" si="87"/>
        <v>-4189319500.8451681</v>
      </c>
      <c r="I809" s="30">
        <v>0</v>
      </c>
      <c r="J809" s="30">
        <f>-IF(C809=1,I809*(Inputs!$G$3/1000),0)</f>
        <v>0</v>
      </c>
      <c r="K809" s="30">
        <f>Inputs!$C$7</f>
        <v>667.16820708807631</v>
      </c>
      <c r="L809" s="30">
        <f t="shared" si="88"/>
        <v>-102088128236.65759</v>
      </c>
      <c r="M809" s="30">
        <f>L809*(Inputs!$G$5)</f>
        <v>-340293760.78885865</v>
      </c>
      <c r="N809" s="30">
        <f t="shared" si="85"/>
        <v>-102428421997.44646</v>
      </c>
    </row>
    <row r="810" spans="1:14" x14ac:dyDescent="0.2">
      <c r="A810" s="30">
        <f t="shared" si="89"/>
        <v>809</v>
      </c>
      <c r="B810" s="30">
        <f t="shared" si="84"/>
        <v>68</v>
      </c>
      <c r="C810" s="30">
        <f t="shared" si="86"/>
        <v>5</v>
      </c>
      <c r="D810" s="30">
        <f>Inputs!$C$5 + Calculations!B810-1</f>
        <v>137</v>
      </c>
      <c r="E810" s="30">
        <f t="shared" si="90"/>
        <v>-102428421997.44646</v>
      </c>
      <c r="F810" s="30">
        <v>4.2792299999999998E-2</v>
      </c>
      <c r="G810" s="30">
        <f>Inputs!$G$3-$E810</f>
        <v>102428521997.44646</v>
      </c>
      <c r="H810" s="30">
        <f t="shared" si="87"/>
        <v>-4383152041.8713274</v>
      </c>
      <c r="I810" s="30">
        <v>0</v>
      </c>
      <c r="J810" s="30">
        <f>-IF(C810=1,I810*(Inputs!$G$3/1000),0)</f>
        <v>0</v>
      </c>
      <c r="K810" s="30">
        <f>Inputs!$C$7</f>
        <v>667.16820708807631</v>
      </c>
      <c r="L810" s="30">
        <f t="shared" si="88"/>
        <v>-106811573372.14957</v>
      </c>
      <c r="M810" s="30">
        <f>L810*(Inputs!$G$5)</f>
        <v>-356038577.90716523</v>
      </c>
      <c r="N810" s="30">
        <f t="shared" si="85"/>
        <v>-107167611950.05673</v>
      </c>
    </row>
    <row r="811" spans="1:14" x14ac:dyDescent="0.2">
      <c r="A811" s="30">
        <f t="shared" si="89"/>
        <v>810</v>
      </c>
      <c r="B811" s="30">
        <f t="shared" si="84"/>
        <v>68</v>
      </c>
      <c r="C811" s="30">
        <f t="shared" si="86"/>
        <v>6</v>
      </c>
      <c r="D811" s="30">
        <f>Inputs!$C$5 + Calculations!B811-1</f>
        <v>137</v>
      </c>
      <c r="E811" s="30">
        <f t="shared" si="90"/>
        <v>-107167611950.05673</v>
      </c>
      <c r="F811" s="30">
        <v>4.2792299999999998E-2</v>
      </c>
      <c r="G811" s="30">
        <f>Inputs!$G$3-$E811</f>
        <v>107167711950.05673</v>
      </c>
      <c r="H811" s="30">
        <f t="shared" si="87"/>
        <v>-4585952880.0804129</v>
      </c>
      <c r="I811" s="30">
        <v>0</v>
      </c>
      <c r="J811" s="30">
        <f>-IF(C811=1,I811*(Inputs!$G$3/1000),0)</f>
        <v>0</v>
      </c>
      <c r="K811" s="30">
        <f>Inputs!$C$7</f>
        <v>667.16820708807631</v>
      </c>
      <c r="L811" s="30">
        <f t="shared" si="88"/>
        <v>-111753564162.96893</v>
      </c>
      <c r="M811" s="30">
        <f>L811*(Inputs!$G$5)</f>
        <v>-372511880.54322982</v>
      </c>
      <c r="N811" s="30">
        <f t="shared" si="85"/>
        <v>-112126076043.51216</v>
      </c>
    </row>
    <row r="812" spans="1:14" x14ac:dyDescent="0.2">
      <c r="A812" s="30">
        <f t="shared" si="89"/>
        <v>811</v>
      </c>
      <c r="B812" s="30">
        <f t="shared" si="84"/>
        <v>68</v>
      </c>
      <c r="C812" s="30">
        <f t="shared" si="86"/>
        <v>7</v>
      </c>
      <c r="D812" s="30">
        <f>Inputs!$C$5 + Calculations!B812-1</f>
        <v>137</v>
      </c>
      <c r="E812" s="30">
        <f t="shared" si="90"/>
        <v>-112126076043.51216</v>
      </c>
      <c r="F812" s="30">
        <v>4.2792299999999998E-2</v>
      </c>
      <c r="G812" s="30">
        <f>Inputs!$G$3-$E812</f>
        <v>112126176043.51216</v>
      </c>
      <c r="H812" s="30">
        <f t="shared" si="87"/>
        <v>-4798136963.1067848</v>
      </c>
      <c r="I812" s="30">
        <v>0</v>
      </c>
      <c r="J812" s="30">
        <f>-IF(C812=1,I812*(Inputs!$G$3/1000),0)</f>
        <v>0</v>
      </c>
      <c r="K812" s="30">
        <f>Inputs!$C$7</f>
        <v>667.16820708807631</v>
      </c>
      <c r="L812" s="30">
        <f t="shared" si="88"/>
        <v>-116924212339.45073</v>
      </c>
      <c r="M812" s="30">
        <f>L812*(Inputs!$G$5)</f>
        <v>-389747374.46483576</v>
      </c>
      <c r="N812" s="30">
        <f t="shared" si="85"/>
        <v>-117313959713.91556</v>
      </c>
    </row>
    <row r="813" spans="1:14" x14ac:dyDescent="0.2">
      <c r="A813" s="30">
        <f t="shared" si="89"/>
        <v>812</v>
      </c>
      <c r="B813" s="30">
        <f t="shared" si="84"/>
        <v>68</v>
      </c>
      <c r="C813" s="30">
        <f t="shared" si="86"/>
        <v>8</v>
      </c>
      <c r="D813" s="30">
        <f>Inputs!$C$5 + Calculations!B813-1</f>
        <v>137</v>
      </c>
      <c r="E813" s="30">
        <f t="shared" si="90"/>
        <v>-117313959713.91556</v>
      </c>
      <c r="F813" s="30">
        <v>4.2792299999999998E-2</v>
      </c>
      <c r="G813" s="30">
        <f>Inputs!$G$3-$E813</f>
        <v>117314059713.91556</v>
      </c>
      <c r="H813" s="30">
        <f t="shared" si="87"/>
        <v>-5020138437.4957886</v>
      </c>
      <c r="I813" s="30">
        <v>0</v>
      </c>
      <c r="J813" s="30">
        <f>-IF(C813=1,I813*(Inputs!$G$3/1000),0)</f>
        <v>0</v>
      </c>
      <c r="K813" s="30">
        <f>Inputs!$C$7</f>
        <v>667.16820708807631</v>
      </c>
      <c r="L813" s="30">
        <f t="shared" si="88"/>
        <v>-122334097484.24313</v>
      </c>
      <c r="M813" s="30">
        <f>L813*(Inputs!$G$5)</f>
        <v>-407780324.94747716</v>
      </c>
      <c r="N813" s="30">
        <f t="shared" si="85"/>
        <v>-122741877809.19061</v>
      </c>
    </row>
    <row r="814" spans="1:14" x14ac:dyDescent="0.2">
      <c r="A814" s="30">
        <f t="shared" si="89"/>
        <v>813</v>
      </c>
      <c r="B814" s="30">
        <f t="shared" si="84"/>
        <v>68</v>
      </c>
      <c r="C814" s="30">
        <f t="shared" si="86"/>
        <v>9</v>
      </c>
      <c r="D814" s="30">
        <f>Inputs!$C$5 + Calculations!B814-1</f>
        <v>137</v>
      </c>
      <c r="E814" s="30">
        <f t="shared" si="90"/>
        <v>-122741877809.19061</v>
      </c>
      <c r="F814" s="30">
        <v>4.2792299999999998E-2</v>
      </c>
      <c r="G814" s="30">
        <f>Inputs!$G$3-$E814</f>
        <v>122741977809.19061</v>
      </c>
      <c r="H814" s="30">
        <f t="shared" si="87"/>
        <v>-5252411537.0042276</v>
      </c>
      <c r="I814" s="30">
        <v>0</v>
      </c>
      <c r="J814" s="30">
        <f>-IF(C814=1,I814*(Inputs!$G$3/1000),0)</f>
        <v>0</v>
      </c>
      <c r="K814" s="30">
        <f>Inputs!$C$7</f>
        <v>667.16820708807631</v>
      </c>
      <c r="L814" s="30">
        <f t="shared" si="88"/>
        <v>-127994288679.02663</v>
      </c>
      <c r="M814" s="30">
        <f>L814*(Inputs!$G$5)</f>
        <v>-426647628.93008876</v>
      </c>
      <c r="N814" s="30">
        <f t="shared" si="85"/>
        <v>-128420936307.95671</v>
      </c>
    </row>
    <row r="815" spans="1:14" x14ac:dyDescent="0.2">
      <c r="A815" s="30">
        <f t="shared" si="89"/>
        <v>814</v>
      </c>
      <c r="B815" s="30">
        <f t="shared" si="84"/>
        <v>68</v>
      </c>
      <c r="C815" s="30">
        <f t="shared" si="86"/>
        <v>10</v>
      </c>
      <c r="D815" s="30">
        <f>Inputs!$C$5 + Calculations!B815-1</f>
        <v>137</v>
      </c>
      <c r="E815" s="30">
        <f t="shared" si="90"/>
        <v>-128420936307.95671</v>
      </c>
      <c r="F815" s="30">
        <v>4.2792299999999998E-2</v>
      </c>
      <c r="G815" s="30">
        <f>Inputs!$G$3-$E815</f>
        <v>128421036307.95671</v>
      </c>
      <c r="H815" s="30">
        <f t="shared" si="87"/>
        <v>-5495431512.0009756</v>
      </c>
      <c r="I815" s="30">
        <v>0</v>
      </c>
      <c r="J815" s="30">
        <f>-IF(C815=1,I815*(Inputs!$G$3/1000),0)</f>
        <v>0</v>
      </c>
      <c r="K815" s="30">
        <f>Inputs!$C$7</f>
        <v>667.16820708807631</v>
      </c>
      <c r="L815" s="30">
        <f t="shared" si="88"/>
        <v>-133916367152.78947</v>
      </c>
      <c r="M815" s="30">
        <f>L815*(Inputs!$G$5)</f>
        <v>-446387890.50929826</v>
      </c>
      <c r="N815" s="30">
        <f t="shared" si="85"/>
        <v>-134362755043.29877</v>
      </c>
    </row>
    <row r="816" spans="1:14" x14ac:dyDescent="0.2">
      <c r="A816" s="30">
        <f t="shared" si="89"/>
        <v>815</v>
      </c>
      <c r="B816" s="30">
        <f t="shared" si="84"/>
        <v>68</v>
      </c>
      <c r="C816" s="30">
        <f t="shared" si="86"/>
        <v>11</v>
      </c>
      <c r="D816" s="30">
        <f>Inputs!$C$5 + Calculations!B816-1</f>
        <v>137</v>
      </c>
      <c r="E816" s="30">
        <f t="shared" si="90"/>
        <v>-134362755043.29877</v>
      </c>
      <c r="F816" s="30">
        <v>4.2792299999999998E-2</v>
      </c>
      <c r="G816" s="30">
        <f>Inputs!$G$3-$E816</f>
        <v>134362855043.29877</v>
      </c>
      <c r="H816" s="30">
        <f t="shared" si="87"/>
        <v>-5749695601.8693533</v>
      </c>
      <c r="I816" s="30">
        <v>0</v>
      </c>
      <c r="J816" s="30">
        <f>-IF(C816=1,I816*(Inputs!$G$3/1000),0)</f>
        <v>0</v>
      </c>
      <c r="K816" s="30">
        <f>Inputs!$C$7</f>
        <v>667.16820708807631</v>
      </c>
      <c r="L816" s="30">
        <f t="shared" si="88"/>
        <v>-140112449977.99991</v>
      </c>
      <c r="M816" s="30">
        <f>L816*(Inputs!$G$5)</f>
        <v>-467041499.92666638</v>
      </c>
      <c r="N816" s="30">
        <f t="shared" si="85"/>
        <v>-140579491477.92657</v>
      </c>
    </row>
    <row r="817" spans="1:14" x14ac:dyDescent="0.2">
      <c r="A817" s="30">
        <f t="shared" si="89"/>
        <v>816</v>
      </c>
      <c r="B817" s="30">
        <f t="shared" si="84"/>
        <v>68</v>
      </c>
      <c r="C817" s="30">
        <f t="shared" si="86"/>
        <v>12</v>
      </c>
      <c r="D817" s="30">
        <f>Inputs!$C$5 + Calculations!B817-1</f>
        <v>137</v>
      </c>
      <c r="E817" s="30">
        <f t="shared" si="90"/>
        <v>-140579491477.92657</v>
      </c>
      <c r="F817" s="30">
        <v>4.2792299999999998E-2</v>
      </c>
      <c r="G817" s="30">
        <f>Inputs!$G$3-$E817</f>
        <v>140579591477.92657</v>
      </c>
      <c r="H817" s="30">
        <f t="shared" si="87"/>
        <v>-6015724052.400877</v>
      </c>
      <c r="I817" s="30">
        <v>0</v>
      </c>
      <c r="J817" s="30">
        <f>-IF(C817=1,I817*(Inputs!$G$3/1000),0)</f>
        <v>0</v>
      </c>
      <c r="K817" s="30">
        <f>Inputs!$C$7</f>
        <v>667.16820708807631</v>
      </c>
      <c r="L817" s="30">
        <f t="shared" si="88"/>
        <v>-146595214863.15924</v>
      </c>
      <c r="M817" s="30">
        <f>L817*(Inputs!$G$5)</f>
        <v>-488650716.21053082</v>
      </c>
      <c r="N817" s="30">
        <f t="shared" si="85"/>
        <v>-147083865579.36978</v>
      </c>
    </row>
    <row r="818" spans="1:14" x14ac:dyDescent="0.2">
      <c r="A818" s="30">
        <f t="shared" si="89"/>
        <v>817</v>
      </c>
      <c r="B818" s="30">
        <f t="shared" si="84"/>
        <v>69</v>
      </c>
      <c r="C818" s="30">
        <f t="shared" si="86"/>
        <v>1</v>
      </c>
      <c r="D818" s="30">
        <f>Inputs!$C$5 + Calculations!B818-1</f>
        <v>138</v>
      </c>
      <c r="E818" s="30">
        <f t="shared" si="90"/>
        <v>-147083865579.36978</v>
      </c>
      <c r="F818" s="30">
        <v>4.3862100000000001E-2</v>
      </c>
      <c r="G818" s="30">
        <f>Inputs!$G$3-$E818</f>
        <v>147083965579.36978</v>
      </c>
      <c r="H818" s="30">
        <f t="shared" si="87"/>
        <v>-6451411606.638875</v>
      </c>
      <c r="I818" s="30">
        <v>0</v>
      </c>
      <c r="J818" s="30">
        <f>-IF(C818=1,I818*(Inputs!$G$3/1000),0)</f>
        <v>0</v>
      </c>
      <c r="K818" s="30">
        <f>Inputs!$C$7</f>
        <v>667.16820708807631</v>
      </c>
      <c r="L818" s="30">
        <f t="shared" si="88"/>
        <v>-153535276518.84045</v>
      </c>
      <c r="M818" s="30">
        <f>L818*(Inputs!$G$5)</f>
        <v>-511784255.06280154</v>
      </c>
      <c r="N818" s="30">
        <f t="shared" si="85"/>
        <v>-154047060773.90326</v>
      </c>
    </row>
    <row r="819" spans="1:14" x14ac:dyDescent="0.2">
      <c r="A819" s="30">
        <f t="shared" si="89"/>
        <v>818</v>
      </c>
      <c r="B819" s="30">
        <f t="shared" si="84"/>
        <v>69</v>
      </c>
      <c r="C819" s="30">
        <f t="shared" si="86"/>
        <v>2</v>
      </c>
      <c r="D819" s="30">
        <f>Inputs!$C$5 + Calculations!B819-1</f>
        <v>138</v>
      </c>
      <c r="E819" s="30">
        <f t="shared" si="90"/>
        <v>-154047060773.90326</v>
      </c>
      <c r="F819" s="30">
        <v>4.3862100000000001E-2</v>
      </c>
      <c r="G819" s="30">
        <f>Inputs!$G$3-$E819</f>
        <v>154047160773.90326</v>
      </c>
      <c r="H819" s="30">
        <f t="shared" si="87"/>
        <v>-6756831970.5810223</v>
      </c>
      <c r="I819" s="30">
        <v>0</v>
      </c>
      <c r="J819" s="30">
        <f>-IF(C819=1,I819*(Inputs!$G$3/1000),0)</f>
        <v>0</v>
      </c>
      <c r="K819" s="30">
        <f>Inputs!$C$7</f>
        <v>667.16820708807631</v>
      </c>
      <c r="L819" s="30">
        <f t="shared" si="88"/>
        <v>-160803892077.31607</v>
      </c>
      <c r="M819" s="30">
        <f>L819*(Inputs!$G$5)</f>
        <v>-536012973.59105361</v>
      </c>
      <c r="N819" s="30">
        <f t="shared" si="85"/>
        <v>-161339905050.90714</v>
      </c>
    </row>
    <row r="820" spans="1:14" x14ac:dyDescent="0.2">
      <c r="A820" s="30">
        <f t="shared" si="89"/>
        <v>819</v>
      </c>
      <c r="B820" s="30">
        <f t="shared" si="84"/>
        <v>69</v>
      </c>
      <c r="C820" s="30">
        <f t="shared" si="86"/>
        <v>3</v>
      </c>
      <c r="D820" s="30">
        <f>Inputs!$C$5 + Calculations!B820-1</f>
        <v>138</v>
      </c>
      <c r="E820" s="30">
        <f t="shared" si="90"/>
        <v>-161339905050.90714</v>
      </c>
      <c r="F820" s="30">
        <v>4.3862100000000001E-2</v>
      </c>
      <c r="G820" s="30">
        <f>Inputs!$G$3-$E820</f>
        <v>161340005050.90714</v>
      </c>
      <c r="H820" s="30">
        <f t="shared" si="87"/>
        <v>-7076711435.5433941</v>
      </c>
      <c r="I820" s="30">
        <v>0</v>
      </c>
      <c r="J820" s="30">
        <f>-IF(C820=1,I820*(Inputs!$G$3/1000),0)</f>
        <v>0</v>
      </c>
      <c r="K820" s="30">
        <f>Inputs!$C$7</f>
        <v>667.16820708807631</v>
      </c>
      <c r="L820" s="30">
        <f t="shared" si="88"/>
        <v>-168416615819.28232</v>
      </c>
      <c r="M820" s="30">
        <f>L820*(Inputs!$G$5)</f>
        <v>-561388719.3976078</v>
      </c>
      <c r="N820" s="30">
        <f t="shared" si="85"/>
        <v>-168978004538.67993</v>
      </c>
    </row>
    <row r="821" spans="1:14" x14ac:dyDescent="0.2">
      <c r="A821" s="30">
        <f t="shared" si="89"/>
        <v>820</v>
      </c>
      <c r="B821" s="30">
        <f t="shared" si="84"/>
        <v>69</v>
      </c>
      <c r="C821" s="30">
        <f t="shared" si="86"/>
        <v>4</v>
      </c>
      <c r="D821" s="30">
        <f>Inputs!$C$5 + Calculations!B821-1</f>
        <v>138</v>
      </c>
      <c r="E821" s="30">
        <f t="shared" si="90"/>
        <v>-168978004538.67993</v>
      </c>
      <c r="F821" s="30">
        <v>4.3862100000000001E-2</v>
      </c>
      <c r="G821" s="30">
        <f>Inputs!$G$3-$E821</f>
        <v>168978104538.67993</v>
      </c>
      <c r="H821" s="30">
        <f t="shared" si="87"/>
        <v>-7411734519.0860329</v>
      </c>
      <c r="I821" s="30">
        <v>0</v>
      </c>
      <c r="J821" s="30">
        <f>-IF(C821=1,I821*(Inputs!$G$3/1000),0)</f>
        <v>0</v>
      </c>
      <c r="K821" s="30">
        <f>Inputs!$C$7</f>
        <v>667.16820708807631</v>
      </c>
      <c r="L821" s="30">
        <f t="shared" si="88"/>
        <v>-176389738390.59775</v>
      </c>
      <c r="M821" s="30">
        <f>L821*(Inputs!$G$5)</f>
        <v>-587965794.63532591</v>
      </c>
      <c r="N821" s="30">
        <f t="shared" si="85"/>
        <v>-176977704185.23306</v>
      </c>
    </row>
    <row r="822" spans="1:14" x14ac:dyDescent="0.2">
      <c r="A822" s="30">
        <f t="shared" si="89"/>
        <v>821</v>
      </c>
      <c r="B822" s="30">
        <f t="shared" si="84"/>
        <v>69</v>
      </c>
      <c r="C822" s="30">
        <f t="shared" si="86"/>
        <v>5</v>
      </c>
      <c r="D822" s="30">
        <f>Inputs!$C$5 + Calculations!B822-1</f>
        <v>138</v>
      </c>
      <c r="E822" s="30">
        <f t="shared" si="90"/>
        <v>-176977704185.23306</v>
      </c>
      <c r="F822" s="30">
        <v>4.3862100000000001E-2</v>
      </c>
      <c r="G822" s="30">
        <f>Inputs!$G$3-$E822</f>
        <v>176977804185.23306</v>
      </c>
      <c r="H822" s="30">
        <f t="shared" si="87"/>
        <v>-7762618144.9531116</v>
      </c>
      <c r="I822" s="30">
        <v>0</v>
      </c>
      <c r="J822" s="30">
        <f>-IF(C822=1,I822*(Inputs!$G$3/1000),0)</f>
        <v>0</v>
      </c>
      <c r="K822" s="30">
        <f>Inputs!$C$7</f>
        <v>667.16820708807631</v>
      </c>
      <c r="L822" s="30">
        <f t="shared" si="88"/>
        <v>-184740321663.01797</v>
      </c>
      <c r="M822" s="30">
        <f>L822*(Inputs!$G$5)</f>
        <v>-615801072.21006</v>
      </c>
      <c r="N822" s="30">
        <f t="shared" si="85"/>
        <v>-185356122735.22803</v>
      </c>
    </row>
    <row r="823" spans="1:14" x14ac:dyDescent="0.2">
      <c r="A823" s="30">
        <f t="shared" si="89"/>
        <v>822</v>
      </c>
      <c r="B823" s="30">
        <f t="shared" si="84"/>
        <v>69</v>
      </c>
      <c r="C823" s="30">
        <f t="shared" si="86"/>
        <v>6</v>
      </c>
      <c r="D823" s="30">
        <f>Inputs!$C$5 + Calculations!B823-1</f>
        <v>138</v>
      </c>
      <c r="E823" s="30">
        <f t="shared" si="90"/>
        <v>-185356122735.22803</v>
      </c>
      <c r="F823" s="30">
        <v>4.3862100000000001E-2</v>
      </c>
      <c r="G823" s="30">
        <f>Inputs!$G$3-$E823</f>
        <v>185356222735.22803</v>
      </c>
      <c r="H823" s="30">
        <f t="shared" si="87"/>
        <v>-8130113177.2348452</v>
      </c>
      <c r="I823" s="30">
        <v>0</v>
      </c>
      <c r="J823" s="30">
        <f>-IF(C823=1,I823*(Inputs!$G$3/1000),0)</f>
        <v>0</v>
      </c>
      <c r="K823" s="30">
        <f>Inputs!$C$7</f>
        <v>667.16820708807631</v>
      </c>
      <c r="L823" s="30">
        <f t="shared" si="88"/>
        <v>-193486235245.29465</v>
      </c>
      <c r="M823" s="30">
        <f>L823*(Inputs!$G$5)</f>
        <v>-644954117.48431551</v>
      </c>
      <c r="N823" s="30">
        <f t="shared" si="85"/>
        <v>-194131189362.77896</v>
      </c>
    </row>
    <row r="824" spans="1:14" x14ac:dyDescent="0.2">
      <c r="A824" s="30">
        <f t="shared" si="89"/>
        <v>823</v>
      </c>
      <c r="B824" s="30">
        <f t="shared" si="84"/>
        <v>69</v>
      </c>
      <c r="C824" s="30">
        <f t="shared" si="86"/>
        <v>7</v>
      </c>
      <c r="D824" s="30">
        <f>Inputs!$C$5 + Calculations!B824-1</f>
        <v>138</v>
      </c>
      <c r="E824" s="30">
        <f t="shared" si="90"/>
        <v>-194131189362.77896</v>
      </c>
      <c r="F824" s="30">
        <v>4.3862100000000001E-2</v>
      </c>
      <c r="G824" s="30">
        <f>Inputs!$G$3-$E824</f>
        <v>194131289362.77896</v>
      </c>
      <c r="H824" s="30">
        <f t="shared" si="87"/>
        <v>-8515006027.1591473</v>
      </c>
      <c r="I824" s="30">
        <v>0</v>
      </c>
      <c r="J824" s="30">
        <f>-IF(C824=1,I824*(Inputs!$G$3/1000),0)</f>
        <v>0</v>
      </c>
      <c r="K824" s="30">
        <f>Inputs!$C$7</f>
        <v>667.16820708807631</v>
      </c>
      <c r="L824" s="30">
        <f t="shared" si="88"/>
        <v>-202646194722.7699</v>
      </c>
      <c r="M824" s="30">
        <f>L824*(Inputs!$G$5)</f>
        <v>-675487315.74256635</v>
      </c>
      <c r="N824" s="30">
        <f t="shared" si="85"/>
        <v>-203321682038.51245</v>
      </c>
    </row>
    <row r="825" spans="1:14" x14ac:dyDescent="0.2">
      <c r="A825" s="30">
        <f t="shared" si="89"/>
        <v>824</v>
      </c>
      <c r="B825" s="30">
        <f t="shared" si="84"/>
        <v>69</v>
      </c>
      <c r="C825" s="30">
        <f t="shared" si="86"/>
        <v>8</v>
      </c>
      <c r="D825" s="30">
        <f>Inputs!$C$5 + Calculations!B825-1</f>
        <v>138</v>
      </c>
      <c r="E825" s="30">
        <f t="shared" si="90"/>
        <v>-203321682038.51245</v>
      </c>
      <c r="F825" s="30">
        <v>4.3862100000000001E-2</v>
      </c>
      <c r="G825" s="30">
        <f>Inputs!$G$3-$E825</f>
        <v>203321782038.51245</v>
      </c>
      <c r="H825" s="30">
        <f t="shared" si="87"/>
        <v>-8918120335.951437</v>
      </c>
      <c r="I825" s="30">
        <v>0</v>
      </c>
      <c r="J825" s="30">
        <f>-IF(C825=1,I825*(Inputs!$G$3/1000),0)</f>
        <v>0</v>
      </c>
      <c r="K825" s="30">
        <f>Inputs!$C$7</f>
        <v>667.16820708807631</v>
      </c>
      <c r="L825" s="30">
        <f t="shared" si="88"/>
        <v>-212239801707.29568</v>
      </c>
      <c r="M825" s="30">
        <f>L825*(Inputs!$G$5)</f>
        <v>-707466005.69098568</v>
      </c>
      <c r="N825" s="30">
        <f t="shared" si="85"/>
        <v>-212947267712.98666</v>
      </c>
    </row>
    <row r="826" spans="1:14" x14ac:dyDescent="0.2">
      <c r="A826" s="30">
        <f t="shared" si="89"/>
        <v>825</v>
      </c>
      <c r="B826" s="30">
        <f t="shared" si="84"/>
        <v>69</v>
      </c>
      <c r="C826" s="30">
        <f t="shared" si="86"/>
        <v>9</v>
      </c>
      <c r="D826" s="30">
        <f>Inputs!$C$5 + Calculations!B826-1</f>
        <v>138</v>
      </c>
      <c r="E826" s="30">
        <f t="shared" si="90"/>
        <v>-212947267712.98666</v>
      </c>
      <c r="F826" s="30">
        <v>4.3862100000000001E-2</v>
      </c>
      <c r="G826" s="30">
        <f>Inputs!$G$3-$E826</f>
        <v>212947367712.98666</v>
      </c>
      <c r="H826" s="30">
        <f t="shared" si="87"/>
        <v>-9340318737.3637924</v>
      </c>
      <c r="I826" s="30">
        <v>0</v>
      </c>
      <c r="J826" s="30">
        <f>-IF(C826=1,I826*(Inputs!$G$3/1000),0)</f>
        <v>0</v>
      </c>
      <c r="K826" s="30">
        <f>Inputs!$C$7</f>
        <v>667.16820708807631</v>
      </c>
      <c r="L826" s="30">
        <f t="shared" si="88"/>
        <v>-222287585783.18225</v>
      </c>
      <c r="M826" s="30">
        <f>L826*(Inputs!$G$5)</f>
        <v>-740958619.27727425</v>
      </c>
      <c r="N826" s="30">
        <f t="shared" si="85"/>
        <v>-223028544402.45953</v>
      </c>
    </row>
    <row r="827" spans="1:14" x14ac:dyDescent="0.2">
      <c r="A827" s="30">
        <f t="shared" si="89"/>
        <v>826</v>
      </c>
      <c r="B827" s="30">
        <f t="shared" si="84"/>
        <v>69</v>
      </c>
      <c r="C827" s="30">
        <f t="shared" si="86"/>
        <v>10</v>
      </c>
      <c r="D827" s="30">
        <f>Inputs!$C$5 + Calculations!B827-1</f>
        <v>138</v>
      </c>
      <c r="E827" s="30">
        <f t="shared" si="90"/>
        <v>-223028544402.45953</v>
      </c>
      <c r="F827" s="30">
        <v>4.3862100000000001E-2</v>
      </c>
      <c r="G827" s="30">
        <f>Inputs!$G$3-$E827</f>
        <v>223028644402.45953</v>
      </c>
      <c r="H827" s="30">
        <f t="shared" si="87"/>
        <v>-9782504703.6451206</v>
      </c>
      <c r="I827" s="30">
        <v>0</v>
      </c>
      <c r="J827" s="30">
        <f>-IF(C827=1,I827*(Inputs!$G$3/1000),0)</f>
        <v>0</v>
      </c>
      <c r="K827" s="30">
        <f>Inputs!$C$7</f>
        <v>667.16820708807631</v>
      </c>
      <c r="L827" s="30">
        <f t="shared" si="88"/>
        <v>-232811048438.93643</v>
      </c>
      <c r="M827" s="30">
        <f>L827*(Inputs!$G$5)</f>
        <v>-776036828.12978816</v>
      </c>
      <c r="N827" s="30">
        <f t="shared" si="85"/>
        <v>-233587085267.06622</v>
      </c>
    </row>
    <row r="828" spans="1:14" x14ac:dyDescent="0.2">
      <c r="A828" s="30">
        <f t="shared" si="89"/>
        <v>827</v>
      </c>
      <c r="B828" s="30">
        <f t="shared" si="84"/>
        <v>69</v>
      </c>
      <c r="C828" s="30">
        <f t="shared" si="86"/>
        <v>11</v>
      </c>
      <c r="D828" s="30">
        <f>Inputs!$C$5 + Calculations!B828-1</f>
        <v>138</v>
      </c>
      <c r="E828" s="30">
        <f t="shared" si="90"/>
        <v>-233587085267.06622</v>
      </c>
      <c r="F828" s="30">
        <v>4.3862100000000001E-2</v>
      </c>
      <c r="G828" s="30">
        <f>Inputs!$G$3-$E828</f>
        <v>233587185267.06622</v>
      </c>
      <c r="H828" s="30">
        <f t="shared" si="87"/>
        <v>-10245624478.902586</v>
      </c>
      <c r="I828" s="30">
        <v>0</v>
      </c>
      <c r="J828" s="30">
        <f>-IF(C828=1,I828*(Inputs!$G$3/1000),0)</f>
        <v>0</v>
      </c>
      <c r="K828" s="30">
        <f>Inputs!$C$7</f>
        <v>667.16820708807631</v>
      </c>
      <c r="L828" s="30">
        <f t="shared" si="88"/>
        <v>-243832709078.8006</v>
      </c>
      <c r="M828" s="30">
        <f>L828*(Inputs!$G$5)</f>
        <v>-812775696.92933536</v>
      </c>
      <c r="N828" s="30">
        <f t="shared" si="85"/>
        <v>-244645484775.72992</v>
      </c>
    </row>
    <row r="829" spans="1:14" x14ac:dyDescent="0.2">
      <c r="A829" s="30">
        <f t="shared" si="89"/>
        <v>828</v>
      </c>
      <c r="B829" s="30">
        <f t="shared" si="84"/>
        <v>69</v>
      </c>
      <c r="C829" s="30">
        <f t="shared" si="86"/>
        <v>12</v>
      </c>
      <c r="D829" s="30">
        <f>Inputs!$C$5 + Calculations!B829-1</f>
        <v>138</v>
      </c>
      <c r="E829" s="30">
        <f t="shared" si="90"/>
        <v>-244645484775.72992</v>
      </c>
      <c r="F829" s="30">
        <v>4.3862100000000001E-2</v>
      </c>
      <c r="G829" s="30">
        <f>Inputs!$G$3-$E829</f>
        <v>244645584775.72992</v>
      </c>
      <c r="H829" s="30">
        <f t="shared" si="87"/>
        <v>-10730669103.991543</v>
      </c>
      <c r="I829" s="30">
        <v>0</v>
      </c>
      <c r="J829" s="30">
        <f>-IF(C829=1,I829*(Inputs!$G$3/1000),0)</f>
        <v>0</v>
      </c>
      <c r="K829" s="30">
        <f>Inputs!$C$7</f>
        <v>667.16820708807631</v>
      </c>
      <c r="L829" s="30">
        <f t="shared" si="88"/>
        <v>-255376153212.55325</v>
      </c>
      <c r="M829" s="30">
        <f>L829*(Inputs!$G$5)</f>
        <v>-851253844.04184425</v>
      </c>
      <c r="N829" s="30">
        <f t="shared" si="85"/>
        <v>-256227407056.59509</v>
      </c>
    </row>
    <row r="830" spans="1:14" x14ac:dyDescent="0.2">
      <c r="A830" s="30">
        <f t="shared" si="89"/>
        <v>829</v>
      </c>
      <c r="B830" s="30">
        <f t="shared" si="84"/>
        <v>70</v>
      </c>
      <c r="C830" s="30">
        <f t="shared" si="86"/>
        <v>1</v>
      </c>
      <c r="D830" s="30">
        <f>Inputs!$C$5 + Calculations!B830-1</f>
        <v>139</v>
      </c>
      <c r="E830" s="30">
        <f t="shared" si="90"/>
        <v>-256227407056.59509</v>
      </c>
      <c r="F830" s="30">
        <v>4.4519999999999997E-2</v>
      </c>
      <c r="G830" s="30">
        <f>Inputs!$G$3-$E830</f>
        <v>256227507056.59509</v>
      </c>
      <c r="H830" s="30">
        <f t="shared" si="87"/>
        <v>-11407248614.159613</v>
      </c>
      <c r="I830" s="30">
        <v>0</v>
      </c>
      <c r="J830" s="30">
        <f>-IF(C830=1,I830*(Inputs!$G$3/1000),0)</f>
        <v>0</v>
      </c>
      <c r="K830" s="30">
        <f>Inputs!$C$7</f>
        <v>667.16820708807631</v>
      </c>
      <c r="L830" s="30">
        <f t="shared" si="88"/>
        <v>-267634655003.58649</v>
      </c>
      <c r="M830" s="30">
        <f>L830*(Inputs!$G$5)</f>
        <v>-892115516.67862165</v>
      </c>
      <c r="N830" s="30">
        <f t="shared" si="85"/>
        <v>-268526770520.26511</v>
      </c>
    </row>
    <row r="831" spans="1:14" x14ac:dyDescent="0.2">
      <c r="A831" s="30">
        <f t="shared" si="89"/>
        <v>830</v>
      </c>
      <c r="B831" s="30">
        <f t="shared" si="84"/>
        <v>70</v>
      </c>
      <c r="C831" s="30">
        <f t="shared" si="86"/>
        <v>2</v>
      </c>
      <c r="D831" s="30">
        <f>Inputs!$C$5 + Calculations!B831-1</f>
        <v>139</v>
      </c>
      <c r="E831" s="30">
        <f t="shared" si="90"/>
        <v>-268526770520.26511</v>
      </c>
      <c r="F831" s="30">
        <v>4.4519999999999997E-2</v>
      </c>
      <c r="G831" s="30">
        <f>Inputs!$G$3-$E831</f>
        <v>268526870520.26511</v>
      </c>
      <c r="H831" s="30">
        <f t="shared" si="87"/>
        <v>-11954816275.562202</v>
      </c>
      <c r="I831" s="30">
        <v>0</v>
      </c>
      <c r="J831" s="30">
        <f>-IF(C831=1,I831*(Inputs!$G$3/1000),0)</f>
        <v>0</v>
      </c>
      <c r="K831" s="30">
        <f>Inputs!$C$7</f>
        <v>667.16820708807631</v>
      </c>
      <c r="L831" s="30">
        <f t="shared" si="88"/>
        <v>-280481586128.65912</v>
      </c>
      <c r="M831" s="30">
        <f>L831*(Inputs!$G$5)</f>
        <v>-934938620.42886376</v>
      </c>
      <c r="N831" s="30">
        <f t="shared" si="85"/>
        <v>-281416524749.08801</v>
      </c>
    </row>
    <row r="832" spans="1:14" x14ac:dyDescent="0.2">
      <c r="A832" s="30">
        <f t="shared" si="89"/>
        <v>831</v>
      </c>
      <c r="B832" s="30">
        <f t="shared" si="84"/>
        <v>70</v>
      </c>
      <c r="C832" s="30">
        <f t="shared" si="86"/>
        <v>3</v>
      </c>
      <c r="D832" s="30">
        <f>Inputs!$C$5 + Calculations!B832-1</f>
        <v>139</v>
      </c>
      <c r="E832" s="30">
        <f t="shared" si="90"/>
        <v>-281416524749.08801</v>
      </c>
      <c r="F832" s="30">
        <v>4.4519999999999997E-2</v>
      </c>
      <c r="G832" s="30">
        <f>Inputs!$G$3-$E832</f>
        <v>281416624749.08801</v>
      </c>
      <c r="H832" s="30">
        <f t="shared" si="87"/>
        <v>-12528668133.829397</v>
      </c>
      <c r="I832" s="30">
        <v>0</v>
      </c>
      <c r="J832" s="30">
        <f>-IF(C832=1,I832*(Inputs!$G$3/1000),0)</f>
        <v>0</v>
      </c>
      <c r="K832" s="30">
        <f>Inputs!$C$7</f>
        <v>667.16820708807631</v>
      </c>
      <c r="L832" s="30">
        <f t="shared" si="88"/>
        <v>-293945192215.74921</v>
      </c>
      <c r="M832" s="30">
        <f>L832*(Inputs!$G$5)</f>
        <v>-979817307.38583076</v>
      </c>
      <c r="N832" s="30">
        <f t="shared" si="85"/>
        <v>-294925009523.13501</v>
      </c>
    </row>
    <row r="833" spans="1:14" x14ac:dyDescent="0.2">
      <c r="A833" s="30">
        <f t="shared" si="89"/>
        <v>832</v>
      </c>
      <c r="B833" s="30">
        <f t="shared" si="84"/>
        <v>70</v>
      </c>
      <c r="C833" s="30">
        <f t="shared" si="86"/>
        <v>4</v>
      </c>
      <c r="D833" s="30">
        <f>Inputs!$C$5 + Calculations!B833-1</f>
        <v>139</v>
      </c>
      <c r="E833" s="30">
        <f t="shared" si="90"/>
        <v>-294925009523.13501</v>
      </c>
      <c r="F833" s="30">
        <v>4.4519999999999997E-2</v>
      </c>
      <c r="G833" s="30">
        <f>Inputs!$G$3-$E833</f>
        <v>294925109523.13501</v>
      </c>
      <c r="H833" s="30">
        <f t="shared" si="87"/>
        <v>-13130065875.969971</v>
      </c>
      <c r="I833" s="30">
        <v>0</v>
      </c>
      <c r="J833" s="30">
        <f>-IF(C833=1,I833*(Inputs!$G$3/1000),0)</f>
        <v>0</v>
      </c>
      <c r="K833" s="30">
        <f>Inputs!$C$7</f>
        <v>667.16820708807631</v>
      </c>
      <c r="L833" s="30">
        <f t="shared" si="88"/>
        <v>-308055074731.93677</v>
      </c>
      <c r="M833" s="30">
        <f>L833*(Inputs!$G$5)</f>
        <v>-1026850249.1064559</v>
      </c>
      <c r="N833" s="30">
        <f t="shared" si="85"/>
        <v>-309081924981.04321</v>
      </c>
    </row>
    <row r="834" spans="1:14" x14ac:dyDescent="0.2">
      <c r="A834" s="30">
        <f t="shared" si="89"/>
        <v>833</v>
      </c>
      <c r="B834" s="30">
        <f t="shared" ref="B834:B897" si="91">CEILING(A834/12,1)</f>
        <v>70</v>
      </c>
      <c r="C834" s="30">
        <f t="shared" si="86"/>
        <v>5</v>
      </c>
      <c r="D834" s="30">
        <f>Inputs!$C$5 + Calculations!B834-1</f>
        <v>139</v>
      </c>
      <c r="E834" s="30">
        <f t="shared" si="90"/>
        <v>-309081924981.04321</v>
      </c>
      <c r="F834" s="30">
        <v>4.4519999999999997E-2</v>
      </c>
      <c r="G834" s="30">
        <f>Inputs!$G$3-$E834</f>
        <v>309082024981.04321</v>
      </c>
      <c r="H834" s="30">
        <f t="shared" si="87"/>
        <v>-13760331752.156042</v>
      </c>
      <c r="I834" s="30">
        <v>0</v>
      </c>
      <c r="J834" s="30">
        <f>-IF(C834=1,I834*(Inputs!$G$3/1000),0)</f>
        <v>0</v>
      </c>
      <c r="K834" s="30">
        <f>Inputs!$C$7</f>
        <v>667.16820708807631</v>
      </c>
      <c r="L834" s="30">
        <f t="shared" si="88"/>
        <v>-322842256066.03107</v>
      </c>
      <c r="M834" s="30">
        <f>L834*(Inputs!$G$5)</f>
        <v>-1076140853.553437</v>
      </c>
      <c r="N834" s="30">
        <f t="shared" ref="N834:N897" si="92">L834+M834</f>
        <v>-323918396919.58453</v>
      </c>
    </row>
    <row r="835" spans="1:14" x14ac:dyDescent="0.2">
      <c r="A835" s="30">
        <f t="shared" si="89"/>
        <v>834</v>
      </c>
      <c r="B835" s="30">
        <f t="shared" si="91"/>
        <v>70</v>
      </c>
      <c r="C835" s="30">
        <f t="shared" ref="C835:C841" si="93">MOD(C834,12)+1</f>
        <v>6</v>
      </c>
      <c r="D835" s="30">
        <f>Inputs!$C$5 + Calculations!B835-1</f>
        <v>139</v>
      </c>
      <c r="E835" s="30">
        <f t="shared" si="90"/>
        <v>-323918396919.58453</v>
      </c>
      <c r="F835" s="30">
        <v>4.4519999999999997E-2</v>
      </c>
      <c r="G835" s="30">
        <f>Inputs!$G$3-$E835</f>
        <v>323918496919.58453</v>
      </c>
      <c r="H835" s="30">
        <f t="shared" ref="H835:H841" si="94">-($F835*$G835)</f>
        <v>-14420851482.859903</v>
      </c>
      <c r="I835" s="30">
        <v>0</v>
      </c>
      <c r="J835" s="30">
        <f>-IF(C835=1,I835*(Inputs!$G$3/1000),0)</f>
        <v>0</v>
      </c>
      <c r="K835" s="30">
        <f>Inputs!$C$7</f>
        <v>667.16820708807631</v>
      </c>
      <c r="L835" s="30">
        <f t="shared" ref="L835:L841" si="95">$E835+$H835+$J835+$K835</f>
        <v>-338339247735.27625</v>
      </c>
      <c r="M835" s="30">
        <f>L835*(Inputs!$G$5)</f>
        <v>-1127797492.4509208</v>
      </c>
      <c r="N835" s="30">
        <f t="shared" si="92"/>
        <v>-339467045227.72717</v>
      </c>
    </row>
    <row r="836" spans="1:14" x14ac:dyDescent="0.2">
      <c r="A836" s="30">
        <f t="shared" ref="A836:A841" si="96">1+A835</f>
        <v>835</v>
      </c>
      <c r="B836" s="30">
        <f t="shared" si="91"/>
        <v>70</v>
      </c>
      <c r="C836" s="30">
        <f t="shared" si="93"/>
        <v>7</v>
      </c>
      <c r="D836" s="30">
        <f>Inputs!$C$5 + Calculations!B836-1</f>
        <v>139</v>
      </c>
      <c r="E836" s="30">
        <f t="shared" ref="E836:E841" si="97">$N835</f>
        <v>-339467045227.72717</v>
      </c>
      <c r="F836" s="30">
        <v>4.4519999999999997E-2</v>
      </c>
      <c r="G836" s="30">
        <f>Inputs!$G$3-$E836</f>
        <v>339467145227.72717</v>
      </c>
      <c r="H836" s="30">
        <f t="shared" si="94"/>
        <v>-15113077305.538412</v>
      </c>
      <c r="I836" s="30">
        <v>0</v>
      </c>
      <c r="J836" s="30">
        <f>-IF(C836=1,I836*(Inputs!$G$3/1000),0)</f>
        <v>0</v>
      </c>
      <c r="K836" s="30">
        <f>Inputs!$C$7</f>
        <v>667.16820708807631</v>
      </c>
      <c r="L836" s="30">
        <f t="shared" si="95"/>
        <v>-354580121866.09735</v>
      </c>
      <c r="M836" s="30">
        <f>L836*(Inputs!$G$5)</f>
        <v>-1181933739.553658</v>
      </c>
      <c r="N836" s="30">
        <f t="shared" si="92"/>
        <v>-355762055605.651</v>
      </c>
    </row>
    <row r="837" spans="1:14" x14ac:dyDescent="0.2">
      <c r="A837" s="30">
        <f t="shared" si="96"/>
        <v>836</v>
      </c>
      <c r="B837" s="30">
        <f t="shared" si="91"/>
        <v>70</v>
      </c>
      <c r="C837" s="30">
        <f t="shared" si="93"/>
        <v>8</v>
      </c>
      <c r="D837" s="30">
        <f>Inputs!$C$5 + Calculations!B837-1</f>
        <v>139</v>
      </c>
      <c r="E837" s="30">
        <f t="shared" si="97"/>
        <v>-355762055605.651</v>
      </c>
      <c r="F837" s="30">
        <v>4.4519999999999997E-2</v>
      </c>
      <c r="G837" s="30">
        <f>Inputs!$G$3-$E837</f>
        <v>355762155605.651</v>
      </c>
      <c r="H837" s="30">
        <f t="shared" si="94"/>
        <v>-15838531167.563581</v>
      </c>
      <c r="I837" s="30">
        <v>0</v>
      </c>
      <c r="J837" s="30">
        <f>-IF(C837=1,I837*(Inputs!$G$3/1000),0)</f>
        <v>0</v>
      </c>
      <c r="K837" s="30">
        <f>Inputs!$C$7</f>
        <v>667.16820708807631</v>
      </c>
      <c r="L837" s="30">
        <f t="shared" si="95"/>
        <v>-371600586106.04639</v>
      </c>
      <c r="M837" s="30">
        <f>L837*(Inputs!$G$5)</f>
        <v>-1238668620.353488</v>
      </c>
      <c r="N837" s="30">
        <f t="shared" si="92"/>
        <v>-372839254726.3999</v>
      </c>
    </row>
    <row r="838" spans="1:14" x14ac:dyDescent="0.2">
      <c r="A838" s="30">
        <f t="shared" si="96"/>
        <v>837</v>
      </c>
      <c r="B838" s="30">
        <f t="shared" si="91"/>
        <v>70</v>
      </c>
      <c r="C838" s="30">
        <f t="shared" si="93"/>
        <v>9</v>
      </c>
      <c r="D838" s="30">
        <f>Inputs!$C$5 + Calculations!B838-1</f>
        <v>139</v>
      </c>
      <c r="E838" s="30">
        <f t="shared" si="97"/>
        <v>-372839254726.3999</v>
      </c>
      <c r="F838" s="30">
        <v>4.4519999999999997E-2</v>
      </c>
      <c r="G838" s="30">
        <f>Inputs!$G$3-$E838</f>
        <v>372839354726.3999</v>
      </c>
      <c r="H838" s="30">
        <f t="shared" si="94"/>
        <v>-16598808072.419323</v>
      </c>
      <c r="I838" s="30">
        <v>0</v>
      </c>
      <c r="J838" s="30">
        <f>-IF(C838=1,I838*(Inputs!$G$3/1000),0)</f>
        <v>0</v>
      </c>
      <c r="K838" s="30">
        <f>Inputs!$C$7</f>
        <v>667.16820708807631</v>
      </c>
      <c r="L838" s="30">
        <f t="shared" si="95"/>
        <v>-389438062131.651</v>
      </c>
      <c r="M838" s="30">
        <f>L838*(Inputs!$G$5)</f>
        <v>-1298126873.7721701</v>
      </c>
      <c r="N838" s="30">
        <f t="shared" si="92"/>
        <v>-390736189005.42316</v>
      </c>
    </row>
    <row r="839" spans="1:14" x14ac:dyDescent="0.2">
      <c r="A839" s="30">
        <f t="shared" si="96"/>
        <v>838</v>
      </c>
      <c r="B839" s="30">
        <f t="shared" si="91"/>
        <v>70</v>
      </c>
      <c r="C839" s="30">
        <f t="shared" si="93"/>
        <v>10</v>
      </c>
      <c r="D839" s="30">
        <f>Inputs!$C$5 + Calculations!B839-1</f>
        <v>139</v>
      </c>
      <c r="E839" s="30">
        <f t="shared" si="97"/>
        <v>-390736189005.42316</v>
      </c>
      <c r="F839" s="30">
        <v>4.4519999999999997E-2</v>
      </c>
      <c r="G839" s="30">
        <f>Inputs!$G$3-$E839</f>
        <v>390736289005.42316</v>
      </c>
      <c r="H839" s="30">
        <f t="shared" si="94"/>
        <v>-17395579586.521439</v>
      </c>
      <c r="I839" s="30">
        <v>0</v>
      </c>
      <c r="J839" s="30">
        <f>-IF(C839=1,I839*(Inputs!$G$3/1000),0)</f>
        <v>0</v>
      </c>
      <c r="K839" s="30">
        <f>Inputs!$C$7</f>
        <v>667.16820708807631</v>
      </c>
      <c r="L839" s="30">
        <f t="shared" si="95"/>
        <v>-408131767924.77637</v>
      </c>
      <c r="M839" s="30">
        <f>L839*(Inputs!$G$5)</f>
        <v>-1360439226.4159212</v>
      </c>
      <c r="N839" s="30">
        <f t="shared" si="92"/>
        <v>-409492207151.19226</v>
      </c>
    </row>
    <row r="840" spans="1:14" x14ac:dyDescent="0.2">
      <c r="A840" s="30">
        <f t="shared" si="96"/>
        <v>839</v>
      </c>
      <c r="B840" s="30">
        <f t="shared" si="91"/>
        <v>70</v>
      </c>
      <c r="C840" s="30">
        <f t="shared" si="93"/>
        <v>11</v>
      </c>
      <c r="D840" s="30">
        <f>Inputs!$C$5 + Calculations!B840-1</f>
        <v>139</v>
      </c>
      <c r="E840" s="30">
        <f t="shared" si="97"/>
        <v>-409492207151.19226</v>
      </c>
      <c r="F840" s="30">
        <v>4.4519999999999997E-2</v>
      </c>
      <c r="G840" s="30">
        <f>Inputs!$G$3-$E840</f>
        <v>409492307151.19226</v>
      </c>
      <c r="H840" s="30">
        <f t="shared" si="94"/>
        <v>-18230597514.371078</v>
      </c>
      <c r="I840" s="30">
        <v>0</v>
      </c>
      <c r="J840" s="30">
        <f>-IF(C840=1,I840*(Inputs!$G$3/1000),0)</f>
        <v>0</v>
      </c>
      <c r="K840" s="30">
        <f>Inputs!$C$7</f>
        <v>667.16820708807631</v>
      </c>
      <c r="L840" s="30">
        <f t="shared" si="95"/>
        <v>-427722803998.39514</v>
      </c>
      <c r="M840" s="30">
        <f>L840*(Inputs!$G$5)</f>
        <v>-1425742679.9946506</v>
      </c>
      <c r="N840" s="30">
        <f t="shared" si="92"/>
        <v>-429148546678.38977</v>
      </c>
    </row>
    <row r="841" spans="1:14" x14ac:dyDescent="0.2">
      <c r="A841" s="30">
        <f t="shared" si="96"/>
        <v>840</v>
      </c>
      <c r="B841" s="30">
        <f t="shared" si="91"/>
        <v>70</v>
      </c>
      <c r="C841" s="30">
        <f t="shared" si="93"/>
        <v>12</v>
      </c>
      <c r="D841" s="30">
        <f>Inputs!$C$5 + Calculations!B841-1</f>
        <v>139</v>
      </c>
      <c r="E841" s="30">
        <f t="shared" si="97"/>
        <v>-429148546678.38977</v>
      </c>
      <c r="F841" s="30">
        <v>4.4519999999999997E-2</v>
      </c>
      <c r="G841" s="30">
        <f>Inputs!$G$3-$E841</f>
        <v>429148646678.38977</v>
      </c>
      <c r="H841" s="30">
        <f t="shared" si="94"/>
        <v>-19105697750.12191</v>
      </c>
      <c r="I841" s="30">
        <v>0</v>
      </c>
      <c r="J841" s="30">
        <f>-IF(C841=1,I841*(Inputs!$G$3/1000),0)</f>
        <v>0</v>
      </c>
      <c r="K841" s="30">
        <f>Inputs!$C$7</f>
        <v>667.16820708807631</v>
      </c>
      <c r="L841" s="30">
        <f t="shared" si="95"/>
        <v>-448254243761.34344</v>
      </c>
      <c r="M841" s="30">
        <f>L841*(Inputs!$G$5)</f>
        <v>-1494180812.5378115</v>
      </c>
      <c r="N841" s="30">
        <f t="shared" si="92"/>
        <v>-449748424573.88129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Y220"/>
  <sheetViews>
    <sheetView workbookViewId="0">
      <pane xSplit="3" ySplit="5" topLeftCell="D6" activePane="bottomRight" state="frozen"/>
      <selection pane="topRight" activeCell="D1" sqref="D1"/>
      <selection pane="bottomLeft" activeCell="A4" sqref="A4"/>
      <selection pane="bottomRight" activeCell="E18" sqref="E18"/>
    </sheetView>
  </sheetViews>
  <sheetFormatPr baseColWidth="10" defaultColWidth="8.83203125" defaultRowHeight="15" x14ac:dyDescent="0.2"/>
  <cols>
    <col min="1" max="1" width="8.5" customWidth="1"/>
    <col min="2" max="2" width="6.5" customWidth="1"/>
    <col min="3" max="3" width="10.33203125" customWidth="1"/>
    <col min="4" max="110" width="13.5" customWidth="1"/>
  </cols>
  <sheetData>
    <row r="1" spans="1:103" ht="21" x14ac:dyDescent="0.25">
      <c r="A1" s="17" t="s">
        <v>70</v>
      </c>
    </row>
    <row r="2" spans="1:103" ht="21" x14ac:dyDescent="0.25">
      <c r="A2" s="17" t="s">
        <v>71</v>
      </c>
    </row>
    <row r="4" spans="1:103" x14ac:dyDescent="0.2">
      <c r="D4" t="s">
        <v>72</v>
      </c>
    </row>
    <row r="5" spans="1:103" x14ac:dyDescent="0.2">
      <c r="A5" t="s">
        <v>64</v>
      </c>
      <c r="B5" t="s">
        <v>73</v>
      </c>
      <c r="C5" t="s">
        <v>74</v>
      </c>
      <c r="D5">
        <v>1</v>
      </c>
      <c r="E5">
        <v>2</v>
      </c>
      <c r="F5">
        <v>3</v>
      </c>
      <c r="G5">
        <v>4</v>
      </c>
      <c r="H5">
        <v>5</v>
      </c>
      <c r="I5">
        <v>6</v>
      </c>
      <c r="J5">
        <v>7</v>
      </c>
      <c r="K5">
        <v>8</v>
      </c>
      <c r="L5">
        <v>9</v>
      </c>
      <c r="M5">
        <v>10</v>
      </c>
      <c r="N5">
        <v>11</v>
      </c>
      <c r="O5">
        <v>12</v>
      </c>
      <c r="P5">
        <v>13</v>
      </c>
      <c r="Q5">
        <v>14</v>
      </c>
      <c r="R5">
        <v>15</v>
      </c>
      <c r="S5">
        <v>16</v>
      </c>
      <c r="T5">
        <v>17</v>
      </c>
      <c r="U5">
        <v>18</v>
      </c>
      <c r="V5">
        <v>19</v>
      </c>
      <c r="W5">
        <v>20</v>
      </c>
      <c r="X5">
        <v>21</v>
      </c>
      <c r="Y5">
        <v>22</v>
      </c>
      <c r="Z5">
        <v>23</v>
      </c>
      <c r="AA5">
        <v>24</v>
      </c>
      <c r="AB5">
        <v>25</v>
      </c>
      <c r="AC5">
        <v>26</v>
      </c>
      <c r="AD5">
        <v>27</v>
      </c>
      <c r="AE5">
        <v>28</v>
      </c>
      <c r="AF5">
        <v>29</v>
      </c>
      <c r="AG5">
        <v>30</v>
      </c>
      <c r="AH5">
        <v>31</v>
      </c>
      <c r="AI5">
        <v>32</v>
      </c>
      <c r="AJ5">
        <v>33</v>
      </c>
      <c r="AK5">
        <v>34</v>
      </c>
      <c r="AL5">
        <v>35</v>
      </c>
      <c r="AM5">
        <v>36</v>
      </c>
      <c r="AN5">
        <v>37</v>
      </c>
      <c r="AO5">
        <v>38</v>
      </c>
      <c r="AP5">
        <v>39</v>
      </c>
      <c r="AQ5">
        <v>40</v>
      </c>
      <c r="AR5">
        <v>41</v>
      </c>
      <c r="AS5">
        <v>42</v>
      </c>
      <c r="AT5">
        <v>43</v>
      </c>
      <c r="AU5">
        <v>44</v>
      </c>
      <c r="AV5">
        <v>45</v>
      </c>
      <c r="AW5">
        <v>46</v>
      </c>
      <c r="AX5">
        <v>47</v>
      </c>
      <c r="AY5">
        <v>48</v>
      </c>
      <c r="AZ5">
        <v>49</v>
      </c>
      <c r="BA5">
        <v>50</v>
      </c>
      <c r="BB5">
        <v>51</v>
      </c>
      <c r="BC5">
        <v>52</v>
      </c>
      <c r="BD5">
        <v>53</v>
      </c>
      <c r="BE5">
        <v>54</v>
      </c>
      <c r="BF5">
        <v>55</v>
      </c>
      <c r="BG5">
        <v>56</v>
      </c>
      <c r="BH5">
        <v>57</v>
      </c>
      <c r="BI5">
        <v>58</v>
      </c>
      <c r="BJ5">
        <v>59</v>
      </c>
      <c r="BK5">
        <v>60</v>
      </c>
      <c r="BL5">
        <v>61</v>
      </c>
      <c r="BM5">
        <v>62</v>
      </c>
      <c r="BN5">
        <v>63</v>
      </c>
      <c r="BO5">
        <v>64</v>
      </c>
      <c r="BP5">
        <v>65</v>
      </c>
      <c r="BQ5">
        <v>66</v>
      </c>
      <c r="BR5">
        <v>67</v>
      </c>
      <c r="BS5">
        <v>68</v>
      </c>
      <c r="BT5">
        <v>69</v>
      </c>
      <c r="BU5">
        <v>70</v>
      </c>
      <c r="BV5">
        <v>71</v>
      </c>
      <c r="BW5">
        <v>72</v>
      </c>
      <c r="BX5">
        <v>73</v>
      </c>
      <c r="BY5">
        <v>74</v>
      </c>
      <c r="BZ5">
        <v>75</v>
      </c>
      <c r="CA5">
        <v>76</v>
      </c>
      <c r="CB5">
        <v>77</v>
      </c>
      <c r="CC5">
        <v>78</v>
      </c>
      <c r="CD5">
        <v>79</v>
      </c>
      <c r="CE5">
        <v>80</v>
      </c>
      <c r="CF5">
        <v>81</v>
      </c>
      <c r="CG5">
        <v>82</v>
      </c>
      <c r="CH5">
        <v>83</v>
      </c>
      <c r="CI5">
        <v>84</v>
      </c>
      <c r="CJ5">
        <v>85</v>
      </c>
      <c r="CK5">
        <v>86</v>
      </c>
      <c r="CL5">
        <v>87</v>
      </c>
      <c r="CM5">
        <v>88</v>
      </c>
      <c r="CN5">
        <v>89</v>
      </c>
      <c r="CO5">
        <v>90</v>
      </c>
      <c r="CP5">
        <v>91</v>
      </c>
      <c r="CQ5">
        <v>92</v>
      </c>
      <c r="CR5">
        <v>93</v>
      </c>
      <c r="CS5">
        <v>94</v>
      </c>
      <c r="CT5">
        <v>95</v>
      </c>
      <c r="CU5">
        <v>96</v>
      </c>
      <c r="CV5">
        <v>97</v>
      </c>
      <c r="CW5">
        <v>98</v>
      </c>
      <c r="CX5">
        <v>99</v>
      </c>
      <c r="CY5">
        <v>100</v>
      </c>
    </row>
    <row r="6" spans="1:103" x14ac:dyDescent="0.2">
      <c r="A6" s="4" t="s">
        <v>52</v>
      </c>
      <c r="B6" s="4" t="s">
        <v>55</v>
      </c>
      <c r="C6" s="2">
        <v>18</v>
      </c>
      <c r="D6" s="3">
        <v>2.1929999999999999E-4</v>
      </c>
      <c r="E6" s="3">
        <v>2.219E-4</v>
      </c>
      <c r="F6" s="3">
        <v>2.2249999999999999E-4</v>
      </c>
      <c r="G6" s="3">
        <v>2.2279999999999999E-4</v>
      </c>
      <c r="H6" s="3">
        <v>2.2359999999999999E-4</v>
      </c>
      <c r="I6" s="3">
        <v>2.3230000000000001E-4</v>
      </c>
      <c r="J6" s="3">
        <v>2.351E-4</v>
      </c>
      <c r="K6" s="3">
        <v>2.362E-4</v>
      </c>
      <c r="L6" s="3">
        <v>2.351E-4</v>
      </c>
      <c r="M6" s="3">
        <v>2.4399999999999999E-4</v>
      </c>
      <c r="N6" s="3">
        <v>2.5060000000000002E-4</v>
      </c>
      <c r="O6" s="3">
        <v>2.5460000000000001E-4</v>
      </c>
      <c r="P6" s="3">
        <v>2.589E-4</v>
      </c>
      <c r="Q6" s="3">
        <v>2.633E-4</v>
      </c>
      <c r="R6" s="3">
        <v>2.7129999999999998E-4</v>
      </c>
      <c r="S6" s="3">
        <v>2.7579999999999998E-4</v>
      </c>
      <c r="T6" s="3">
        <v>2.8190000000000002E-4</v>
      </c>
      <c r="U6" s="3">
        <v>2.898E-4</v>
      </c>
      <c r="V6" s="3">
        <v>2.9530000000000002E-4</v>
      </c>
      <c r="W6" s="3">
        <v>3.0279999999999999E-4</v>
      </c>
      <c r="X6" s="3">
        <v>3.1179999999999999E-4</v>
      </c>
      <c r="Y6" s="3">
        <v>3.1869999999999999E-4</v>
      </c>
      <c r="Z6" s="3">
        <v>3.2759999999999999E-4</v>
      </c>
      <c r="AA6" s="3">
        <v>3.3540000000000002E-4</v>
      </c>
      <c r="AB6" s="3">
        <v>3.4220000000000002E-4</v>
      </c>
      <c r="AC6" s="3">
        <v>3.4830000000000001E-4</v>
      </c>
      <c r="AD6" s="3">
        <v>3.5780000000000002E-4</v>
      </c>
      <c r="AE6" s="3">
        <v>3.6309999999999999E-4</v>
      </c>
      <c r="AF6" s="3">
        <v>3.7219999999999999E-4</v>
      </c>
      <c r="AG6" s="3">
        <v>3.8180000000000001E-4</v>
      </c>
      <c r="AH6" s="3">
        <v>3.9179999999999998E-4</v>
      </c>
      <c r="AI6" s="3">
        <v>4.016E-4</v>
      </c>
      <c r="AJ6" s="3">
        <v>4.1280000000000001E-4</v>
      </c>
      <c r="AK6" s="3">
        <v>4.2069999999999998E-4</v>
      </c>
      <c r="AL6" s="3">
        <v>4.2779999999999999E-4</v>
      </c>
      <c r="AM6" s="3">
        <v>4.3679999999999999E-4</v>
      </c>
      <c r="AN6" s="3">
        <v>4.4910000000000002E-4</v>
      </c>
      <c r="AO6" s="3">
        <v>4.617E-4</v>
      </c>
      <c r="AP6" s="3">
        <v>4.6860000000000001E-4</v>
      </c>
      <c r="AQ6" s="3">
        <v>4.8079999999999998E-4</v>
      </c>
      <c r="AR6" s="3">
        <v>4.9280000000000005E-4</v>
      </c>
      <c r="AS6" s="3">
        <v>5.0750000000000003E-4</v>
      </c>
      <c r="AT6" s="3">
        <v>5.2019999999999996E-4</v>
      </c>
      <c r="AU6" s="3">
        <v>5.3010000000000004E-4</v>
      </c>
      <c r="AV6" s="3">
        <v>5.4379999999999999E-4</v>
      </c>
      <c r="AW6" s="3">
        <v>5.5690000000000004E-4</v>
      </c>
      <c r="AX6" s="3">
        <v>5.731E-4</v>
      </c>
      <c r="AY6" s="3">
        <v>5.8629999999999999E-4</v>
      </c>
      <c r="AZ6" s="3">
        <v>5.9679999999999998E-4</v>
      </c>
      <c r="BA6" s="3">
        <v>6.1359999999999995E-4</v>
      </c>
      <c r="BB6" s="3">
        <v>6.2399999999999999E-4</v>
      </c>
      <c r="BC6" s="3">
        <v>6.3400000000000001E-4</v>
      </c>
      <c r="BD6" s="3">
        <v>6.4539999999999997E-4</v>
      </c>
      <c r="BE6" s="3">
        <v>6.6160000000000004E-4</v>
      </c>
      <c r="BF6" s="3">
        <v>6.7350000000000005E-4</v>
      </c>
      <c r="BG6" s="3">
        <v>6.9169999999999995E-4</v>
      </c>
      <c r="BH6" s="3">
        <v>7.1239999999999997E-4</v>
      </c>
      <c r="BI6" s="3">
        <v>7.3229999999999996E-4</v>
      </c>
      <c r="BJ6" s="3">
        <v>7.4839999999999998E-4</v>
      </c>
      <c r="BK6" s="3">
        <v>7.5969999999999998E-4</v>
      </c>
      <c r="BL6" s="3">
        <v>7.7870000000000001E-4</v>
      </c>
      <c r="BM6" s="3">
        <v>7.9029999999999997E-4</v>
      </c>
      <c r="BN6" s="3">
        <v>8.141E-4</v>
      </c>
      <c r="BO6" s="3">
        <v>8.2879999999999998E-4</v>
      </c>
      <c r="BP6" s="3">
        <v>8.4619999999999997E-4</v>
      </c>
      <c r="BQ6" s="3">
        <v>8.5879999999999995E-4</v>
      </c>
      <c r="BR6" s="3">
        <v>8.7940000000000002E-4</v>
      </c>
      <c r="BS6" s="3">
        <v>8.9789999999999998E-4</v>
      </c>
      <c r="BT6" s="3">
        <v>9.2310000000000005E-4</v>
      </c>
      <c r="BU6" s="3">
        <v>9.4530000000000005E-4</v>
      </c>
      <c r="BV6" s="3">
        <v>9.7079999999999996E-4</v>
      </c>
      <c r="BW6" s="3">
        <v>9.8729999999999998E-4</v>
      </c>
      <c r="BX6" s="3">
        <v>1.0039999999999999E-3</v>
      </c>
      <c r="BY6" s="3">
        <v>1.0291E-3</v>
      </c>
      <c r="BZ6" s="3">
        <v>1.0506999999999999E-3</v>
      </c>
      <c r="CA6" s="3">
        <v>1.0812E-3</v>
      </c>
      <c r="CB6" s="3">
        <v>1.1007E-3</v>
      </c>
      <c r="CC6" s="3">
        <v>1.1238000000000001E-3</v>
      </c>
      <c r="CD6" s="3">
        <v>1.1529999999999999E-3</v>
      </c>
      <c r="CE6" s="3">
        <v>1.1773E-3</v>
      </c>
      <c r="CF6" s="3">
        <v>1.2042999999999999E-3</v>
      </c>
      <c r="CG6" s="3">
        <v>1.2356999999999999E-3</v>
      </c>
      <c r="CH6" s="3">
        <v>1.2578999999999999E-3</v>
      </c>
      <c r="CI6" s="3">
        <v>1.2906E-3</v>
      </c>
      <c r="CJ6" s="3">
        <v>1.3216E-3</v>
      </c>
      <c r="CK6" s="3">
        <v>1.3573000000000001E-3</v>
      </c>
      <c r="CL6" s="3">
        <v>1.3925000000000001E-3</v>
      </c>
      <c r="CM6" s="3">
        <v>1.4189000000000001E-3</v>
      </c>
      <c r="CN6" s="3">
        <v>1.4402E-3</v>
      </c>
      <c r="CO6" s="3">
        <v>1.469E-3</v>
      </c>
      <c r="CP6" s="3">
        <v>1.4909999999999999E-3</v>
      </c>
      <c r="CQ6" s="3">
        <v>1.5223000000000001E-3</v>
      </c>
      <c r="CR6" s="3">
        <v>1.5467E-3</v>
      </c>
      <c r="CS6" s="3">
        <v>1.573E-3</v>
      </c>
      <c r="CT6" s="3">
        <v>1.5981999999999999E-3</v>
      </c>
      <c r="CU6" s="3">
        <v>1.6381E-3</v>
      </c>
      <c r="CV6" s="3">
        <v>1.6708000000000001E-3</v>
      </c>
      <c r="CW6" s="3">
        <v>1.7076000000000001E-3</v>
      </c>
      <c r="CX6" s="3">
        <v>1.7417999999999999E-3</v>
      </c>
      <c r="CY6" s="3">
        <v>1.7836E-3</v>
      </c>
    </row>
    <row r="7" spans="1:103" x14ac:dyDescent="0.2">
      <c r="A7" s="4" t="s">
        <v>52</v>
      </c>
      <c r="B7" s="4" t="s">
        <v>55</v>
      </c>
      <c r="C7" s="2">
        <v>19</v>
      </c>
      <c r="D7" s="3">
        <v>2.1110000000000001E-4</v>
      </c>
      <c r="E7" s="3">
        <v>2.175E-4</v>
      </c>
      <c r="F7" s="3">
        <v>2.118E-4</v>
      </c>
      <c r="G7" s="3">
        <v>2.1790000000000001E-4</v>
      </c>
      <c r="H7" s="3">
        <v>2.1890000000000001E-4</v>
      </c>
      <c r="I7" s="3">
        <v>2.253E-4</v>
      </c>
      <c r="J7" s="3">
        <v>2.207E-4</v>
      </c>
      <c r="K7" s="3">
        <v>2.2780000000000001E-4</v>
      </c>
      <c r="L7" s="3">
        <v>2.285E-4</v>
      </c>
      <c r="M7" s="3">
        <v>2.308E-4</v>
      </c>
      <c r="N7" s="3">
        <v>2.353E-4</v>
      </c>
      <c r="O7" s="3">
        <v>2.4020000000000001E-4</v>
      </c>
      <c r="P7" s="3">
        <v>2.4620000000000002E-4</v>
      </c>
      <c r="Q7" s="3">
        <v>2.5129999999999998E-4</v>
      </c>
      <c r="R7" s="3">
        <v>2.5829999999999999E-4</v>
      </c>
      <c r="S7" s="3">
        <v>2.6509999999999999E-4</v>
      </c>
      <c r="T7" s="3">
        <v>2.7179999999999999E-4</v>
      </c>
      <c r="U7" s="3">
        <v>2.7910000000000001E-4</v>
      </c>
      <c r="V7" s="3">
        <v>2.8659999999999997E-4</v>
      </c>
      <c r="W7" s="3">
        <v>2.9379999999999999E-4</v>
      </c>
      <c r="X7" s="3">
        <v>3.0049999999999999E-4</v>
      </c>
      <c r="Y7" s="3">
        <v>3.0929999999999998E-4</v>
      </c>
      <c r="Z7" s="3">
        <v>3.1540000000000002E-4</v>
      </c>
      <c r="AA7" s="3">
        <v>3.2140000000000001E-4</v>
      </c>
      <c r="AB7" s="3">
        <v>3.2919999999999998E-4</v>
      </c>
      <c r="AC7" s="3">
        <v>3.3540000000000002E-4</v>
      </c>
      <c r="AD7" s="3">
        <v>3.4279999999999998E-4</v>
      </c>
      <c r="AE7" s="3">
        <v>3.5E-4</v>
      </c>
      <c r="AF7" s="3">
        <v>3.5770000000000002E-4</v>
      </c>
      <c r="AG7" s="3">
        <v>3.6660000000000002E-4</v>
      </c>
      <c r="AH7" s="3">
        <v>3.7320000000000002E-4</v>
      </c>
      <c r="AI7" s="3">
        <v>3.814E-4</v>
      </c>
      <c r="AJ7" s="3">
        <v>3.8870000000000002E-4</v>
      </c>
      <c r="AK7" s="3">
        <v>4.0030000000000003E-4</v>
      </c>
      <c r="AL7" s="3">
        <v>4.0789999999999999E-4</v>
      </c>
      <c r="AM7" s="3">
        <v>4.1570000000000002E-4</v>
      </c>
      <c r="AN7" s="3">
        <v>4.2480000000000003E-4</v>
      </c>
      <c r="AO7" s="3">
        <v>4.3459999999999999E-4</v>
      </c>
      <c r="AP7" s="3">
        <v>4.4279999999999998E-4</v>
      </c>
      <c r="AQ7" s="3">
        <v>4.4989999999999999E-4</v>
      </c>
      <c r="AR7" s="3">
        <v>4.6210000000000001E-4</v>
      </c>
      <c r="AS7" s="3">
        <v>4.728E-4</v>
      </c>
      <c r="AT7" s="3">
        <v>4.8500000000000003E-4</v>
      </c>
      <c r="AU7" s="3">
        <v>4.9229999999999999E-4</v>
      </c>
      <c r="AV7" s="3">
        <v>5.0259999999999997E-4</v>
      </c>
      <c r="AW7" s="3">
        <v>5.1369999999999996E-4</v>
      </c>
      <c r="AX7" s="3">
        <v>5.2910000000000001E-4</v>
      </c>
      <c r="AY7" s="3">
        <v>5.4489999999999996E-4</v>
      </c>
      <c r="AZ7" s="3">
        <v>5.553E-4</v>
      </c>
      <c r="BA7" s="3">
        <v>5.708E-4</v>
      </c>
      <c r="BB7" s="3">
        <v>5.8799999999999998E-4</v>
      </c>
      <c r="BC7" s="3">
        <v>5.9800000000000001E-4</v>
      </c>
      <c r="BD7" s="3">
        <v>6.1589999999999995E-4</v>
      </c>
      <c r="BE7" s="3">
        <v>6.3190000000000002E-4</v>
      </c>
      <c r="BF7" s="3">
        <v>6.4519999999999996E-4</v>
      </c>
      <c r="BG7" s="3">
        <v>6.5479999999999998E-4</v>
      </c>
      <c r="BH7" s="3">
        <v>6.7319999999999999E-4</v>
      </c>
      <c r="BI7" s="3">
        <v>6.9130000000000005E-4</v>
      </c>
      <c r="BJ7" s="3">
        <v>7.0730000000000001E-4</v>
      </c>
      <c r="BK7" s="3">
        <v>7.2349999999999997E-4</v>
      </c>
      <c r="BL7" s="3">
        <v>7.4019999999999999E-4</v>
      </c>
      <c r="BM7" s="3">
        <v>7.5869999999999996E-4</v>
      </c>
      <c r="BN7" s="3">
        <v>7.7990000000000004E-4</v>
      </c>
      <c r="BO7" s="3">
        <v>8.0250000000000004E-4</v>
      </c>
      <c r="BP7" s="3">
        <v>8.1930000000000002E-4</v>
      </c>
      <c r="BQ7" s="3">
        <v>8.4309999999999995E-4</v>
      </c>
      <c r="BR7" s="3">
        <v>8.5579999999999999E-4</v>
      </c>
      <c r="BS7" s="3">
        <v>8.7379999999999999E-4</v>
      </c>
      <c r="BT7" s="3">
        <v>8.9130000000000003E-4</v>
      </c>
      <c r="BU7" s="3">
        <v>9.0729999999999999E-4</v>
      </c>
      <c r="BV7" s="3">
        <v>9.3280000000000001E-4</v>
      </c>
      <c r="BW7" s="3">
        <v>9.5419999999999999E-4</v>
      </c>
      <c r="BX7" s="3">
        <v>9.7610000000000004E-4</v>
      </c>
      <c r="BY7" s="3">
        <v>9.9850000000000004E-4</v>
      </c>
      <c r="BZ7" s="3">
        <v>1.0165E-3</v>
      </c>
      <c r="CA7" s="3">
        <v>1.047E-3</v>
      </c>
      <c r="CB7" s="3">
        <v>1.0637999999999999E-3</v>
      </c>
      <c r="CC7" s="3">
        <v>1.0946E-3</v>
      </c>
      <c r="CD7" s="3">
        <v>1.1230999999999999E-3</v>
      </c>
      <c r="CE7" s="3">
        <v>1.1489E-3</v>
      </c>
      <c r="CF7" s="3">
        <v>1.1684E-3</v>
      </c>
      <c r="CG7" s="3">
        <v>1.1953000000000001E-3</v>
      </c>
      <c r="CH7" s="3">
        <v>1.2287999999999999E-3</v>
      </c>
      <c r="CI7" s="3">
        <v>1.2532999999999999E-3</v>
      </c>
      <c r="CJ7" s="3">
        <v>1.2746999999999999E-3</v>
      </c>
      <c r="CK7" s="3">
        <v>1.3102999999999999E-3</v>
      </c>
      <c r="CL7" s="3">
        <v>1.3392E-3</v>
      </c>
      <c r="CM7" s="3">
        <v>1.3687E-3</v>
      </c>
      <c r="CN7" s="3">
        <v>1.3933000000000001E-3</v>
      </c>
      <c r="CO7" s="3">
        <v>1.4239999999999999E-3</v>
      </c>
      <c r="CP7" s="3">
        <v>1.4624E-3</v>
      </c>
      <c r="CQ7" s="3">
        <v>1.5032999999999999E-3</v>
      </c>
      <c r="CR7" s="3">
        <v>1.5394E-3</v>
      </c>
      <c r="CS7" s="3">
        <v>1.5686999999999999E-3</v>
      </c>
      <c r="CT7" s="3">
        <v>1.6000000000000001E-3</v>
      </c>
      <c r="CU7" s="3">
        <v>1.6383999999999999E-3</v>
      </c>
      <c r="CV7" s="3">
        <v>1.663E-3</v>
      </c>
      <c r="CW7" s="3">
        <v>1.7113E-3</v>
      </c>
      <c r="CX7" s="3">
        <v>1.7438E-3</v>
      </c>
      <c r="CY7" s="3">
        <v>1.7699E-3</v>
      </c>
    </row>
    <row r="8" spans="1:103" x14ac:dyDescent="0.2">
      <c r="A8" s="4" t="s">
        <v>52</v>
      </c>
      <c r="B8" s="4" t="s">
        <v>55</v>
      </c>
      <c r="C8" s="2">
        <v>20</v>
      </c>
      <c r="D8" s="3">
        <v>1.9919999999999999E-4</v>
      </c>
      <c r="E8" s="3">
        <v>2.028E-4</v>
      </c>
      <c r="F8" s="3">
        <v>2.0489999999999999E-4</v>
      </c>
      <c r="G8" s="3">
        <v>2.087E-4</v>
      </c>
      <c r="H8" s="3">
        <v>2.0540000000000001E-4</v>
      </c>
      <c r="I8" s="3">
        <v>2.0809999999999999E-4</v>
      </c>
      <c r="J8" s="3">
        <v>2.1440000000000001E-4</v>
      </c>
      <c r="K8" s="3">
        <v>2.23E-4</v>
      </c>
      <c r="L8" s="3">
        <v>2.2719999999999999E-4</v>
      </c>
      <c r="M8" s="3">
        <v>2.264E-4</v>
      </c>
      <c r="N8" s="3">
        <v>2.3230000000000001E-4</v>
      </c>
      <c r="O8" s="3">
        <v>2.363E-4</v>
      </c>
      <c r="P8" s="3">
        <v>2.4130000000000001E-4</v>
      </c>
      <c r="Q8" s="3">
        <v>2.4509999999999999E-4</v>
      </c>
      <c r="R8" s="3">
        <v>2.522E-4</v>
      </c>
      <c r="S8" s="3">
        <v>2.5849999999999999E-4</v>
      </c>
      <c r="T8" s="3">
        <v>2.6499999999999999E-4</v>
      </c>
      <c r="U8" s="3">
        <v>2.7E-4</v>
      </c>
      <c r="V8" s="3">
        <v>2.7460000000000001E-4</v>
      </c>
      <c r="W8" s="3">
        <v>2.8180000000000002E-4</v>
      </c>
      <c r="X8" s="3">
        <v>2.8880000000000003E-4</v>
      </c>
      <c r="Y8" s="3">
        <v>2.9320000000000003E-4</v>
      </c>
      <c r="Z8" s="3">
        <v>2.9779999999999997E-4</v>
      </c>
      <c r="AA8" s="3">
        <v>3.0469999999999998E-4</v>
      </c>
      <c r="AB8" s="3">
        <v>3.102E-4</v>
      </c>
      <c r="AC8" s="3">
        <v>3.1700000000000001E-4</v>
      </c>
      <c r="AD8" s="3">
        <v>3.2370000000000001E-4</v>
      </c>
      <c r="AE8" s="3">
        <v>3.3179999999999999E-4</v>
      </c>
      <c r="AF8" s="3">
        <v>3.413E-4</v>
      </c>
      <c r="AG8" s="3">
        <v>3.4640000000000002E-4</v>
      </c>
      <c r="AH8" s="3">
        <v>3.568E-4</v>
      </c>
      <c r="AI8" s="3">
        <v>3.6220000000000002E-4</v>
      </c>
      <c r="AJ8" s="3">
        <v>3.723E-4</v>
      </c>
      <c r="AK8" s="3">
        <v>3.8049999999999998E-4</v>
      </c>
      <c r="AL8" s="3">
        <v>3.9080000000000001E-4</v>
      </c>
      <c r="AM8" s="3">
        <v>3.9819999999999998E-4</v>
      </c>
      <c r="AN8" s="3">
        <v>4.0620000000000001E-4</v>
      </c>
      <c r="AO8" s="3">
        <v>4.1829999999999998E-4</v>
      </c>
      <c r="AP8" s="3">
        <v>4.2930000000000003E-4</v>
      </c>
      <c r="AQ8" s="3">
        <v>4.4040000000000003E-4</v>
      </c>
      <c r="AR8" s="3">
        <v>4.5100000000000001E-4</v>
      </c>
      <c r="AS8" s="3">
        <v>4.6410000000000001E-4</v>
      </c>
      <c r="AT8" s="3">
        <v>4.7199999999999998E-4</v>
      </c>
      <c r="AU8" s="3">
        <v>4.8480000000000002E-4</v>
      </c>
      <c r="AV8" s="3">
        <v>4.9830000000000002E-4</v>
      </c>
      <c r="AW8" s="3">
        <v>5.0830000000000005E-4</v>
      </c>
      <c r="AX8" s="3">
        <v>5.2110000000000004E-4</v>
      </c>
      <c r="AY8" s="3">
        <v>5.3680000000000004E-4</v>
      </c>
      <c r="AZ8" s="3">
        <v>5.4799999999999998E-4</v>
      </c>
      <c r="BA8" s="3">
        <v>5.5840000000000002E-4</v>
      </c>
      <c r="BB8" s="3">
        <v>5.6959999999999997E-4</v>
      </c>
      <c r="BC8" s="3">
        <v>5.8160000000000004E-4</v>
      </c>
      <c r="BD8" s="3">
        <v>5.9500000000000004E-4</v>
      </c>
      <c r="BE8" s="3">
        <v>6.1229999999999998E-4</v>
      </c>
      <c r="BF8" s="3">
        <v>6.2759999999999997E-4</v>
      </c>
      <c r="BG8" s="3">
        <v>6.4519999999999996E-4</v>
      </c>
      <c r="BH8" s="3">
        <v>6.5550000000000005E-4</v>
      </c>
      <c r="BI8" s="3">
        <v>6.6859999999999999E-4</v>
      </c>
      <c r="BJ8" s="3">
        <v>6.8670000000000005E-4</v>
      </c>
      <c r="BK8" s="3">
        <v>7.025E-4</v>
      </c>
      <c r="BL8" s="3">
        <v>7.1869999999999996E-4</v>
      </c>
      <c r="BM8" s="3">
        <v>7.3019999999999997E-4</v>
      </c>
      <c r="BN8" s="3">
        <v>7.492E-4</v>
      </c>
      <c r="BO8" s="3">
        <v>7.6940000000000005E-4</v>
      </c>
      <c r="BP8" s="3">
        <v>7.8089999999999995E-4</v>
      </c>
      <c r="BQ8" s="3">
        <v>7.9420000000000001E-4</v>
      </c>
      <c r="BR8" s="3">
        <v>8.1240000000000001E-4</v>
      </c>
      <c r="BS8" s="3">
        <v>8.2540000000000001E-4</v>
      </c>
      <c r="BT8" s="3">
        <v>8.3779999999999998E-4</v>
      </c>
      <c r="BU8" s="3">
        <v>8.6039999999999999E-4</v>
      </c>
      <c r="BV8" s="3">
        <v>8.7679999999999995E-4</v>
      </c>
      <c r="BW8" s="3">
        <v>8.943E-4</v>
      </c>
      <c r="BX8" s="3">
        <v>9.1929999999999996E-4</v>
      </c>
      <c r="BY8" s="3">
        <v>9.3389999999999999E-4</v>
      </c>
      <c r="BZ8" s="3">
        <v>9.5540000000000002E-4</v>
      </c>
      <c r="CA8" s="3">
        <v>9.8130000000000005E-4</v>
      </c>
      <c r="CB8" s="3">
        <v>9.9599999999999992E-4</v>
      </c>
      <c r="CC8" s="3">
        <v>1.0219000000000001E-3</v>
      </c>
      <c r="CD8" s="3">
        <v>1.0413E-3</v>
      </c>
      <c r="CE8" s="3">
        <v>1.0673E-3</v>
      </c>
      <c r="CF8" s="3">
        <v>1.0866000000000001E-3</v>
      </c>
      <c r="CG8" s="3">
        <v>1.1180999999999999E-3</v>
      </c>
      <c r="CH8" s="3">
        <v>1.1505E-3</v>
      </c>
      <c r="CI8" s="3">
        <v>1.1747000000000001E-3</v>
      </c>
      <c r="CJ8" s="3">
        <v>1.1946999999999999E-3</v>
      </c>
      <c r="CK8" s="3">
        <v>1.2209E-3</v>
      </c>
      <c r="CL8" s="3">
        <v>1.2428999999999999E-3</v>
      </c>
      <c r="CM8" s="3">
        <v>1.2677999999999999E-3</v>
      </c>
      <c r="CN8" s="3">
        <v>1.3045000000000001E-3</v>
      </c>
      <c r="CO8" s="3">
        <v>1.3305999999999999E-3</v>
      </c>
      <c r="CP8" s="3">
        <v>1.3652E-3</v>
      </c>
      <c r="CQ8" s="3">
        <v>1.3910999999999999E-3</v>
      </c>
      <c r="CR8" s="3">
        <v>1.4231000000000001E-3</v>
      </c>
      <c r="CS8" s="3">
        <v>1.4557999999999999E-3</v>
      </c>
      <c r="CT8" s="3">
        <v>1.4995E-3</v>
      </c>
      <c r="CU8" s="3">
        <v>1.5234999999999999E-3</v>
      </c>
      <c r="CV8" s="3">
        <v>1.5509E-3</v>
      </c>
      <c r="CW8" s="3">
        <v>1.5943000000000001E-3</v>
      </c>
      <c r="CX8" s="3">
        <v>1.6278E-3</v>
      </c>
      <c r="CY8" s="3">
        <v>1.6734E-3</v>
      </c>
    </row>
    <row r="9" spans="1:103" x14ac:dyDescent="0.2">
      <c r="A9" s="4" t="s">
        <v>52</v>
      </c>
      <c r="B9" s="4" t="s">
        <v>55</v>
      </c>
      <c r="C9" s="2">
        <v>21</v>
      </c>
      <c r="D9" s="3">
        <v>1.8330000000000001E-4</v>
      </c>
      <c r="E9" s="3">
        <v>1.8699999999999999E-4</v>
      </c>
      <c r="F9" s="3">
        <v>1.9249999999999999E-4</v>
      </c>
      <c r="G9" s="3">
        <v>1.9249999999999999E-4</v>
      </c>
      <c r="H9" s="3">
        <v>1.952E-4</v>
      </c>
      <c r="I9" s="3">
        <v>2.0269999999999999E-4</v>
      </c>
      <c r="J9" s="3">
        <v>2.0699999999999999E-4</v>
      </c>
      <c r="K9" s="3">
        <v>2.095E-4</v>
      </c>
      <c r="L9" s="3">
        <v>2.1220000000000001E-4</v>
      </c>
      <c r="M9" s="3">
        <v>2.2220000000000001E-4</v>
      </c>
      <c r="N9" s="3">
        <v>2.273E-4</v>
      </c>
      <c r="O9" s="3">
        <v>2.307E-4</v>
      </c>
      <c r="P9" s="3">
        <v>2.3729999999999999E-4</v>
      </c>
      <c r="Q9" s="3">
        <v>2.4429999999999998E-4</v>
      </c>
      <c r="R9" s="3">
        <v>2.4939999999999999E-4</v>
      </c>
      <c r="S9" s="3">
        <v>2.5589999999999999E-4</v>
      </c>
      <c r="T9" s="3">
        <v>2.633E-4</v>
      </c>
      <c r="U9" s="3">
        <v>2.678E-4</v>
      </c>
      <c r="V9" s="3">
        <v>2.7290000000000002E-4</v>
      </c>
      <c r="W9" s="3">
        <v>2.7730000000000002E-4</v>
      </c>
      <c r="X9" s="3">
        <v>2.8200000000000002E-4</v>
      </c>
      <c r="Y9" s="3">
        <v>2.8679999999999998E-4</v>
      </c>
      <c r="Z9" s="3">
        <v>2.92E-4</v>
      </c>
      <c r="AA9" s="3">
        <v>2.9839999999999999E-4</v>
      </c>
      <c r="AB9" s="3">
        <v>3.0529999999999999E-4</v>
      </c>
      <c r="AC9" s="3">
        <v>3.1129999999999998E-4</v>
      </c>
      <c r="AD9" s="3">
        <v>3.167E-4</v>
      </c>
      <c r="AE9" s="3">
        <v>3.2529999999999999E-4</v>
      </c>
      <c r="AF9" s="3">
        <v>3.3340000000000003E-4</v>
      </c>
      <c r="AG9" s="3">
        <v>3.4210000000000002E-4</v>
      </c>
      <c r="AH9" s="3">
        <v>3.4890000000000002E-4</v>
      </c>
      <c r="AI9" s="3">
        <v>3.5419999999999999E-4</v>
      </c>
      <c r="AJ9" s="3">
        <v>3.6230000000000002E-4</v>
      </c>
      <c r="AK9" s="3">
        <v>3.703E-4</v>
      </c>
      <c r="AL9" s="3">
        <v>3.7960000000000001E-4</v>
      </c>
      <c r="AM9" s="3">
        <v>3.857E-4</v>
      </c>
      <c r="AN9" s="3">
        <v>3.9649999999999999E-4</v>
      </c>
      <c r="AO9" s="3">
        <v>4.0529999999999999E-4</v>
      </c>
      <c r="AP9" s="3">
        <v>4.15E-4</v>
      </c>
      <c r="AQ9" s="3">
        <v>4.2539999999999999E-4</v>
      </c>
      <c r="AR9" s="3">
        <v>4.3570000000000002E-4</v>
      </c>
      <c r="AS9" s="3">
        <v>4.461E-4</v>
      </c>
      <c r="AT9" s="3">
        <v>4.5459999999999999E-4</v>
      </c>
      <c r="AU9" s="3">
        <v>4.6729999999999997E-4</v>
      </c>
      <c r="AV9" s="3">
        <v>4.7429999999999998E-4</v>
      </c>
      <c r="AW9" s="3">
        <v>4.8240000000000002E-4</v>
      </c>
      <c r="AX9" s="3">
        <v>4.9350000000000002E-4</v>
      </c>
      <c r="AY9" s="3">
        <v>5.0529999999999998E-4</v>
      </c>
      <c r="AZ9" s="3">
        <v>5.1849999999999997E-4</v>
      </c>
      <c r="BA9" s="3">
        <v>5.2729999999999997E-4</v>
      </c>
      <c r="BB9" s="3">
        <v>5.4000000000000001E-4</v>
      </c>
      <c r="BC9" s="3">
        <v>5.5080000000000005E-4</v>
      </c>
      <c r="BD9" s="3">
        <v>5.6630000000000005E-4</v>
      </c>
      <c r="BE9" s="3">
        <v>5.7700000000000004E-4</v>
      </c>
      <c r="BF9" s="3">
        <v>5.8799999999999998E-4</v>
      </c>
      <c r="BG9" s="3">
        <v>5.9980000000000005E-4</v>
      </c>
      <c r="BH9" s="3">
        <v>6.0990000000000003E-4</v>
      </c>
      <c r="BI9" s="3">
        <v>6.1910000000000003E-4</v>
      </c>
      <c r="BJ9" s="3">
        <v>6.3639999999999996E-4</v>
      </c>
      <c r="BK9" s="3">
        <v>6.5229999999999997E-4</v>
      </c>
      <c r="BL9" s="3">
        <v>6.713E-4</v>
      </c>
      <c r="BM9" s="3">
        <v>6.8130000000000003E-4</v>
      </c>
      <c r="BN9" s="3">
        <v>6.9499999999999998E-4</v>
      </c>
      <c r="BO9" s="3">
        <v>7.1449999999999997E-4</v>
      </c>
      <c r="BP9" s="3">
        <v>7.3090000000000004E-4</v>
      </c>
      <c r="BQ9" s="3">
        <v>7.5069999999999998E-4</v>
      </c>
      <c r="BR9" s="3">
        <v>7.7240000000000002E-4</v>
      </c>
      <c r="BS9" s="3">
        <v>7.9089999999999998E-4</v>
      </c>
      <c r="BT9" s="3">
        <v>8.0990000000000001E-4</v>
      </c>
      <c r="BU9" s="3">
        <v>8.2529999999999995E-4</v>
      </c>
      <c r="BV9" s="3">
        <v>8.4429999999999998E-4</v>
      </c>
      <c r="BW9" s="3">
        <v>8.6720000000000005E-4</v>
      </c>
      <c r="BX9" s="3">
        <v>8.9059999999999996E-4</v>
      </c>
      <c r="BY9" s="3">
        <v>9.1549999999999997E-4</v>
      </c>
      <c r="BZ9" s="3">
        <v>9.3289999999999996E-4</v>
      </c>
      <c r="CA9" s="3">
        <v>9.5160000000000004E-4</v>
      </c>
      <c r="CB9" s="3">
        <v>9.7630000000000004E-4</v>
      </c>
      <c r="CC9" s="3">
        <v>9.9489999999999995E-4</v>
      </c>
      <c r="CD9" s="3">
        <v>1.0118E-3</v>
      </c>
      <c r="CE9" s="3">
        <v>1.0402E-3</v>
      </c>
      <c r="CF9" s="3">
        <v>1.0610000000000001E-3</v>
      </c>
      <c r="CG9" s="3">
        <v>1.078E-3</v>
      </c>
      <c r="CH9" s="3">
        <v>1.0973999999999999E-3</v>
      </c>
      <c r="CI9" s="3">
        <v>1.1303000000000001E-3</v>
      </c>
      <c r="CJ9" s="3">
        <v>1.1517999999999999E-3</v>
      </c>
      <c r="CK9" s="3">
        <v>1.1818E-3</v>
      </c>
      <c r="CL9" s="3">
        <v>1.2137000000000001E-3</v>
      </c>
      <c r="CM9" s="3">
        <v>1.2331E-3</v>
      </c>
      <c r="CN9" s="3">
        <v>1.2700999999999999E-3</v>
      </c>
      <c r="CO9" s="3">
        <v>1.2903999999999999E-3</v>
      </c>
      <c r="CP9" s="3">
        <v>1.3163000000000001E-3</v>
      </c>
      <c r="CQ9" s="3">
        <v>1.3518E-3</v>
      </c>
      <c r="CR9" s="3">
        <v>1.3828E-3</v>
      </c>
      <c r="CS9" s="3">
        <v>1.4090999999999999E-3</v>
      </c>
      <c r="CT9" s="3">
        <v>1.4484999999999999E-3</v>
      </c>
      <c r="CU9" s="3">
        <v>1.4731E-3</v>
      </c>
      <c r="CV9" s="3">
        <v>1.5114E-3</v>
      </c>
      <c r="CW9" s="3">
        <v>1.5371E-3</v>
      </c>
      <c r="CX9" s="3">
        <v>1.5709000000000001E-3</v>
      </c>
      <c r="CY9" s="3">
        <v>1.5992000000000001E-3</v>
      </c>
    </row>
    <row r="10" spans="1:103" x14ac:dyDescent="0.2">
      <c r="A10" s="4" t="s">
        <v>52</v>
      </c>
      <c r="B10" s="4" t="s">
        <v>55</v>
      </c>
      <c r="C10" s="2">
        <v>22</v>
      </c>
      <c r="D10" s="3">
        <v>1.7560000000000001E-4</v>
      </c>
      <c r="E10" s="3">
        <v>1.7640000000000001E-4</v>
      </c>
      <c r="F10" s="3">
        <v>1.8120000000000001E-4</v>
      </c>
      <c r="G10" s="3">
        <v>1.8129999999999999E-4</v>
      </c>
      <c r="H10" s="3">
        <v>1.897E-4</v>
      </c>
      <c r="I10" s="3">
        <v>1.9340000000000001E-4</v>
      </c>
      <c r="J10" s="3">
        <v>2.0149999999999999E-4</v>
      </c>
      <c r="K10" s="3">
        <v>2.0440000000000001E-4</v>
      </c>
      <c r="L10" s="3">
        <v>2.1230000000000001E-4</v>
      </c>
      <c r="M10" s="3">
        <v>2.232E-4</v>
      </c>
      <c r="N10" s="3">
        <v>2.265E-4</v>
      </c>
      <c r="O10" s="3">
        <v>2.3059999999999999E-4</v>
      </c>
      <c r="P10" s="3">
        <v>2.3570000000000001E-4</v>
      </c>
      <c r="Q10" s="3">
        <v>2.4110000000000001E-4</v>
      </c>
      <c r="R10" s="3">
        <v>2.4679999999999998E-4</v>
      </c>
      <c r="S10" s="3">
        <v>2.5080000000000002E-4</v>
      </c>
      <c r="T10" s="3">
        <v>2.5700000000000001E-4</v>
      </c>
      <c r="U10" s="3">
        <v>2.6269999999999999E-4</v>
      </c>
      <c r="V10" s="3">
        <v>2.6929999999999999E-4</v>
      </c>
      <c r="W10" s="3">
        <v>2.7329999999999998E-4</v>
      </c>
      <c r="X10" s="3">
        <v>2.7900000000000001E-4</v>
      </c>
      <c r="Y10" s="3">
        <v>2.8350000000000001E-4</v>
      </c>
      <c r="Z10" s="3">
        <v>2.898E-4</v>
      </c>
      <c r="AA10" s="3">
        <v>2.9579999999999998E-4</v>
      </c>
      <c r="AB10" s="3">
        <v>3.033E-4</v>
      </c>
      <c r="AC10" s="3">
        <v>3.078E-4</v>
      </c>
      <c r="AD10" s="3">
        <v>3.1550000000000003E-4</v>
      </c>
      <c r="AE10" s="3">
        <v>3.2239999999999998E-4</v>
      </c>
      <c r="AF10" s="3">
        <v>3.2830000000000001E-4</v>
      </c>
      <c r="AG10" s="3">
        <v>3.368E-4</v>
      </c>
      <c r="AH10" s="3">
        <v>3.4650000000000002E-4</v>
      </c>
      <c r="AI10" s="3">
        <v>3.5550000000000002E-4</v>
      </c>
      <c r="AJ10" s="3">
        <v>3.6400000000000001E-4</v>
      </c>
      <c r="AK10" s="3">
        <v>3.7130000000000003E-4</v>
      </c>
      <c r="AL10" s="3">
        <v>3.813E-4</v>
      </c>
      <c r="AM10" s="3">
        <v>3.8779999999999999E-4</v>
      </c>
      <c r="AN10" s="3">
        <v>3.9780000000000002E-4</v>
      </c>
      <c r="AO10" s="3">
        <v>4.058E-4</v>
      </c>
      <c r="AP10" s="3">
        <v>4.1629999999999998E-4</v>
      </c>
      <c r="AQ10" s="3">
        <v>4.2430000000000001E-4</v>
      </c>
      <c r="AR10" s="3">
        <v>4.3570000000000002E-4</v>
      </c>
      <c r="AS10" s="3">
        <v>4.439E-4</v>
      </c>
      <c r="AT10" s="3">
        <v>4.5330000000000001E-4</v>
      </c>
      <c r="AU10" s="3">
        <v>4.6680000000000002E-4</v>
      </c>
      <c r="AV10" s="3">
        <v>4.8030000000000002E-4</v>
      </c>
      <c r="AW10" s="3">
        <v>4.9479999999999999E-4</v>
      </c>
      <c r="AX10" s="3">
        <v>5.0520000000000003E-4</v>
      </c>
      <c r="AY10" s="3">
        <v>5.1829999999999997E-4</v>
      </c>
      <c r="AZ10" s="3">
        <v>5.3330000000000001E-4</v>
      </c>
      <c r="BA10" s="3">
        <v>5.4670000000000001E-4</v>
      </c>
      <c r="BB10" s="3">
        <v>5.5650000000000003E-4</v>
      </c>
      <c r="BC10" s="3">
        <v>5.6709999999999996E-4</v>
      </c>
      <c r="BD10" s="3">
        <v>5.8350000000000003E-4</v>
      </c>
      <c r="BE10" s="3">
        <v>5.9980000000000005E-4</v>
      </c>
      <c r="BF10" s="3">
        <v>6.1779999999999995E-4</v>
      </c>
      <c r="BG10" s="3">
        <v>6.3330000000000005E-4</v>
      </c>
      <c r="BH10" s="3">
        <v>6.4840000000000004E-4</v>
      </c>
      <c r="BI10" s="3">
        <v>6.6730000000000001E-4</v>
      </c>
      <c r="BJ10" s="3">
        <v>6.8659999999999999E-4</v>
      </c>
      <c r="BK10" s="3">
        <v>7.0649999999999999E-4</v>
      </c>
      <c r="BL10" s="3">
        <v>7.27E-4</v>
      </c>
      <c r="BM10" s="3">
        <v>7.4229999999999999E-4</v>
      </c>
      <c r="BN10" s="3">
        <v>7.5860000000000001E-4</v>
      </c>
      <c r="BO10" s="3">
        <v>7.76E-4</v>
      </c>
      <c r="BP10" s="3">
        <v>7.9929999999999997E-4</v>
      </c>
      <c r="BQ10" s="3">
        <v>8.208E-4</v>
      </c>
      <c r="BR10" s="3">
        <v>8.4130000000000001E-4</v>
      </c>
      <c r="BS10" s="3">
        <v>8.5729999999999997E-4</v>
      </c>
      <c r="BT10" s="3">
        <v>8.7020000000000001E-4</v>
      </c>
      <c r="BU10" s="3">
        <v>8.9110000000000003E-4</v>
      </c>
      <c r="BV10" s="3">
        <v>9.0890000000000003E-4</v>
      </c>
      <c r="BW10" s="3">
        <v>9.3619999999999999E-4</v>
      </c>
      <c r="BX10" s="3">
        <v>9.6239999999999997E-4</v>
      </c>
      <c r="BY10" s="3">
        <v>9.8269999999999998E-4</v>
      </c>
      <c r="BZ10" s="3">
        <v>1.0062999999999999E-3</v>
      </c>
      <c r="CA10" s="3">
        <v>1.0353999999999999E-3</v>
      </c>
      <c r="CB10" s="3">
        <v>1.0551E-3</v>
      </c>
      <c r="CC10" s="3">
        <v>1.0815E-3</v>
      </c>
      <c r="CD10" s="3">
        <v>1.0999E-3</v>
      </c>
      <c r="CE10" s="3">
        <v>1.1186E-3</v>
      </c>
      <c r="CF10" s="3">
        <v>1.1364999999999999E-3</v>
      </c>
      <c r="CG10" s="3">
        <v>1.1705999999999999E-3</v>
      </c>
      <c r="CH10" s="3">
        <v>1.1881999999999999E-3</v>
      </c>
      <c r="CI10" s="3">
        <v>1.2202999999999999E-3</v>
      </c>
      <c r="CJ10" s="3">
        <v>1.2543999999999999E-3</v>
      </c>
      <c r="CK10" s="3">
        <v>1.2819999999999999E-3</v>
      </c>
      <c r="CL10" s="3">
        <v>1.3192E-3</v>
      </c>
      <c r="CM10" s="3">
        <v>1.3416000000000001E-3</v>
      </c>
      <c r="CN10" s="3">
        <v>1.3791999999999999E-3</v>
      </c>
      <c r="CO10" s="3">
        <v>1.4205999999999999E-3</v>
      </c>
      <c r="CP10" s="3">
        <v>1.4433E-3</v>
      </c>
      <c r="CQ10" s="3">
        <v>1.4794000000000001E-3</v>
      </c>
      <c r="CR10" s="3">
        <v>1.5074999999999999E-3</v>
      </c>
      <c r="CS10" s="3">
        <v>1.5347E-3</v>
      </c>
      <c r="CT10" s="3">
        <v>1.5807E-3</v>
      </c>
      <c r="CU10" s="3">
        <v>1.6186E-3</v>
      </c>
      <c r="CV10" s="3">
        <v>1.6655000000000001E-3</v>
      </c>
      <c r="CW10" s="3">
        <v>1.7005E-3</v>
      </c>
      <c r="CX10" s="3">
        <v>1.7413000000000001E-3</v>
      </c>
      <c r="CY10" s="3">
        <v>1.7936E-3</v>
      </c>
    </row>
    <row r="11" spans="1:103" x14ac:dyDescent="0.2">
      <c r="A11" s="4" t="s">
        <v>52</v>
      </c>
      <c r="B11" s="4" t="s">
        <v>55</v>
      </c>
      <c r="C11" s="2">
        <v>23</v>
      </c>
      <c r="D11" s="3">
        <v>1.605E-4</v>
      </c>
      <c r="E11" s="3">
        <v>1.6119999999999999E-4</v>
      </c>
      <c r="F11" s="3">
        <v>1.708E-4</v>
      </c>
      <c r="G11" s="3">
        <v>1.7809999999999999E-4</v>
      </c>
      <c r="H11" s="3">
        <v>1.9210000000000001E-4</v>
      </c>
      <c r="I11" s="3">
        <v>1.9570000000000001E-4</v>
      </c>
      <c r="J11" s="3">
        <v>1.964E-4</v>
      </c>
      <c r="K11" s="3">
        <v>2.0680000000000001E-4</v>
      </c>
      <c r="L11" s="3">
        <v>2.0890000000000001E-4</v>
      </c>
      <c r="M11" s="3">
        <v>2.23E-4</v>
      </c>
      <c r="N11" s="3">
        <v>2.2929999999999999E-4</v>
      </c>
      <c r="O11" s="3">
        <v>2.354E-4</v>
      </c>
      <c r="P11" s="3">
        <v>2.3919999999999999E-4</v>
      </c>
      <c r="Q11" s="3">
        <v>2.4580000000000001E-4</v>
      </c>
      <c r="R11" s="3">
        <v>2.5080000000000002E-4</v>
      </c>
      <c r="S11" s="3">
        <v>2.5730000000000002E-4</v>
      </c>
      <c r="T11" s="3">
        <v>2.6420000000000003E-4</v>
      </c>
      <c r="U11" s="3">
        <v>2.721E-4</v>
      </c>
      <c r="V11" s="3">
        <v>2.7680000000000001E-4</v>
      </c>
      <c r="W11" s="3">
        <v>2.831E-4</v>
      </c>
      <c r="X11" s="3">
        <v>2.9159999999999999E-4</v>
      </c>
      <c r="Y11" s="3">
        <v>2.9629999999999999E-4</v>
      </c>
      <c r="Z11" s="3">
        <v>3.0390000000000001E-4</v>
      </c>
      <c r="AA11" s="3">
        <v>3.0850000000000002E-4</v>
      </c>
      <c r="AB11" s="3">
        <v>3.168E-4</v>
      </c>
      <c r="AC11" s="3">
        <v>3.2539999999999999E-4</v>
      </c>
      <c r="AD11" s="3">
        <v>3.3090000000000002E-4</v>
      </c>
      <c r="AE11" s="3">
        <v>3.4079999999999999E-4</v>
      </c>
      <c r="AF11" s="3">
        <v>3.5040000000000001E-4</v>
      </c>
      <c r="AG11" s="3">
        <v>3.5819999999999998E-4</v>
      </c>
      <c r="AH11" s="3">
        <v>3.657E-4</v>
      </c>
      <c r="AI11" s="3">
        <v>3.7589999999999998E-4</v>
      </c>
      <c r="AJ11" s="3">
        <v>3.8719999999999998E-4</v>
      </c>
      <c r="AK11" s="3">
        <v>3.9419999999999999E-4</v>
      </c>
      <c r="AL11" s="3">
        <v>4.06E-4</v>
      </c>
      <c r="AM11" s="3">
        <v>4.149E-4</v>
      </c>
      <c r="AN11" s="3">
        <v>4.2279999999999998E-4</v>
      </c>
      <c r="AO11" s="3">
        <v>4.2959999999999998E-4</v>
      </c>
      <c r="AP11" s="3">
        <v>4.3899999999999999E-4</v>
      </c>
      <c r="AQ11" s="3">
        <v>4.4729999999999998E-4</v>
      </c>
      <c r="AR11" s="3">
        <v>4.594E-4</v>
      </c>
      <c r="AS11" s="3">
        <v>4.6999999999999999E-4</v>
      </c>
      <c r="AT11" s="3">
        <v>4.818E-4</v>
      </c>
      <c r="AU11" s="3">
        <v>4.9430000000000003E-4</v>
      </c>
      <c r="AV11" s="3">
        <v>5.0759999999999998E-4</v>
      </c>
      <c r="AW11" s="3">
        <v>5.2130000000000004E-4</v>
      </c>
      <c r="AX11" s="3">
        <v>5.3220000000000003E-4</v>
      </c>
      <c r="AY11" s="3">
        <v>5.4549999999999998E-4</v>
      </c>
      <c r="AZ11" s="3">
        <v>5.5809999999999996E-4</v>
      </c>
      <c r="BA11" s="3">
        <v>5.6820000000000004E-4</v>
      </c>
      <c r="BB11" s="3">
        <v>5.8009999999999995E-4</v>
      </c>
      <c r="BC11" s="3">
        <v>5.9400000000000002E-4</v>
      </c>
      <c r="BD11" s="3">
        <v>6.0939999999999996E-4</v>
      </c>
      <c r="BE11" s="3">
        <v>6.223E-4</v>
      </c>
      <c r="BF11" s="3">
        <v>6.3840000000000001E-4</v>
      </c>
      <c r="BG11" s="3">
        <v>6.5439999999999997E-4</v>
      </c>
      <c r="BH11" s="3">
        <v>6.734E-4</v>
      </c>
      <c r="BI11" s="3">
        <v>6.8630000000000004E-4</v>
      </c>
      <c r="BJ11" s="3">
        <v>7.0549999999999996E-4</v>
      </c>
      <c r="BK11" s="3">
        <v>7.1750000000000004E-4</v>
      </c>
      <c r="BL11" s="3">
        <v>7.3399999999999995E-4</v>
      </c>
      <c r="BM11" s="3">
        <v>7.4870000000000004E-4</v>
      </c>
      <c r="BN11" s="3">
        <v>7.6219999999999999E-4</v>
      </c>
      <c r="BO11" s="3">
        <v>7.7970000000000003E-4</v>
      </c>
      <c r="BP11" s="3">
        <v>7.9989999999999998E-4</v>
      </c>
      <c r="BQ11" s="3">
        <v>8.208E-4</v>
      </c>
      <c r="BR11" s="3">
        <v>8.3390000000000005E-4</v>
      </c>
      <c r="BS11" s="3">
        <v>8.564E-4</v>
      </c>
      <c r="BT11" s="3">
        <v>8.7949999999999996E-4</v>
      </c>
      <c r="BU11" s="3">
        <v>8.9979999999999997E-4</v>
      </c>
      <c r="BV11" s="3">
        <v>9.2679999999999998E-4</v>
      </c>
      <c r="BW11" s="3">
        <v>9.4990000000000005E-4</v>
      </c>
      <c r="BX11" s="3">
        <v>9.7650000000000005E-4</v>
      </c>
      <c r="BY11" s="3">
        <v>9.9599999999999992E-4</v>
      </c>
      <c r="BZ11" s="3">
        <v>1.0169000000000001E-3</v>
      </c>
      <c r="CA11" s="3">
        <v>1.0332E-3</v>
      </c>
      <c r="CB11" s="3">
        <v>1.0568999999999999E-3</v>
      </c>
      <c r="CC11" s="3">
        <v>1.0759000000000001E-3</v>
      </c>
      <c r="CD11" s="3">
        <v>1.1018E-3</v>
      </c>
      <c r="CE11" s="3">
        <v>1.126E-3</v>
      </c>
      <c r="CF11" s="3">
        <v>1.1452000000000001E-3</v>
      </c>
      <c r="CG11" s="3">
        <v>1.1727E-3</v>
      </c>
      <c r="CH11" s="3">
        <v>1.2055E-3</v>
      </c>
      <c r="CI11" s="3">
        <v>1.2417000000000001E-3</v>
      </c>
      <c r="CJ11" s="3">
        <v>1.2615E-3</v>
      </c>
      <c r="CK11" s="3">
        <v>1.2980999999999999E-3</v>
      </c>
      <c r="CL11" s="3">
        <v>1.3202000000000001E-3</v>
      </c>
      <c r="CM11" s="3">
        <v>1.3466000000000001E-3</v>
      </c>
      <c r="CN11" s="3">
        <v>1.3734999999999999E-3</v>
      </c>
      <c r="CO11" s="3">
        <v>1.4009999999999999E-3</v>
      </c>
      <c r="CP11" s="3">
        <v>1.436E-3</v>
      </c>
      <c r="CQ11" s="3">
        <v>1.4718999999999999E-3</v>
      </c>
      <c r="CR11" s="3">
        <v>1.5102E-3</v>
      </c>
      <c r="CS11" s="3">
        <v>1.5357999999999999E-3</v>
      </c>
      <c r="CT11" s="3">
        <v>1.5587999999999999E-3</v>
      </c>
      <c r="CU11" s="3">
        <v>1.5884E-3</v>
      </c>
      <c r="CV11" s="3">
        <v>1.6264999999999999E-3</v>
      </c>
      <c r="CW11" s="3">
        <v>1.6607E-3</v>
      </c>
      <c r="CX11" s="3">
        <v>1.6938999999999999E-3</v>
      </c>
      <c r="CY11" s="3">
        <v>1.7397000000000001E-3</v>
      </c>
    </row>
    <row r="12" spans="1:103" x14ac:dyDescent="0.2">
      <c r="A12" s="4" t="s">
        <v>52</v>
      </c>
      <c r="B12" s="4" t="s">
        <v>55</v>
      </c>
      <c r="C12" s="2">
        <v>24</v>
      </c>
      <c r="D12" s="3">
        <v>1.395E-4</v>
      </c>
      <c r="E12" s="3">
        <v>1.493E-4</v>
      </c>
      <c r="F12" s="3">
        <v>1.6870000000000001E-4</v>
      </c>
      <c r="G12" s="3">
        <v>1.7679999999999999E-4</v>
      </c>
      <c r="H12" s="3">
        <v>1.861E-4</v>
      </c>
      <c r="I12" s="3">
        <v>1.9489999999999999E-4</v>
      </c>
      <c r="J12" s="3">
        <v>2.0359999999999999E-4</v>
      </c>
      <c r="K12" s="3">
        <v>2.0330000000000001E-4</v>
      </c>
      <c r="L12" s="3">
        <v>2.195E-4</v>
      </c>
      <c r="M12" s="3">
        <v>2.319E-4</v>
      </c>
      <c r="N12" s="3">
        <v>2.3699999999999999E-4</v>
      </c>
      <c r="O12" s="3">
        <v>2.42E-4</v>
      </c>
      <c r="P12" s="3">
        <v>2.476E-4</v>
      </c>
      <c r="Q12" s="3">
        <v>2.5399999999999999E-4</v>
      </c>
      <c r="R12" s="3">
        <v>2.5809999999999999E-4</v>
      </c>
      <c r="S12" s="3">
        <v>2.6509999999999999E-4</v>
      </c>
      <c r="T12" s="3">
        <v>2.7250000000000001E-4</v>
      </c>
      <c r="U12" s="3">
        <v>2.7740000000000002E-4</v>
      </c>
      <c r="V12" s="3">
        <v>2.8350000000000001E-4</v>
      </c>
      <c r="W12" s="3">
        <v>2.9030000000000001E-4</v>
      </c>
      <c r="X12" s="3">
        <v>2.9700000000000001E-4</v>
      </c>
      <c r="Y12" s="3">
        <v>3.0420000000000002E-4</v>
      </c>
      <c r="Z12" s="3">
        <v>3.1080000000000002E-4</v>
      </c>
      <c r="AA12" s="3">
        <v>3.1710000000000001E-4</v>
      </c>
      <c r="AB12" s="3">
        <v>3.234E-4</v>
      </c>
      <c r="AC12" s="3">
        <v>3.322E-4</v>
      </c>
      <c r="AD12" s="3">
        <v>3.3980000000000002E-4</v>
      </c>
      <c r="AE12" s="3">
        <v>3.4630000000000001E-4</v>
      </c>
      <c r="AF12" s="3">
        <v>3.5379999999999998E-4</v>
      </c>
      <c r="AG12" s="3">
        <v>3.6200000000000002E-4</v>
      </c>
      <c r="AH12" s="3">
        <v>3.7219999999999999E-4</v>
      </c>
      <c r="AI12" s="3">
        <v>3.8000000000000002E-4</v>
      </c>
      <c r="AJ12" s="3">
        <v>3.8949999999999998E-4</v>
      </c>
      <c r="AK12" s="3">
        <v>4.0119999999999999E-4</v>
      </c>
      <c r="AL12" s="3">
        <v>4.1120000000000002E-4</v>
      </c>
      <c r="AM12" s="3">
        <v>4.2099999999999999E-4</v>
      </c>
      <c r="AN12" s="3">
        <v>4.3330000000000002E-4</v>
      </c>
      <c r="AO12" s="3">
        <v>4.4539999999999998E-4</v>
      </c>
      <c r="AP12" s="3">
        <v>4.5570000000000002E-4</v>
      </c>
      <c r="AQ12" s="3">
        <v>4.6890000000000001E-4</v>
      </c>
      <c r="AR12" s="3">
        <v>4.773E-4</v>
      </c>
      <c r="AS12" s="3">
        <v>4.8779999999999998E-4</v>
      </c>
      <c r="AT12" s="3">
        <v>5.0199999999999995E-4</v>
      </c>
      <c r="AU12" s="3">
        <v>5.1710000000000005E-4</v>
      </c>
      <c r="AV12" s="3">
        <v>5.3109999999999995E-4</v>
      </c>
      <c r="AW12" s="3">
        <v>5.3910000000000004E-4</v>
      </c>
      <c r="AX12" s="3">
        <v>5.5369999999999996E-4</v>
      </c>
      <c r="AY12" s="3">
        <v>5.6530000000000003E-4</v>
      </c>
      <c r="AZ12" s="3">
        <v>5.7720000000000004E-4</v>
      </c>
      <c r="BA12" s="3">
        <v>5.8580000000000004E-4</v>
      </c>
      <c r="BB12" s="3">
        <v>5.9639999999999997E-4</v>
      </c>
      <c r="BC12" s="3">
        <v>6.0599999999999998E-4</v>
      </c>
      <c r="BD12" s="3">
        <v>6.1879999999999997E-4</v>
      </c>
      <c r="BE12" s="3">
        <v>6.3610000000000001E-4</v>
      </c>
      <c r="BF12" s="3">
        <v>6.533E-4</v>
      </c>
      <c r="BG12" s="3">
        <v>6.6500000000000001E-4</v>
      </c>
      <c r="BH12" s="3">
        <v>6.7770000000000005E-4</v>
      </c>
      <c r="BI12" s="3">
        <v>6.8849999999999998E-4</v>
      </c>
      <c r="BJ12" s="3">
        <v>7.0299999999999996E-4</v>
      </c>
      <c r="BK12" s="3">
        <v>7.1849999999999995E-4</v>
      </c>
      <c r="BL12" s="3">
        <v>7.293E-4</v>
      </c>
      <c r="BM12" s="3">
        <v>7.4089999999999996E-4</v>
      </c>
      <c r="BN12" s="3">
        <v>7.5650000000000001E-4</v>
      </c>
      <c r="BO12" s="3">
        <v>7.7539999999999998E-4</v>
      </c>
      <c r="BP12" s="3">
        <v>7.9790000000000004E-4</v>
      </c>
      <c r="BQ12" s="3">
        <v>8.1950000000000002E-4</v>
      </c>
      <c r="BR12" s="3">
        <v>8.3830000000000005E-4</v>
      </c>
      <c r="BS12" s="3">
        <v>8.5840000000000005E-4</v>
      </c>
      <c r="BT12" s="3">
        <v>8.8420000000000002E-4</v>
      </c>
      <c r="BU12" s="3">
        <v>9.054E-4</v>
      </c>
      <c r="BV12" s="3">
        <v>9.2630000000000002E-4</v>
      </c>
      <c r="BW12" s="3">
        <v>9.4760000000000005E-4</v>
      </c>
      <c r="BX12" s="3">
        <v>9.6750000000000004E-4</v>
      </c>
      <c r="BY12" s="3">
        <v>9.9170000000000009E-4</v>
      </c>
      <c r="BZ12" s="3">
        <v>1.0124999999999999E-3</v>
      </c>
      <c r="CA12" s="3">
        <v>1.0277000000000001E-3</v>
      </c>
      <c r="CB12" s="3">
        <v>1.0472000000000001E-3</v>
      </c>
      <c r="CC12" s="3">
        <v>1.0702000000000001E-3</v>
      </c>
      <c r="CD12" s="3">
        <v>1.0905000000000001E-3</v>
      </c>
      <c r="CE12" s="3">
        <v>1.1102E-3</v>
      </c>
      <c r="CF12" s="3">
        <v>1.139E-3</v>
      </c>
      <c r="CG12" s="3">
        <v>1.1573E-3</v>
      </c>
      <c r="CH12" s="3">
        <v>1.1769E-3</v>
      </c>
      <c r="CI12" s="3">
        <v>1.2003999999999999E-3</v>
      </c>
      <c r="CJ12" s="3">
        <v>1.2340000000000001E-3</v>
      </c>
      <c r="CK12" s="3">
        <v>1.2673000000000001E-3</v>
      </c>
      <c r="CL12" s="3">
        <v>1.2863E-3</v>
      </c>
      <c r="CM12" s="3">
        <v>1.3248999999999999E-3</v>
      </c>
      <c r="CN12" s="3">
        <v>1.3619999999999999E-3</v>
      </c>
      <c r="CO12" s="3">
        <v>1.3879000000000001E-3</v>
      </c>
      <c r="CP12" s="3">
        <v>1.4296000000000001E-3</v>
      </c>
      <c r="CQ12" s="3">
        <v>1.4695999999999999E-3</v>
      </c>
      <c r="CR12" s="3">
        <v>1.4931E-3</v>
      </c>
      <c r="CS12" s="3">
        <v>1.5273999999999999E-3</v>
      </c>
      <c r="CT12" s="3">
        <v>1.5640999999999999E-3</v>
      </c>
      <c r="CU12" s="3">
        <v>1.6015999999999999E-3</v>
      </c>
      <c r="CV12" s="3">
        <v>1.64E-3</v>
      </c>
      <c r="CW12" s="3">
        <v>1.6827000000000001E-3</v>
      </c>
      <c r="CX12" s="3">
        <v>1.7248000000000001E-3</v>
      </c>
      <c r="CY12" s="3">
        <v>1.7558000000000001E-3</v>
      </c>
    </row>
    <row r="13" spans="1:103" x14ac:dyDescent="0.2">
      <c r="A13" s="4" t="s">
        <v>52</v>
      </c>
      <c r="B13" s="4" t="s">
        <v>55</v>
      </c>
      <c r="C13" s="2">
        <v>25</v>
      </c>
      <c r="D13" s="3">
        <v>1.2760000000000001E-4</v>
      </c>
      <c r="E13" s="3">
        <v>1.4660000000000001E-4</v>
      </c>
      <c r="F13" s="3">
        <v>1.63E-4</v>
      </c>
      <c r="G13" s="3">
        <v>1.8029999999999999E-4</v>
      </c>
      <c r="H13" s="3">
        <v>1.8660000000000001E-4</v>
      </c>
      <c r="I13" s="3">
        <v>1.952E-4</v>
      </c>
      <c r="J13" s="3">
        <v>2.061E-4</v>
      </c>
      <c r="K13" s="3">
        <v>2.1670000000000001E-4</v>
      </c>
      <c r="L13" s="3">
        <v>2.2929999999999999E-4</v>
      </c>
      <c r="M13" s="3">
        <v>2.4820000000000002E-4</v>
      </c>
      <c r="N13" s="3">
        <v>2.5530000000000003E-4</v>
      </c>
      <c r="O13" s="3">
        <v>2.6150000000000001E-4</v>
      </c>
      <c r="P13" s="3">
        <v>2.6830000000000002E-4</v>
      </c>
      <c r="Q13" s="3">
        <v>2.7609999999999999E-4</v>
      </c>
      <c r="R13" s="3">
        <v>2.8190000000000002E-4</v>
      </c>
      <c r="S13" s="3">
        <v>2.8929999999999998E-4</v>
      </c>
      <c r="T13" s="3">
        <v>2.942E-4</v>
      </c>
      <c r="U13" s="3">
        <v>3.0150000000000001E-4</v>
      </c>
      <c r="V13" s="3">
        <v>3.0729999999999999E-4</v>
      </c>
      <c r="W13" s="3">
        <v>3.146E-4</v>
      </c>
      <c r="X13" s="3">
        <v>3.234E-4</v>
      </c>
      <c r="Y13" s="3">
        <v>3.2929999999999998E-4</v>
      </c>
      <c r="Z13" s="3">
        <v>3.3819999999999998E-4</v>
      </c>
      <c r="AA13" s="3">
        <v>3.433E-4</v>
      </c>
      <c r="AB13" s="3">
        <v>3.4979999999999999E-4</v>
      </c>
      <c r="AC13" s="3">
        <v>3.5780000000000002E-4</v>
      </c>
      <c r="AD13" s="3">
        <v>3.6469999999999997E-4</v>
      </c>
      <c r="AE13" s="3">
        <v>3.7159999999999998E-4</v>
      </c>
      <c r="AF13" s="3">
        <v>3.7790000000000002E-4</v>
      </c>
      <c r="AG13" s="3">
        <v>3.8890000000000002E-4</v>
      </c>
      <c r="AH13" s="3">
        <v>4.0059999999999998E-4</v>
      </c>
      <c r="AI13" s="3">
        <v>4.1219999999999999E-4</v>
      </c>
      <c r="AJ13" s="3">
        <v>4.2410000000000001E-4</v>
      </c>
      <c r="AK13" s="3">
        <v>4.3300000000000001E-4</v>
      </c>
      <c r="AL13" s="3">
        <v>4.417E-4</v>
      </c>
      <c r="AM13" s="3">
        <v>4.5449999999999999E-4</v>
      </c>
      <c r="AN13" s="3">
        <v>4.6410000000000001E-4</v>
      </c>
      <c r="AO13" s="3">
        <v>4.7479999999999999E-4</v>
      </c>
      <c r="AP13" s="3">
        <v>4.8899999999999996E-4</v>
      </c>
      <c r="AQ13" s="3">
        <v>4.9680000000000004E-4</v>
      </c>
      <c r="AR13" s="3">
        <v>5.0779999999999998E-4</v>
      </c>
      <c r="AS13" s="3">
        <v>5.1889999999999998E-4</v>
      </c>
      <c r="AT13" s="3">
        <v>5.3450000000000004E-4</v>
      </c>
      <c r="AU13" s="3">
        <v>5.4250000000000001E-4</v>
      </c>
      <c r="AV13" s="3">
        <v>5.5119999999999995E-4</v>
      </c>
      <c r="AW13" s="3">
        <v>5.5999999999999995E-4</v>
      </c>
      <c r="AX13" s="3">
        <v>5.7459999999999998E-4</v>
      </c>
      <c r="AY13" s="3">
        <v>5.8549999999999997E-4</v>
      </c>
      <c r="AZ13" s="3">
        <v>5.9900000000000003E-4</v>
      </c>
      <c r="BA13" s="3">
        <v>6.1039999999999998E-4</v>
      </c>
      <c r="BB13" s="3">
        <v>6.2750000000000002E-4</v>
      </c>
      <c r="BC13" s="3">
        <v>6.3820000000000001E-4</v>
      </c>
      <c r="BD13" s="3">
        <v>6.5669999999999997E-4</v>
      </c>
      <c r="BE13" s="3">
        <v>6.7239999999999997E-4</v>
      </c>
      <c r="BF13" s="3">
        <v>6.9130000000000005E-4</v>
      </c>
      <c r="BG13" s="3">
        <v>7.0370000000000003E-4</v>
      </c>
      <c r="BH13" s="3">
        <v>7.1779999999999999E-4</v>
      </c>
      <c r="BI13" s="3">
        <v>7.3859999999999996E-4</v>
      </c>
      <c r="BJ13" s="3">
        <v>7.5929999999999997E-4</v>
      </c>
      <c r="BK13" s="3">
        <v>7.7519999999999998E-4</v>
      </c>
      <c r="BL13" s="3">
        <v>7.8759999999999995E-4</v>
      </c>
      <c r="BM13" s="3">
        <v>8.0020000000000004E-4</v>
      </c>
      <c r="BN13" s="3">
        <v>8.1220000000000001E-4</v>
      </c>
      <c r="BO13" s="3">
        <v>8.2930000000000005E-4</v>
      </c>
      <c r="BP13" s="3">
        <v>8.5079999999999997E-4</v>
      </c>
      <c r="BQ13" s="3">
        <v>8.7040000000000001E-4</v>
      </c>
      <c r="BR13" s="3">
        <v>8.9309999999999997E-4</v>
      </c>
      <c r="BS13" s="3">
        <v>9.1810000000000004E-4</v>
      </c>
      <c r="BT13" s="3">
        <v>9.4189999999999996E-4</v>
      </c>
      <c r="BU13" s="3">
        <v>9.655E-4</v>
      </c>
      <c r="BV13" s="3">
        <v>9.8189999999999996E-4</v>
      </c>
      <c r="BW13" s="3">
        <v>1.0045E-3</v>
      </c>
      <c r="BX13" s="3">
        <v>1.0226E-3</v>
      </c>
      <c r="BY13" s="3">
        <v>1.0513E-3</v>
      </c>
      <c r="BZ13" s="3">
        <v>1.0702000000000001E-3</v>
      </c>
      <c r="CA13" s="3">
        <v>1.1023000000000001E-3</v>
      </c>
      <c r="CB13" s="3">
        <v>1.1232E-3</v>
      </c>
      <c r="CC13" s="3">
        <v>1.1479000000000001E-3</v>
      </c>
      <c r="CD13" s="3">
        <v>1.1686000000000001E-3</v>
      </c>
      <c r="CE13" s="3">
        <v>1.2002E-3</v>
      </c>
      <c r="CF13" s="3">
        <v>1.2313000000000001E-3</v>
      </c>
      <c r="CG13" s="3">
        <v>1.256E-3</v>
      </c>
      <c r="CH13" s="3">
        <v>1.2811000000000001E-3</v>
      </c>
      <c r="CI13" s="3">
        <v>1.3054E-3</v>
      </c>
      <c r="CJ13" s="3">
        <v>1.3263000000000001E-3</v>
      </c>
      <c r="CK13" s="3">
        <v>1.3542000000000001E-3</v>
      </c>
      <c r="CL13" s="3">
        <v>1.3757999999999999E-3</v>
      </c>
      <c r="CM13" s="3">
        <v>1.3978E-3</v>
      </c>
      <c r="CN13" s="3">
        <v>1.4314E-3</v>
      </c>
      <c r="CO13" s="3">
        <v>1.4643E-3</v>
      </c>
      <c r="CP13" s="3">
        <v>1.4922E-3</v>
      </c>
      <c r="CQ13" s="3">
        <v>1.5146000000000001E-3</v>
      </c>
      <c r="CR13" s="3">
        <v>1.5479000000000001E-3</v>
      </c>
      <c r="CS13" s="3">
        <v>1.5758E-3</v>
      </c>
      <c r="CT13" s="3">
        <v>1.6183E-3</v>
      </c>
      <c r="CU13" s="3">
        <v>1.6604E-3</v>
      </c>
      <c r="CV13" s="3">
        <v>1.6937E-3</v>
      </c>
      <c r="CW13" s="3">
        <v>1.7258E-3</v>
      </c>
      <c r="CX13" s="3">
        <v>1.7723999999999999E-3</v>
      </c>
      <c r="CY13" s="3">
        <v>1.8220999999999999E-3</v>
      </c>
    </row>
    <row r="14" spans="1:103" x14ac:dyDescent="0.2">
      <c r="A14" s="4" t="s">
        <v>52</v>
      </c>
      <c r="B14" s="4" t="s">
        <v>55</v>
      </c>
      <c r="C14" s="2">
        <v>26</v>
      </c>
      <c r="D14" s="3">
        <v>1.2439999999999999E-4</v>
      </c>
      <c r="E14" s="3">
        <v>1.4630000000000001E-4</v>
      </c>
      <c r="F14" s="3">
        <v>1.66E-4</v>
      </c>
      <c r="G14" s="3">
        <v>1.8980000000000001E-4</v>
      </c>
      <c r="H14" s="3">
        <v>1.9479999999999999E-4</v>
      </c>
      <c r="I14" s="3">
        <v>2.0550000000000001E-4</v>
      </c>
      <c r="J14" s="3">
        <v>2.0829999999999999E-4</v>
      </c>
      <c r="K14" s="3">
        <v>2.232E-4</v>
      </c>
      <c r="L14" s="3">
        <v>2.4230000000000001E-4</v>
      </c>
      <c r="M14" s="3">
        <v>2.6249999999999998E-4</v>
      </c>
      <c r="N14" s="3">
        <v>2.6640000000000002E-4</v>
      </c>
      <c r="O14" s="3">
        <v>2.744E-4</v>
      </c>
      <c r="P14" s="3">
        <v>2.7989999999999997E-4</v>
      </c>
      <c r="Q14" s="3">
        <v>2.8469999999999998E-4</v>
      </c>
      <c r="R14" s="3">
        <v>2.9149999999999998E-4</v>
      </c>
      <c r="S14" s="3">
        <v>2.9619999999999999E-4</v>
      </c>
      <c r="T14" s="3">
        <v>3.009E-4</v>
      </c>
      <c r="U14" s="3">
        <v>3.0840000000000002E-4</v>
      </c>
      <c r="V14" s="3">
        <v>3.1310000000000002E-4</v>
      </c>
      <c r="W14" s="3">
        <v>3.2059999999999999E-4</v>
      </c>
      <c r="X14" s="3">
        <v>3.2860000000000002E-4</v>
      </c>
      <c r="Y14" s="3">
        <v>3.3839999999999999E-4</v>
      </c>
      <c r="Z14" s="3">
        <v>3.4420000000000002E-4</v>
      </c>
      <c r="AA14" s="3">
        <v>3.545E-4</v>
      </c>
      <c r="AB14" s="3">
        <v>3.5980000000000002E-4</v>
      </c>
      <c r="AC14" s="3">
        <v>3.6699999999999998E-4</v>
      </c>
      <c r="AD14" s="3">
        <v>3.7540000000000002E-4</v>
      </c>
      <c r="AE14" s="3">
        <v>3.8670000000000002E-4</v>
      </c>
      <c r="AF14" s="3">
        <v>3.9399999999999998E-4</v>
      </c>
      <c r="AG14" s="3">
        <v>4.0470000000000002E-4</v>
      </c>
      <c r="AH14" s="3">
        <v>4.1439999999999999E-4</v>
      </c>
      <c r="AI14" s="3">
        <v>4.2480000000000003E-4</v>
      </c>
      <c r="AJ14" s="3">
        <v>4.3449999999999999E-4</v>
      </c>
      <c r="AK14" s="3">
        <v>4.4410000000000001E-4</v>
      </c>
      <c r="AL14" s="3">
        <v>4.5120000000000002E-4</v>
      </c>
      <c r="AM14" s="3">
        <v>4.6289999999999998E-4</v>
      </c>
      <c r="AN14" s="3">
        <v>4.7219999999999999E-4</v>
      </c>
      <c r="AO14" s="3">
        <v>4.816E-4</v>
      </c>
      <c r="AP14" s="3">
        <v>4.9129999999999996E-4</v>
      </c>
      <c r="AQ14" s="3">
        <v>4.9859999999999998E-4</v>
      </c>
      <c r="AR14" s="3">
        <v>5.0710000000000002E-4</v>
      </c>
      <c r="AS14" s="3">
        <v>5.2229999999999996E-4</v>
      </c>
      <c r="AT14" s="3">
        <v>5.3070000000000005E-4</v>
      </c>
      <c r="AU14" s="3">
        <v>5.4129999999999998E-4</v>
      </c>
      <c r="AV14" s="3">
        <v>5.5750000000000005E-4</v>
      </c>
      <c r="AW14" s="3">
        <v>5.7260000000000004E-4</v>
      </c>
      <c r="AX14" s="3">
        <v>5.8920000000000001E-4</v>
      </c>
      <c r="AY14" s="3">
        <v>6.0280000000000002E-4</v>
      </c>
      <c r="AZ14" s="3">
        <v>6.1359999999999995E-4</v>
      </c>
      <c r="BA14" s="3">
        <v>6.3139999999999995E-4</v>
      </c>
      <c r="BB14" s="3">
        <v>6.422E-4</v>
      </c>
      <c r="BC14" s="3">
        <v>6.5950000000000004E-4</v>
      </c>
      <c r="BD14" s="3">
        <v>6.7929999999999998E-4</v>
      </c>
      <c r="BE14" s="3">
        <v>6.9830000000000001E-4</v>
      </c>
      <c r="BF14" s="3">
        <v>7.094E-4</v>
      </c>
      <c r="BG14" s="3">
        <v>7.2579999999999997E-4</v>
      </c>
      <c r="BH14" s="3">
        <v>7.4680000000000005E-4</v>
      </c>
      <c r="BI14" s="3">
        <v>7.6179999999999998E-4</v>
      </c>
      <c r="BJ14" s="3">
        <v>7.7550000000000004E-4</v>
      </c>
      <c r="BK14" s="3">
        <v>7.9569999999999999E-4</v>
      </c>
      <c r="BL14" s="3">
        <v>8.1479999999999996E-4</v>
      </c>
      <c r="BM14" s="3">
        <v>8.3429999999999995E-4</v>
      </c>
      <c r="BN14" s="3">
        <v>8.5680000000000001E-4</v>
      </c>
      <c r="BO14" s="3">
        <v>8.8080000000000005E-4</v>
      </c>
      <c r="BP14" s="3">
        <v>8.9930000000000001E-4</v>
      </c>
      <c r="BQ14" s="3">
        <v>9.1279999999999996E-4</v>
      </c>
      <c r="BR14" s="3">
        <v>9.3930000000000001E-4</v>
      </c>
      <c r="BS14" s="3">
        <v>9.5430000000000005E-4</v>
      </c>
      <c r="BT14" s="3">
        <v>9.6869999999999996E-4</v>
      </c>
      <c r="BU14" s="3">
        <v>9.8419999999999996E-4</v>
      </c>
      <c r="BV14" s="3">
        <v>1.0009000000000001E-3</v>
      </c>
      <c r="BW14" s="3">
        <v>1.0279E-3</v>
      </c>
      <c r="BX14" s="3">
        <v>1.0536E-3</v>
      </c>
      <c r="BY14" s="3">
        <v>1.0747E-3</v>
      </c>
      <c r="BZ14" s="3">
        <v>1.0983E-3</v>
      </c>
      <c r="CA14" s="3">
        <v>1.1257999999999999E-3</v>
      </c>
      <c r="CB14" s="3">
        <v>1.145E-3</v>
      </c>
      <c r="CC14" s="3">
        <v>1.1632999999999999E-3</v>
      </c>
      <c r="CD14" s="3">
        <v>1.1842999999999999E-3</v>
      </c>
      <c r="CE14" s="3">
        <v>1.2044E-3</v>
      </c>
      <c r="CF14" s="3">
        <v>1.2321000000000001E-3</v>
      </c>
      <c r="CG14" s="3">
        <v>1.2592E-3</v>
      </c>
      <c r="CH14" s="3">
        <v>1.2882E-3</v>
      </c>
      <c r="CI14" s="3">
        <v>1.3139E-3</v>
      </c>
      <c r="CJ14" s="3">
        <v>1.3389000000000001E-3</v>
      </c>
      <c r="CK14" s="3">
        <v>1.3698E-3</v>
      </c>
      <c r="CL14" s="3">
        <v>1.4040000000000001E-3</v>
      </c>
      <c r="CM14" s="3">
        <v>1.4377000000000001E-3</v>
      </c>
      <c r="CN14" s="3">
        <v>1.4779000000000001E-3</v>
      </c>
      <c r="CO14" s="3">
        <v>1.5104000000000001E-3</v>
      </c>
      <c r="CP14" s="3">
        <v>1.5361000000000001E-3</v>
      </c>
      <c r="CQ14" s="3">
        <v>1.5638E-3</v>
      </c>
      <c r="CR14" s="3">
        <v>1.6107000000000001E-3</v>
      </c>
      <c r="CS14" s="3">
        <v>1.6574000000000001E-3</v>
      </c>
      <c r="CT14" s="3">
        <v>1.7022000000000001E-3</v>
      </c>
      <c r="CU14" s="3">
        <v>1.7515E-3</v>
      </c>
      <c r="CV14" s="3">
        <v>1.8023E-3</v>
      </c>
      <c r="CW14" s="3">
        <v>1.8402E-3</v>
      </c>
      <c r="CX14" s="3">
        <v>1.8695999999999999E-3</v>
      </c>
      <c r="CY14" s="3">
        <v>1.9051000000000001E-3</v>
      </c>
    </row>
    <row r="15" spans="1:103" x14ac:dyDescent="0.2">
      <c r="A15" s="4" t="s">
        <v>52</v>
      </c>
      <c r="B15" s="4" t="s">
        <v>55</v>
      </c>
      <c r="C15" s="2">
        <v>27</v>
      </c>
      <c r="D15" s="3">
        <v>1.2329999999999999E-4</v>
      </c>
      <c r="E15" s="3">
        <v>1.4520000000000001E-4</v>
      </c>
      <c r="F15" s="3">
        <v>1.729E-4</v>
      </c>
      <c r="G15" s="3">
        <v>1.919E-4</v>
      </c>
      <c r="H15" s="3">
        <v>2.019E-4</v>
      </c>
      <c r="I15" s="3">
        <v>2.1379999999999999E-4</v>
      </c>
      <c r="J15" s="3">
        <v>2.254E-4</v>
      </c>
      <c r="K15" s="3">
        <v>2.4059999999999999E-4</v>
      </c>
      <c r="L15" s="3">
        <v>2.5480000000000001E-4</v>
      </c>
      <c r="M15" s="3">
        <v>2.7260000000000001E-4</v>
      </c>
      <c r="N15" s="3">
        <v>2.8029999999999998E-4</v>
      </c>
      <c r="O15" s="3">
        <v>2.856E-4</v>
      </c>
      <c r="P15" s="3">
        <v>2.9080000000000002E-4</v>
      </c>
      <c r="Q15" s="3">
        <v>2.9569999999999998E-4</v>
      </c>
      <c r="R15" s="3">
        <v>3.0160000000000001E-4</v>
      </c>
      <c r="S15" s="3">
        <v>3.0830000000000001E-4</v>
      </c>
      <c r="T15" s="3">
        <v>3.1629999999999999E-4</v>
      </c>
      <c r="U15" s="3">
        <v>3.2420000000000002E-4</v>
      </c>
      <c r="V15" s="3">
        <v>3.3070000000000002E-4</v>
      </c>
      <c r="W15" s="3">
        <v>3.4029999999999998E-4</v>
      </c>
      <c r="X15" s="3">
        <v>3.4680000000000003E-4</v>
      </c>
      <c r="Y15" s="3">
        <v>3.5300000000000002E-4</v>
      </c>
      <c r="Z15" s="3">
        <v>3.611E-4</v>
      </c>
      <c r="AA15" s="3">
        <v>3.7050000000000001E-4</v>
      </c>
      <c r="AB15" s="3">
        <v>3.7639999999999999E-4</v>
      </c>
      <c r="AC15" s="3">
        <v>3.8620000000000001E-4</v>
      </c>
      <c r="AD15" s="3">
        <v>3.9310000000000001E-4</v>
      </c>
      <c r="AE15" s="3">
        <v>3.9899999999999999E-4</v>
      </c>
      <c r="AF15" s="3">
        <v>4.0700000000000003E-4</v>
      </c>
      <c r="AG15" s="3">
        <v>4.172E-4</v>
      </c>
      <c r="AH15" s="3">
        <v>4.238E-4</v>
      </c>
      <c r="AI15" s="3">
        <v>4.3659999999999999E-4</v>
      </c>
      <c r="AJ15" s="3">
        <v>4.4529999999999998E-4</v>
      </c>
      <c r="AK15" s="3">
        <v>4.5780000000000001E-4</v>
      </c>
      <c r="AL15" s="3">
        <v>4.7019999999999999E-4</v>
      </c>
      <c r="AM15" s="3">
        <v>4.7909999999999999E-4</v>
      </c>
      <c r="AN15" s="3">
        <v>4.8819999999999999E-4</v>
      </c>
      <c r="AO15" s="3">
        <v>4.9839999999999997E-4</v>
      </c>
      <c r="AP15" s="3">
        <v>5.084E-4</v>
      </c>
      <c r="AQ15" s="3">
        <v>5.2269999999999997E-4</v>
      </c>
      <c r="AR15" s="3">
        <v>5.3629999999999997E-4</v>
      </c>
      <c r="AS15" s="3">
        <v>5.4969999999999997E-4</v>
      </c>
      <c r="AT15" s="3">
        <v>5.6010000000000001E-4</v>
      </c>
      <c r="AU15" s="3">
        <v>5.752E-4</v>
      </c>
      <c r="AV15" s="3">
        <v>5.9130000000000001E-4</v>
      </c>
      <c r="AW15" s="3">
        <v>6.0599999999999998E-4</v>
      </c>
      <c r="AX15" s="3">
        <v>6.2359999999999998E-4</v>
      </c>
      <c r="AY15" s="3">
        <v>6.3980000000000005E-4</v>
      </c>
      <c r="AZ15" s="3">
        <v>6.558E-4</v>
      </c>
      <c r="BA15" s="3">
        <v>6.7290000000000004E-4</v>
      </c>
      <c r="BB15" s="3">
        <v>6.8709999999999995E-4</v>
      </c>
      <c r="BC15" s="3">
        <v>7.0629999999999998E-4</v>
      </c>
      <c r="BD15" s="3">
        <v>7.205E-4</v>
      </c>
      <c r="BE15" s="3">
        <v>7.3709999999999997E-4</v>
      </c>
      <c r="BF15" s="3">
        <v>7.4890000000000004E-4</v>
      </c>
      <c r="BG15" s="3">
        <v>7.6020000000000005E-4</v>
      </c>
      <c r="BH15" s="3">
        <v>7.8229999999999999E-4</v>
      </c>
      <c r="BI15" s="3">
        <v>8.0329999999999996E-4</v>
      </c>
      <c r="BJ15" s="3">
        <v>8.2019999999999999E-4</v>
      </c>
      <c r="BK15" s="3">
        <v>8.3900000000000001E-4</v>
      </c>
      <c r="BL15" s="3">
        <v>8.633E-4</v>
      </c>
      <c r="BM15" s="3">
        <v>8.8670000000000003E-4</v>
      </c>
      <c r="BN15" s="3">
        <v>9.0350000000000001E-4</v>
      </c>
      <c r="BO15" s="3">
        <v>9.2429999999999997E-4</v>
      </c>
      <c r="BP15" s="3">
        <v>9.4640000000000002E-4</v>
      </c>
      <c r="BQ15" s="3">
        <v>9.7380000000000003E-4</v>
      </c>
      <c r="BR15" s="3">
        <v>9.8839999999999996E-4</v>
      </c>
      <c r="BS15" s="3">
        <v>1.0141E-3</v>
      </c>
      <c r="BT15" s="3">
        <v>1.0445000000000001E-3</v>
      </c>
      <c r="BU15" s="3">
        <v>1.0738E-3</v>
      </c>
      <c r="BV15" s="3">
        <v>1.0931000000000001E-3</v>
      </c>
      <c r="BW15" s="3">
        <v>1.1259E-3</v>
      </c>
      <c r="BX15" s="3">
        <v>1.1574000000000001E-3</v>
      </c>
      <c r="BY15" s="3">
        <v>1.1818E-3</v>
      </c>
      <c r="BZ15" s="3">
        <v>1.2160000000000001E-3</v>
      </c>
      <c r="CA15" s="3">
        <v>1.2390999999999999E-3</v>
      </c>
      <c r="CB15" s="3">
        <v>1.2700999999999999E-3</v>
      </c>
      <c r="CC15" s="3">
        <v>1.2891999999999999E-3</v>
      </c>
      <c r="CD15" s="3">
        <v>1.3253E-3</v>
      </c>
      <c r="CE15" s="3">
        <v>1.3649999999999999E-3</v>
      </c>
      <c r="CF15" s="3">
        <v>1.3923E-3</v>
      </c>
      <c r="CG15" s="3">
        <v>1.4299E-3</v>
      </c>
      <c r="CH15" s="3">
        <v>1.4543E-3</v>
      </c>
      <c r="CI15" s="3">
        <v>1.4819E-3</v>
      </c>
      <c r="CJ15" s="3">
        <v>1.5145E-3</v>
      </c>
      <c r="CK15" s="3">
        <v>1.5433000000000001E-3</v>
      </c>
      <c r="CL15" s="3">
        <v>1.5832999999999999E-3</v>
      </c>
      <c r="CM15" s="3">
        <v>1.6118E-3</v>
      </c>
      <c r="CN15" s="3">
        <v>1.6586000000000001E-3</v>
      </c>
      <c r="CO15" s="3">
        <v>1.6835000000000001E-3</v>
      </c>
      <c r="CP15" s="3">
        <v>1.7323E-3</v>
      </c>
      <c r="CQ15" s="3">
        <v>1.7669999999999999E-3</v>
      </c>
      <c r="CR15" s="3">
        <v>1.8006000000000001E-3</v>
      </c>
      <c r="CS15" s="3">
        <v>1.8456E-3</v>
      </c>
      <c r="CT15" s="3">
        <v>1.8990999999999999E-3</v>
      </c>
      <c r="CU15" s="3">
        <v>1.9352E-3</v>
      </c>
      <c r="CV15" s="3">
        <v>1.97E-3</v>
      </c>
      <c r="CW15" s="3">
        <v>2.0035000000000001E-3</v>
      </c>
      <c r="CX15" s="3">
        <v>2.0576000000000001E-3</v>
      </c>
      <c r="CY15" s="3">
        <v>2.0945999999999998E-3</v>
      </c>
    </row>
    <row r="16" spans="1:103" x14ac:dyDescent="0.2">
      <c r="A16" s="4" t="s">
        <v>52</v>
      </c>
      <c r="B16" s="4" t="s">
        <v>55</v>
      </c>
      <c r="C16" s="2">
        <v>28</v>
      </c>
      <c r="D16" s="3">
        <v>1.217E-4</v>
      </c>
      <c r="E16" s="3">
        <v>1.4630000000000001E-4</v>
      </c>
      <c r="F16" s="3">
        <v>1.7909999999999999E-4</v>
      </c>
      <c r="G16" s="3">
        <v>1.983E-4</v>
      </c>
      <c r="H16" s="3">
        <v>2.0770000000000001E-4</v>
      </c>
      <c r="I16" s="3">
        <v>2.2029999999999999E-4</v>
      </c>
      <c r="J16" s="3">
        <v>2.3589999999999999E-4</v>
      </c>
      <c r="K16" s="3">
        <v>2.5769999999999998E-4</v>
      </c>
      <c r="L16" s="3">
        <v>2.7119999999999998E-4</v>
      </c>
      <c r="M16" s="3">
        <v>3.0380000000000001E-4</v>
      </c>
      <c r="N16" s="3">
        <v>3.1040000000000001E-4</v>
      </c>
      <c r="O16" s="3">
        <v>3.1540000000000002E-4</v>
      </c>
      <c r="P16" s="3">
        <v>3.2140000000000001E-4</v>
      </c>
      <c r="Q16" s="3">
        <v>3.3080000000000002E-4</v>
      </c>
      <c r="R16" s="3">
        <v>3.3629999999999999E-4</v>
      </c>
      <c r="S16" s="3">
        <v>3.4239999999999997E-4</v>
      </c>
      <c r="T16" s="3">
        <v>3.4759999999999999E-4</v>
      </c>
      <c r="U16" s="3">
        <v>3.5560000000000002E-4</v>
      </c>
      <c r="V16" s="3">
        <v>3.6479999999999998E-4</v>
      </c>
      <c r="W16" s="3">
        <v>3.7219999999999999E-4</v>
      </c>
      <c r="X16" s="3">
        <v>3.7960000000000001E-4</v>
      </c>
      <c r="Y16" s="3">
        <v>3.8979999999999999E-4</v>
      </c>
      <c r="Z16" s="3">
        <v>3.9609999999999998E-4</v>
      </c>
      <c r="AA16" s="3">
        <v>4.0200000000000001E-4</v>
      </c>
      <c r="AB16" s="3">
        <v>4.1280000000000001E-4</v>
      </c>
      <c r="AC16" s="3">
        <v>4.2069999999999998E-4</v>
      </c>
      <c r="AD16" s="3">
        <v>4.328E-4</v>
      </c>
      <c r="AE16" s="3">
        <v>4.4279999999999998E-4</v>
      </c>
      <c r="AF16" s="3">
        <v>4.5600000000000003E-4</v>
      </c>
      <c r="AG16" s="3">
        <v>4.683E-4</v>
      </c>
      <c r="AH16" s="3">
        <v>4.7770000000000001E-4</v>
      </c>
      <c r="AI16" s="3">
        <v>4.8529999999999998E-4</v>
      </c>
      <c r="AJ16" s="3">
        <v>4.9260000000000005E-4</v>
      </c>
      <c r="AK16" s="3">
        <v>5.0589999999999999E-4</v>
      </c>
      <c r="AL16" s="3">
        <v>5.176E-4</v>
      </c>
      <c r="AM16" s="3">
        <v>5.2789999999999998E-4</v>
      </c>
      <c r="AN16" s="3">
        <v>5.4219999999999995E-4</v>
      </c>
      <c r="AO16" s="3">
        <v>5.5730000000000005E-4</v>
      </c>
      <c r="AP16" s="3">
        <v>5.6849999999999999E-4</v>
      </c>
      <c r="AQ16" s="3">
        <v>5.7760000000000005E-4</v>
      </c>
      <c r="AR16" s="3">
        <v>5.9199999999999997E-4</v>
      </c>
      <c r="AS16" s="3">
        <v>6.0269999999999996E-4</v>
      </c>
      <c r="AT16" s="3">
        <v>6.1229999999999998E-4</v>
      </c>
      <c r="AU16" s="3">
        <v>6.3009999999999997E-4</v>
      </c>
      <c r="AV16" s="3">
        <v>6.4329999999999997E-4</v>
      </c>
      <c r="AW16" s="3">
        <v>6.6270000000000001E-4</v>
      </c>
      <c r="AX16" s="3">
        <v>6.8059999999999996E-4</v>
      </c>
      <c r="AY16" s="3">
        <v>7.0100000000000002E-4</v>
      </c>
      <c r="AZ16" s="3">
        <v>7.1710000000000003E-4</v>
      </c>
      <c r="BA16" s="3">
        <v>7.3499999999999998E-4</v>
      </c>
      <c r="BB16" s="3">
        <v>7.5710000000000003E-4</v>
      </c>
      <c r="BC16" s="3">
        <v>7.7680000000000002E-4</v>
      </c>
      <c r="BD16" s="3">
        <v>7.9540000000000003E-4</v>
      </c>
      <c r="BE16" s="3">
        <v>8.1530000000000003E-4</v>
      </c>
      <c r="BF16" s="3">
        <v>8.2919999999999999E-4</v>
      </c>
      <c r="BG16" s="3">
        <v>8.4329999999999995E-4</v>
      </c>
      <c r="BH16" s="3">
        <v>8.652E-4</v>
      </c>
      <c r="BI16" s="3">
        <v>8.8329999999999995E-4</v>
      </c>
      <c r="BJ16" s="3">
        <v>9.0450000000000003E-4</v>
      </c>
      <c r="BK16" s="3">
        <v>9.19E-4</v>
      </c>
      <c r="BL16" s="3">
        <v>9.3559999999999997E-4</v>
      </c>
      <c r="BM16" s="3">
        <v>9.4959999999999999E-4</v>
      </c>
      <c r="BN16" s="3">
        <v>9.6860000000000002E-4</v>
      </c>
      <c r="BO16" s="3">
        <v>9.9569999999999997E-4</v>
      </c>
      <c r="BP16" s="3">
        <v>1.0116000000000001E-3</v>
      </c>
      <c r="BQ16" s="3">
        <v>1.0338000000000001E-3</v>
      </c>
      <c r="BR16" s="3">
        <v>1.0566E-3</v>
      </c>
      <c r="BS16" s="3">
        <v>1.0862000000000001E-3</v>
      </c>
      <c r="BT16" s="3">
        <v>1.1035999999999999E-3</v>
      </c>
      <c r="BU16" s="3">
        <v>1.1245999999999999E-3</v>
      </c>
      <c r="BV16" s="3">
        <v>1.1437000000000001E-3</v>
      </c>
      <c r="BW16" s="3">
        <v>1.1711E-3</v>
      </c>
      <c r="BX16" s="3">
        <v>1.2015000000000001E-3</v>
      </c>
      <c r="BY16" s="3">
        <v>1.2292E-3</v>
      </c>
      <c r="BZ16" s="3">
        <v>1.2476E-3</v>
      </c>
      <c r="CA16" s="3">
        <v>1.2712999999999999E-3</v>
      </c>
      <c r="CB16" s="3">
        <v>1.3081E-3</v>
      </c>
      <c r="CC16" s="3">
        <v>1.3447999999999999E-3</v>
      </c>
      <c r="CD16" s="3">
        <v>1.3663E-3</v>
      </c>
      <c r="CE16" s="3">
        <v>1.3868000000000001E-3</v>
      </c>
      <c r="CF16" s="3">
        <v>1.4270000000000001E-3</v>
      </c>
      <c r="CG16" s="3">
        <v>1.4541000000000001E-3</v>
      </c>
      <c r="CH16" s="3">
        <v>1.4875000000000001E-3</v>
      </c>
      <c r="CI16" s="3">
        <v>1.5143000000000001E-3</v>
      </c>
      <c r="CJ16" s="3">
        <v>1.5582E-3</v>
      </c>
      <c r="CK16" s="3">
        <v>1.5878000000000001E-3</v>
      </c>
      <c r="CL16" s="3">
        <v>1.629E-3</v>
      </c>
      <c r="CM16" s="3">
        <v>1.6616000000000001E-3</v>
      </c>
      <c r="CN16" s="3">
        <v>1.6948E-3</v>
      </c>
      <c r="CO16" s="3">
        <v>1.7237000000000001E-3</v>
      </c>
      <c r="CP16" s="3">
        <v>1.7495E-3</v>
      </c>
      <c r="CQ16" s="3">
        <v>1.781E-3</v>
      </c>
      <c r="CR16" s="3">
        <v>1.8291E-3</v>
      </c>
      <c r="CS16" s="3">
        <v>1.8822000000000001E-3</v>
      </c>
      <c r="CT16" s="3">
        <v>1.9178999999999999E-3</v>
      </c>
      <c r="CU16" s="3">
        <v>1.9754E-3</v>
      </c>
      <c r="CV16" s="3">
        <v>2.0227999999999999E-3</v>
      </c>
      <c r="CW16" s="3">
        <v>2.0815E-3</v>
      </c>
      <c r="CX16" s="3">
        <v>2.1356000000000001E-3</v>
      </c>
      <c r="CY16" s="3">
        <v>2.1697999999999999E-3</v>
      </c>
    </row>
    <row r="17" spans="1:103" x14ac:dyDescent="0.2">
      <c r="A17" s="4" t="s">
        <v>52</v>
      </c>
      <c r="B17" s="4" t="s">
        <v>55</v>
      </c>
      <c r="C17" s="2">
        <v>29</v>
      </c>
      <c r="D17" s="3">
        <v>1.2120000000000001E-4</v>
      </c>
      <c r="E17" s="3">
        <v>1.4880000000000001E-4</v>
      </c>
      <c r="F17" s="3">
        <v>1.7819999999999999E-4</v>
      </c>
      <c r="G17" s="3">
        <v>1.9770000000000001E-4</v>
      </c>
      <c r="H17" s="3">
        <v>2.2379999999999999E-4</v>
      </c>
      <c r="I17" s="3">
        <v>2.3839999999999999E-4</v>
      </c>
      <c r="J17" s="3">
        <v>2.5109999999999998E-4</v>
      </c>
      <c r="K17" s="3">
        <v>2.7379999999999999E-4</v>
      </c>
      <c r="L17" s="3">
        <v>3.0239999999999998E-4</v>
      </c>
      <c r="M17" s="3">
        <v>3.1940000000000001E-4</v>
      </c>
      <c r="N17" s="3">
        <v>3.2640000000000002E-4</v>
      </c>
      <c r="O17" s="3">
        <v>3.3490000000000001E-4</v>
      </c>
      <c r="P17" s="3">
        <v>3.4430000000000002E-4</v>
      </c>
      <c r="Q17" s="3">
        <v>3.5429999999999999E-4</v>
      </c>
      <c r="R17" s="3">
        <v>3.5970000000000002E-4</v>
      </c>
      <c r="S17" s="3">
        <v>3.6939999999999998E-4</v>
      </c>
      <c r="T17" s="3">
        <v>3.8020000000000003E-4</v>
      </c>
      <c r="U17" s="3">
        <v>3.858E-4</v>
      </c>
      <c r="V17" s="3">
        <v>3.9740000000000001E-4</v>
      </c>
      <c r="W17" s="3">
        <v>4.0779999999999999E-4</v>
      </c>
      <c r="X17" s="3">
        <v>4.1550000000000002E-4</v>
      </c>
      <c r="Y17" s="3">
        <v>4.2549999999999999E-4</v>
      </c>
      <c r="Z17" s="3">
        <v>4.3320000000000001E-4</v>
      </c>
      <c r="AA17" s="3">
        <v>4.4049999999999997E-4</v>
      </c>
      <c r="AB17" s="3">
        <v>4.4880000000000001E-4</v>
      </c>
      <c r="AC17" s="3">
        <v>4.573E-4</v>
      </c>
      <c r="AD17" s="3">
        <v>4.706E-4</v>
      </c>
      <c r="AE17" s="3">
        <v>4.7810000000000002E-4</v>
      </c>
      <c r="AF17" s="3">
        <v>4.8959999999999997E-4</v>
      </c>
      <c r="AG17" s="3">
        <v>4.994E-4</v>
      </c>
      <c r="AH17" s="3">
        <v>5.1340000000000001E-4</v>
      </c>
      <c r="AI17" s="3">
        <v>5.2579999999999999E-4</v>
      </c>
      <c r="AJ17" s="3">
        <v>5.3529999999999995E-4</v>
      </c>
      <c r="AK17" s="3">
        <v>5.4429999999999995E-4</v>
      </c>
      <c r="AL17" s="3">
        <v>5.6010000000000001E-4</v>
      </c>
      <c r="AM17" s="3">
        <v>5.7689999999999998E-4</v>
      </c>
      <c r="AN17" s="3">
        <v>5.9310000000000005E-4</v>
      </c>
      <c r="AO17" s="3">
        <v>6.1090000000000005E-4</v>
      </c>
      <c r="AP17" s="3">
        <v>6.2799999999999998E-4</v>
      </c>
      <c r="AQ17" s="3">
        <v>6.4059999999999996E-4</v>
      </c>
      <c r="AR17" s="3">
        <v>6.5530000000000004E-4</v>
      </c>
      <c r="AS17" s="3">
        <v>6.6520000000000001E-4</v>
      </c>
      <c r="AT17" s="3">
        <v>6.778E-4</v>
      </c>
      <c r="AU17" s="3">
        <v>6.9479999999999997E-4</v>
      </c>
      <c r="AV17" s="3">
        <v>7.1420000000000001E-4</v>
      </c>
      <c r="AW17" s="3">
        <v>7.3419999999999996E-4</v>
      </c>
      <c r="AX17" s="3">
        <v>7.5540000000000004E-4</v>
      </c>
      <c r="AY17" s="3">
        <v>7.6979999999999995E-4</v>
      </c>
      <c r="AZ17" s="3">
        <v>7.9210000000000001E-4</v>
      </c>
      <c r="BA17" s="3">
        <v>8.0559999999999996E-4</v>
      </c>
      <c r="BB17" s="3">
        <v>8.185E-4</v>
      </c>
      <c r="BC17" s="3">
        <v>8.3410000000000005E-4</v>
      </c>
      <c r="BD17" s="3">
        <v>8.5329999999999998E-4</v>
      </c>
      <c r="BE17" s="3">
        <v>8.7799999999999998E-4</v>
      </c>
      <c r="BF17" s="3">
        <v>8.9820000000000004E-4</v>
      </c>
      <c r="BG17" s="3">
        <v>9.1790000000000003E-4</v>
      </c>
      <c r="BH17" s="3">
        <v>9.3260000000000001E-4</v>
      </c>
      <c r="BI17" s="3">
        <v>9.4660000000000002E-4</v>
      </c>
      <c r="BJ17" s="3">
        <v>9.6179999999999996E-4</v>
      </c>
      <c r="BK17" s="3">
        <v>9.8970000000000004E-4</v>
      </c>
      <c r="BL17" s="3">
        <v>1.0183E-3</v>
      </c>
      <c r="BM17" s="3">
        <v>1.0387E-3</v>
      </c>
      <c r="BN17" s="3">
        <v>1.0636E-3</v>
      </c>
      <c r="BO17" s="3">
        <v>1.0933E-3</v>
      </c>
      <c r="BP17" s="3">
        <v>1.1261999999999999E-3</v>
      </c>
      <c r="BQ17" s="3">
        <v>1.1588E-3</v>
      </c>
      <c r="BR17" s="3">
        <v>1.1867E-3</v>
      </c>
      <c r="BS17" s="3">
        <v>1.2152E-3</v>
      </c>
      <c r="BT17" s="3">
        <v>1.248E-3</v>
      </c>
      <c r="BU17" s="3">
        <v>1.2718E-3</v>
      </c>
      <c r="BV17" s="3">
        <v>1.3098999999999999E-3</v>
      </c>
      <c r="BW17" s="3">
        <v>1.3309000000000001E-3</v>
      </c>
      <c r="BX17" s="3">
        <v>1.3523000000000001E-3</v>
      </c>
      <c r="BY17" s="3">
        <v>1.3833000000000001E-3</v>
      </c>
      <c r="BZ17" s="3">
        <v>1.4124000000000001E-3</v>
      </c>
      <c r="CA17" s="3">
        <v>1.4392999999999999E-3</v>
      </c>
      <c r="CB17" s="3">
        <v>1.4679999999999999E-3</v>
      </c>
      <c r="CC17" s="3">
        <v>1.5032999999999999E-3</v>
      </c>
      <c r="CD17" s="3">
        <v>1.5363E-3</v>
      </c>
      <c r="CE17" s="3">
        <v>1.5701999999999999E-3</v>
      </c>
      <c r="CF17" s="3">
        <v>1.6157000000000001E-3</v>
      </c>
      <c r="CG17" s="3">
        <v>1.6479999999999999E-3</v>
      </c>
      <c r="CH17" s="3">
        <v>1.681E-3</v>
      </c>
      <c r="CI17" s="3">
        <v>1.7179999999999999E-3</v>
      </c>
      <c r="CJ17" s="3">
        <v>1.7608999999999999E-3</v>
      </c>
      <c r="CK17" s="3">
        <v>1.8067000000000001E-3</v>
      </c>
      <c r="CL17" s="3">
        <v>1.8537E-3</v>
      </c>
      <c r="CM17" s="3">
        <v>1.9E-3</v>
      </c>
      <c r="CN17" s="3">
        <v>1.9456E-3</v>
      </c>
      <c r="CO17" s="3">
        <v>1.9884E-3</v>
      </c>
      <c r="CP17" s="3">
        <v>2.0441000000000001E-3</v>
      </c>
      <c r="CQ17" s="3">
        <v>2.0788E-3</v>
      </c>
      <c r="CR17" s="3">
        <v>2.1121E-3</v>
      </c>
      <c r="CS17" s="3">
        <v>2.1607000000000002E-3</v>
      </c>
      <c r="CT17" s="3">
        <v>2.2103000000000001E-3</v>
      </c>
      <c r="CU17" s="3">
        <v>2.2656E-3</v>
      </c>
      <c r="CV17" s="3">
        <v>2.3222999999999998E-3</v>
      </c>
      <c r="CW17" s="3">
        <v>2.3803000000000001E-3</v>
      </c>
      <c r="CX17" s="3">
        <v>2.4183999999999998E-3</v>
      </c>
      <c r="CY17" s="3">
        <v>2.4862E-3</v>
      </c>
    </row>
    <row r="18" spans="1:103" x14ac:dyDescent="0.2">
      <c r="A18" s="4" t="s">
        <v>52</v>
      </c>
      <c r="B18" s="4" t="s">
        <v>55</v>
      </c>
      <c r="C18" s="2">
        <v>30</v>
      </c>
      <c r="D18" s="3">
        <v>1.219E-4</v>
      </c>
      <c r="E18" s="3">
        <v>1.5679999999999999E-4</v>
      </c>
      <c r="F18" s="3">
        <v>1.8149999999999999E-4</v>
      </c>
      <c r="G18" s="3">
        <v>2.073E-4</v>
      </c>
      <c r="H18" s="3">
        <v>2.3269999999999999E-4</v>
      </c>
      <c r="I18" s="3">
        <v>2.5040000000000001E-4</v>
      </c>
      <c r="J18" s="3">
        <v>2.6929999999999999E-4</v>
      </c>
      <c r="K18" s="3">
        <v>2.8929999999999998E-4</v>
      </c>
      <c r="L18" s="3">
        <v>3.1730000000000001E-4</v>
      </c>
      <c r="M18" s="3">
        <v>3.4860000000000002E-4</v>
      </c>
      <c r="N18" s="3">
        <v>3.569E-4</v>
      </c>
      <c r="O18" s="3">
        <v>3.6479999999999998E-4</v>
      </c>
      <c r="P18" s="3">
        <v>3.7570000000000002E-4</v>
      </c>
      <c r="Q18" s="3">
        <v>3.8240000000000003E-4</v>
      </c>
      <c r="R18" s="3">
        <v>3.904E-4</v>
      </c>
      <c r="S18" s="3">
        <v>4.0059999999999998E-4</v>
      </c>
      <c r="T18" s="3">
        <v>4.126E-4</v>
      </c>
      <c r="U18" s="3">
        <v>4.2420000000000001E-4</v>
      </c>
      <c r="V18" s="3">
        <v>4.3179999999999998E-4</v>
      </c>
      <c r="W18" s="3">
        <v>4.3829999999999997E-4</v>
      </c>
      <c r="X18" s="3">
        <v>4.4490000000000003E-4</v>
      </c>
      <c r="Y18" s="3">
        <v>4.529E-4</v>
      </c>
      <c r="Z18" s="3">
        <v>4.6020000000000002E-4</v>
      </c>
      <c r="AA18" s="3">
        <v>4.7259999999999999E-4</v>
      </c>
      <c r="AB18" s="3">
        <v>4.839E-4</v>
      </c>
      <c r="AC18" s="3">
        <v>4.9459999999999999E-4</v>
      </c>
      <c r="AD18" s="3">
        <v>5.04E-4</v>
      </c>
      <c r="AE18" s="3">
        <v>5.1659999999999998E-4</v>
      </c>
      <c r="AF18" s="3">
        <v>5.2479999999999996E-4</v>
      </c>
      <c r="AG18" s="3">
        <v>5.3899999999999998E-4</v>
      </c>
      <c r="AH18" s="3">
        <v>5.4980000000000003E-4</v>
      </c>
      <c r="AI18" s="3">
        <v>5.6570000000000004E-4</v>
      </c>
      <c r="AJ18" s="3">
        <v>5.7930000000000004E-4</v>
      </c>
      <c r="AK18" s="3">
        <v>5.9489999999999999E-4</v>
      </c>
      <c r="AL18" s="3">
        <v>6.0439999999999995E-4</v>
      </c>
      <c r="AM18" s="3">
        <v>6.1470000000000003E-4</v>
      </c>
      <c r="AN18" s="3">
        <v>6.3069999999999999E-4</v>
      </c>
      <c r="AO18" s="3">
        <v>6.4959999999999996E-4</v>
      </c>
      <c r="AP18" s="3">
        <v>6.6259999999999995E-4</v>
      </c>
      <c r="AQ18" s="3">
        <v>6.8050000000000001E-4</v>
      </c>
      <c r="AR18" s="3">
        <v>6.9959999999999998E-4</v>
      </c>
      <c r="AS18" s="3">
        <v>7.1920000000000003E-4</v>
      </c>
      <c r="AT18" s="3">
        <v>7.3070000000000003E-4</v>
      </c>
      <c r="AU18" s="3">
        <v>7.4379999999999997E-4</v>
      </c>
      <c r="AV18" s="3">
        <v>7.5940000000000003E-4</v>
      </c>
      <c r="AW18" s="3">
        <v>7.7990000000000004E-4</v>
      </c>
      <c r="AX18" s="3">
        <v>7.9239999999999996E-4</v>
      </c>
      <c r="AY18" s="3">
        <v>8.0590000000000002E-4</v>
      </c>
      <c r="AZ18" s="3">
        <v>8.2930000000000005E-4</v>
      </c>
      <c r="BA18" s="3">
        <v>8.5079999999999997E-4</v>
      </c>
      <c r="BB18" s="3">
        <v>8.6779999999999995E-4</v>
      </c>
      <c r="BC18" s="3">
        <v>8.878E-4</v>
      </c>
      <c r="BD18" s="3">
        <v>9.0830000000000001E-4</v>
      </c>
      <c r="BE18" s="3">
        <v>9.255E-4</v>
      </c>
      <c r="BF18" s="3">
        <v>9.523E-4</v>
      </c>
      <c r="BG18" s="3">
        <v>9.7139999999999998E-4</v>
      </c>
      <c r="BH18" s="3">
        <v>9.9479999999999989E-4</v>
      </c>
      <c r="BI18" s="3">
        <v>1.0215999999999999E-3</v>
      </c>
      <c r="BJ18" s="3">
        <v>1.0451E-3</v>
      </c>
      <c r="BK18" s="3">
        <v>1.0648999999999999E-3</v>
      </c>
      <c r="BL18" s="3">
        <v>1.0862999999999999E-3</v>
      </c>
      <c r="BM18" s="3">
        <v>1.1145E-3</v>
      </c>
      <c r="BN18" s="3">
        <v>1.1479000000000001E-3</v>
      </c>
      <c r="BO18" s="3">
        <v>1.1731999999999999E-3</v>
      </c>
      <c r="BP18" s="3">
        <v>1.199E-3</v>
      </c>
      <c r="BQ18" s="3">
        <v>1.2290000000000001E-3</v>
      </c>
      <c r="BR18" s="3">
        <v>1.2573E-3</v>
      </c>
      <c r="BS18" s="3">
        <v>1.2937999999999999E-3</v>
      </c>
      <c r="BT18" s="3">
        <v>1.3313000000000001E-3</v>
      </c>
      <c r="BU18" s="3">
        <v>1.3526E-3</v>
      </c>
      <c r="BV18" s="3">
        <v>1.3837000000000001E-3</v>
      </c>
      <c r="BW18" s="3">
        <v>1.4128000000000001E-3</v>
      </c>
      <c r="BX18" s="3">
        <v>1.4453000000000001E-3</v>
      </c>
      <c r="BY18" s="3">
        <v>1.4698000000000001E-3</v>
      </c>
      <c r="BZ18" s="3">
        <v>1.4932999999999999E-3</v>
      </c>
      <c r="CA18" s="3">
        <v>1.5246999999999999E-3</v>
      </c>
      <c r="CB18" s="3">
        <v>1.5613000000000001E-3</v>
      </c>
      <c r="CC18" s="3">
        <v>1.6018E-3</v>
      </c>
      <c r="CD18" s="3">
        <v>1.6387000000000001E-3</v>
      </c>
      <c r="CE18" s="3">
        <v>1.6632999999999999E-3</v>
      </c>
      <c r="CF18" s="3">
        <v>1.6898E-3</v>
      </c>
      <c r="CG18" s="3">
        <v>1.7202999999999999E-3</v>
      </c>
      <c r="CH18" s="3">
        <v>1.7597999999999999E-3</v>
      </c>
      <c r="CI18" s="3">
        <v>1.7914999999999999E-3</v>
      </c>
      <c r="CJ18" s="3">
        <v>1.8327E-3</v>
      </c>
      <c r="CK18" s="3">
        <v>1.8802999999999999E-3</v>
      </c>
      <c r="CL18" s="3">
        <v>1.9197999999999999E-3</v>
      </c>
      <c r="CM18" s="3">
        <v>1.9506E-3</v>
      </c>
      <c r="CN18" s="3">
        <v>1.9876999999999998E-3</v>
      </c>
      <c r="CO18" s="3">
        <v>2.0473000000000002E-3</v>
      </c>
      <c r="CP18" s="3">
        <v>2.1047000000000001E-3</v>
      </c>
      <c r="CQ18" s="3">
        <v>2.1657E-3</v>
      </c>
      <c r="CR18" s="3">
        <v>2.2307E-3</v>
      </c>
      <c r="CS18" s="3">
        <v>2.2686E-3</v>
      </c>
      <c r="CT18" s="3">
        <v>2.3343000000000001E-3</v>
      </c>
      <c r="CU18" s="3">
        <v>2.3927000000000002E-3</v>
      </c>
      <c r="CV18" s="3">
        <v>2.4309000000000002E-3</v>
      </c>
      <c r="CW18" s="3">
        <v>2.4965999999999999E-3</v>
      </c>
      <c r="CX18" s="3">
        <v>2.5514999999999999E-3</v>
      </c>
      <c r="CY18" s="3">
        <v>2.6025000000000002E-3</v>
      </c>
    </row>
    <row r="19" spans="1:103" x14ac:dyDescent="0.2">
      <c r="A19" s="4" t="s">
        <v>52</v>
      </c>
      <c r="B19" s="4" t="s">
        <v>55</v>
      </c>
      <c r="C19" s="2">
        <v>31</v>
      </c>
      <c r="D19" s="3">
        <v>1.219E-4</v>
      </c>
      <c r="E19" s="3">
        <v>1.5589999999999999E-4</v>
      </c>
      <c r="F19" s="3">
        <v>1.863E-4</v>
      </c>
      <c r="G19" s="3">
        <v>2.0770000000000001E-4</v>
      </c>
      <c r="H19" s="3">
        <v>2.4010000000000001E-4</v>
      </c>
      <c r="I19" s="3">
        <v>2.6279999999999999E-4</v>
      </c>
      <c r="J19" s="3">
        <v>2.8880000000000003E-4</v>
      </c>
      <c r="K19" s="3">
        <v>3.146E-4</v>
      </c>
      <c r="L19" s="3">
        <v>3.3050000000000001E-4</v>
      </c>
      <c r="M19" s="3">
        <v>3.589E-4</v>
      </c>
      <c r="N19" s="3">
        <v>3.6539999999999999E-4</v>
      </c>
      <c r="O19" s="3">
        <v>3.7639999999999999E-4</v>
      </c>
      <c r="P19" s="3">
        <v>3.8660000000000002E-4</v>
      </c>
      <c r="Q19" s="3">
        <v>3.9429999999999999E-4</v>
      </c>
      <c r="R19" s="3">
        <v>4.0259999999999997E-4</v>
      </c>
      <c r="S19" s="3">
        <v>4.1429999999999999E-4</v>
      </c>
      <c r="T19" s="3">
        <v>4.2210000000000001E-4</v>
      </c>
      <c r="U19" s="3">
        <v>4.3179999999999998E-4</v>
      </c>
      <c r="V19" s="3">
        <v>4.4040000000000003E-4</v>
      </c>
      <c r="W19" s="3">
        <v>4.4880000000000001E-4</v>
      </c>
      <c r="X19" s="3">
        <v>4.6040000000000002E-4</v>
      </c>
      <c r="Y19" s="3">
        <v>4.6779999999999999E-4</v>
      </c>
      <c r="Z19" s="3">
        <v>4.7530000000000001E-4</v>
      </c>
      <c r="AA19" s="3">
        <v>4.8240000000000002E-4</v>
      </c>
      <c r="AB19" s="3">
        <v>4.9350000000000002E-4</v>
      </c>
      <c r="AC19" s="3">
        <v>5.0730000000000003E-4</v>
      </c>
      <c r="AD19" s="3">
        <v>5.1699999999999999E-4</v>
      </c>
      <c r="AE19" s="3">
        <v>5.2780000000000004E-4</v>
      </c>
      <c r="AF19" s="3">
        <v>5.4000000000000001E-4</v>
      </c>
      <c r="AG19" s="3">
        <v>5.5619999999999997E-4</v>
      </c>
      <c r="AH19" s="3">
        <v>5.6510000000000002E-4</v>
      </c>
      <c r="AI19" s="3">
        <v>5.8089999999999997E-4</v>
      </c>
      <c r="AJ19" s="3">
        <v>5.9540000000000005E-4</v>
      </c>
      <c r="AK19" s="3">
        <v>6.1209999999999997E-4</v>
      </c>
      <c r="AL19" s="3">
        <v>6.2929999999999995E-4</v>
      </c>
      <c r="AM19" s="3">
        <v>6.4119999999999997E-4</v>
      </c>
      <c r="AN19" s="3">
        <v>6.5850000000000001E-4</v>
      </c>
      <c r="AO19" s="3">
        <v>6.6839999999999998E-4</v>
      </c>
      <c r="AP19" s="3">
        <v>6.8650000000000004E-4</v>
      </c>
      <c r="AQ19" s="3">
        <v>7.0500000000000001E-4</v>
      </c>
      <c r="AR19" s="3">
        <v>7.1699999999999997E-4</v>
      </c>
      <c r="AS19" s="3">
        <v>7.3419999999999996E-4</v>
      </c>
      <c r="AT19" s="3">
        <v>7.4879999999999999E-4</v>
      </c>
      <c r="AU19" s="3">
        <v>7.6460000000000005E-4</v>
      </c>
      <c r="AV19" s="3">
        <v>7.8140000000000002E-4</v>
      </c>
      <c r="AW19" s="3">
        <v>8.0329999999999996E-4</v>
      </c>
      <c r="AX19" s="3">
        <v>8.25E-4</v>
      </c>
      <c r="AY19" s="3">
        <v>8.4480000000000004E-4</v>
      </c>
      <c r="AZ19" s="3">
        <v>8.6510000000000005E-4</v>
      </c>
      <c r="BA19" s="3">
        <v>8.7810000000000004E-4</v>
      </c>
      <c r="BB19" s="3">
        <v>8.9570000000000003E-4</v>
      </c>
      <c r="BC19" s="3">
        <v>9.1719999999999996E-4</v>
      </c>
      <c r="BD19" s="3">
        <v>9.3280000000000001E-4</v>
      </c>
      <c r="BE19" s="3">
        <v>9.5790000000000003E-4</v>
      </c>
      <c r="BF19" s="3">
        <v>9.8480000000000009E-4</v>
      </c>
      <c r="BG19" s="3">
        <v>1.0084E-3</v>
      </c>
      <c r="BH19" s="3">
        <v>1.0346999999999999E-3</v>
      </c>
      <c r="BI19" s="3">
        <v>1.0574E-3</v>
      </c>
      <c r="BJ19" s="3">
        <v>1.0817999999999999E-3</v>
      </c>
      <c r="BK19" s="3">
        <v>1.1034E-3</v>
      </c>
      <c r="BL19" s="3">
        <v>1.1299000000000001E-3</v>
      </c>
      <c r="BM19" s="3">
        <v>1.1492E-3</v>
      </c>
      <c r="BN19" s="3">
        <v>1.1686999999999999E-3</v>
      </c>
      <c r="BO19" s="3">
        <v>1.1956E-3</v>
      </c>
      <c r="BP19" s="3">
        <v>1.2171E-3</v>
      </c>
      <c r="BQ19" s="3">
        <v>1.2390000000000001E-3</v>
      </c>
      <c r="BR19" s="3">
        <v>1.2625E-3</v>
      </c>
      <c r="BS19" s="3">
        <v>1.2966E-3</v>
      </c>
      <c r="BT19" s="3">
        <v>1.3303E-3</v>
      </c>
      <c r="BU19" s="3">
        <v>1.3542999999999999E-3</v>
      </c>
      <c r="BV19" s="3">
        <v>1.3772999999999999E-3</v>
      </c>
      <c r="BW19" s="3">
        <v>1.4048000000000001E-3</v>
      </c>
      <c r="BX19" s="3">
        <v>1.4258999999999999E-3</v>
      </c>
      <c r="BY19" s="3">
        <v>1.4602E-3</v>
      </c>
      <c r="BZ19" s="3">
        <v>1.485E-3</v>
      </c>
      <c r="CA19" s="3">
        <v>1.5192000000000001E-3</v>
      </c>
      <c r="CB19" s="3">
        <v>1.5449999999999999E-3</v>
      </c>
      <c r="CC19" s="3">
        <v>1.5774000000000001E-3</v>
      </c>
      <c r="CD19" s="3">
        <v>1.6216E-3</v>
      </c>
      <c r="CE19" s="3">
        <v>1.6540000000000001E-3</v>
      </c>
      <c r="CF19" s="3">
        <v>1.6937E-3</v>
      </c>
      <c r="CG19" s="3">
        <v>1.7242E-3</v>
      </c>
      <c r="CH19" s="3">
        <v>1.7551999999999999E-3</v>
      </c>
      <c r="CI19" s="3">
        <v>1.7937999999999999E-3</v>
      </c>
      <c r="CJ19" s="3">
        <v>1.8224000000000001E-3</v>
      </c>
      <c r="CK19" s="3">
        <v>1.8733999999999999E-3</v>
      </c>
      <c r="CL19" s="3">
        <v>1.9034E-3</v>
      </c>
      <c r="CM19" s="3">
        <v>1.9491000000000001E-3</v>
      </c>
      <c r="CN19" s="3">
        <v>1.9881E-3</v>
      </c>
      <c r="CO19" s="3">
        <v>2.0317999999999998E-3</v>
      </c>
      <c r="CP19" s="3">
        <v>2.0745E-3</v>
      </c>
      <c r="CQ19" s="3">
        <v>2.1139000000000002E-3</v>
      </c>
      <c r="CR19" s="3">
        <v>2.1668E-3</v>
      </c>
      <c r="CS19" s="3">
        <v>2.2231E-3</v>
      </c>
      <c r="CT19" s="3">
        <v>2.2698000000000002E-3</v>
      </c>
      <c r="CU19" s="3">
        <v>2.3356000000000002E-3</v>
      </c>
      <c r="CV19" s="3">
        <v>2.3776000000000001E-3</v>
      </c>
      <c r="CW19" s="3">
        <v>2.4204000000000001E-3</v>
      </c>
      <c r="CX19" s="3">
        <v>2.4616E-3</v>
      </c>
      <c r="CY19" s="3">
        <v>2.5330000000000001E-3</v>
      </c>
    </row>
    <row r="20" spans="1:103" x14ac:dyDescent="0.2">
      <c r="A20" s="4" t="s">
        <v>52</v>
      </c>
      <c r="B20" s="4" t="s">
        <v>55</v>
      </c>
      <c r="C20" s="2">
        <v>32</v>
      </c>
      <c r="D20" s="3">
        <v>1.2530000000000001E-4</v>
      </c>
      <c r="E20" s="3">
        <v>1.539E-4</v>
      </c>
      <c r="F20" s="3">
        <v>1.8980000000000001E-4</v>
      </c>
      <c r="G20" s="3">
        <v>2.1809999999999999E-4</v>
      </c>
      <c r="H20" s="3">
        <v>2.4120000000000001E-4</v>
      </c>
      <c r="I20" s="3">
        <v>2.7690000000000001E-4</v>
      </c>
      <c r="J20" s="3">
        <v>2.9960000000000002E-4</v>
      </c>
      <c r="K20" s="3">
        <v>3.1930000000000001E-4</v>
      </c>
      <c r="L20" s="3">
        <v>3.523E-4</v>
      </c>
      <c r="M20" s="3">
        <v>3.7399999999999998E-4</v>
      </c>
      <c r="N20" s="3">
        <v>3.838E-4</v>
      </c>
      <c r="O20" s="3">
        <v>3.9449999999999999E-4</v>
      </c>
      <c r="P20" s="3">
        <v>4.0400000000000001E-4</v>
      </c>
      <c r="Q20" s="3">
        <v>4.1609999999999998E-4</v>
      </c>
      <c r="R20" s="3">
        <v>4.2860000000000001E-4</v>
      </c>
      <c r="S20" s="3">
        <v>4.3760000000000001E-4</v>
      </c>
      <c r="T20" s="3">
        <v>4.4939999999999997E-4</v>
      </c>
      <c r="U20" s="3">
        <v>4.5980000000000001E-4</v>
      </c>
      <c r="V20" s="3">
        <v>4.6940000000000003E-4</v>
      </c>
      <c r="W20" s="3">
        <v>4.7689999999999999E-4</v>
      </c>
      <c r="X20" s="3">
        <v>4.8879999999999996E-4</v>
      </c>
      <c r="Y20" s="3">
        <v>4.996E-4</v>
      </c>
      <c r="Z20" s="3">
        <v>5.1060000000000005E-4</v>
      </c>
      <c r="AA20" s="3">
        <v>5.2539999999999998E-4</v>
      </c>
      <c r="AB20" s="3">
        <v>5.4020000000000001E-4</v>
      </c>
      <c r="AC20" s="3">
        <v>5.532E-4</v>
      </c>
      <c r="AD20" s="3">
        <v>5.643E-4</v>
      </c>
      <c r="AE20" s="3">
        <v>5.7280000000000005E-4</v>
      </c>
      <c r="AF20" s="3">
        <v>5.819E-4</v>
      </c>
      <c r="AG20" s="3">
        <v>5.9880000000000003E-4</v>
      </c>
      <c r="AH20" s="3">
        <v>6.1680000000000003E-4</v>
      </c>
      <c r="AI20" s="3">
        <v>6.2609999999999999E-4</v>
      </c>
      <c r="AJ20" s="3">
        <v>6.3929999999999998E-4</v>
      </c>
      <c r="AK20" s="3">
        <v>6.5530000000000004E-4</v>
      </c>
      <c r="AL20" s="3">
        <v>6.736E-4</v>
      </c>
      <c r="AM20" s="3">
        <v>6.8840000000000004E-4</v>
      </c>
      <c r="AN20" s="3">
        <v>7.0149999999999998E-4</v>
      </c>
      <c r="AO20" s="3">
        <v>7.1829999999999995E-4</v>
      </c>
      <c r="AP20" s="3">
        <v>7.3780000000000004E-4</v>
      </c>
      <c r="AQ20" s="3">
        <v>7.5989999999999999E-4</v>
      </c>
      <c r="AR20" s="3">
        <v>7.7740000000000003E-4</v>
      </c>
      <c r="AS20" s="3">
        <v>7.9449999999999996E-4</v>
      </c>
      <c r="AT20" s="3">
        <v>8.1360000000000004E-4</v>
      </c>
      <c r="AU20" s="3">
        <v>8.2830000000000002E-4</v>
      </c>
      <c r="AV20" s="3">
        <v>8.4150000000000002E-4</v>
      </c>
      <c r="AW20" s="3">
        <v>8.5829999999999999E-4</v>
      </c>
      <c r="AX20" s="3">
        <v>8.7129999999999998E-4</v>
      </c>
      <c r="AY20" s="3">
        <v>8.8960000000000005E-4</v>
      </c>
      <c r="AZ20" s="3">
        <v>9.0830000000000001E-4</v>
      </c>
      <c r="BA20" s="3">
        <v>9.3280000000000001E-4</v>
      </c>
      <c r="BB20" s="3">
        <v>9.5419999999999999E-4</v>
      </c>
      <c r="BC20" s="3">
        <v>9.8280000000000004E-4</v>
      </c>
      <c r="BD20" s="3">
        <v>9.9759999999999996E-4</v>
      </c>
      <c r="BE20" s="3">
        <v>1.0225E-3</v>
      </c>
      <c r="BF20" s="3">
        <v>1.0480999999999999E-3</v>
      </c>
      <c r="BG20" s="3">
        <v>1.0669E-3</v>
      </c>
      <c r="BH20" s="3">
        <v>1.0977999999999999E-3</v>
      </c>
      <c r="BI20" s="3">
        <v>1.1230999999999999E-3</v>
      </c>
      <c r="BJ20" s="3">
        <v>1.1512E-3</v>
      </c>
      <c r="BK20" s="3">
        <v>1.1823000000000001E-3</v>
      </c>
      <c r="BL20" s="3">
        <v>1.2083E-3</v>
      </c>
      <c r="BM20" s="3">
        <v>1.2408E-3</v>
      </c>
      <c r="BN20" s="3">
        <v>1.2706E-3</v>
      </c>
      <c r="BO20" s="3">
        <v>1.2985E-3</v>
      </c>
      <c r="BP20" s="3">
        <v>1.3270999999999999E-3</v>
      </c>
      <c r="BQ20" s="3">
        <v>1.3629E-3</v>
      </c>
      <c r="BR20" s="3">
        <v>1.3956999999999999E-3</v>
      </c>
      <c r="BS20" s="3">
        <v>1.4292E-3</v>
      </c>
      <c r="BT20" s="3">
        <v>1.4534999999999999E-3</v>
      </c>
      <c r="BU20" s="3">
        <v>1.4942E-3</v>
      </c>
      <c r="BV20" s="3">
        <v>1.536E-3</v>
      </c>
      <c r="BW20" s="3">
        <v>1.5606000000000001E-3</v>
      </c>
      <c r="BX20" s="3">
        <v>1.6057999999999999E-3</v>
      </c>
      <c r="BY20" s="3">
        <v>1.6443E-3</v>
      </c>
      <c r="BZ20" s="3">
        <v>1.6804999999999999E-3</v>
      </c>
      <c r="CA20" s="3">
        <v>1.7158E-3</v>
      </c>
      <c r="CB20" s="3">
        <v>1.7553E-3</v>
      </c>
      <c r="CC20" s="3">
        <v>1.7851E-3</v>
      </c>
      <c r="CD20" s="3">
        <v>1.8351000000000001E-3</v>
      </c>
      <c r="CE20" s="3">
        <v>1.8791999999999999E-3</v>
      </c>
      <c r="CF20" s="3">
        <v>1.9337E-3</v>
      </c>
      <c r="CG20" s="3">
        <v>1.9685000000000002E-3</v>
      </c>
      <c r="CH20" s="3">
        <v>2.0255999999999998E-3</v>
      </c>
      <c r="CI20" s="3">
        <v>2.0641000000000001E-3</v>
      </c>
      <c r="CJ20" s="3">
        <v>2.1259999999999999E-3</v>
      </c>
      <c r="CK20" s="3">
        <v>2.16E-3</v>
      </c>
      <c r="CL20" s="3">
        <v>2.1968000000000001E-3</v>
      </c>
      <c r="CM20" s="3">
        <v>2.2341000000000001E-3</v>
      </c>
      <c r="CN20" s="3">
        <v>2.2988000000000001E-3</v>
      </c>
      <c r="CO20" s="3">
        <v>2.3471E-3</v>
      </c>
      <c r="CP20" s="3">
        <v>2.3893E-3</v>
      </c>
      <c r="CQ20" s="3">
        <v>2.4610000000000001E-3</v>
      </c>
      <c r="CR20" s="3">
        <v>2.5225E-3</v>
      </c>
      <c r="CS20" s="3">
        <v>2.5856E-3</v>
      </c>
      <c r="CT20" s="3">
        <v>2.6243E-3</v>
      </c>
      <c r="CU20" s="3">
        <v>2.6821000000000002E-3</v>
      </c>
      <c r="CV20" s="3">
        <v>2.7598000000000002E-3</v>
      </c>
      <c r="CW20" s="3">
        <v>2.8178000000000001E-3</v>
      </c>
      <c r="CX20" s="3">
        <v>2.8938000000000002E-3</v>
      </c>
      <c r="CY20" s="3">
        <v>2.9575000000000001E-3</v>
      </c>
    </row>
    <row r="21" spans="1:103" x14ac:dyDescent="0.2">
      <c r="A21" s="4" t="s">
        <v>52</v>
      </c>
      <c r="B21" s="4" t="s">
        <v>55</v>
      </c>
      <c r="C21" s="2">
        <v>33</v>
      </c>
      <c r="D21" s="3">
        <v>1.326E-4</v>
      </c>
      <c r="E21" s="3">
        <v>1.6780000000000001E-4</v>
      </c>
      <c r="F21" s="3">
        <v>2.008E-4</v>
      </c>
      <c r="G21" s="3">
        <v>2.2670000000000001E-4</v>
      </c>
      <c r="H21" s="3">
        <v>2.6180000000000002E-4</v>
      </c>
      <c r="I21" s="3">
        <v>2.8380000000000001E-4</v>
      </c>
      <c r="J21" s="3">
        <v>3.1609999999999999E-4</v>
      </c>
      <c r="K21" s="3">
        <v>3.4230000000000003E-4</v>
      </c>
      <c r="L21" s="3">
        <v>3.6430000000000002E-4</v>
      </c>
      <c r="M21" s="3">
        <v>3.9849999999999998E-4</v>
      </c>
      <c r="N21" s="3">
        <v>4.0929999999999997E-4</v>
      </c>
      <c r="O21" s="3">
        <v>4.1619999999999998E-4</v>
      </c>
      <c r="P21" s="3">
        <v>4.237E-4</v>
      </c>
      <c r="Q21" s="3">
        <v>4.3429999999999999E-4</v>
      </c>
      <c r="R21" s="3">
        <v>4.46E-4</v>
      </c>
      <c r="S21" s="3">
        <v>4.5360000000000002E-4</v>
      </c>
      <c r="T21" s="3">
        <v>4.6270000000000003E-4</v>
      </c>
      <c r="U21" s="3">
        <v>4.6959999999999998E-4</v>
      </c>
      <c r="V21" s="3">
        <v>4.771E-4</v>
      </c>
      <c r="W21" s="3">
        <v>4.8899999999999996E-4</v>
      </c>
      <c r="X21" s="3">
        <v>5.0219999999999996E-4</v>
      </c>
      <c r="Y21" s="3">
        <v>5.1020000000000004E-4</v>
      </c>
      <c r="Z21" s="3">
        <v>5.1829999999999997E-4</v>
      </c>
      <c r="AA21" s="3">
        <v>5.2720000000000002E-4</v>
      </c>
      <c r="AB21" s="3">
        <v>5.3879999999999998E-4</v>
      </c>
      <c r="AC21" s="3">
        <v>5.5329999999999995E-4</v>
      </c>
      <c r="AD21" s="3">
        <v>5.6829999999999999E-4</v>
      </c>
      <c r="AE21" s="3">
        <v>5.8480000000000001E-4</v>
      </c>
      <c r="AF21" s="3">
        <v>5.9579999999999995E-4</v>
      </c>
      <c r="AG21" s="3">
        <v>6.0780000000000003E-4</v>
      </c>
      <c r="AH21" s="3">
        <v>6.1680000000000003E-4</v>
      </c>
      <c r="AI21" s="3">
        <v>6.2859999999999999E-4</v>
      </c>
      <c r="AJ21" s="3">
        <v>6.399E-4</v>
      </c>
      <c r="AK21" s="3">
        <v>6.5660000000000002E-4</v>
      </c>
      <c r="AL21" s="3">
        <v>6.7429999999999996E-4</v>
      </c>
      <c r="AM21" s="3">
        <v>6.8849999999999998E-4</v>
      </c>
      <c r="AN21" s="3">
        <v>7.0229999999999999E-4</v>
      </c>
      <c r="AO21" s="3">
        <v>7.1630000000000001E-4</v>
      </c>
      <c r="AP21" s="3">
        <v>7.3640000000000001E-4</v>
      </c>
      <c r="AQ21" s="3">
        <v>7.5259999999999997E-4</v>
      </c>
      <c r="AR21" s="3">
        <v>7.6840000000000003E-4</v>
      </c>
      <c r="AS21" s="3">
        <v>7.8609999999999997E-4</v>
      </c>
      <c r="AT21" s="3">
        <v>8.0179999999999997E-4</v>
      </c>
      <c r="AU21" s="3">
        <v>8.1470000000000002E-4</v>
      </c>
      <c r="AV21" s="3">
        <v>8.3750000000000003E-4</v>
      </c>
      <c r="AW21" s="3">
        <v>8.6089999999999995E-4</v>
      </c>
      <c r="AX21" s="3">
        <v>8.7560000000000003E-4</v>
      </c>
      <c r="AY21" s="3">
        <v>8.9930000000000001E-4</v>
      </c>
      <c r="AZ21" s="3">
        <v>9.2349999999999995E-4</v>
      </c>
      <c r="BA21" s="3">
        <v>9.3829999999999998E-4</v>
      </c>
      <c r="BB21" s="3">
        <v>9.6449999999999997E-4</v>
      </c>
      <c r="BC21" s="3">
        <v>9.7900000000000005E-4</v>
      </c>
      <c r="BD21" s="3">
        <v>9.9470000000000005E-4</v>
      </c>
      <c r="BE21" s="3">
        <v>1.0116000000000001E-3</v>
      </c>
      <c r="BF21" s="3">
        <v>1.0277999999999999E-3</v>
      </c>
      <c r="BG21" s="3">
        <v>1.0545000000000001E-3</v>
      </c>
      <c r="BH21" s="3">
        <v>1.0808E-3</v>
      </c>
      <c r="BI21" s="3">
        <v>1.1088999999999999E-3</v>
      </c>
      <c r="BJ21" s="3">
        <v>1.1278E-3</v>
      </c>
      <c r="BK21" s="3">
        <v>1.1593E-3</v>
      </c>
      <c r="BL21" s="3">
        <v>1.1907E-3</v>
      </c>
      <c r="BM21" s="3">
        <v>1.2145000000000001E-3</v>
      </c>
      <c r="BN21" s="3">
        <v>1.2485E-3</v>
      </c>
      <c r="BO21" s="3">
        <v>1.271E-3</v>
      </c>
      <c r="BP21" s="3">
        <v>1.3066E-3</v>
      </c>
      <c r="BQ21" s="3">
        <v>1.3366999999999999E-3</v>
      </c>
      <c r="BR21" s="3">
        <v>1.3674E-3</v>
      </c>
      <c r="BS21" s="3">
        <v>1.4016E-3</v>
      </c>
      <c r="BT21" s="3">
        <v>1.4394E-3</v>
      </c>
      <c r="BU21" s="3">
        <v>1.4783000000000001E-3</v>
      </c>
      <c r="BV21" s="3">
        <v>1.5196999999999999E-3</v>
      </c>
      <c r="BW21" s="3">
        <v>1.5485E-3</v>
      </c>
      <c r="BX21" s="3">
        <v>1.5934E-3</v>
      </c>
      <c r="BY21" s="3">
        <v>1.6237000000000001E-3</v>
      </c>
      <c r="BZ21" s="3">
        <v>1.6544999999999999E-3</v>
      </c>
      <c r="CA21" s="3">
        <v>1.6909E-3</v>
      </c>
      <c r="CB21" s="3">
        <v>1.7332000000000001E-3</v>
      </c>
      <c r="CC21" s="3">
        <v>1.7730000000000001E-3</v>
      </c>
      <c r="CD21" s="3">
        <v>1.8262E-3</v>
      </c>
      <c r="CE21" s="3">
        <v>1.8645000000000001E-3</v>
      </c>
      <c r="CF21" s="3">
        <v>1.9055000000000001E-3</v>
      </c>
      <c r="CG21" s="3">
        <v>1.9551E-3</v>
      </c>
      <c r="CH21" s="3">
        <v>2.0078000000000001E-3</v>
      </c>
      <c r="CI21" s="3">
        <v>2.0661E-3</v>
      </c>
      <c r="CJ21" s="3">
        <v>2.0971000000000002E-3</v>
      </c>
      <c r="CK21" s="3">
        <v>2.1369000000000002E-3</v>
      </c>
      <c r="CL21" s="3">
        <v>2.1754000000000001E-3</v>
      </c>
      <c r="CM21" s="3">
        <v>2.2189000000000002E-3</v>
      </c>
      <c r="CN21" s="3">
        <v>2.2788000000000001E-3</v>
      </c>
      <c r="CO21" s="3">
        <v>2.3176E-3</v>
      </c>
      <c r="CP21" s="3">
        <v>2.3546999999999999E-3</v>
      </c>
      <c r="CQ21" s="3">
        <v>2.3923E-3</v>
      </c>
      <c r="CR21" s="3">
        <v>2.4329999999999998E-3</v>
      </c>
      <c r="CS21" s="3">
        <v>2.4792999999999998E-3</v>
      </c>
      <c r="CT21" s="3">
        <v>2.5412999999999998E-3</v>
      </c>
      <c r="CU21" s="3">
        <v>2.6175E-3</v>
      </c>
      <c r="CV21" s="3">
        <v>2.6673000000000001E-3</v>
      </c>
      <c r="CW21" s="3">
        <v>2.7285999999999999E-3</v>
      </c>
      <c r="CX21" s="3">
        <v>2.7913E-3</v>
      </c>
      <c r="CY21" s="3">
        <v>2.8611000000000001E-3</v>
      </c>
    </row>
    <row r="22" spans="1:103" x14ac:dyDescent="0.2">
      <c r="A22" s="4" t="s">
        <v>52</v>
      </c>
      <c r="B22" s="4" t="s">
        <v>55</v>
      </c>
      <c r="C22" s="2">
        <v>34</v>
      </c>
      <c r="D22" s="3">
        <v>1.3909999999999999E-4</v>
      </c>
      <c r="E22" s="3">
        <v>1.7259999999999999E-4</v>
      </c>
      <c r="F22" s="3">
        <v>2.039E-4</v>
      </c>
      <c r="G22" s="3">
        <v>2.377E-4</v>
      </c>
      <c r="H22" s="3">
        <v>2.7399999999999999E-4</v>
      </c>
      <c r="I22" s="3">
        <v>3.1100000000000002E-4</v>
      </c>
      <c r="J22" s="3">
        <v>3.4420000000000002E-4</v>
      </c>
      <c r="K22" s="3">
        <v>3.6190000000000001E-4</v>
      </c>
      <c r="L22" s="3">
        <v>4.0400000000000001E-4</v>
      </c>
      <c r="M22" s="3">
        <v>4.5080000000000001E-4</v>
      </c>
      <c r="N22" s="3">
        <v>4.6339999999999999E-4</v>
      </c>
      <c r="O22" s="3">
        <v>4.7080000000000001E-4</v>
      </c>
      <c r="P22" s="3">
        <v>4.7790000000000002E-4</v>
      </c>
      <c r="Q22" s="3">
        <v>4.8749999999999998E-4</v>
      </c>
      <c r="R22" s="3">
        <v>4.9529999999999995E-4</v>
      </c>
      <c r="S22" s="3">
        <v>5.0730000000000003E-4</v>
      </c>
      <c r="T22" s="3">
        <v>5.174E-4</v>
      </c>
      <c r="U22" s="3">
        <v>5.3030000000000004E-4</v>
      </c>
      <c r="V22" s="3">
        <v>5.4520000000000002E-4</v>
      </c>
      <c r="W22" s="3">
        <v>5.5329999999999995E-4</v>
      </c>
      <c r="X22" s="3">
        <v>5.6720000000000002E-4</v>
      </c>
      <c r="Y22" s="3">
        <v>5.7740000000000005E-4</v>
      </c>
      <c r="Z22" s="3">
        <v>5.8960000000000002E-4</v>
      </c>
      <c r="AA22" s="3">
        <v>6.0610000000000004E-4</v>
      </c>
      <c r="AB22" s="3">
        <v>6.1580000000000001E-4</v>
      </c>
      <c r="AC22" s="3">
        <v>6.2500000000000001E-4</v>
      </c>
      <c r="AD22" s="3">
        <v>6.4249999999999995E-4</v>
      </c>
      <c r="AE22" s="3">
        <v>6.5669999999999997E-4</v>
      </c>
      <c r="AF22" s="3">
        <v>6.6850000000000004E-4</v>
      </c>
      <c r="AG22" s="3">
        <v>6.8320000000000002E-4</v>
      </c>
      <c r="AH22" s="3">
        <v>6.9410000000000001E-4</v>
      </c>
      <c r="AI22" s="3">
        <v>7.1350000000000005E-4</v>
      </c>
      <c r="AJ22" s="3">
        <v>7.3209999999999996E-4</v>
      </c>
      <c r="AK22" s="3">
        <v>7.5259999999999997E-4</v>
      </c>
      <c r="AL22" s="3">
        <v>7.737E-4</v>
      </c>
      <c r="AM22" s="3">
        <v>7.938E-4</v>
      </c>
      <c r="AN22" s="3">
        <v>8.1360000000000004E-4</v>
      </c>
      <c r="AO22" s="3">
        <v>8.3230000000000001E-4</v>
      </c>
      <c r="AP22" s="3">
        <v>8.5150000000000004E-4</v>
      </c>
      <c r="AQ22" s="3">
        <v>8.7370000000000004E-4</v>
      </c>
      <c r="AR22" s="3">
        <v>8.8679999999999998E-4</v>
      </c>
      <c r="AS22" s="3">
        <v>9.0890000000000003E-4</v>
      </c>
      <c r="AT22" s="3">
        <v>9.2800000000000001E-4</v>
      </c>
      <c r="AU22" s="3">
        <v>9.5489999999999995E-4</v>
      </c>
      <c r="AV22" s="3">
        <v>9.7980000000000007E-4</v>
      </c>
      <c r="AW22" s="3">
        <v>1.0062000000000001E-3</v>
      </c>
      <c r="AX22" s="3">
        <v>1.0263E-3</v>
      </c>
      <c r="AY22" s="3">
        <v>1.0468000000000001E-3</v>
      </c>
      <c r="AZ22" s="3">
        <v>1.0728999999999999E-3</v>
      </c>
      <c r="BA22" s="3">
        <v>1.1019000000000001E-3</v>
      </c>
      <c r="BB22" s="3">
        <v>1.1228E-3</v>
      </c>
      <c r="BC22" s="3">
        <v>1.1475000000000001E-3</v>
      </c>
      <c r="BD22" s="3">
        <v>1.1704E-3</v>
      </c>
      <c r="BE22" s="3">
        <v>1.188E-3</v>
      </c>
      <c r="BF22" s="3">
        <v>1.207E-3</v>
      </c>
      <c r="BG22" s="3">
        <v>1.242E-3</v>
      </c>
      <c r="BH22" s="3">
        <v>1.2780000000000001E-3</v>
      </c>
      <c r="BI22" s="3">
        <v>1.2983999999999999E-3</v>
      </c>
      <c r="BJ22" s="3">
        <v>1.3361E-3</v>
      </c>
      <c r="BK22" s="3">
        <v>1.3602E-3</v>
      </c>
      <c r="BL22" s="3">
        <v>1.4009999999999999E-3</v>
      </c>
      <c r="BM22" s="3">
        <v>1.4304000000000001E-3</v>
      </c>
      <c r="BN22" s="3">
        <v>1.4533E-3</v>
      </c>
      <c r="BO22" s="3">
        <v>1.4969E-3</v>
      </c>
      <c r="BP22" s="3">
        <v>1.5357999999999999E-3</v>
      </c>
      <c r="BQ22" s="3">
        <v>1.5696E-3</v>
      </c>
      <c r="BR22" s="3">
        <v>1.6151E-3</v>
      </c>
      <c r="BS22" s="3">
        <v>1.6523E-3</v>
      </c>
      <c r="BT22" s="3">
        <v>1.6819999999999999E-3</v>
      </c>
      <c r="BU22" s="3">
        <v>1.7206999999999999E-3</v>
      </c>
      <c r="BV22" s="3">
        <v>1.7706E-3</v>
      </c>
      <c r="BW22" s="3">
        <v>1.8201999999999999E-3</v>
      </c>
      <c r="BX22" s="3">
        <v>1.8729E-3</v>
      </c>
      <c r="BY22" s="3">
        <v>1.9141E-3</v>
      </c>
      <c r="BZ22" s="3">
        <v>1.9484999999999999E-3</v>
      </c>
      <c r="CA22" s="3">
        <v>1.9894000000000001E-3</v>
      </c>
      <c r="CB22" s="3">
        <v>2.0412E-3</v>
      </c>
      <c r="CC22" s="3">
        <v>2.0717999999999999E-3</v>
      </c>
      <c r="CD22" s="3">
        <v>2.1110999999999999E-3</v>
      </c>
      <c r="CE22" s="3">
        <v>2.1554E-3</v>
      </c>
      <c r="CF22" s="3">
        <v>2.1878000000000002E-3</v>
      </c>
      <c r="CG22" s="3">
        <v>2.2271999999999999E-3</v>
      </c>
      <c r="CH22" s="3">
        <v>2.294E-3</v>
      </c>
      <c r="CI22" s="3">
        <v>2.3398999999999998E-3</v>
      </c>
      <c r="CJ22" s="3">
        <v>2.4101000000000001E-3</v>
      </c>
      <c r="CK22" s="3">
        <v>2.4678999999999999E-3</v>
      </c>
      <c r="CL22" s="3">
        <v>2.5098E-3</v>
      </c>
      <c r="CM22" s="3">
        <v>2.5826E-3</v>
      </c>
      <c r="CN22" s="3">
        <v>2.6239000000000002E-3</v>
      </c>
      <c r="CO22" s="3">
        <v>2.6895000000000001E-3</v>
      </c>
      <c r="CP22" s="3">
        <v>2.7675E-3</v>
      </c>
      <c r="CQ22" s="3">
        <v>2.8505000000000002E-3</v>
      </c>
      <c r="CR22" s="3">
        <v>2.9074999999999999E-3</v>
      </c>
      <c r="CS22" s="3">
        <v>2.9627999999999998E-3</v>
      </c>
      <c r="CT22" s="3">
        <v>3.0130999999999999E-3</v>
      </c>
      <c r="CU22" s="3">
        <v>3.0974000000000002E-3</v>
      </c>
      <c r="CV22" s="3">
        <v>3.1903000000000001E-3</v>
      </c>
      <c r="CW22" s="3">
        <v>3.2382000000000001E-3</v>
      </c>
      <c r="CX22" s="3">
        <v>3.3094000000000001E-3</v>
      </c>
      <c r="CY22" s="3">
        <v>3.3755999999999999E-3</v>
      </c>
    </row>
    <row r="23" spans="1:103" x14ac:dyDescent="0.2">
      <c r="A23" s="4" t="s">
        <v>52</v>
      </c>
      <c r="B23" s="4" t="s">
        <v>55</v>
      </c>
      <c r="C23" s="2">
        <v>35</v>
      </c>
      <c r="D23" s="3">
        <v>1.4630000000000001E-4</v>
      </c>
      <c r="E23" s="3">
        <v>1.8200000000000001E-4</v>
      </c>
      <c r="F23" s="3">
        <v>2.1340000000000001E-4</v>
      </c>
      <c r="G23" s="3">
        <v>2.4899999999999998E-4</v>
      </c>
      <c r="H23" s="3">
        <v>2.9169999999999999E-4</v>
      </c>
      <c r="I23" s="3">
        <v>3.1320000000000002E-4</v>
      </c>
      <c r="J23" s="3">
        <v>3.5760000000000002E-4</v>
      </c>
      <c r="K23" s="3">
        <v>4.0259999999999997E-4</v>
      </c>
      <c r="L23" s="3">
        <v>4.3980000000000001E-4</v>
      </c>
      <c r="M23" s="3">
        <v>4.8670000000000001E-4</v>
      </c>
      <c r="N23" s="3">
        <v>4.9879999999999998E-4</v>
      </c>
      <c r="O23" s="3">
        <v>5.0730000000000003E-4</v>
      </c>
      <c r="P23" s="3">
        <v>5.1849999999999997E-4</v>
      </c>
      <c r="Q23" s="3">
        <v>5.2879999999999995E-4</v>
      </c>
      <c r="R23" s="3">
        <v>5.4310000000000003E-4</v>
      </c>
      <c r="S23" s="3">
        <v>5.5559999999999995E-4</v>
      </c>
      <c r="T23" s="3">
        <v>5.6999999999999998E-4</v>
      </c>
      <c r="U23" s="3">
        <v>5.7859999999999997E-4</v>
      </c>
      <c r="V23" s="3">
        <v>5.9190000000000002E-4</v>
      </c>
      <c r="W23" s="3">
        <v>6.068E-4</v>
      </c>
      <c r="X23" s="3">
        <v>6.2430000000000005E-4</v>
      </c>
      <c r="Y23" s="3">
        <v>6.4059999999999996E-4</v>
      </c>
      <c r="Z23" s="3">
        <v>6.5850000000000001E-4</v>
      </c>
      <c r="AA23" s="3">
        <v>6.69E-4</v>
      </c>
      <c r="AB23" s="3">
        <v>6.8309999999999996E-4</v>
      </c>
      <c r="AC23" s="3">
        <v>6.9470000000000003E-4</v>
      </c>
      <c r="AD23" s="3">
        <v>7.1069999999999998E-4</v>
      </c>
      <c r="AE23" s="3">
        <v>7.2979999999999996E-4</v>
      </c>
      <c r="AF23" s="3">
        <v>7.4949999999999995E-4</v>
      </c>
      <c r="AG23" s="3">
        <v>7.7130000000000005E-4</v>
      </c>
      <c r="AH23" s="3">
        <v>7.8359999999999996E-4</v>
      </c>
      <c r="AI23" s="3">
        <v>7.9849999999999995E-4</v>
      </c>
      <c r="AJ23" s="3">
        <v>8.208E-4</v>
      </c>
      <c r="AK23" s="3">
        <v>8.3319999999999998E-4</v>
      </c>
      <c r="AL23" s="3">
        <v>8.4650000000000003E-4</v>
      </c>
      <c r="AM23" s="3">
        <v>8.6339999999999995E-4</v>
      </c>
      <c r="AN23" s="3">
        <v>8.7889999999999995E-4</v>
      </c>
      <c r="AO23" s="3">
        <v>8.9650000000000005E-4</v>
      </c>
      <c r="AP23" s="3">
        <v>9.1080000000000002E-4</v>
      </c>
      <c r="AQ23" s="3">
        <v>9.3820000000000004E-4</v>
      </c>
      <c r="AR23" s="3">
        <v>9.6529999999999999E-4</v>
      </c>
      <c r="AS23" s="3">
        <v>9.856000000000001E-4</v>
      </c>
      <c r="AT23" s="3">
        <v>1.0053E-3</v>
      </c>
      <c r="AU23" s="3">
        <v>1.0244E-3</v>
      </c>
      <c r="AV23" s="3">
        <v>1.0449000000000001E-3</v>
      </c>
      <c r="AW23" s="3">
        <v>1.0658E-3</v>
      </c>
      <c r="AX23" s="3">
        <v>1.0872E-3</v>
      </c>
      <c r="AY23" s="3">
        <v>1.1198E-3</v>
      </c>
      <c r="AZ23" s="3">
        <v>1.15E-3</v>
      </c>
      <c r="BA23" s="3">
        <v>1.1833E-3</v>
      </c>
      <c r="BB23" s="3">
        <v>1.2187999999999999E-3</v>
      </c>
      <c r="BC23" s="3">
        <v>1.2444000000000001E-3</v>
      </c>
      <c r="BD23" s="3">
        <v>1.2818E-3</v>
      </c>
      <c r="BE23" s="3">
        <v>1.3125000000000001E-3</v>
      </c>
      <c r="BF23" s="3">
        <v>1.3427000000000001E-3</v>
      </c>
      <c r="BG23" s="3">
        <v>1.3763E-3</v>
      </c>
      <c r="BH23" s="3">
        <v>1.4078999999999999E-3</v>
      </c>
      <c r="BI23" s="3">
        <v>1.4361000000000001E-3</v>
      </c>
      <c r="BJ23" s="3">
        <v>1.4763000000000001E-3</v>
      </c>
      <c r="BK23" s="3">
        <v>1.5192000000000001E-3</v>
      </c>
      <c r="BL23" s="3">
        <v>1.5602000000000001E-3</v>
      </c>
      <c r="BM23" s="3">
        <v>1.6054000000000001E-3</v>
      </c>
      <c r="BN23" s="3">
        <v>1.6343E-3</v>
      </c>
      <c r="BO23" s="3">
        <v>1.6768E-3</v>
      </c>
      <c r="BP23" s="3">
        <v>1.7255E-3</v>
      </c>
      <c r="BQ23" s="3">
        <v>1.7755E-3</v>
      </c>
      <c r="BR23" s="3">
        <v>1.8270000000000001E-3</v>
      </c>
      <c r="BS23" s="3">
        <v>1.8599000000000001E-3</v>
      </c>
      <c r="BT23" s="3">
        <v>1.8990000000000001E-3</v>
      </c>
      <c r="BU23" s="3">
        <v>1.9483E-3</v>
      </c>
      <c r="BV23" s="3">
        <v>1.9892999999999998E-3</v>
      </c>
      <c r="BW23" s="3">
        <v>2.029E-3</v>
      </c>
      <c r="BX23" s="3">
        <v>2.0715999999999998E-3</v>
      </c>
      <c r="BY23" s="3">
        <v>2.1213E-3</v>
      </c>
      <c r="BZ23" s="3">
        <v>2.1722999999999998E-3</v>
      </c>
      <c r="CA23" s="3">
        <v>2.2374000000000001E-3</v>
      </c>
      <c r="CB23" s="3">
        <v>2.3023000000000002E-3</v>
      </c>
      <c r="CC23" s="3">
        <v>2.3714000000000001E-3</v>
      </c>
      <c r="CD23" s="3">
        <v>2.4377999999999999E-3</v>
      </c>
      <c r="CE23" s="3">
        <v>2.4962999999999999E-3</v>
      </c>
      <c r="CF23" s="3">
        <v>2.5338000000000001E-3</v>
      </c>
      <c r="CG23" s="3">
        <v>2.6097999999999998E-3</v>
      </c>
      <c r="CH23" s="3">
        <v>2.6749999999999999E-3</v>
      </c>
      <c r="CI23" s="3">
        <v>2.7258E-3</v>
      </c>
      <c r="CJ23" s="3">
        <v>2.7913E-3</v>
      </c>
      <c r="CK23" s="3">
        <v>2.8638000000000001E-3</v>
      </c>
      <c r="CL23" s="3">
        <v>2.944E-3</v>
      </c>
      <c r="CM23" s="3">
        <v>3.0057999999999999E-3</v>
      </c>
      <c r="CN23" s="3">
        <v>3.081E-3</v>
      </c>
      <c r="CO23" s="3">
        <v>3.1641999999999998E-3</v>
      </c>
      <c r="CP23" s="3">
        <v>3.2211000000000002E-3</v>
      </c>
      <c r="CQ23" s="3">
        <v>3.3048000000000001E-3</v>
      </c>
      <c r="CR23" s="3">
        <v>3.4007E-3</v>
      </c>
      <c r="CS23" s="3">
        <v>3.4857E-3</v>
      </c>
      <c r="CT23" s="3">
        <v>3.5519000000000002E-3</v>
      </c>
      <c r="CU23" s="3">
        <v>3.6408E-3</v>
      </c>
      <c r="CV23" s="3">
        <v>3.7027000000000002E-3</v>
      </c>
      <c r="CW23" s="3">
        <v>3.7842000000000002E-3</v>
      </c>
      <c r="CX23" s="3">
        <v>3.8788E-3</v>
      </c>
      <c r="CY23" s="3">
        <v>3.9486E-3</v>
      </c>
    </row>
    <row r="24" spans="1:103" x14ac:dyDescent="0.2">
      <c r="A24" s="4" t="s">
        <v>52</v>
      </c>
      <c r="B24" s="4" t="s">
        <v>55</v>
      </c>
      <c r="C24" s="2">
        <v>36</v>
      </c>
      <c r="D24" s="3">
        <v>1.548E-4</v>
      </c>
      <c r="E24" s="3">
        <v>1.8929999999999999E-4</v>
      </c>
      <c r="F24" s="3">
        <v>2.2169999999999999E-4</v>
      </c>
      <c r="G24" s="3">
        <v>2.6150000000000001E-4</v>
      </c>
      <c r="H24" s="3">
        <v>3.0249999999999998E-4</v>
      </c>
      <c r="I24" s="3">
        <v>3.3330000000000002E-4</v>
      </c>
      <c r="J24" s="3">
        <v>3.8539999999999999E-4</v>
      </c>
      <c r="K24" s="3">
        <v>4.3810000000000002E-4</v>
      </c>
      <c r="L24" s="3">
        <v>4.794E-4</v>
      </c>
      <c r="M24" s="3">
        <v>5.4839999999999999E-4</v>
      </c>
      <c r="N24" s="3">
        <v>5.6269999999999996E-4</v>
      </c>
      <c r="O24" s="3">
        <v>5.7510000000000005E-4</v>
      </c>
      <c r="P24" s="3">
        <v>5.9119999999999995E-4</v>
      </c>
      <c r="Q24" s="3">
        <v>6.0240000000000001E-4</v>
      </c>
      <c r="R24" s="3">
        <v>6.1680000000000003E-4</v>
      </c>
      <c r="S24" s="3">
        <v>6.2859999999999999E-4</v>
      </c>
      <c r="T24" s="3">
        <v>6.4429999999999999E-4</v>
      </c>
      <c r="U24" s="3">
        <v>6.5399999999999996E-4</v>
      </c>
      <c r="V24" s="3">
        <v>6.6969999999999996E-4</v>
      </c>
      <c r="W24" s="3">
        <v>6.891E-4</v>
      </c>
      <c r="X24" s="3">
        <v>7.0770000000000002E-4</v>
      </c>
      <c r="Y24" s="3">
        <v>7.2679999999999999E-4</v>
      </c>
      <c r="Z24" s="3">
        <v>7.3839999999999995E-4</v>
      </c>
      <c r="AA24" s="3">
        <v>7.4949999999999995E-4</v>
      </c>
      <c r="AB24" s="3">
        <v>7.6079999999999995E-4</v>
      </c>
      <c r="AC24" s="3">
        <v>7.7680000000000002E-4</v>
      </c>
      <c r="AD24" s="3">
        <v>7.9849999999999995E-4</v>
      </c>
      <c r="AE24" s="3">
        <v>8.1610000000000005E-4</v>
      </c>
      <c r="AF24" s="3">
        <v>8.3810000000000004E-4</v>
      </c>
      <c r="AG24" s="3">
        <v>8.5150000000000004E-4</v>
      </c>
      <c r="AH24" s="3">
        <v>8.6510000000000005E-4</v>
      </c>
      <c r="AI24" s="3">
        <v>8.8409999999999997E-4</v>
      </c>
      <c r="AJ24" s="3">
        <v>9.0879999999999997E-4</v>
      </c>
      <c r="AK24" s="3">
        <v>9.3249999999999995E-4</v>
      </c>
      <c r="AL24" s="3">
        <v>9.6049999999999998E-4</v>
      </c>
      <c r="AM24" s="3">
        <v>9.7980000000000007E-4</v>
      </c>
      <c r="AN24" s="3">
        <v>1.0003E-3</v>
      </c>
      <c r="AO24" s="3">
        <v>1.0212999999999999E-3</v>
      </c>
      <c r="AP24" s="3">
        <v>1.0367E-3</v>
      </c>
      <c r="AQ24" s="3">
        <v>1.0605E-3</v>
      </c>
      <c r="AR24" s="3">
        <v>1.0859000000000001E-3</v>
      </c>
      <c r="AS24" s="3">
        <v>1.1109E-3</v>
      </c>
      <c r="AT24" s="3">
        <v>1.1287000000000001E-3</v>
      </c>
      <c r="AU24" s="3">
        <v>1.1478E-3</v>
      </c>
      <c r="AV24" s="3">
        <v>1.1651000000000001E-3</v>
      </c>
      <c r="AW24" s="3">
        <v>1.1965000000000001E-3</v>
      </c>
      <c r="AX24" s="3">
        <v>1.2193E-3</v>
      </c>
      <c r="AY24" s="3">
        <v>1.2473E-3</v>
      </c>
      <c r="AZ24" s="3">
        <v>1.276E-3</v>
      </c>
      <c r="BA24" s="3">
        <v>1.3117999999999999E-3</v>
      </c>
      <c r="BB24" s="3">
        <v>1.3485000000000001E-3</v>
      </c>
      <c r="BC24" s="3">
        <v>1.3728E-3</v>
      </c>
      <c r="BD24" s="3">
        <v>1.4043E-3</v>
      </c>
      <c r="BE24" s="3">
        <v>1.431E-3</v>
      </c>
      <c r="BF24" s="3">
        <v>1.4610999999999999E-3</v>
      </c>
      <c r="BG24" s="3">
        <v>1.4829999999999999E-3</v>
      </c>
      <c r="BH24" s="3">
        <v>1.5083E-3</v>
      </c>
      <c r="BI24" s="3">
        <v>1.552E-3</v>
      </c>
      <c r="BJ24" s="3">
        <v>1.583E-3</v>
      </c>
      <c r="BK24" s="3">
        <v>1.6099E-3</v>
      </c>
      <c r="BL24" s="3">
        <v>1.6469E-3</v>
      </c>
      <c r="BM24" s="3">
        <v>1.6749E-3</v>
      </c>
      <c r="BN24" s="3">
        <v>1.7185E-3</v>
      </c>
      <c r="BO24" s="3">
        <v>1.7665999999999999E-3</v>
      </c>
      <c r="BP24" s="3">
        <v>1.8125000000000001E-3</v>
      </c>
      <c r="BQ24" s="3">
        <v>1.8542000000000001E-3</v>
      </c>
      <c r="BR24" s="3">
        <v>1.9005000000000001E-3</v>
      </c>
      <c r="BS24" s="3">
        <v>1.9461000000000001E-3</v>
      </c>
      <c r="BT24" s="3">
        <v>2.0024999999999999E-3</v>
      </c>
      <c r="BU24" s="3">
        <v>2.0506000000000001E-3</v>
      </c>
      <c r="BV24" s="3">
        <v>2.1059E-3</v>
      </c>
      <c r="BW24" s="3">
        <v>2.1627999999999999E-3</v>
      </c>
      <c r="BX24" s="3">
        <v>2.2233000000000001E-3</v>
      </c>
      <c r="BY24" s="3">
        <v>2.2832999999999998E-3</v>
      </c>
      <c r="BZ24" s="3">
        <v>2.3517999999999998E-3</v>
      </c>
      <c r="CA24" s="3">
        <v>2.4223999999999999E-3</v>
      </c>
      <c r="CB24" s="3">
        <v>2.4683999999999999E-3</v>
      </c>
      <c r="CC24" s="3">
        <v>2.5252E-3</v>
      </c>
      <c r="CD24" s="3">
        <v>2.5757000000000002E-3</v>
      </c>
      <c r="CE24" s="3">
        <v>2.6529000000000001E-3</v>
      </c>
      <c r="CF24" s="3">
        <v>2.7112999999999998E-3</v>
      </c>
      <c r="CG24" s="3">
        <v>2.7518999999999998E-3</v>
      </c>
      <c r="CH24" s="3">
        <v>2.8289999999999999E-3</v>
      </c>
      <c r="CI24" s="3">
        <v>2.8855999999999999E-3</v>
      </c>
      <c r="CJ24" s="3">
        <v>2.9692999999999998E-3</v>
      </c>
      <c r="CK24" s="3">
        <v>3.0404999999999998E-3</v>
      </c>
      <c r="CL24" s="3">
        <v>3.1074000000000002E-3</v>
      </c>
      <c r="CM24" s="3">
        <v>3.1913000000000002E-3</v>
      </c>
      <c r="CN24" s="3">
        <v>3.2775E-3</v>
      </c>
      <c r="CO24" s="3">
        <v>3.3333E-3</v>
      </c>
      <c r="CP24" s="3">
        <v>3.3933000000000001E-3</v>
      </c>
      <c r="CQ24" s="3">
        <v>3.4848000000000001E-3</v>
      </c>
      <c r="CR24" s="3">
        <v>3.5894E-3</v>
      </c>
      <c r="CS24" s="3">
        <v>3.6935000000000002E-3</v>
      </c>
      <c r="CT24" s="3">
        <v>3.7488999999999999E-3</v>
      </c>
      <c r="CU24" s="3">
        <v>3.8164000000000002E-3</v>
      </c>
      <c r="CV24" s="3">
        <v>3.908E-3</v>
      </c>
      <c r="CW24" s="3">
        <v>3.9705000000000001E-3</v>
      </c>
      <c r="CX24" s="3">
        <v>4.0499000000000004E-3</v>
      </c>
      <c r="CY24" s="3">
        <v>4.1511999999999999E-3</v>
      </c>
    </row>
    <row r="25" spans="1:103" x14ac:dyDescent="0.2">
      <c r="A25" s="4" t="s">
        <v>52</v>
      </c>
      <c r="B25" s="4" t="s">
        <v>55</v>
      </c>
      <c r="C25" s="2">
        <v>37</v>
      </c>
      <c r="D25" s="3">
        <v>1.6689999999999999E-4</v>
      </c>
      <c r="E25" s="3">
        <v>2.0230000000000001E-4</v>
      </c>
      <c r="F25" s="3">
        <v>2.4159999999999999E-4</v>
      </c>
      <c r="G25" s="3">
        <v>2.7369999999999998E-4</v>
      </c>
      <c r="H25" s="3">
        <v>3.0929999999999998E-4</v>
      </c>
      <c r="I25" s="3">
        <v>3.6460000000000003E-4</v>
      </c>
      <c r="J25" s="3">
        <v>4.1300000000000001E-4</v>
      </c>
      <c r="K25" s="3">
        <v>4.682E-4</v>
      </c>
      <c r="L25" s="3">
        <v>5.3970000000000005E-4</v>
      </c>
      <c r="M25" s="3">
        <v>6.0229999999999995E-4</v>
      </c>
      <c r="N25" s="3">
        <v>6.1260000000000004E-4</v>
      </c>
      <c r="O25" s="3">
        <v>6.2540000000000002E-4</v>
      </c>
      <c r="P25" s="3">
        <v>6.4170000000000004E-4</v>
      </c>
      <c r="Q25" s="3">
        <v>6.5189999999999996E-4</v>
      </c>
      <c r="R25" s="3">
        <v>6.6489999999999995E-4</v>
      </c>
      <c r="S25" s="3">
        <v>6.7960000000000004E-4</v>
      </c>
      <c r="T25" s="3">
        <v>6.979E-4</v>
      </c>
      <c r="U25" s="3">
        <v>7.1120000000000005E-4</v>
      </c>
      <c r="V25" s="3">
        <v>7.2539999999999996E-4</v>
      </c>
      <c r="W25" s="3">
        <v>7.45E-4</v>
      </c>
      <c r="X25" s="3">
        <v>7.607E-4</v>
      </c>
      <c r="Y25" s="3">
        <v>7.7280000000000003E-4</v>
      </c>
      <c r="Z25" s="3">
        <v>7.9219999999999996E-4</v>
      </c>
      <c r="AA25" s="3">
        <v>8.1039999999999997E-4</v>
      </c>
      <c r="AB25" s="3">
        <v>8.2419999999999998E-4</v>
      </c>
      <c r="AC25" s="3">
        <v>8.4309999999999995E-4</v>
      </c>
      <c r="AD25" s="3">
        <v>8.6419999999999997E-4</v>
      </c>
      <c r="AE25" s="3">
        <v>8.7980000000000003E-4</v>
      </c>
      <c r="AF25" s="3">
        <v>9.0079999999999999E-4</v>
      </c>
      <c r="AG25" s="3">
        <v>9.1710000000000001E-4</v>
      </c>
      <c r="AH25" s="3">
        <v>9.3269999999999996E-4</v>
      </c>
      <c r="AI25" s="3">
        <v>9.569E-4</v>
      </c>
      <c r="AJ25" s="3">
        <v>9.7989999999999991E-4</v>
      </c>
      <c r="AK25" s="3">
        <v>9.9949999999999995E-4</v>
      </c>
      <c r="AL25" s="3">
        <v>1.0185000000000001E-3</v>
      </c>
      <c r="AM25" s="3">
        <v>1.0429E-3</v>
      </c>
      <c r="AN25" s="3">
        <v>1.0711E-3</v>
      </c>
      <c r="AO25" s="3">
        <v>1.1033E-3</v>
      </c>
      <c r="AP25" s="3">
        <v>1.1243E-3</v>
      </c>
      <c r="AQ25" s="3">
        <v>1.1410999999999999E-3</v>
      </c>
      <c r="AR25" s="3">
        <v>1.1696E-3</v>
      </c>
      <c r="AS25" s="3">
        <v>1.2022999999999999E-3</v>
      </c>
      <c r="AT25" s="3">
        <v>1.2287999999999999E-3</v>
      </c>
      <c r="AU25" s="3">
        <v>1.2595E-3</v>
      </c>
      <c r="AV25" s="3">
        <v>1.2859E-3</v>
      </c>
      <c r="AW25" s="3">
        <v>1.3244999999999999E-3</v>
      </c>
      <c r="AX25" s="3">
        <v>1.3642999999999999E-3</v>
      </c>
      <c r="AY25" s="3">
        <v>1.4024E-3</v>
      </c>
      <c r="AZ25" s="3">
        <v>1.4234E-3</v>
      </c>
      <c r="BA25" s="3">
        <v>1.4633000000000001E-3</v>
      </c>
      <c r="BB25" s="3">
        <v>1.4911E-3</v>
      </c>
      <c r="BC25" s="3">
        <v>1.5254000000000001E-3</v>
      </c>
      <c r="BD25" s="3">
        <v>1.5697E-3</v>
      </c>
      <c r="BE25" s="3">
        <v>1.6011E-3</v>
      </c>
      <c r="BF25" s="3">
        <v>1.6347E-3</v>
      </c>
      <c r="BG25" s="3">
        <v>1.6689999999999999E-3</v>
      </c>
      <c r="BH25" s="3">
        <v>1.7174E-3</v>
      </c>
      <c r="BI25" s="3">
        <v>1.7482999999999999E-3</v>
      </c>
      <c r="BJ25" s="3">
        <v>1.7815999999999999E-3</v>
      </c>
      <c r="BK25" s="3">
        <v>1.8226E-3</v>
      </c>
      <c r="BL25" s="3">
        <v>1.8682E-3</v>
      </c>
      <c r="BM25" s="3">
        <v>1.913E-3</v>
      </c>
      <c r="BN25" s="3">
        <v>1.9704000000000002E-3</v>
      </c>
      <c r="BO25" s="3">
        <v>2.0197000000000001E-3</v>
      </c>
      <c r="BP25" s="3">
        <v>2.0763000000000001E-3</v>
      </c>
      <c r="BQ25" s="3">
        <v>2.1156999999999999E-3</v>
      </c>
      <c r="BR25" s="3">
        <v>2.1792000000000001E-3</v>
      </c>
      <c r="BS25" s="3">
        <v>2.2336999999999999E-3</v>
      </c>
      <c r="BT25" s="3">
        <v>2.2983999999999999E-3</v>
      </c>
      <c r="BU25" s="3">
        <v>2.3559000000000002E-3</v>
      </c>
      <c r="BV25" s="3">
        <v>2.3960000000000001E-3</v>
      </c>
      <c r="BW25" s="3">
        <v>2.4367999999999998E-3</v>
      </c>
      <c r="BX25" s="3">
        <v>2.4781999999999998E-3</v>
      </c>
      <c r="BY25" s="3">
        <v>2.5178000000000002E-3</v>
      </c>
      <c r="BZ25" s="3">
        <v>2.5907999999999999E-3</v>
      </c>
      <c r="CA25" s="3">
        <v>2.666E-3</v>
      </c>
      <c r="CB25" s="3">
        <v>2.738E-3</v>
      </c>
      <c r="CC25" s="3">
        <v>2.7872999999999999E-3</v>
      </c>
      <c r="CD25" s="3">
        <v>2.8346999999999999E-3</v>
      </c>
      <c r="CE25" s="3">
        <v>2.8857000000000002E-3</v>
      </c>
      <c r="CF25" s="3">
        <v>2.9491999999999999E-3</v>
      </c>
      <c r="CG25" s="3">
        <v>3.0347E-3</v>
      </c>
      <c r="CH25" s="3">
        <v>3.0863000000000002E-3</v>
      </c>
      <c r="CI25" s="3">
        <v>3.1603E-3</v>
      </c>
      <c r="CJ25" s="3">
        <v>3.2552000000000002E-3</v>
      </c>
      <c r="CK25" s="3">
        <v>3.3430999999999999E-3</v>
      </c>
      <c r="CL25" s="3">
        <v>3.3966000000000001E-3</v>
      </c>
      <c r="CM25" s="3">
        <v>3.4984999999999999E-3</v>
      </c>
      <c r="CN25" s="3">
        <v>3.5999000000000001E-3</v>
      </c>
      <c r="CO25" s="3">
        <v>3.6575000000000002E-3</v>
      </c>
      <c r="CP25" s="3">
        <v>3.7488999999999999E-3</v>
      </c>
      <c r="CQ25" s="3">
        <v>3.8576999999999999E-3</v>
      </c>
      <c r="CR25" s="3">
        <v>3.9617999999999997E-3</v>
      </c>
      <c r="CS25" s="3">
        <v>4.0213000000000002E-3</v>
      </c>
      <c r="CT25" s="3">
        <v>4.0895999999999997E-3</v>
      </c>
      <c r="CU25" s="3">
        <v>4.1590999999999998E-3</v>
      </c>
      <c r="CV25" s="3">
        <v>4.2797E-3</v>
      </c>
      <c r="CW25" s="3">
        <v>4.3867000000000003E-3</v>
      </c>
      <c r="CX25" s="3">
        <v>4.4612999999999996E-3</v>
      </c>
      <c r="CY25" s="3">
        <v>4.5951000000000004E-3</v>
      </c>
    </row>
    <row r="26" spans="1:103" x14ac:dyDescent="0.2">
      <c r="A26" s="4" t="s">
        <v>52</v>
      </c>
      <c r="B26" s="4" t="s">
        <v>55</v>
      </c>
      <c r="C26" s="2">
        <v>38</v>
      </c>
      <c r="D26" s="3">
        <v>1.786E-4</v>
      </c>
      <c r="E26" s="3">
        <v>2.2130000000000001E-4</v>
      </c>
      <c r="F26" s="3">
        <v>2.588E-4</v>
      </c>
      <c r="G26" s="3">
        <v>2.968E-4</v>
      </c>
      <c r="H26" s="3">
        <v>3.3389999999999998E-4</v>
      </c>
      <c r="I26" s="3">
        <v>3.8929999999999998E-4</v>
      </c>
      <c r="J26" s="3">
        <v>4.4729999999999998E-4</v>
      </c>
      <c r="K26" s="3">
        <v>5.176E-4</v>
      </c>
      <c r="L26" s="3">
        <v>5.7890000000000003E-4</v>
      </c>
      <c r="M26" s="3">
        <v>6.4479999999999995E-4</v>
      </c>
      <c r="N26" s="3">
        <v>6.6350000000000003E-4</v>
      </c>
      <c r="O26" s="3">
        <v>6.8079999999999996E-4</v>
      </c>
      <c r="P26" s="3">
        <v>6.9839999999999995E-4</v>
      </c>
      <c r="Q26" s="3">
        <v>7.1659999999999996E-4</v>
      </c>
      <c r="R26" s="3">
        <v>7.3229999999999996E-4</v>
      </c>
      <c r="S26" s="3">
        <v>7.5359999999999999E-4</v>
      </c>
      <c r="T26" s="3">
        <v>7.7090000000000004E-4</v>
      </c>
      <c r="U26" s="3">
        <v>7.9100000000000004E-4</v>
      </c>
      <c r="V26" s="3">
        <v>8.1229999999999996E-4</v>
      </c>
      <c r="W26" s="3">
        <v>8.2939999999999999E-4</v>
      </c>
      <c r="X26" s="3">
        <v>8.4679999999999998E-4</v>
      </c>
      <c r="Y26" s="3">
        <v>8.6209999999999998E-4</v>
      </c>
      <c r="Z26" s="3">
        <v>8.7589999999999999E-4</v>
      </c>
      <c r="AA26" s="3">
        <v>8.987E-4</v>
      </c>
      <c r="AB26" s="3">
        <v>9.2480000000000004E-4</v>
      </c>
      <c r="AC26" s="3">
        <v>9.433E-4</v>
      </c>
      <c r="AD26" s="3">
        <v>9.6489999999999998E-4</v>
      </c>
      <c r="AE26" s="3">
        <v>9.8900000000000008E-4</v>
      </c>
      <c r="AF26" s="3">
        <v>1.0138E-3</v>
      </c>
      <c r="AG26" s="3">
        <v>1.0401E-3</v>
      </c>
      <c r="AH26" s="3">
        <v>1.0578E-3</v>
      </c>
      <c r="AI26" s="3">
        <v>1.0820999999999999E-3</v>
      </c>
      <c r="AJ26" s="3">
        <v>1.1092000000000001E-3</v>
      </c>
      <c r="AK26" s="3">
        <v>1.1336E-3</v>
      </c>
      <c r="AL26" s="3">
        <v>1.1653E-3</v>
      </c>
      <c r="AM26" s="3">
        <v>1.1827999999999999E-3</v>
      </c>
      <c r="AN26" s="3">
        <v>1.2148E-3</v>
      </c>
      <c r="AO26" s="3">
        <v>1.2427E-3</v>
      </c>
      <c r="AP26" s="3">
        <v>1.2650000000000001E-3</v>
      </c>
      <c r="AQ26" s="3">
        <v>1.3017E-3</v>
      </c>
      <c r="AR26" s="3">
        <v>1.3316000000000001E-3</v>
      </c>
      <c r="AS26" s="3">
        <v>1.3542999999999999E-3</v>
      </c>
      <c r="AT26" s="3">
        <v>1.3841000000000001E-3</v>
      </c>
      <c r="AU26" s="3">
        <v>1.4090000000000001E-3</v>
      </c>
      <c r="AV26" s="3">
        <v>1.4498E-3</v>
      </c>
      <c r="AW26" s="3">
        <v>1.4802999999999999E-3</v>
      </c>
      <c r="AX26" s="3">
        <v>1.5097999999999999E-3</v>
      </c>
      <c r="AY26" s="3">
        <v>1.5430999999999999E-3</v>
      </c>
      <c r="AZ26" s="3">
        <v>1.5755000000000001E-3</v>
      </c>
      <c r="BA26" s="3">
        <v>1.6054000000000001E-3</v>
      </c>
      <c r="BB26" s="3">
        <v>1.6391999999999999E-3</v>
      </c>
      <c r="BC26" s="3">
        <v>1.6867E-3</v>
      </c>
      <c r="BD26" s="3">
        <v>1.7187999999999999E-3</v>
      </c>
      <c r="BE26" s="3">
        <v>1.7497000000000001E-3</v>
      </c>
      <c r="BF26" s="3">
        <v>1.7882E-3</v>
      </c>
      <c r="BG26" s="3">
        <v>1.8418E-3</v>
      </c>
      <c r="BH26" s="3">
        <v>1.8768000000000001E-3</v>
      </c>
      <c r="BI26" s="3">
        <v>1.9238E-3</v>
      </c>
      <c r="BJ26" s="3">
        <v>1.9526000000000001E-3</v>
      </c>
      <c r="BK26" s="3">
        <v>2.0033E-3</v>
      </c>
      <c r="BL26" s="3">
        <v>2.0433999999999999E-3</v>
      </c>
      <c r="BM26" s="3">
        <v>2.0823E-3</v>
      </c>
      <c r="BN26" s="3">
        <v>2.1343E-3</v>
      </c>
      <c r="BO26" s="3">
        <v>2.1833999999999998E-3</v>
      </c>
      <c r="BP26" s="3">
        <v>2.2358E-3</v>
      </c>
      <c r="BQ26" s="3">
        <v>2.2761000000000001E-3</v>
      </c>
      <c r="BR26" s="3">
        <v>2.3124999999999999E-3</v>
      </c>
      <c r="BS26" s="3">
        <v>2.3679999999999999E-3</v>
      </c>
      <c r="BT26" s="3">
        <v>2.4082999999999999E-3</v>
      </c>
      <c r="BU26" s="3">
        <v>2.4732999999999999E-3</v>
      </c>
      <c r="BV26" s="3">
        <v>2.5301999999999998E-3</v>
      </c>
      <c r="BW26" s="3">
        <v>2.5731999999999999E-3</v>
      </c>
      <c r="BX26" s="3">
        <v>2.6118000000000001E-3</v>
      </c>
      <c r="BY26" s="3">
        <v>2.6535E-3</v>
      </c>
      <c r="BZ26" s="3">
        <v>2.7304E-3</v>
      </c>
      <c r="CA26" s="3">
        <v>2.7905E-3</v>
      </c>
      <c r="CB26" s="3">
        <v>2.8352E-3</v>
      </c>
      <c r="CC26" s="3">
        <v>2.9174000000000001E-3</v>
      </c>
      <c r="CD26" s="3">
        <v>3.0019999999999999E-3</v>
      </c>
      <c r="CE26" s="3">
        <v>3.0771000000000001E-3</v>
      </c>
      <c r="CF26" s="3">
        <v>3.1540000000000001E-3</v>
      </c>
      <c r="CG26" s="3">
        <v>3.2171000000000001E-3</v>
      </c>
      <c r="CH26" s="3">
        <v>3.2718000000000001E-3</v>
      </c>
      <c r="CI26" s="3">
        <v>3.3438000000000001E-3</v>
      </c>
      <c r="CJ26" s="3">
        <v>3.424E-3</v>
      </c>
      <c r="CK26" s="3">
        <v>3.5095999999999999E-3</v>
      </c>
      <c r="CL26" s="3">
        <v>3.5623E-3</v>
      </c>
      <c r="CM26" s="3">
        <v>3.6335E-3</v>
      </c>
      <c r="CN26" s="3">
        <v>3.7098000000000001E-3</v>
      </c>
      <c r="CO26" s="3">
        <v>3.7691999999999999E-3</v>
      </c>
      <c r="CP26" s="3">
        <v>3.8257E-3</v>
      </c>
      <c r="CQ26" s="3">
        <v>3.9137E-3</v>
      </c>
      <c r="CR26" s="3">
        <v>3.9722999999999998E-3</v>
      </c>
      <c r="CS26" s="3">
        <v>4.0796000000000001E-3</v>
      </c>
      <c r="CT26" s="3">
        <v>4.202E-3</v>
      </c>
      <c r="CU26" s="3">
        <v>4.3197000000000001E-3</v>
      </c>
      <c r="CV26" s="3">
        <v>4.4448999999999999E-3</v>
      </c>
      <c r="CW26" s="3">
        <v>4.5249000000000001E-3</v>
      </c>
      <c r="CX26" s="3">
        <v>4.6562000000000001E-3</v>
      </c>
      <c r="CY26" s="3">
        <v>4.7400000000000003E-3</v>
      </c>
    </row>
    <row r="27" spans="1:103" x14ac:dyDescent="0.2">
      <c r="A27" s="4" t="s">
        <v>52</v>
      </c>
      <c r="B27" s="4" t="s">
        <v>55</v>
      </c>
      <c r="C27" s="2">
        <v>39</v>
      </c>
      <c r="D27" s="3">
        <v>1.951E-4</v>
      </c>
      <c r="E27" s="3">
        <v>2.3450000000000001E-4</v>
      </c>
      <c r="F27" s="3">
        <v>2.7369999999999998E-4</v>
      </c>
      <c r="G27" s="3">
        <v>3.1859999999999999E-4</v>
      </c>
      <c r="H27" s="3">
        <v>3.6200000000000002E-4</v>
      </c>
      <c r="I27" s="3">
        <v>4.3130000000000002E-4</v>
      </c>
      <c r="J27" s="3">
        <v>5.0429999999999995E-4</v>
      </c>
      <c r="K27" s="3">
        <v>5.733E-4</v>
      </c>
      <c r="L27" s="3">
        <v>6.3409999999999996E-4</v>
      </c>
      <c r="M27" s="3">
        <v>7.002E-4</v>
      </c>
      <c r="N27" s="3">
        <v>7.1350000000000005E-4</v>
      </c>
      <c r="O27" s="3">
        <v>7.3349999999999999E-4</v>
      </c>
      <c r="P27" s="3">
        <v>7.4739999999999995E-4</v>
      </c>
      <c r="Q27" s="3">
        <v>7.6979999999999995E-4</v>
      </c>
      <c r="R27" s="3">
        <v>7.9140000000000005E-4</v>
      </c>
      <c r="S27" s="3">
        <v>8.1119999999999999E-4</v>
      </c>
      <c r="T27" s="3">
        <v>8.2580000000000001E-4</v>
      </c>
      <c r="U27" s="3">
        <v>8.497E-4</v>
      </c>
      <c r="V27" s="3">
        <v>8.633E-4</v>
      </c>
      <c r="W27" s="3">
        <v>8.8570000000000001E-4</v>
      </c>
      <c r="X27" s="3">
        <v>9.0689999999999998E-4</v>
      </c>
      <c r="Y27" s="3">
        <v>9.3229999999999995E-4</v>
      </c>
      <c r="Z27" s="3">
        <v>9.4629999999999996E-4</v>
      </c>
      <c r="AA27" s="3">
        <v>9.6909999999999997E-4</v>
      </c>
      <c r="AB27" s="3">
        <v>9.8940000000000009E-4</v>
      </c>
      <c r="AC27" s="3">
        <v>1.0053E-3</v>
      </c>
      <c r="AD27" s="3">
        <v>1.0353999999999999E-3</v>
      </c>
      <c r="AE27" s="3">
        <v>1.0654E-3</v>
      </c>
      <c r="AF27" s="3">
        <v>1.0824999999999999E-3</v>
      </c>
      <c r="AG27" s="3">
        <v>1.1053E-3</v>
      </c>
      <c r="AH27" s="3">
        <v>1.1329000000000001E-3</v>
      </c>
      <c r="AI27" s="3">
        <v>1.1555999999999999E-3</v>
      </c>
      <c r="AJ27" s="3">
        <v>1.1857E-3</v>
      </c>
      <c r="AK27" s="3">
        <v>1.2153000000000001E-3</v>
      </c>
      <c r="AL27" s="3">
        <v>1.2408E-3</v>
      </c>
      <c r="AM27" s="3">
        <v>1.2756E-3</v>
      </c>
      <c r="AN27" s="3">
        <v>1.2998E-3</v>
      </c>
      <c r="AO27" s="3">
        <v>1.3272E-3</v>
      </c>
      <c r="AP27" s="3">
        <v>1.3523999999999999E-3</v>
      </c>
      <c r="AQ27" s="3">
        <v>1.3835E-3</v>
      </c>
      <c r="AR27" s="3">
        <v>1.4208000000000001E-3</v>
      </c>
      <c r="AS27" s="3">
        <v>1.4436E-3</v>
      </c>
      <c r="AT27" s="3">
        <v>1.4652999999999999E-3</v>
      </c>
      <c r="AU27" s="3">
        <v>1.4931E-3</v>
      </c>
      <c r="AV27" s="3">
        <v>1.5229E-3</v>
      </c>
      <c r="AW27" s="3">
        <v>1.5548999999999999E-3</v>
      </c>
      <c r="AX27" s="3">
        <v>1.5876E-3</v>
      </c>
      <c r="AY27" s="3">
        <v>1.6287999999999999E-3</v>
      </c>
      <c r="AZ27" s="3">
        <v>1.6548999999999999E-3</v>
      </c>
      <c r="BA27" s="3">
        <v>1.6930000000000001E-3</v>
      </c>
      <c r="BB27" s="3">
        <v>1.7286000000000001E-3</v>
      </c>
      <c r="BC27" s="3">
        <v>1.7753000000000001E-3</v>
      </c>
      <c r="BD27" s="3">
        <v>1.8018999999999999E-3</v>
      </c>
      <c r="BE27" s="3">
        <v>1.8289000000000001E-3</v>
      </c>
      <c r="BF27" s="3">
        <v>1.8655E-3</v>
      </c>
      <c r="BG27" s="3">
        <v>1.9139999999999999E-3</v>
      </c>
      <c r="BH27" s="3">
        <v>1.9694999999999999E-3</v>
      </c>
      <c r="BI27" s="3">
        <v>2.0286000000000002E-3</v>
      </c>
      <c r="BJ27" s="3">
        <v>2.0793000000000001E-3</v>
      </c>
      <c r="BK27" s="3">
        <v>2.1375999999999999E-3</v>
      </c>
      <c r="BL27" s="3">
        <v>2.2017999999999999E-3</v>
      </c>
      <c r="BM27" s="3">
        <v>2.2634E-3</v>
      </c>
      <c r="BN27" s="3">
        <v>2.3222999999999998E-3</v>
      </c>
      <c r="BO27" s="3">
        <v>2.3757000000000001E-3</v>
      </c>
      <c r="BP27" s="3">
        <v>2.4207999999999999E-3</v>
      </c>
      <c r="BQ27" s="3">
        <v>2.4643999999999998E-3</v>
      </c>
      <c r="BR27" s="3">
        <v>2.5087999999999998E-3</v>
      </c>
      <c r="BS27" s="3">
        <v>2.5489000000000002E-3</v>
      </c>
      <c r="BT27" s="3">
        <v>2.6050000000000001E-3</v>
      </c>
      <c r="BU27" s="3">
        <v>2.6779E-3</v>
      </c>
      <c r="BV27" s="3">
        <v>2.7447999999999999E-3</v>
      </c>
      <c r="BW27" s="3">
        <v>2.8162E-3</v>
      </c>
      <c r="BX27" s="3">
        <v>2.8809E-3</v>
      </c>
      <c r="BY27" s="3">
        <v>2.9385000000000001E-3</v>
      </c>
      <c r="BZ27" s="3">
        <v>2.9914E-3</v>
      </c>
      <c r="CA27" s="3">
        <v>3.0452999999999999E-3</v>
      </c>
      <c r="CB27" s="3">
        <v>3.1305E-3</v>
      </c>
      <c r="CC27" s="3">
        <v>3.2087999999999999E-3</v>
      </c>
      <c r="CD27" s="3">
        <v>3.2664999999999999E-3</v>
      </c>
      <c r="CE27" s="3">
        <v>3.3383000000000002E-3</v>
      </c>
      <c r="CF27" s="3">
        <v>3.4218E-3</v>
      </c>
      <c r="CG27" s="3">
        <v>3.4834000000000002E-3</v>
      </c>
      <c r="CH27" s="3">
        <v>3.5531E-3</v>
      </c>
      <c r="CI27" s="3">
        <v>3.617E-3</v>
      </c>
      <c r="CJ27" s="3">
        <v>3.6857999999999999E-3</v>
      </c>
      <c r="CK27" s="3">
        <v>3.7962999999999998E-3</v>
      </c>
      <c r="CL27" s="3">
        <v>3.8798000000000001E-3</v>
      </c>
      <c r="CM27" s="3">
        <v>3.9497000000000004E-3</v>
      </c>
      <c r="CN27" s="3">
        <v>4.0286999999999996E-3</v>
      </c>
      <c r="CO27" s="3">
        <v>4.1012000000000002E-3</v>
      </c>
      <c r="CP27" s="3">
        <v>4.2078000000000003E-3</v>
      </c>
      <c r="CQ27" s="3">
        <v>4.2709000000000002E-3</v>
      </c>
      <c r="CR27" s="3">
        <v>4.3819999999999996E-3</v>
      </c>
      <c r="CS27" s="3">
        <v>4.4958999999999997E-3</v>
      </c>
      <c r="CT27" s="3">
        <v>4.5858000000000001E-3</v>
      </c>
      <c r="CU27" s="3">
        <v>4.6867999999999996E-3</v>
      </c>
      <c r="CV27" s="3">
        <v>4.7618000000000001E-3</v>
      </c>
      <c r="CW27" s="3">
        <v>4.8951000000000003E-3</v>
      </c>
      <c r="CX27" s="3">
        <v>5.0125999999999999E-3</v>
      </c>
      <c r="CY27" s="3">
        <v>5.1479000000000004E-3</v>
      </c>
    </row>
    <row r="28" spans="1:103" x14ac:dyDescent="0.2">
      <c r="A28" s="4" t="s">
        <v>52</v>
      </c>
      <c r="B28" s="4" t="s">
        <v>55</v>
      </c>
      <c r="C28" s="2">
        <v>40</v>
      </c>
      <c r="D28" s="3">
        <v>2.0829999999999999E-4</v>
      </c>
      <c r="E28" s="3">
        <v>2.5609999999999999E-4</v>
      </c>
      <c r="F28" s="3">
        <v>3.0489999999999998E-4</v>
      </c>
      <c r="G28" s="3">
        <v>3.4099999999999999E-4</v>
      </c>
      <c r="H28" s="3">
        <v>3.9980000000000001E-4</v>
      </c>
      <c r="I28" s="3">
        <v>4.6959999999999998E-4</v>
      </c>
      <c r="J28" s="3">
        <v>5.3890000000000003E-4</v>
      </c>
      <c r="K28" s="3">
        <v>6.2339999999999997E-4</v>
      </c>
      <c r="L28" s="3">
        <v>6.8429999999999999E-4</v>
      </c>
      <c r="M28" s="3">
        <v>7.5029999999999997E-4</v>
      </c>
      <c r="N28" s="3">
        <v>7.6530000000000001E-4</v>
      </c>
      <c r="O28" s="3">
        <v>7.7979999999999998E-4</v>
      </c>
      <c r="P28" s="3">
        <v>7.9699999999999997E-4</v>
      </c>
      <c r="Q28" s="3">
        <v>8.1220000000000001E-4</v>
      </c>
      <c r="R28" s="3">
        <v>8.2759999999999995E-4</v>
      </c>
      <c r="S28" s="3">
        <v>8.5159999999999999E-4</v>
      </c>
      <c r="T28" s="3">
        <v>8.7540000000000003E-4</v>
      </c>
      <c r="U28" s="3">
        <v>9.0079999999999999E-4</v>
      </c>
      <c r="V28" s="3">
        <v>9.1529999999999997E-4</v>
      </c>
      <c r="W28" s="3">
        <v>9.3630000000000004E-4</v>
      </c>
      <c r="X28" s="3">
        <v>9.6069999999999999E-4</v>
      </c>
      <c r="Y28" s="3">
        <v>9.8949999999999993E-4</v>
      </c>
      <c r="Z28" s="3">
        <v>1.0162999999999999E-3</v>
      </c>
      <c r="AA28" s="3">
        <v>1.0356E-3</v>
      </c>
      <c r="AB28" s="3">
        <v>1.0543E-3</v>
      </c>
      <c r="AC28" s="3">
        <v>1.0828000000000001E-3</v>
      </c>
      <c r="AD28" s="3">
        <v>1.1000999999999999E-3</v>
      </c>
      <c r="AE28" s="3">
        <v>1.1253999999999999E-3</v>
      </c>
      <c r="AF28" s="3">
        <v>1.1433999999999999E-3</v>
      </c>
      <c r="AG28" s="3">
        <v>1.1697999999999999E-3</v>
      </c>
      <c r="AH28" s="3">
        <v>1.2048E-3</v>
      </c>
      <c r="AI28" s="3">
        <v>1.2373E-3</v>
      </c>
      <c r="AJ28" s="3">
        <v>1.2633E-3</v>
      </c>
      <c r="AK28" s="3">
        <v>1.2999999999999999E-3</v>
      </c>
      <c r="AL28" s="3">
        <v>1.3234E-3</v>
      </c>
      <c r="AM28" s="3">
        <v>1.3538000000000001E-3</v>
      </c>
      <c r="AN28" s="3">
        <v>1.3863E-3</v>
      </c>
      <c r="AO28" s="3">
        <v>1.4140999999999999E-3</v>
      </c>
      <c r="AP28" s="3">
        <v>1.4395E-3</v>
      </c>
      <c r="AQ28" s="3">
        <v>1.4725999999999999E-3</v>
      </c>
      <c r="AR28" s="3">
        <v>1.5123000000000001E-3</v>
      </c>
      <c r="AS28" s="3">
        <v>1.5395999999999999E-3</v>
      </c>
      <c r="AT28" s="3">
        <v>1.5765E-3</v>
      </c>
      <c r="AU28" s="3">
        <v>1.6080000000000001E-3</v>
      </c>
      <c r="AV28" s="3">
        <v>1.6417999999999999E-3</v>
      </c>
      <c r="AW28" s="3">
        <v>1.6712999999999999E-3</v>
      </c>
      <c r="AX28" s="3">
        <v>1.7131E-3</v>
      </c>
      <c r="AY28" s="3">
        <v>1.7611E-3</v>
      </c>
      <c r="AZ28" s="3">
        <v>1.8067999999999999E-3</v>
      </c>
      <c r="BA28" s="3">
        <v>1.8393000000000001E-3</v>
      </c>
      <c r="BB28" s="3">
        <v>1.8908E-3</v>
      </c>
      <c r="BC28" s="3">
        <v>1.9247999999999999E-3</v>
      </c>
      <c r="BD28" s="3">
        <v>1.9748999999999999E-3</v>
      </c>
      <c r="BE28" s="3">
        <v>2.0322000000000001E-3</v>
      </c>
      <c r="BF28" s="3">
        <v>2.0707999999999998E-3</v>
      </c>
      <c r="BG28" s="3">
        <v>2.1163000000000002E-3</v>
      </c>
      <c r="BH28" s="3">
        <v>2.1543999999999999E-3</v>
      </c>
      <c r="BI28" s="3">
        <v>2.2125999999999999E-3</v>
      </c>
      <c r="BJ28" s="3">
        <v>2.2545999999999998E-3</v>
      </c>
      <c r="BK28" s="3">
        <v>2.2929000000000001E-3</v>
      </c>
      <c r="BL28" s="3">
        <v>2.3295999999999998E-3</v>
      </c>
      <c r="BM28" s="3">
        <v>2.3901999999999999E-3</v>
      </c>
      <c r="BN28" s="3">
        <v>2.4451999999999998E-3</v>
      </c>
      <c r="BO28" s="3">
        <v>2.4916000000000001E-3</v>
      </c>
      <c r="BP28" s="3">
        <v>2.5389000000000002E-3</v>
      </c>
      <c r="BQ28" s="3">
        <v>2.6099999999999999E-3</v>
      </c>
      <c r="BR28" s="3">
        <v>2.6543000000000001E-3</v>
      </c>
      <c r="BS28" s="3">
        <v>2.6968000000000001E-3</v>
      </c>
      <c r="BT28" s="3">
        <v>2.7372999999999998E-3</v>
      </c>
      <c r="BU28" s="3">
        <v>2.7864999999999999E-3</v>
      </c>
      <c r="BV28" s="3">
        <v>2.8394000000000002E-3</v>
      </c>
      <c r="BW28" s="3">
        <v>2.8904999999999998E-3</v>
      </c>
      <c r="BX28" s="3">
        <v>2.9483000000000001E-3</v>
      </c>
      <c r="BY28" s="3">
        <v>3.0132000000000002E-3</v>
      </c>
      <c r="BZ28" s="3">
        <v>3.0855000000000001E-3</v>
      </c>
      <c r="CA28" s="3">
        <v>3.1657999999999999E-3</v>
      </c>
      <c r="CB28" s="3">
        <v>3.2258999999999999E-3</v>
      </c>
      <c r="CC28" s="3">
        <v>3.2743E-3</v>
      </c>
      <c r="CD28" s="3">
        <v>3.3300000000000001E-3</v>
      </c>
      <c r="CE28" s="3">
        <v>3.4033000000000002E-3</v>
      </c>
      <c r="CF28" s="3">
        <v>3.4952E-3</v>
      </c>
      <c r="CG28" s="3">
        <v>3.5860000000000002E-3</v>
      </c>
      <c r="CH28" s="3">
        <v>3.6397999999999999E-3</v>
      </c>
      <c r="CI28" s="3">
        <v>3.7417000000000001E-3</v>
      </c>
      <c r="CJ28" s="3">
        <v>3.8203E-3</v>
      </c>
      <c r="CK28" s="3">
        <v>3.8890000000000001E-3</v>
      </c>
      <c r="CL28" s="3">
        <v>3.9550999999999996E-3</v>
      </c>
      <c r="CM28" s="3">
        <v>4.0698000000000002E-3</v>
      </c>
      <c r="CN28" s="3">
        <v>4.1755999999999998E-3</v>
      </c>
      <c r="CO28" s="3">
        <v>4.2507999999999999E-3</v>
      </c>
      <c r="CP28" s="3">
        <v>4.3188000000000002E-3</v>
      </c>
      <c r="CQ28" s="3">
        <v>4.3835000000000002E-3</v>
      </c>
      <c r="CR28" s="3">
        <v>4.4843000000000001E-3</v>
      </c>
      <c r="CS28" s="3">
        <v>4.5785000000000001E-3</v>
      </c>
      <c r="CT28" s="3">
        <v>4.7158E-3</v>
      </c>
      <c r="CU28" s="3">
        <v>4.7959999999999999E-3</v>
      </c>
      <c r="CV28" s="3">
        <v>4.9255000000000002E-3</v>
      </c>
      <c r="CW28" s="3">
        <v>5.0536000000000001E-3</v>
      </c>
      <c r="CX28" s="3">
        <v>5.1799000000000003E-3</v>
      </c>
      <c r="CY28" s="3">
        <v>5.2680000000000001E-3</v>
      </c>
    </row>
    <row r="29" spans="1:103" x14ac:dyDescent="0.2">
      <c r="A29" s="4" t="s">
        <v>52</v>
      </c>
      <c r="B29" s="4" t="s">
        <v>55</v>
      </c>
      <c r="C29" s="2">
        <v>41</v>
      </c>
      <c r="D29" s="3">
        <v>2.2029999999999999E-4</v>
      </c>
      <c r="E29" s="3">
        <v>2.7760000000000003E-4</v>
      </c>
      <c r="F29" s="3">
        <v>3.3629999999999999E-4</v>
      </c>
      <c r="G29" s="3">
        <v>3.8979999999999999E-4</v>
      </c>
      <c r="H29" s="3">
        <v>4.506E-4</v>
      </c>
      <c r="I29" s="3">
        <v>5.2150000000000005E-4</v>
      </c>
      <c r="J29" s="3">
        <v>6.0959999999999996E-4</v>
      </c>
      <c r="K29" s="3">
        <v>6.8079999999999996E-4</v>
      </c>
      <c r="L29" s="3">
        <v>7.5960000000000003E-4</v>
      </c>
      <c r="M29" s="3">
        <v>8.2620000000000002E-4</v>
      </c>
      <c r="N29" s="3">
        <v>8.5090000000000003E-4</v>
      </c>
      <c r="O29" s="3">
        <v>8.7640000000000005E-4</v>
      </c>
      <c r="P29" s="3">
        <v>8.9130000000000003E-4</v>
      </c>
      <c r="Q29" s="3">
        <v>9.0830000000000001E-4</v>
      </c>
      <c r="R29" s="3">
        <v>9.2369999999999996E-4</v>
      </c>
      <c r="S29" s="3">
        <v>9.458E-4</v>
      </c>
      <c r="T29" s="3">
        <v>9.6000000000000002E-4</v>
      </c>
      <c r="U29" s="3">
        <v>9.8400000000000007E-4</v>
      </c>
      <c r="V29" s="3">
        <v>1.0047000000000001E-3</v>
      </c>
      <c r="W29" s="3">
        <v>1.0198E-3</v>
      </c>
      <c r="X29" s="3">
        <v>1.0453000000000001E-3</v>
      </c>
      <c r="Y29" s="3">
        <v>1.0713999999999999E-3</v>
      </c>
      <c r="Z29" s="3">
        <v>1.0897000000000001E-3</v>
      </c>
      <c r="AA29" s="3">
        <v>1.1191E-3</v>
      </c>
      <c r="AB29" s="3">
        <v>1.1358E-3</v>
      </c>
      <c r="AC29" s="3">
        <v>1.1699E-3</v>
      </c>
      <c r="AD29" s="3">
        <v>1.1945E-3</v>
      </c>
      <c r="AE29" s="3">
        <v>1.2160000000000001E-3</v>
      </c>
      <c r="AF29" s="3">
        <v>1.2501000000000001E-3</v>
      </c>
      <c r="AG29" s="3">
        <v>1.2826000000000001E-3</v>
      </c>
      <c r="AH29" s="3">
        <v>1.3083000000000001E-3</v>
      </c>
      <c r="AI29" s="3">
        <v>1.3423E-3</v>
      </c>
      <c r="AJ29" s="3">
        <v>1.3651E-3</v>
      </c>
      <c r="AK29" s="3">
        <v>1.3868999999999999E-3</v>
      </c>
      <c r="AL29" s="3">
        <v>1.423E-3</v>
      </c>
      <c r="AM29" s="3">
        <v>1.4457999999999999E-3</v>
      </c>
      <c r="AN29" s="3">
        <v>1.4718000000000001E-3</v>
      </c>
      <c r="AO29" s="3">
        <v>1.5042E-3</v>
      </c>
      <c r="AP29" s="3">
        <v>1.5493E-3</v>
      </c>
      <c r="AQ29" s="3">
        <v>1.5803E-3</v>
      </c>
      <c r="AR29" s="3">
        <v>1.6167E-3</v>
      </c>
      <c r="AS29" s="3">
        <v>1.6586999999999999E-3</v>
      </c>
      <c r="AT29" s="3">
        <v>1.6884999999999999E-3</v>
      </c>
      <c r="AU29" s="3">
        <v>1.7240000000000001E-3</v>
      </c>
      <c r="AV29" s="3">
        <v>1.7585000000000001E-3</v>
      </c>
      <c r="AW29" s="3">
        <v>1.7937000000000001E-3</v>
      </c>
      <c r="AX29" s="3">
        <v>1.8278000000000001E-3</v>
      </c>
      <c r="AY29" s="3">
        <v>1.8661999999999999E-3</v>
      </c>
      <c r="AZ29" s="3">
        <v>1.8979000000000001E-3</v>
      </c>
      <c r="BA29" s="3">
        <v>1.9492000000000001E-3</v>
      </c>
      <c r="BB29" s="3">
        <v>1.9900999999999999E-3</v>
      </c>
      <c r="BC29" s="3">
        <v>2.0438000000000001E-3</v>
      </c>
      <c r="BD29" s="3">
        <v>2.0826999999999998E-3</v>
      </c>
      <c r="BE29" s="3">
        <v>2.1389E-3</v>
      </c>
      <c r="BF29" s="3">
        <v>2.1967000000000002E-3</v>
      </c>
      <c r="BG29" s="3">
        <v>2.2361999999999998E-3</v>
      </c>
      <c r="BH29" s="3">
        <v>2.2786999999999998E-3</v>
      </c>
      <c r="BI29" s="3">
        <v>2.3470000000000001E-3</v>
      </c>
      <c r="BJ29" s="3">
        <v>2.4033000000000001E-3</v>
      </c>
      <c r="BK29" s="3">
        <v>2.4562E-3</v>
      </c>
      <c r="BL29" s="3">
        <v>2.5200000000000001E-3</v>
      </c>
      <c r="BM29" s="3">
        <v>2.5804999999999999E-3</v>
      </c>
      <c r="BN29" s="3">
        <v>2.6269000000000002E-3</v>
      </c>
      <c r="BO29" s="3">
        <v>2.6925999999999999E-3</v>
      </c>
      <c r="BP29" s="3">
        <v>2.7626E-3</v>
      </c>
      <c r="BQ29" s="3">
        <v>2.8343999999999999E-3</v>
      </c>
      <c r="BR29" s="3">
        <v>2.9193999999999999E-3</v>
      </c>
      <c r="BS29" s="3">
        <v>3.0041E-3</v>
      </c>
      <c r="BT29" s="3">
        <v>3.0522000000000001E-3</v>
      </c>
      <c r="BU29" s="3">
        <v>3.1254E-3</v>
      </c>
      <c r="BV29" s="3">
        <v>3.1973000000000001E-3</v>
      </c>
      <c r="BW29" s="3">
        <v>3.2485000000000001E-3</v>
      </c>
      <c r="BX29" s="3">
        <v>3.3005E-3</v>
      </c>
      <c r="BY29" s="3">
        <v>3.3798000000000001E-3</v>
      </c>
      <c r="BZ29" s="3">
        <v>3.4743999999999999E-3</v>
      </c>
      <c r="CA29" s="3">
        <v>3.5717000000000001E-3</v>
      </c>
      <c r="CB29" s="3">
        <v>3.6644999999999998E-3</v>
      </c>
      <c r="CC29" s="3">
        <v>3.7304999999999999E-3</v>
      </c>
      <c r="CD29" s="3">
        <v>3.7938999999999998E-3</v>
      </c>
      <c r="CE29" s="3">
        <v>3.8812E-3</v>
      </c>
      <c r="CF29" s="3">
        <v>3.9820999999999997E-3</v>
      </c>
      <c r="CG29" s="3">
        <v>4.0537999999999998E-3</v>
      </c>
      <c r="CH29" s="3">
        <v>4.1551000000000001E-3</v>
      </c>
      <c r="CI29" s="3">
        <v>4.2297999999999997E-3</v>
      </c>
      <c r="CJ29" s="3">
        <v>4.3356000000000002E-3</v>
      </c>
      <c r="CK29" s="3">
        <v>4.4352999999999997E-3</v>
      </c>
      <c r="CL29" s="3">
        <v>4.5107999999999997E-3</v>
      </c>
      <c r="CM29" s="3">
        <v>4.5874000000000002E-3</v>
      </c>
      <c r="CN29" s="3">
        <v>4.6975000000000003E-3</v>
      </c>
      <c r="CO29" s="3">
        <v>4.8243000000000001E-3</v>
      </c>
      <c r="CP29" s="3">
        <v>4.9208000000000003E-3</v>
      </c>
      <c r="CQ29" s="3">
        <v>5.0045000000000003E-3</v>
      </c>
      <c r="CR29" s="3">
        <v>5.0996000000000001E-3</v>
      </c>
      <c r="CS29" s="3">
        <v>5.2373000000000003E-3</v>
      </c>
      <c r="CT29" s="3">
        <v>5.3524999999999996E-3</v>
      </c>
      <c r="CU29" s="3">
        <v>5.4381999999999998E-3</v>
      </c>
      <c r="CV29" s="3">
        <v>5.5306000000000001E-3</v>
      </c>
      <c r="CW29" s="3">
        <v>5.6578000000000002E-3</v>
      </c>
      <c r="CX29" s="3">
        <v>5.8161999999999997E-3</v>
      </c>
      <c r="CY29" s="3">
        <v>5.9325000000000003E-3</v>
      </c>
    </row>
    <row r="30" spans="1:103" x14ac:dyDescent="0.2">
      <c r="A30" s="4" t="s">
        <v>52</v>
      </c>
      <c r="B30" s="4" t="s">
        <v>55</v>
      </c>
      <c r="C30" s="2">
        <v>42</v>
      </c>
      <c r="D30" s="3">
        <v>2.3479999999999999E-4</v>
      </c>
      <c r="E30" s="3">
        <v>2.988E-4</v>
      </c>
      <c r="F30" s="3">
        <v>3.6979999999999999E-4</v>
      </c>
      <c r="G30" s="3">
        <v>4.1120000000000002E-4</v>
      </c>
      <c r="H30" s="3">
        <v>4.8200000000000001E-4</v>
      </c>
      <c r="I30" s="3">
        <v>5.4969999999999997E-4</v>
      </c>
      <c r="J30" s="3">
        <v>6.3480000000000003E-4</v>
      </c>
      <c r="K30" s="3">
        <v>7.2400000000000003E-4</v>
      </c>
      <c r="L30" s="3">
        <v>8.0570000000000001E-4</v>
      </c>
      <c r="M30" s="3">
        <v>9.0609999999999996E-4</v>
      </c>
      <c r="N30" s="3">
        <v>9.2239999999999998E-4</v>
      </c>
      <c r="O30" s="3">
        <v>9.4919999999999998E-4</v>
      </c>
      <c r="P30" s="3">
        <v>9.7190000000000004E-4</v>
      </c>
      <c r="Q30" s="3">
        <v>9.9630000000000009E-4</v>
      </c>
      <c r="R30" s="3">
        <v>1.0192000000000001E-3</v>
      </c>
      <c r="S30" s="3">
        <v>1.0467E-3</v>
      </c>
      <c r="T30" s="3">
        <v>1.0666E-3</v>
      </c>
      <c r="U30" s="3">
        <v>1.0889999999999999E-3</v>
      </c>
      <c r="V30" s="3">
        <v>1.1096999999999999E-3</v>
      </c>
      <c r="W30" s="3">
        <v>1.1352000000000001E-3</v>
      </c>
      <c r="X30" s="3">
        <v>1.1613000000000001E-3</v>
      </c>
      <c r="Y30" s="3">
        <v>1.1833E-3</v>
      </c>
      <c r="Z30" s="3">
        <v>1.207E-3</v>
      </c>
      <c r="AA30" s="3">
        <v>1.2298999999999999E-3</v>
      </c>
      <c r="AB30" s="3">
        <v>1.2496E-3</v>
      </c>
      <c r="AC30" s="3">
        <v>1.2846000000000001E-3</v>
      </c>
      <c r="AD30" s="3">
        <v>1.3116E-3</v>
      </c>
      <c r="AE30" s="3">
        <v>1.3418E-3</v>
      </c>
      <c r="AF30" s="3">
        <v>1.3686E-3</v>
      </c>
      <c r="AG30" s="3">
        <v>1.4042E-3</v>
      </c>
      <c r="AH30" s="3">
        <v>1.4407000000000001E-3</v>
      </c>
      <c r="AI30" s="3">
        <v>1.4652000000000001E-3</v>
      </c>
      <c r="AJ30" s="3">
        <v>1.5047999999999999E-3</v>
      </c>
      <c r="AK30" s="3">
        <v>1.5422999999999999E-3</v>
      </c>
      <c r="AL30" s="3">
        <v>1.5793000000000001E-3</v>
      </c>
      <c r="AM30" s="3">
        <v>1.6172999999999999E-3</v>
      </c>
      <c r="AN30" s="3">
        <v>1.6609000000000001E-3</v>
      </c>
      <c r="AO30" s="3">
        <v>1.7024E-3</v>
      </c>
      <c r="AP30" s="3">
        <v>1.7416E-3</v>
      </c>
      <c r="AQ30" s="3">
        <v>1.7851E-3</v>
      </c>
      <c r="AR30" s="3">
        <v>1.8351000000000001E-3</v>
      </c>
      <c r="AS30" s="3">
        <v>1.8699000000000001E-3</v>
      </c>
      <c r="AT30" s="3">
        <v>1.8998000000000001E-3</v>
      </c>
      <c r="AU30" s="3">
        <v>1.9398E-3</v>
      </c>
      <c r="AV30" s="3">
        <v>1.9862999999999999E-3</v>
      </c>
      <c r="AW30" s="3">
        <v>2.0419000000000001E-3</v>
      </c>
      <c r="AX30" s="3">
        <v>2.0868000000000002E-3</v>
      </c>
      <c r="AY30" s="3">
        <v>2.1389999999999998E-3</v>
      </c>
      <c r="AZ30" s="3">
        <v>2.1752999999999998E-3</v>
      </c>
      <c r="BA30" s="3">
        <v>2.2363000000000001E-3</v>
      </c>
      <c r="BB30" s="3">
        <v>2.2988000000000001E-3</v>
      </c>
      <c r="BC30" s="3">
        <v>2.3403E-3</v>
      </c>
      <c r="BD30" s="3">
        <v>2.3941000000000001E-3</v>
      </c>
      <c r="BE30" s="3">
        <v>2.4491999999999999E-3</v>
      </c>
      <c r="BF30" s="3">
        <v>2.5030999999999999E-3</v>
      </c>
      <c r="BG30" s="3">
        <v>2.5682000000000001E-3</v>
      </c>
      <c r="BH30" s="3">
        <v>2.617E-3</v>
      </c>
      <c r="BI30" s="3">
        <v>2.6719000000000001E-3</v>
      </c>
      <c r="BJ30" s="3">
        <v>2.7200000000000002E-3</v>
      </c>
      <c r="BK30" s="3">
        <v>2.8016E-3</v>
      </c>
      <c r="BL30" s="3">
        <v>2.8603999999999999E-3</v>
      </c>
      <c r="BM30" s="3">
        <v>2.9348E-3</v>
      </c>
      <c r="BN30" s="3">
        <v>2.9816999999999999E-3</v>
      </c>
      <c r="BO30" s="3">
        <v>3.0533000000000001E-3</v>
      </c>
      <c r="BP30" s="3">
        <v>3.1051999999999998E-3</v>
      </c>
      <c r="BQ30" s="3">
        <v>3.1735000000000001E-3</v>
      </c>
      <c r="BR30" s="3">
        <v>3.2242999999999998E-3</v>
      </c>
      <c r="BS30" s="3">
        <v>3.3081E-3</v>
      </c>
      <c r="BT30" s="3">
        <v>3.3609999999999998E-3</v>
      </c>
      <c r="BU30" s="3">
        <v>3.4585000000000002E-3</v>
      </c>
      <c r="BV30" s="3">
        <v>3.5414999999999999E-3</v>
      </c>
      <c r="BW30" s="3">
        <v>3.6194E-3</v>
      </c>
      <c r="BX30" s="3">
        <v>3.7207999999999998E-3</v>
      </c>
      <c r="BY30" s="3">
        <v>3.8322999999999999E-3</v>
      </c>
      <c r="BZ30" s="3">
        <v>3.9397E-3</v>
      </c>
      <c r="CA30" s="3">
        <v>4.0343000000000002E-3</v>
      </c>
      <c r="CB30" s="3">
        <v>4.1269999999999996E-3</v>
      </c>
      <c r="CC30" s="3">
        <v>4.2136999999999999E-3</v>
      </c>
      <c r="CD30" s="3">
        <v>4.2811000000000004E-3</v>
      </c>
      <c r="CE30" s="3">
        <v>4.3924000000000003E-3</v>
      </c>
      <c r="CF30" s="3">
        <v>4.4933999999999998E-3</v>
      </c>
      <c r="CG30" s="3">
        <v>4.5788000000000001E-3</v>
      </c>
      <c r="CH30" s="3">
        <v>4.7023999999999998E-3</v>
      </c>
      <c r="CI30" s="3">
        <v>4.8057999999999998E-3</v>
      </c>
      <c r="CJ30" s="3">
        <v>4.9356000000000001E-3</v>
      </c>
      <c r="CK30" s="3">
        <v>5.0393E-3</v>
      </c>
      <c r="CL30" s="3">
        <v>5.1501000000000003E-3</v>
      </c>
      <c r="CM30" s="3">
        <v>5.2427999999999997E-3</v>
      </c>
      <c r="CN30" s="3">
        <v>5.3267000000000002E-3</v>
      </c>
      <c r="CO30" s="3">
        <v>5.4704999999999997E-3</v>
      </c>
      <c r="CP30" s="3">
        <v>5.6292E-3</v>
      </c>
      <c r="CQ30" s="3">
        <v>5.7530000000000003E-3</v>
      </c>
      <c r="CR30" s="3">
        <v>5.9083E-3</v>
      </c>
      <c r="CS30" s="3">
        <v>6.0206000000000001E-3</v>
      </c>
      <c r="CT30" s="3">
        <v>6.2011999999999996E-3</v>
      </c>
      <c r="CU30" s="3">
        <v>6.3375999999999997E-3</v>
      </c>
      <c r="CV30" s="3">
        <v>6.515E-3</v>
      </c>
      <c r="CW30" s="3">
        <v>6.6582999999999998E-3</v>
      </c>
      <c r="CX30" s="3">
        <v>6.7981999999999999E-3</v>
      </c>
      <c r="CY30" s="3">
        <v>6.9680999999999996E-3</v>
      </c>
    </row>
    <row r="31" spans="1:103" x14ac:dyDescent="0.2">
      <c r="A31" s="4" t="s">
        <v>52</v>
      </c>
      <c r="B31" s="4" t="s">
        <v>55</v>
      </c>
      <c r="C31" s="2">
        <v>43</v>
      </c>
      <c r="D31" s="3">
        <v>2.4369999999999999E-4</v>
      </c>
      <c r="E31" s="3">
        <v>3.1980000000000002E-4</v>
      </c>
      <c r="F31" s="3">
        <v>3.9199999999999999E-4</v>
      </c>
      <c r="G31" s="3">
        <v>4.3810000000000002E-4</v>
      </c>
      <c r="H31" s="3">
        <v>5.1329999999999995E-4</v>
      </c>
      <c r="I31" s="3">
        <v>5.9570000000000001E-4</v>
      </c>
      <c r="J31" s="3">
        <v>6.9260000000000003E-4</v>
      </c>
      <c r="K31" s="3">
        <v>7.716E-4</v>
      </c>
      <c r="L31" s="3">
        <v>8.8210000000000003E-4</v>
      </c>
      <c r="M31" s="3">
        <v>9.9580000000000003E-4</v>
      </c>
      <c r="N31" s="3">
        <v>1.0166999999999999E-3</v>
      </c>
      <c r="O31" s="3">
        <v>1.0411000000000001E-3</v>
      </c>
      <c r="P31" s="3">
        <v>1.0619E-3</v>
      </c>
      <c r="Q31" s="3">
        <v>1.0832000000000001E-3</v>
      </c>
      <c r="R31" s="3">
        <v>1.1048E-3</v>
      </c>
      <c r="S31" s="3">
        <v>1.1236E-3</v>
      </c>
      <c r="T31" s="3">
        <v>1.1427E-3</v>
      </c>
      <c r="U31" s="3">
        <v>1.1620999999999999E-3</v>
      </c>
      <c r="V31" s="3">
        <v>1.1946000000000001E-3</v>
      </c>
      <c r="W31" s="3">
        <v>1.2244000000000001E-3</v>
      </c>
      <c r="X31" s="3">
        <v>1.2428000000000001E-3</v>
      </c>
      <c r="Y31" s="3">
        <v>1.2750999999999999E-3</v>
      </c>
      <c r="Z31" s="3">
        <v>1.3133000000000001E-3</v>
      </c>
      <c r="AA31" s="3">
        <v>1.3423E-3</v>
      </c>
      <c r="AB31" s="3">
        <v>1.3623999999999999E-3</v>
      </c>
      <c r="AC31" s="3">
        <v>1.3965E-3</v>
      </c>
      <c r="AD31" s="3">
        <v>1.4216999999999999E-3</v>
      </c>
      <c r="AE31" s="3">
        <v>1.4487E-3</v>
      </c>
      <c r="AF31" s="3">
        <v>1.482E-3</v>
      </c>
      <c r="AG31" s="3">
        <v>1.5102E-3</v>
      </c>
      <c r="AH31" s="3">
        <v>1.554E-3</v>
      </c>
      <c r="AI31" s="3">
        <v>1.5912999999999999E-3</v>
      </c>
      <c r="AJ31" s="3">
        <v>1.6184000000000001E-3</v>
      </c>
      <c r="AK31" s="3">
        <v>1.6620999999999999E-3</v>
      </c>
      <c r="AL31" s="3">
        <v>1.7118999999999999E-3</v>
      </c>
      <c r="AM31" s="3">
        <v>1.7633E-3</v>
      </c>
      <c r="AN31" s="3">
        <v>1.7897E-3</v>
      </c>
      <c r="AO31" s="3">
        <v>1.8343999999999999E-3</v>
      </c>
      <c r="AP31" s="3">
        <v>1.8821E-3</v>
      </c>
      <c r="AQ31" s="3">
        <v>1.9235000000000001E-3</v>
      </c>
      <c r="AR31" s="3">
        <v>1.9543E-3</v>
      </c>
      <c r="AS31" s="3">
        <v>2.0129000000000002E-3</v>
      </c>
      <c r="AT31" s="3">
        <v>2.0552000000000001E-3</v>
      </c>
      <c r="AU31" s="3">
        <v>2.0921999999999998E-3</v>
      </c>
      <c r="AV31" s="3">
        <v>2.1424E-3</v>
      </c>
      <c r="AW31" s="3">
        <v>2.1746000000000001E-3</v>
      </c>
      <c r="AX31" s="3">
        <v>2.2158999999999998E-3</v>
      </c>
      <c r="AY31" s="3">
        <v>2.258E-3</v>
      </c>
      <c r="AZ31" s="3">
        <v>2.3008999999999998E-3</v>
      </c>
      <c r="BA31" s="3">
        <v>2.3446999999999999E-3</v>
      </c>
      <c r="BB31" s="3">
        <v>2.3844999999999999E-3</v>
      </c>
      <c r="BC31" s="3">
        <v>2.4559999999999998E-3</v>
      </c>
      <c r="BD31" s="3">
        <v>2.5002000000000002E-3</v>
      </c>
      <c r="BE31" s="3">
        <v>2.5527000000000002E-3</v>
      </c>
      <c r="BF31" s="3">
        <v>2.6242000000000001E-3</v>
      </c>
      <c r="BG31" s="3">
        <v>2.6949999999999999E-3</v>
      </c>
      <c r="BH31" s="3">
        <v>2.7380999999999998E-3</v>
      </c>
      <c r="BI31" s="3">
        <v>2.7791999999999999E-3</v>
      </c>
      <c r="BJ31" s="3">
        <v>2.8570000000000002E-3</v>
      </c>
      <c r="BK31" s="3">
        <v>2.9112999999999999E-3</v>
      </c>
      <c r="BL31" s="3">
        <v>2.9986000000000001E-3</v>
      </c>
      <c r="BM31" s="3">
        <v>3.0706000000000002E-3</v>
      </c>
      <c r="BN31" s="3">
        <v>3.1197999999999998E-3</v>
      </c>
      <c r="BO31" s="3">
        <v>3.1978000000000002E-3</v>
      </c>
      <c r="BP31" s="3">
        <v>3.2617000000000002E-3</v>
      </c>
      <c r="BQ31" s="3">
        <v>3.3203999999999998E-3</v>
      </c>
      <c r="BR31" s="3">
        <v>3.3768000000000001E-3</v>
      </c>
      <c r="BS31" s="3">
        <v>3.4646999999999998E-3</v>
      </c>
      <c r="BT31" s="3">
        <v>3.5617000000000001E-3</v>
      </c>
      <c r="BU31" s="3">
        <v>3.6614E-3</v>
      </c>
      <c r="BV31" s="3">
        <v>3.7236999999999999E-3</v>
      </c>
      <c r="BW31" s="3">
        <v>3.8092999999999998E-3</v>
      </c>
      <c r="BX31" s="3">
        <v>3.9160000000000002E-3</v>
      </c>
      <c r="BY31" s="3">
        <v>4.0099999999999997E-3</v>
      </c>
      <c r="BZ31" s="3">
        <v>4.1183000000000001E-3</v>
      </c>
      <c r="CA31" s="3">
        <v>4.2005999999999996E-3</v>
      </c>
      <c r="CB31" s="3">
        <v>4.3182000000000003E-3</v>
      </c>
      <c r="CC31" s="3">
        <v>4.4260999999999997E-3</v>
      </c>
      <c r="CD31" s="3">
        <v>4.5411999999999996E-3</v>
      </c>
      <c r="CE31" s="3">
        <v>4.6683000000000002E-3</v>
      </c>
      <c r="CF31" s="3">
        <v>4.7990999999999997E-3</v>
      </c>
      <c r="CG31" s="3">
        <v>4.9142999999999999E-3</v>
      </c>
      <c r="CH31" s="3">
        <v>5.0223000000000004E-3</v>
      </c>
      <c r="CI31" s="3">
        <v>5.0977000000000001E-3</v>
      </c>
      <c r="CJ31" s="3">
        <v>5.2353E-3</v>
      </c>
      <c r="CK31" s="3">
        <v>5.3558E-3</v>
      </c>
      <c r="CL31" s="3">
        <v>5.4361000000000001E-3</v>
      </c>
      <c r="CM31" s="3">
        <v>5.5231000000000004E-3</v>
      </c>
      <c r="CN31" s="3">
        <v>5.6887999999999999E-3</v>
      </c>
      <c r="CO31" s="3">
        <v>5.7854999999999998E-3</v>
      </c>
      <c r="CP31" s="3">
        <v>5.9474999999999997E-3</v>
      </c>
      <c r="CQ31" s="3">
        <v>6.0902999999999999E-3</v>
      </c>
      <c r="CR31" s="3">
        <v>6.2303000000000002E-3</v>
      </c>
      <c r="CS31" s="3">
        <v>6.3487999999999999E-3</v>
      </c>
      <c r="CT31" s="3">
        <v>6.4440000000000001E-3</v>
      </c>
      <c r="CU31" s="3">
        <v>6.5664E-3</v>
      </c>
      <c r="CV31" s="3">
        <v>6.7371999999999996E-3</v>
      </c>
      <c r="CW31" s="3">
        <v>6.9122999999999997E-3</v>
      </c>
      <c r="CX31" s="3">
        <v>7.0368000000000002E-3</v>
      </c>
      <c r="CY31" s="3">
        <v>7.2478000000000004E-3</v>
      </c>
    </row>
    <row r="32" spans="1:103" x14ac:dyDescent="0.2">
      <c r="A32" s="4" t="s">
        <v>52</v>
      </c>
      <c r="B32" s="4" t="s">
        <v>55</v>
      </c>
      <c r="C32" s="2">
        <v>44</v>
      </c>
      <c r="D32" s="3">
        <v>2.6509999999999999E-4</v>
      </c>
      <c r="E32" s="3">
        <v>3.4319999999999999E-4</v>
      </c>
      <c r="F32" s="3">
        <v>3.994E-4</v>
      </c>
      <c r="G32" s="3">
        <v>4.7009999999999999E-4</v>
      </c>
      <c r="H32" s="3">
        <v>5.4719999999999997E-4</v>
      </c>
      <c r="I32" s="3">
        <v>6.3299999999999999E-4</v>
      </c>
      <c r="J32" s="3">
        <v>7.4209999999999999E-4</v>
      </c>
      <c r="K32" s="3">
        <v>8.5800000000000004E-4</v>
      </c>
      <c r="L32" s="3">
        <v>9.5799999999999998E-4</v>
      </c>
      <c r="M32" s="3">
        <v>1.0642E-3</v>
      </c>
      <c r="N32" s="3">
        <v>1.0918E-3</v>
      </c>
      <c r="O32" s="3">
        <v>1.1157999999999999E-3</v>
      </c>
      <c r="P32" s="3">
        <v>1.1425999999999999E-3</v>
      </c>
      <c r="Q32" s="3">
        <v>1.1678000000000001E-3</v>
      </c>
      <c r="R32" s="3">
        <v>1.2015999999999999E-3</v>
      </c>
      <c r="S32" s="3">
        <v>1.2304E-3</v>
      </c>
      <c r="T32" s="3">
        <v>1.2562999999999999E-3</v>
      </c>
      <c r="U32" s="3">
        <v>1.2750999999999999E-3</v>
      </c>
      <c r="V32" s="3">
        <v>1.3044E-3</v>
      </c>
      <c r="W32" s="3">
        <v>1.3358000000000001E-3</v>
      </c>
      <c r="X32" s="3">
        <v>1.3625E-3</v>
      </c>
      <c r="Y32" s="3">
        <v>1.4006999999999999E-3</v>
      </c>
      <c r="Z32" s="3">
        <v>1.4427000000000001E-3</v>
      </c>
      <c r="AA32" s="3">
        <v>1.4744000000000001E-3</v>
      </c>
      <c r="AB32" s="3">
        <v>1.4995E-3</v>
      </c>
      <c r="AC32" s="3">
        <v>1.5250000000000001E-3</v>
      </c>
      <c r="AD32" s="3">
        <v>1.5708E-3</v>
      </c>
      <c r="AE32" s="3">
        <v>1.5989999999999999E-3</v>
      </c>
      <c r="AF32" s="3">
        <v>1.6325999999999999E-3</v>
      </c>
      <c r="AG32" s="3">
        <v>1.6750000000000001E-3</v>
      </c>
      <c r="AH32" s="3">
        <v>1.7252999999999999E-3</v>
      </c>
      <c r="AI32" s="3">
        <v>1.7546E-3</v>
      </c>
      <c r="AJ32" s="3">
        <v>1.7844E-3</v>
      </c>
      <c r="AK32" s="3">
        <v>1.8326E-3</v>
      </c>
      <c r="AL32" s="3">
        <v>1.8858E-3</v>
      </c>
      <c r="AM32" s="3">
        <v>1.9253E-3</v>
      </c>
      <c r="AN32" s="3">
        <v>1.9830999999999998E-3</v>
      </c>
      <c r="AO32" s="3">
        <v>2.0385999999999998E-3</v>
      </c>
      <c r="AP32" s="3">
        <v>2.0733000000000001E-3</v>
      </c>
      <c r="AQ32" s="3">
        <v>2.1313E-3</v>
      </c>
      <c r="AR32" s="3">
        <v>2.1889000000000001E-3</v>
      </c>
      <c r="AS32" s="3">
        <v>2.2217999999999999E-3</v>
      </c>
      <c r="AT32" s="3">
        <v>2.2818000000000001E-3</v>
      </c>
      <c r="AU32" s="3">
        <v>2.3365E-3</v>
      </c>
      <c r="AV32" s="3">
        <v>2.4019000000000002E-3</v>
      </c>
      <c r="AW32" s="3">
        <v>2.4475999999999999E-3</v>
      </c>
      <c r="AX32" s="3">
        <v>2.4843E-3</v>
      </c>
      <c r="AY32" s="3">
        <v>2.5290999999999998E-3</v>
      </c>
      <c r="AZ32" s="3">
        <v>2.5999E-3</v>
      </c>
      <c r="BA32" s="3">
        <v>2.6622999999999998E-3</v>
      </c>
      <c r="BB32" s="3">
        <v>2.7263000000000001E-3</v>
      </c>
      <c r="BC32" s="3">
        <v>2.7726000000000001E-3</v>
      </c>
      <c r="BD32" s="3">
        <v>2.8197999999999999E-3</v>
      </c>
      <c r="BE32" s="3">
        <v>2.8903000000000002E-3</v>
      </c>
      <c r="BF32" s="3">
        <v>2.9364999999999999E-3</v>
      </c>
      <c r="BG32" s="3">
        <v>2.9952999999999998E-3</v>
      </c>
      <c r="BH32" s="3">
        <v>3.0791E-3</v>
      </c>
      <c r="BI32" s="3">
        <v>3.1313999999999999E-3</v>
      </c>
      <c r="BJ32" s="3">
        <v>3.2253E-3</v>
      </c>
      <c r="BK32" s="3">
        <v>3.2994999999999999E-3</v>
      </c>
      <c r="BL32" s="3">
        <v>3.3655E-3</v>
      </c>
      <c r="BM32" s="3">
        <v>3.4361999999999999E-3</v>
      </c>
      <c r="BN32" s="3">
        <v>3.5393E-3</v>
      </c>
      <c r="BO32" s="3">
        <v>3.6099999999999999E-3</v>
      </c>
      <c r="BP32" s="3">
        <v>3.6749999999999999E-3</v>
      </c>
      <c r="BQ32" s="3">
        <v>3.7448E-3</v>
      </c>
      <c r="BR32" s="3">
        <v>3.8571999999999999E-3</v>
      </c>
      <c r="BS32" s="3">
        <v>3.9573999999999998E-3</v>
      </c>
      <c r="BT32" s="3">
        <v>4.0524000000000003E-3</v>
      </c>
      <c r="BU32" s="3">
        <v>4.1173E-3</v>
      </c>
      <c r="BV32" s="3">
        <v>4.2161000000000004E-3</v>
      </c>
      <c r="BW32" s="3">
        <v>4.3257E-3</v>
      </c>
      <c r="BX32" s="3">
        <v>4.3949000000000002E-3</v>
      </c>
      <c r="BY32" s="3">
        <v>4.4697000000000001E-3</v>
      </c>
      <c r="BZ32" s="3">
        <v>4.5545999999999998E-3</v>
      </c>
      <c r="CA32" s="3">
        <v>4.6229000000000001E-3</v>
      </c>
      <c r="CB32" s="3">
        <v>4.7431000000000001E-3</v>
      </c>
      <c r="CC32" s="3">
        <v>4.8522000000000001E-3</v>
      </c>
      <c r="CD32" s="3">
        <v>4.9541000000000003E-3</v>
      </c>
      <c r="CE32" s="3">
        <v>5.0927999999999998E-3</v>
      </c>
      <c r="CF32" s="3">
        <v>5.1742999999999997E-3</v>
      </c>
      <c r="CG32" s="3">
        <v>5.2985000000000003E-3</v>
      </c>
      <c r="CH32" s="3">
        <v>5.4098000000000002E-3</v>
      </c>
      <c r="CI32" s="3">
        <v>5.5396000000000004E-3</v>
      </c>
      <c r="CJ32" s="3">
        <v>5.6781000000000002E-3</v>
      </c>
      <c r="CK32" s="3">
        <v>5.8087E-3</v>
      </c>
      <c r="CL32" s="3">
        <v>5.9597000000000001E-3</v>
      </c>
      <c r="CM32" s="3">
        <v>6.0549999999999996E-3</v>
      </c>
      <c r="CN32" s="3">
        <v>6.1640000000000002E-3</v>
      </c>
      <c r="CO32" s="3">
        <v>6.3058000000000003E-3</v>
      </c>
      <c r="CP32" s="3">
        <v>6.4129E-3</v>
      </c>
      <c r="CQ32" s="3">
        <v>6.5668000000000002E-3</v>
      </c>
      <c r="CR32" s="3">
        <v>6.6652999999999999E-3</v>
      </c>
      <c r="CS32" s="3">
        <v>6.7920000000000003E-3</v>
      </c>
      <c r="CT32" s="3">
        <v>6.9143E-3</v>
      </c>
      <c r="CU32" s="3">
        <v>7.0870999999999998E-3</v>
      </c>
      <c r="CV32" s="3">
        <v>7.2925999999999998E-3</v>
      </c>
      <c r="CW32" s="3">
        <v>7.5113000000000003E-3</v>
      </c>
      <c r="CX32" s="3">
        <v>7.6616000000000002E-3</v>
      </c>
      <c r="CY32" s="3">
        <v>7.8531E-3</v>
      </c>
    </row>
    <row r="33" spans="1:103" x14ac:dyDescent="0.2">
      <c r="A33" s="4" t="s">
        <v>52</v>
      </c>
      <c r="B33" s="4" t="s">
        <v>55</v>
      </c>
      <c r="C33" s="2">
        <v>45</v>
      </c>
      <c r="D33" s="3">
        <v>2.9369999999999998E-4</v>
      </c>
      <c r="E33" s="3">
        <v>3.6200000000000002E-4</v>
      </c>
      <c r="F33" s="3">
        <v>4.3310000000000001E-4</v>
      </c>
      <c r="G33" s="3">
        <v>5.0199999999999995E-4</v>
      </c>
      <c r="H33" s="3">
        <v>5.687E-4</v>
      </c>
      <c r="I33" s="3">
        <v>6.6940000000000001E-4</v>
      </c>
      <c r="J33" s="3">
        <v>7.8580000000000002E-4</v>
      </c>
      <c r="K33" s="3">
        <v>9.1259999999999996E-4</v>
      </c>
      <c r="L33" s="3">
        <v>1.0556000000000001E-3</v>
      </c>
      <c r="M33" s="3">
        <v>1.1672E-3</v>
      </c>
      <c r="N33" s="3">
        <v>1.1869999999999999E-3</v>
      </c>
      <c r="O33" s="3">
        <v>1.2118999999999999E-3</v>
      </c>
      <c r="P33" s="3">
        <v>1.2458E-3</v>
      </c>
      <c r="Q33" s="3">
        <v>1.2745E-3</v>
      </c>
      <c r="R33" s="3">
        <v>1.3128E-3</v>
      </c>
      <c r="S33" s="3">
        <v>1.3456E-3</v>
      </c>
      <c r="T33" s="3">
        <v>1.3671E-3</v>
      </c>
      <c r="U33" s="3">
        <v>1.3889E-3</v>
      </c>
      <c r="V33" s="3">
        <v>1.4208000000000001E-3</v>
      </c>
      <c r="W33" s="3">
        <v>1.4635E-3</v>
      </c>
      <c r="X33" s="3">
        <v>1.5045E-3</v>
      </c>
      <c r="Y33" s="3">
        <v>1.5406E-3</v>
      </c>
      <c r="Z33" s="3">
        <v>1.5759999999999999E-3</v>
      </c>
      <c r="AA33" s="3">
        <v>1.6012999999999999E-3</v>
      </c>
      <c r="AB33" s="3">
        <v>1.6268000000000001E-3</v>
      </c>
      <c r="AC33" s="3">
        <v>1.6739999999999999E-3</v>
      </c>
      <c r="AD33" s="3">
        <v>1.7108E-3</v>
      </c>
      <c r="AE33" s="3">
        <v>1.7622E-3</v>
      </c>
      <c r="AF33" s="3">
        <v>1.7921E-3</v>
      </c>
      <c r="AG33" s="3">
        <v>1.8441E-3</v>
      </c>
      <c r="AH33" s="3">
        <v>1.8736E-3</v>
      </c>
      <c r="AI33" s="3">
        <v>1.9279E-3</v>
      </c>
      <c r="AJ33" s="3">
        <v>1.9819E-3</v>
      </c>
      <c r="AK33" s="3">
        <v>2.0274999999999998E-3</v>
      </c>
      <c r="AL33" s="3">
        <v>2.0598999999999999E-3</v>
      </c>
      <c r="AM33" s="3">
        <v>2.1155000000000002E-3</v>
      </c>
      <c r="AN33" s="3">
        <v>2.1599000000000002E-3</v>
      </c>
      <c r="AO33" s="3">
        <v>2.1967000000000002E-3</v>
      </c>
      <c r="AP33" s="3">
        <v>2.2582000000000001E-3</v>
      </c>
      <c r="AQ33" s="3">
        <v>2.3056000000000001E-3</v>
      </c>
      <c r="AR33" s="3">
        <v>2.3402000000000002E-3</v>
      </c>
      <c r="AS33" s="3">
        <v>2.3823E-3</v>
      </c>
      <c r="AT33" s="3">
        <v>2.4418E-3</v>
      </c>
      <c r="AU33" s="3">
        <v>2.4784999999999998E-3</v>
      </c>
      <c r="AV33" s="3">
        <v>2.5355E-3</v>
      </c>
      <c r="AW33" s="3">
        <v>2.6013999999999998E-3</v>
      </c>
      <c r="AX33" s="3">
        <v>2.6587E-3</v>
      </c>
      <c r="AY33" s="3">
        <v>2.6985999999999998E-3</v>
      </c>
      <c r="AZ33" s="3">
        <v>2.7742000000000001E-3</v>
      </c>
      <c r="BA33" s="3">
        <v>2.8268999999999998E-3</v>
      </c>
      <c r="BB33" s="3">
        <v>2.8863000000000001E-3</v>
      </c>
      <c r="BC33" s="3">
        <v>2.9670999999999999E-3</v>
      </c>
      <c r="BD33" s="3">
        <v>3.0352999999999999E-3</v>
      </c>
      <c r="BE33" s="3">
        <v>3.0991E-3</v>
      </c>
      <c r="BF33" s="3">
        <v>3.1548000000000001E-3</v>
      </c>
      <c r="BG33" s="3">
        <v>3.2336999999999999E-3</v>
      </c>
      <c r="BH33" s="3">
        <v>3.3048000000000001E-3</v>
      </c>
      <c r="BI33" s="3">
        <v>3.3842E-3</v>
      </c>
      <c r="BJ33" s="3">
        <v>3.4688000000000002E-3</v>
      </c>
      <c r="BK33" s="3">
        <v>3.5623999999999999E-3</v>
      </c>
      <c r="BL33" s="3">
        <v>3.6264999999999999E-3</v>
      </c>
      <c r="BM33" s="3">
        <v>3.7171999999999999E-3</v>
      </c>
      <c r="BN33" s="3">
        <v>3.8249999999999998E-3</v>
      </c>
      <c r="BO33" s="3">
        <v>3.9243999999999998E-3</v>
      </c>
      <c r="BP33" s="3">
        <v>3.999E-3</v>
      </c>
      <c r="BQ33" s="3">
        <v>4.0790000000000002E-3</v>
      </c>
      <c r="BR33" s="3">
        <v>4.1891999999999997E-3</v>
      </c>
      <c r="BS33" s="3">
        <v>4.2646000000000003E-3</v>
      </c>
      <c r="BT33" s="3">
        <v>4.3371E-3</v>
      </c>
      <c r="BU33" s="3">
        <v>4.4152000000000002E-3</v>
      </c>
      <c r="BV33" s="3">
        <v>4.4946999999999999E-3</v>
      </c>
      <c r="BW33" s="3">
        <v>4.607E-3</v>
      </c>
      <c r="BX33" s="3">
        <v>4.7038000000000002E-3</v>
      </c>
      <c r="BY33" s="3">
        <v>4.7883999999999999E-3</v>
      </c>
      <c r="BZ33" s="3">
        <v>4.8602999999999997E-3</v>
      </c>
      <c r="CA33" s="3">
        <v>4.9332000000000004E-3</v>
      </c>
      <c r="CB33" s="3">
        <v>5.0268999999999999E-3</v>
      </c>
      <c r="CC33" s="3">
        <v>5.1425000000000004E-3</v>
      </c>
      <c r="CD33" s="3">
        <v>5.2196999999999999E-3</v>
      </c>
      <c r="CE33" s="3">
        <v>5.3606000000000001E-3</v>
      </c>
      <c r="CF33" s="3">
        <v>5.4945999999999997E-3</v>
      </c>
      <c r="CG33" s="3">
        <v>5.5989999999999998E-3</v>
      </c>
      <c r="CH33" s="3">
        <v>5.7501999999999996E-3</v>
      </c>
      <c r="CI33" s="3">
        <v>5.8996999999999999E-3</v>
      </c>
      <c r="CJ33" s="3">
        <v>6.0588999999999999E-3</v>
      </c>
      <c r="CK33" s="3">
        <v>6.1801E-3</v>
      </c>
      <c r="CL33" s="3">
        <v>6.3036999999999998E-3</v>
      </c>
      <c r="CM33" s="3">
        <v>6.4298000000000003E-3</v>
      </c>
      <c r="CN33" s="3">
        <v>6.5648E-3</v>
      </c>
      <c r="CO33" s="3">
        <v>6.7092000000000002E-3</v>
      </c>
      <c r="CP33" s="3">
        <v>6.8836000000000001E-3</v>
      </c>
      <c r="CQ33" s="3">
        <v>7.0349999999999996E-3</v>
      </c>
      <c r="CR33" s="3">
        <v>7.1827999999999996E-3</v>
      </c>
      <c r="CS33" s="3">
        <v>7.3838000000000003E-3</v>
      </c>
      <c r="CT33" s="3">
        <v>7.5537E-3</v>
      </c>
      <c r="CU33" s="3">
        <v>7.7727999999999998E-3</v>
      </c>
      <c r="CV33" s="3">
        <v>7.9203999999999993E-3</v>
      </c>
      <c r="CW33" s="3">
        <v>8.1343000000000006E-3</v>
      </c>
      <c r="CX33" s="3">
        <v>8.3131999999999998E-3</v>
      </c>
      <c r="CY33" s="3">
        <v>8.4378000000000005E-3</v>
      </c>
    </row>
    <row r="34" spans="1:103" x14ac:dyDescent="0.2">
      <c r="A34" s="4" t="s">
        <v>52</v>
      </c>
      <c r="B34" s="4" t="s">
        <v>55</v>
      </c>
      <c r="C34" s="2">
        <v>46</v>
      </c>
      <c r="D34" s="3">
        <v>3.0580000000000001E-4</v>
      </c>
      <c r="E34" s="3">
        <v>3.8020000000000003E-4</v>
      </c>
      <c r="F34" s="3">
        <v>4.4190000000000001E-4</v>
      </c>
      <c r="G34" s="3">
        <v>5.2879999999999995E-4</v>
      </c>
      <c r="H34" s="3">
        <v>6.2850000000000004E-4</v>
      </c>
      <c r="I34" s="3">
        <v>7.4520000000000001E-4</v>
      </c>
      <c r="J34" s="3">
        <v>8.7600000000000004E-4</v>
      </c>
      <c r="K34" s="3">
        <v>1.0162999999999999E-3</v>
      </c>
      <c r="L34" s="3">
        <v>1.1375999999999999E-3</v>
      </c>
      <c r="M34" s="3">
        <v>1.3121999999999999E-3</v>
      </c>
      <c r="N34" s="3">
        <v>1.3332000000000001E-3</v>
      </c>
      <c r="O34" s="3">
        <v>1.3665000000000001E-3</v>
      </c>
      <c r="P34" s="3">
        <v>1.3993E-3</v>
      </c>
      <c r="Q34" s="3">
        <v>1.4300999999999999E-3</v>
      </c>
      <c r="R34" s="3">
        <v>1.4601E-3</v>
      </c>
      <c r="S34" s="3">
        <v>1.4863000000000001E-3</v>
      </c>
      <c r="T34" s="3">
        <v>1.5087E-3</v>
      </c>
      <c r="U34" s="3">
        <v>1.5433000000000001E-3</v>
      </c>
      <c r="V34" s="3">
        <v>1.5819E-3</v>
      </c>
      <c r="W34" s="3">
        <v>1.6214999999999999E-3</v>
      </c>
      <c r="X34" s="3">
        <v>1.6571999999999999E-3</v>
      </c>
      <c r="Y34" s="3">
        <v>1.7068999999999999E-3</v>
      </c>
      <c r="Z34" s="3">
        <v>1.7428000000000001E-3</v>
      </c>
      <c r="AA34" s="3">
        <v>1.7880999999999999E-3</v>
      </c>
      <c r="AB34" s="3">
        <v>1.8362999999999999E-3</v>
      </c>
      <c r="AC34" s="3">
        <v>1.8822999999999999E-3</v>
      </c>
      <c r="AD34" s="3">
        <v>1.9105000000000001E-3</v>
      </c>
      <c r="AE34" s="3">
        <v>1.9488000000000001E-3</v>
      </c>
      <c r="AF34" s="3">
        <v>1.9975000000000001E-3</v>
      </c>
      <c r="AG34" s="3">
        <v>2.0414000000000001E-3</v>
      </c>
      <c r="AH34" s="3">
        <v>2.0823E-3</v>
      </c>
      <c r="AI34" s="3">
        <v>2.1405999999999999E-3</v>
      </c>
      <c r="AJ34" s="3">
        <v>2.1748000000000002E-3</v>
      </c>
      <c r="AK34" s="3">
        <v>2.2336000000000001E-3</v>
      </c>
      <c r="AL34" s="3">
        <v>2.2848999999999999E-3</v>
      </c>
      <c r="AM34" s="3">
        <v>2.3238E-3</v>
      </c>
      <c r="AN34" s="3">
        <v>2.3679E-3</v>
      </c>
      <c r="AO34" s="3">
        <v>2.4294999999999998E-3</v>
      </c>
      <c r="AP34" s="3">
        <v>2.4732999999999999E-3</v>
      </c>
      <c r="AQ34" s="3">
        <v>2.5325999999999999E-3</v>
      </c>
      <c r="AR34" s="3">
        <v>2.5731E-3</v>
      </c>
      <c r="AS34" s="3">
        <v>2.6194E-3</v>
      </c>
      <c r="AT34" s="3">
        <v>2.6822999999999999E-3</v>
      </c>
      <c r="AU34" s="3">
        <v>2.7520000000000001E-3</v>
      </c>
      <c r="AV34" s="3">
        <v>2.8208E-3</v>
      </c>
      <c r="AW34" s="3">
        <v>2.8998000000000001E-3</v>
      </c>
      <c r="AX34" s="3">
        <v>2.9781999999999999E-3</v>
      </c>
      <c r="AY34" s="3">
        <v>3.0287999999999999E-3</v>
      </c>
      <c r="AZ34" s="3">
        <v>3.0833000000000002E-3</v>
      </c>
      <c r="BA34" s="3">
        <v>3.1757999999999999E-3</v>
      </c>
      <c r="BB34" s="3">
        <v>3.2456999999999998E-3</v>
      </c>
      <c r="BC34" s="3">
        <v>3.3073E-3</v>
      </c>
      <c r="BD34" s="3">
        <v>3.3966999999999999E-3</v>
      </c>
      <c r="BE34" s="3">
        <v>3.4781999999999999E-3</v>
      </c>
      <c r="BF34" s="3">
        <v>3.5790000000000001E-3</v>
      </c>
      <c r="BG34" s="3">
        <v>3.6613000000000001E-3</v>
      </c>
      <c r="BH34" s="3">
        <v>3.7272999999999998E-3</v>
      </c>
      <c r="BI34" s="3">
        <v>3.7832E-3</v>
      </c>
      <c r="BJ34" s="3">
        <v>3.8701999999999999E-3</v>
      </c>
      <c r="BK34" s="3">
        <v>3.9398000000000002E-3</v>
      </c>
      <c r="BL34" s="3">
        <v>4.0463000000000001E-3</v>
      </c>
      <c r="BM34" s="3">
        <v>4.1231999999999996E-3</v>
      </c>
      <c r="BN34" s="3">
        <v>4.2262999999999997E-3</v>
      </c>
      <c r="BO34" s="3">
        <v>4.3530000000000001E-3</v>
      </c>
      <c r="BP34" s="3">
        <v>4.4444000000000003E-3</v>
      </c>
      <c r="BQ34" s="3">
        <v>4.5643999999999997E-3</v>
      </c>
      <c r="BR34" s="3">
        <v>4.6603E-3</v>
      </c>
      <c r="BS34" s="3">
        <v>4.7907999999999996E-3</v>
      </c>
      <c r="BT34" s="3">
        <v>4.9249000000000003E-3</v>
      </c>
      <c r="BU34" s="3">
        <v>5.0381999999999996E-3</v>
      </c>
      <c r="BV34" s="3">
        <v>5.1590999999999998E-3</v>
      </c>
      <c r="BW34" s="3">
        <v>5.3137999999999996E-3</v>
      </c>
      <c r="BX34" s="3">
        <v>5.4733000000000004E-3</v>
      </c>
      <c r="BY34" s="3">
        <v>5.5773000000000003E-3</v>
      </c>
      <c r="BZ34" s="3">
        <v>5.7333999999999996E-3</v>
      </c>
      <c r="CA34" s="3">
        <v>5.8596000000000004E-3</v>
      </c>
      <c r="CB34" s="3">
        <v>6.0061000000000003E-3</v>
      </c>
      <c r="CC34" s="3">
        <v>6.1022000000000003E-3</v>
      </c>
      <c r="CD34" s="3">
        <v>6.2486E-3</v>
      </c>
      <c r="CE34" s="3">
        <v>6.3673000000000002E-3</v>
      </c>
      <c r="CF34" s="3">
        <v>6.5519999999999997E-3</v>
      </c>
      <c r="CG34" s="3">
        <v>6.7289000000000003E-3</v>
      </c>
      <c r="CH34" s="3">
        <v>6.8634999999999998E-3</v>
      </c>
      <c r="CI34" s="3">
        <v>7.0077000000000004E-3</v>
      </c>
      <c r="CJ34" s="3">
        <v>7.2179000000000002E-3</v>
      </c>
      <c r="CK34" s="3">
        <v>7.3768000000000002E-3</v>
      </c>
      <c r="CL34" s="3">
        <v>7.5686E-3</v>
      </c>
      <c r="CM34" s="3">
        <v>7.7729000000000001E-3</v>
      </c>
      <c r="CN34" s="3">
        <v>7.9749999999999995E-3</v>
      </c>
      <c r="CO34" s="3">
        <v>8.1664000000000007E-3</v>
      </c>
      <c r="CP34" s="3">
        <v>8.3379000000000005E-3</v>
      </c>
      <c r="CQ34" s="3">
        <v>8.4796999999999997E-3</v>
      </c>
      <c r="CR34" s="3">
        <v>8.7086000000000004E-3</v>
      </c>
      <c r="CS34" s="3">
        <v>8.9089000000000008E-3</v>
      </c>
      <c r="CT34" s="3">
        <v>9.1582999999999994E-3</v>
      </c>
      <c r="CU34" s="3">
        <v>9.3781999999999997E-3</v>
      </c>
      <c r="CV34" s="3">
        <v>9.5187999999999991E-3</v>
      </c>
      <c r="CW34" s="3">
        <v>9.7949000000000005E-3</v>
      </c>
      <c r="CX34" s="3">
        <v>9.9907999999999993E-3</v>
      </c>
      <c r="CY34" s="3">
        <v>1.02706E-2</v>
      </c>
    </row>
    <row r="35" spans="1:103" x14ac:dyDescent="0.2">
      <c r="A35" s="4" t="s">
        <v>52</v>
      </c>
      <c r="B35" s="4" t="s">
        <v>55</v>
      </c>
      <c r="C35" s="2">
        <v>47</v>
      </c>
      <c r="D35" s="3">
        <v>3.3970000000000002E-4</v>
      </c>
      <c r="E35" s="3">
        <v>4.0870000000000001E-4</v>
      </c>
      <c r="F35" s="3">
        <v>4.8230000000000001E-4</v>
      </c>
      <c r="G35" s="3">
        <v>5.6720000000000002E-4</v>
      </c>
      <c r="H35" s="3">
        <v>6.6549999999999997E-4</v>
      </c>
      <c r="I35" s="3">
        <v>7.9259999999999997E-4</v>
      </c>
      <c r="J35" s="3">
        <v>9.4950000000000004E-4</v>
      </c>
      <c r="K35" s="3">
        <v>1.1107999999999999E-3</v>
      </c>
      <c r="L35" s="3">
        <v>1.2608000000000001E-3</v>
      </c>
      <c r="M35" s="3">
        <v>1.446E-3</v>
      </c>
      <c r="N35" s="3">
        <v>1.4878999999999999E-3</v>
      </c>
      <c r="O35" s="3">
        <v>1.5133E-3</v>
      </c>
      <c r="P35" s="3">
        <v>1.542E-3</v>
      </c>
      <c r="Q35" s="3">
        <v>1.5682999999999999E-3</v>
      </c>
      <c r="R35" s="3">
        <v>1.6138000000000001E-3</v>
      </c>
      <c r="S35" s="3">
        <v>1.6573E-3</v>
      </c>
      <c r="T35" s="3">
        <v>1.6953999999999999E-3</v>
      </c>
      <c r="U35" s="3">
        <v>1.7328000000000001E-3</v>
      </c>
      <c r="V35" s="3">
        <v>1.7588E-3</v>
      </c>
      <c r="W35" s="3">
        <v>1.8079999999999999E-3</v>
      </c>
      <c r="X35" s="3">
        <v>1.846E-3</v>
      </c>
      <c r="Y35" s="3">
        <v>1.8866E-3</v>
      </c>
      <c r="Z35" s="3">
        <v>1.9432E-3</v>
      </c>
      <c r="AA35" s="3">
        <v>1.9800999999999998E-3</v>
      </c>
      <c r="AB35" s="3">
        <v>2.0197000000000001E-3</v>
      </c>
      <c r="AC35" s="3">
        <v>2.0782999999999999E-3</v>
      </c>
      <c r="AD35" s="3">
        <v>2.1405999999999999E-3</v>
      </c>
      <c r="AE35" s="3">
        <v>2.1876999999999999E-3</v>
      </c>
      <c r="AF35" s="3">
        <v>2.2468000000000002E-3</v>
      </c>
      <c r="AG35" s="3">
        <v>2.2983999999999999E-3</v>
      </c>
      <c r="AH35" s="3">
        <v>2.3329000000000002E-3</v>
      </c>
      <c r="AI35" s="3">
        <v>2.3679E-3</v>
      </c>
      <c r="AJ35" s="3">
        <v>2.4388999999999999E-3</v>
      </c>
      <c r="AK35" s="3">
        <v>2.5071999999999998E-3</v>
      </c>
      <c r="AL35" s="3">
        <v>2.5623E-3</v>
      </c>
      <c r="AM35" s="3">
        <v>2.6161999999999999E-3</v>
      </c>
      <c r="AN35" s="3">
        <v>2.6554E-3</v>
      </c>
      <c r="AO35" s="3">
        <v>2.7323999999999998E-3</v>
      </c>
      <c r="AP35" s="3">
        <v>2.7897999999999998E-3</v>
      </c>
      <c r="AQ35" s="3">
        <v>2.8622999999999999E-3</v>
      </c>
      <c r="AR35" s="3">
        <v>2.9424999999999998E-3</v>
      </c>
      <c r="AS35" s="3">
        <v>2.9954999999999999E-3</v>
      </c>
      <c r="AT35" s="3">
        <v>3.0614000000000001E-3</v>
      </c>
      <c r="AU35" s="3">
        <v>3.1256999999999999E-3</v>
      </c>
      <c r="AV35" s="3">
        <v>3.2163000000000001E-3</v>
      </c>
      <c r="AW35" s="3">
        <v>3.271E-3</v>
      </c>
      <c r="AX35" s="3">
        <v>3.3430000000000001E-3</v>
      </c>
      <c r="AY35" s="3">
        <v>3.3931999999999999E-3</v>
      </c>
      <c r="AZ35" s="3">
        <v>3.4643999999999999E-3</v>
      </c>
      <c r="BA35" s="3">
        <v>3.5441000000000001E-3</v>
      </c>
      <c r="BB35" s="3">
        <v>3.6292E-3</v>
      </c>
      <c r="BC35" s="3">
        <v>3.7163000000000001E-3</v>
      </c>
      <c r="BD35" s="3">
        <v>3.7905999999999999E-3</v>
      </c>
      <c r="BE35" s="3">
        <v>3.8474E-3</v>
      </c>
      <c r="BF35" s="3">
        <v>3.9359E-3</v>
      </c>
      <c r="BG35" s="3">
        <v>4.0304E-3</v>
      </c>
      <c r="BH35" s="3">
        <v>4.1393000000000003E-3</v>
      </c>
      <c r="BI35" s="3">
        <v>4.2509999999999996E-3</v>
      </c>
      <c r="BJ35" s="3">
        <v>4.3359999999999996E-3</v>
      </c>
      <c r="BK35" s="3">
        <v>4.4488000000000002E-3</v>
      </c>
      <c r="BL35" s="3">
        <v>4.5599999999999998E-3</v>
      </c>
      <c r="BM35" s="3">
        <v>4.6693999999999998E-3</v>
      </c>
      <c r="BN35" s="3">
        <v>4.7862E-3</v>
      </c>
      <c r="BO35" s="3">
        <v>4.8770999999999997E-3</v>
      </c>
      <c r="BP35" s="3">
        <v>5.0185000000000004E-3</v>
      </c>
      <c r="BQ35" s="3">
        <v>5.1088000000000001E-3</v>
      </c>
      <c r="BR35" s="3">
        <v>5.2008000000000002E-3</v>
      </c>
      <c r="BS35" s="3">
        <v>5.3517E-3</v>
      </c>
      <c r="BT35" s="3">
        <v>5.4694000000000001E-3</v>
      </c>
      <c r="BU35" s="3">
        <v>5.5788000000000001E-3</v>
      </c>
      <c r="BV35" s="3">
        <v>5.7238999999999996E-3</v>
      </c>
      <c r="BW35" s="3">
        <v>5.8669999999999998E-3</v>
      </c>
      <c r="BX35" s="3">
        <v>6.0019000000000001E-3</v>
      </c>
      <c r="BY35" s="3">
        <v>6.0918999999999999E-3</v>
      </c>
      <c r="BZ35" s="3">
        <v>6.2319999999999997E-3</v>
      </c>
      <c r="CA35" s="3">
        <v>6.3566999999999999E-3</v>
      </c>
      <c r="CB35" s="3">
        <v>6.5093E-3</v>
      </c>
      <c r="CC35" s="3">
        <v>6.6394000000000002E-3</v>
      </c>
      <c r="CD35" s="3">
        <v>6.7721999999999999E-3</v>
      </c>
      <c r="CE35" s="3">
        <v>6.9347000000000002E-3</v>
      </c>
      <c r="CF35" s="3">
        <v>7.0803000000000003E-3</v>
      </c>
      <c r="CG35" s="3">
        <v>7.2928000000000003E-3</v>
      </c>
      <c r="CH35" s="3">
        <v>7.4968999999999999E-3</v>
      </c>
      <c r="CI35" s="3">
        <v>7.7218E-3</v>
      </c>
      <c r="CJ35" s="3">
        <v>7.8840000000000004E-3</v>
      </c>
      <c r="CK35" s="3">
        <v>8.0023000000000004E-3</v>
      </c>
      <c r="CL35" s="3">
        <v>8.1542999999999997E-3</v>
      </c>
      <c r="CM35" s="3">
        <v>8.2929000000000006E-3</v>
      </c>
      <c r="CN35" s="3">
        <v>8.4671E-3</v>
      </c>
      <c r="CO35" s="3">
        <v>8.6364000000000007E-3</v>
      </c>
      <c r="CP35" s="3">
        <v>8.7833000000000008E-3</v>
      </c>
      <c r="CQ35" s="3">
        <v>9.0028E-3</v>
      </c>
      <c r="CR35" s="3">
        <v>9.1829000000000008E-3</v>
      </c>
      <c r="CS35" s="3">
        <v>9.3665999999999992E-3</v>
      </c>
      <c r="CT35" s="3">
        <v>9.5633000000000003E-3</v>
      </c>
      <c r="CU35" s="3">
        <v>9.8405999999999997E-3</v>
      </c>
      <c r="CV35" s="3">
        <v>1.0086599999999999E-2</v>
      </c>
      <c r="CW35" s="3">
        <v>1.0358900000000001E-2</v>
      </c>
      <c r="CX35" s="3">
        <v>1.0514300000000001E-2</v>
      </c>
      <c r="CY35" s="3">
        <v>1.0693100000000001E-2</v>
      </c>
    </row>
    <row r="36" spans="1:103" x14ac:dyDescent="0.2">
      <c r="A36" s="4" t="s">
        <v>52</v>
      </c>
      <c r="B36" s="4" t="s">
        <v>55</v>
      </c>
      <c r="C36" s="2">
        <v>48</v>
      </c>
      <c r="D36" s="3">
        <v>3.613E-4</v>
      </c>
      <c r="E36" s="3">
        <v>4.3110000000000002E-4</v>
      </c>
      <c r="F36" s="3">
        <v>5.1619999999999997E-4</v>
      </c>
      <c r="G36" s="3">
        <v>6.1229999999999998E-4</v>
      </c>
      <c r="H36" s="3">
        <v>7.1630000000000001E-4</v>
      </c>
      <c r="I36" s="3">
        <v>8.7779999999999998E-4</v>
      </c>
      <c r="J36" s="3">
        <v>1.0058999999999999E-3</v>
      </c>
      <c r="K36" s="3">
        <v>1.1861E-3</v>
      </c>
      <c r="L36" s="3">
        <v>1.3627999999999999E-3</v>
      </c>
      <c r="M36" s="3">
        <v>1.5322999999999999E-3</v>
      </c>
      <c r="N36" s="3">
        <v>1.5751999999999999E-3</v>
      </c>
      <c r="O36" s="3">
        <v>1.6067E-3</v>
      </c>
      <c r="P36" s="3">
        <v>1.6452999999999999E-3</v>
      </c>
      <c r="Q36" s="3">
        <v>1.6930000000000001E-3</v>
      </c>
      <c r="R36" s="3">
        <v>1.7438E-3</v>
      </c>
      <c r="S36" s="3">
        <v>1.7769000000000001E-3</v>
      </c>
      <c r="T36" s="3">
        <v>1.8124E-3</v>
      </c>
      <c r="U36" s="3">
        <v>1.8559E-3</v>
      </c>
      <c r="V36" s="3">
        <v>1.8893E-3</v>
      </c>
      <c r="W36" s="3">
        <v>1.9177E-3</v>
      </c>
      <c r="X36" s="3">
        <v>1.9559999999999998E-3</v>
      </c>
      <c r="Y36" s="3">
        <v>2.0127999999999999E-3</v>
      </c>
      <c r="Z36" s="3">
        <v>2.0731999999999999E-3</v>
      </c>
      <c r="AA36" s="3">
        <v>2.1188000000000001E-3</v>
      </c>
      <c r="AB36" s="3">
        <v>2.1675000000000002E-3</v>
      </c>
      <c r="AC36" s="3">
        <v>2.2043000000000002E-3</v>
      </c>
      <c r="AD36" s="3">
        <v>2.2683E-3</v>
      </c>
      <c r="AE36" s="3">
        <v>2.3227E-3</v>
      </c>
      <c r="AF36" s="3">
        <v>2.3622000000000001E-3</v>
      </c>
      <c r="AG36" s="3">
        <v>2.4236000000000001E-3</v>
      </c>
      <c r="AH36" s="3">
        <v>2.4745000000000001E-3</v>
      </c>
      <c r="AI36" s="3">
        <v>2.5165999999999999E-3</v>
      </c>
      <c r="AJ36" s="3">
        <v>2.5669E-3</v>
      </c>
      <c r="AK36" s="3">
        <v>2.6208E-3</v>
      </c>
      <c r="AL36" s="3">
        <v>2.6863E-3</v>
      </c>
      <c r="AM36" s="3">
        <v>2.7372999999999998E-3</v>
      </c>
      <c r="AN36" s="3">
        <v>2.7837999999999999E-3</v>
      </c>
      <c r="AO36" s="3">
        <v>2.8673000000000001E-3</v>
      </c>
      <c r="AP36" s="3">
        <v>2.9304000000000001E-3</v>
      </c>
      <c r="AQ36" s="3">
        <v>3.0095E-3</v>
      </c>
      <c r="AR36" s="3">
        <v>3.0696999999999999E-3</v>
      </c>
      <c r="AS36" s="3">
        <v>3.1188000000000001E-3</v>
      </c>
      <c r="AT36" s="3">
        <v>3.2028999999999998E-3</v>
      </c>
      <c r="AU36" s="3">
        <v>3.2766000000000002E-3</v>
      </c>
      <c r="AV36" s="3">
        <v>3.3716000000000002E-3</v>
      </c>
      <c r="AW36" s="3">
        <v>3.4491999999999999E-3</v>
      </c>
      <c r="AX36" s="3">
        <v>3.5182E-3</v>
      </c>
      <c r="AY36" s="3">
        <v>3.5709000000000001E-3</v>
      </c>
      <c r="AZ36" s="3">
        <v>3.6530999999999998E-3</v>
      </c>
      <c r="BA36" s="3">
        <v>3.7115E-3</v>
      </c>
      <c r="BB36" s="3">
        <v>3.7672000000000001E-3</v>
      </c>
      <c r="BC36" s="3">
        <v>3.8349999999999999E-3</v>
      </c>
      <c r="BD36" s="3">
        <v>3.9232E-3</v>
      </c>
      <c r="BE36" s="3">
        <v>3.9897999999999999E-3</v>
      </c>
      <c r="BF36" s="3">
        <v>4.0657000000000002E-3</v>
      </c>
      <c r="BG36" s="3">
        <v>4.1713000000000002E-3</v>
      </c>
      <c r="BH36" s="3">
        <v>4.2380999999999999E-3</v>
      </c>
      <c r="BI36" s="3">
        <v>4.3017000000000003E-3</v>
      </c>
      <c r="BJ36" s="3">
        <v>4.3962999999999997E-3</v>
      </c>
      <c r="BK36" s="3">
        <v>4.4887E-3</v>
      </c>
      <c r="BL36" s="3">
        <v>4.5694999999999998E-3</v>
      </c>
      <c r="BM36" s="3">
        <v>4.6518000000000002E-3</v>
      </c>
      <c r="BN36" s="3">
        <v>4.7913000000000001E-3</v>
      </c>
      <c r="BO36" s="3">
        <v>4.8919000000000002E-3</v>
      </c>
      <c r="BP36" s="3">
        <v>4.9994999999999996E-3</v>
      </c>
      <c r="BQ36" s="3">
        <v>5.0745E-3</v>
      </c>
      <c r="BR36" s="3">
        <v>5.1657999999999999E-3</v>
      </c>
      <c r="BS36" s="3">
        <v>5.2795000000000003E-3</v>
      </c>
      <c r="BT36" s="3">
        <v>5.3902999999999998E-3</v>
      </c>
      <c r="BU36" s="3">
        <v>5.4765999999999999E-3</v>
      </c>
      <c r="BV36" s="3">
        <v>5.5861000000000001E-3</v>
      </c>
      <c r="BW36" s="3">
        <v>5.7034E-3</v>
      </c>
      <c r="BX36" s="3">
        <v>5.8174999999999998E-3</v>
      </c>
      <c r="BY36" s="3">
        <v>5.9804000000000003E-3</v>
      </c>
      <c r="BZ36" s="3">
        <v>6.1478000000000001E-3</v>
      </c>
      <c r="CA36" s="3">
        <v>6.2830999999999998E-3</v>
      </c>
      <c r="CB36" s="3">
        <v>6.4276000000000003E-3</v>
      </c>
      <c r="CC36" s="3">
        <v>6.6140000000000001E-3</v>
      </c>
      <c r="CD36" s="3">
        <v>6.7133000000000002E-3</v>
      </c>
      <c r="CE36" s="3">
        <v>6.8742999999999999E-3</v>
      </c>
      <c r="CF36" s="3">
        <v>7.0324000000000003E-3</v>
      </c>
      <c r="CG36" s="3">
        <v>7.1801E-3</v>
      </c>
      <c r="CH36" s="3">
        <v>7.3093000000000003E-3</v>
      </c>
      <c r="CI36" s="3">
        <v>7.4701999999999998E-3</v>
      </c>
      <c r="CJ36" s="3">
        <v>7.5972000000000001E-3</v>
      </c>
      <c r="CK36" s="3">
        <v>7.8022999999999999E-3</v>
      </c>
      <c r="CL36" s="3">
        <v>7.9661000000000003E-3</v>
      </c>
      <c r="CM36" s="3">
        <v>8.0856000000000001E-3</v>
      </c>
      <c r="CN36" s="3">
        <v>8.3038999999999995E-3</v>
      </c>
      <c r="CO36" s="3">
        <v>8.5033000000000001E-3</v>
      </c>
      <c r="CP36" s="3">
        <v>8.6307999999999992E-3</v>
      </c>
      <c r="CQ36" s="3">
        <v>8.8033999999999994E-3</v>
      </c>
      <c r="CR36" s="3">
        <v>9.0674999999999992E-3</v>
      </c>
      <c r="CS36" s="3">
        <v>9.2034999999999999E-3</v>
      </c>
      <c r="CT36" s="3">
        <v>9.4059999999999994E-3</v>
      </c>
      <c r="CU36" s="3">
        <v>9.6034999999999992E-3</v>
      </c>
      <c r="CV36" s="3">
        <v>9.8244000000000005E-3</v>
      </c>
      <c r="CW36" s="3">
        <v>1.00602E-2</v>
      </c>
      <c r="CX36" s="3">
        <v>1.0261299999999999E-2</v>
      </c>
      <c r="CY36" s="3">
        <v>1.0415300000000001E-2</v>
      </c>
    </row>
    <row r="37" spans="1:103" x14ac:dyDescent="0.2">
      <c r="A37" s="4" t="s">
        <v>52</v>
      </c>
      <c r="B37" s="4" t="s">
        <v>55</v>
      </c>
      <c r="C37" s="2">
        <v>49</v>
      </c>
      <c r="D37" s="3">
        <v>3.903E-4</v>
      </c>
      <c r="E37" s="3">
        <v>4.6959999999999998E-4</v>
      </c>
      <c r="F37" s="3">
        <v>5.6179999999999999E-4</v>
      </c>
      <c r="G37" s="3">
        <v>6.6410000000000004E-4</v>
      </c>
      <c r="H37" s="3">
        <v>7.8600000000000002E-4</v>
      </c>
      <c r="I37" s="3">
        <v>9.1620000000000004E-4</v>
      </c>
      <c r="J37" s="3">
        <v>1.103E-3</v>
      </c>
      <c r="K37" s="3">
        <v>1.2631000000000001E-3</v>
      </c>
      <c r="L37" s="3">
        <v>1.4522000000000001E-3</v>
      </c>
      <c r="M37" s="3">
        <v>1.6733E-3</v>
      </c>
      <c r="N37" s="3">
        <v>1.6984000000000001E-3</v>
      </c>
      <c r="O37" s="3">
        <v>1.7374999999999999E-3</v>
      </c>
      <c r="P37" s="3">
        <v>1.7897E-3</v>
      </c>
      <c r="Q37" s="3">
        <v>1.8201000000000001E-3</v>
      </c>
      <c r="R37" s="3">
        <v>1.8674E-3</v>
      </c>
      <c r="S37" s="3">
        <v>1.8954E-3</v>
      </c>
      <c r="T37" s="3">
        <v>1.9371E-3</v>
      </c>
      <c r="U37" s="3">
        <v>1.9913000000000001E-3</v>
      </c>
      <c r="V37" s="3">
        <v>2.0371999999999999E-3</v>
      </c>
      <c r="W37" s="3">
        <v>2.0799E-3</v>
      </c>
      <c r="X37" s="3">
        <v>2.1423000000000002E-3</v>
      </c>
      <c r="Y37" s="3">
        <v>2.1916000000000001E-3</v>
      </c>
      <c r="Z37" s="3">
        <v>2.2398000000000001E-3</v>
      </c>
      <c r="AA37" s="3">
        <v>2.2756999999999999E-3</v>
      </c>
      <c r="AB37" s="3">
        <v>2.3167000000000001E-3</v>
      </c>
      <c r="AC37" s="3">
        <v>2.3793E-3</v>
      </c>
      <c r="AD37" s="3">
        <v>2.4220999999999999E-3</v>
      </c>
      <c r="AE37" s="3">
        <v>2.4583999999999999E-3</v>
      </c>
      <c r="AF37" s="3">
        <v>2.5003E-3</v>
      </c>
      <c r="AG37" s="3">
        <v>2.5628000000000001E-3</v>
      </c>
      <c r="AH37" s="3">
        <v>2.6397E-3</v>
      </c>
      <c r="AI37" s="3">
        <v>2.7187999999999999E-3</v>
      </c>
      <c r="AJ37" s="3">
        <v>2.7894999999999999E-3</v>
      </c>
      <c r="AK37" s="3">
        <v>2.8563999999999998E-3</v>
      </c>
      <c r="AL37" s="3">
        <v>2.9277999999999999E-3</v>
      </c>
      <c r="AM37" s="3">
        <v>3.0157000000000001E-3</v>
      </c>
      <c r="AN37" s="3">
        <v>3.0910999999999998E-3</v>
      </c>
      <c r="AO37" s="3">
        <v>3.1529000000000001E-3</v>
      </c>
      <c r="AP37" s="3">
        <v>3.2442999999999999E-3</v>
      </c>
      <c r="AQ37" s="3">
        <v>3.3417E-3</v>
      </c>
      <c r="AR37" s="3">
        <v>3.4018E-3</v>
      </c>
      <c r="AS37" s="3">
        <v>3.4868999999999998E-3</v>
      </c>
      <c r="AT37" s="3">
        <v>3.5566999999999999E-3</v>
      </c>
      <c r="AU37" s="3">
        <v>3.6492E-3</v>
      </c>
      <c r="AV37" s="3">
        <v>3.7512999999999999E-3</v>
      </c>
      <c r="AW37" s="3">
        <v>3.8601E-3</v>
      </c>
      <c r="AX37" s="3">
        <v>3.9642999999999996E-3</v>
      </c>
      <c r="AY37" s="3">
        <v>4.0793000000000001E-3</v>
      </c>
      <c r="AZ37" s="3">
        <v>4.1977000000000004E-3</v>
      </c>
      <c r="BA37" s="3">
        <v>4.2858000000000002E-3</v>
      </c>
      <c r="BB37" s="3">
        <v>4.3930000000000002E-3</v>
      </c>
      <c r="BC37" s="3">
        <v>4.4589E-3</v>
      </c>
      <c r="BD37" s="3">
        <v>4.5437000000000003E-3</v>
      </c>
      <c r="BE37" s="3">
        <v>4.6481999999999999E-3</v>
      </c>
      <c r="BF37" s="3">
        <v>4.7412000000000001E-3</v>
      </c>
      <c r="BG37" s="3">
        <v>4.8834000000000004E-3</v>
      </c>
      <c r="BH37" s="3">
        <v>4.986E-3</v>
      </c>
      <c r="BI37" s="3">
        <v>5.0758000000000001E-3</v>
      </c>
      <c r="BJ37" s="3">
        <v>5.1976000000000001E-3</v>
      </c>
      <c r="BK37" s="3">
        <v>5.3223000000000003E-3</v>
      </c>
      <c r="BL37" s="3">
        <v>5.4127999999999997E-3</v>
      </c>
      <c r="BM37" s="3">
        <v>5.5535999999999997E-3</v>
      </c>
      <c r="BN37" s="3">
        <v>5.6646999999999999E-3</v>
      </c>
      <c r="BO37" s="3">
        <v>5.8176E-3</v>
      </c>
      <c r="BP37" s="3">
        <v>5.9398000000000003E-3</v>
      </c>
      <c r="BQ37" s="3">
        <v>6.1178999999999999E-3</v>
      </c>
      <c r="BR37" s="3">
        <v>6.2341999999999996E-3</v>
      </c>
      <c r="BS37" s="3">
        <v>6.3277000000000003E-3</v>
      </c>
      <c r="BT37" s="3">
        <v>6.5112E-3</v>
      </c>
      <c r="BU37" s="3">
        <v>6.6934999999999998E-3</v>
      </c>
      <c r="BV37" s="3">
        <v>6.7939000000000003E-3</v>
      </c>
      <c r="BW37" s="3">
        <v>6.9026000000000001E-3</v>
      </c>
      <c r="BX37" s="3">
        <v>7.0682999999999996E-3</v>
      </c>
      <c r="BY37" s="3">
        <v>7.2519999999999998E-3</v>
      </c>
      <c r="BZ37" s="3">
        <v>7.3607999999999998E-3</v>
      </c>
      <c r="CA37" s="3">
        <v>7.5227000000000002E-3</v>
      </c>
      <c r="CB37" s="3">
        <v>7.6731000000000004E-3</v>
      </c>
      <c r="CC37" s="3">
        <v>7.8111999999999999E-3</v>
      </c>
      <c r="CD37" s="3">
        <v>8.0143000000000002E-3</v>
      </c>
      <c r="CE37" s="3">
        <v>8.2466999999999992E-3</v>
      </c>
      <c r="CF37" s="3">
        <v>8.3867999999999998E-3</v>
      </c>
      <c r="CG37" s="3">
        <v>8.6383999999999992E-3</v>
      </c>
      <c r="CH37" s="3">
        <v>8.7852999999999994E-3</v>
      </c>
      <c r="CI37" s="3">
        <v>8.9698E-3</v>
      </c>
      <c r="CJ37" s="3">
        <v>9.1222999999999999E-3</v>
      </c>
      <c r="CK37" s="3">
        <v>9.3047000000000008E-3</v>
      </c>
      <c r="CL37" s="3">
        <v>9.4628000000000004E-3</v>
      </c>
      <c r="CM37" s="3">
        <v>9.6427000000000006E-3</v>
      </c>
      <c r="CN37" s="3">
        <v>9.7969000000000007E-3</v>
      </c>
      <c r="CO37" s="3">
        <v>1.0012399999999999E-2</v>
      </c>
      <c r="CP37" s="3">
        <v>1.0262800000000001E-2</v>
      </c>
      <c r="CQ37" s="3">
        <v>1.0519300000000001E-2</v>
      </c>
      <c r="CR37" s="3">
        <v>1.07192E-2</v>
      </c>
      <c r="CS37" s="3">
        <v>1.09336E-2</v>
      </c>
      <c r="CT37" s="3">
        <v>1.1097600000000001E-2</v>
      </c>
      <c r="CU37" s="3">
        <v>1.12973E-2</v>
      </c>
      <c r="CV37" s="3">
        <v>1.14894E-2</v>
      </c>
      <c r="CW37" s="3">
        <v>1.1753700000000001E-2</v>
      </c>
      <c r="CX37" s="3">
        <v>1.2035799999999999E-2</v>
      </c>
      <c r="CY37" s="3">
        <v>1.23848E-2</v>
      </c>
    </row>
    <row r="38" spans="1:103" x14ac:dyDescent="0.2">
      <c r="A38" s="4" t="s">
        <v>52</v>
      </c>
      <c r="B38" s="4" t="s">
        <v>55</v>
      </c>
      <c r="C38" s="2">
        <v>50</v>
      </c>
      <c r="D38" s="3">
        <v>4.1590000000000003E-4</v>
      </c>
      <c r="E38" s="3">
        <v>5.2519999999999997E-4</v>
      </c>
      <c r="F38" s="3">
        <v>6.1220000000000003E-4</v>
      </c>
      <c r="G38" s="3">
        <v>7.3800000000000005E-4</v>
      </c>
      <c r="H38" s="3">
        <v>8.5519999999999997E-4</v>
      </c>
      <c r="I38" s="3">
        <v>1.0164E-3</v>
      </c>
      <c r="J38" s="3">
        <v>1.1636000000000001E-3</v>
      </c>
      <c r="K38" s="3">
        <v>1.3981E-3</v>
      </c>
      <c r="L38" s="3">
        <v>1.5782000000000001E-3</v>
      </c>
      <c r="M38" s="3">
        <v>1.7903000000000001E-3</v>
      </c>
      <c r="N38" s="3">
        <v>1.8422E-3</v>
      </c>
      <c r="O38" s="3">
        <v>1.8772000000000001E-3</v>
      </c>
      <c r="P38" s="3">
        <v>1.9053E-3</v>
      </c>
      <c r="Q38" s="3">
        <v>1.9415000000000001E-3</v>
      </c>
      <c r="R38" s="3">
        <v>1.9823000000000002E-3</v>
      </c>
      <c r="S38" s="3">
        <v>2.0198999999999998E-3</v>
      </c>
      <c r="T38" s="3">
        <v>2.0582999999999999E-3</v>
      </c>
      <c r="U38" s="3">
        <v>2.0893000000000001E-3</v>
      </c>
      <c r="V38" s="3">
        <v>2.1226999999999999E-3</v>
      </c>
      <c r="W38" s="3">
        <v>2.163E-3</v>
      </c>
      <c r="X38" s="3">
        <v>2.2279000000000001E-3</v>
      </c>
      <c r="Y38" s="3">
        <v>2.2769000000000001E-3</v>
      </c>
      <c r="Z38" s="3">
        <v>2.3384E-3</v>
      </c>
      <c r="AA38" s="3">
        <v>2.4085999999999999E-3</v>
      </c>
      <c r="AB38" s="3">
        <v>2.4808E-3</v>
      </c>
      <c r="AC38" s="3">
        <v>2.5303999999999999E-3</v>
      </c>
      <c r="AD38" s="3">
        <v>2.5937E-3</v>
      </c>
      <c r="AE38" s="3">
        <v>2.6429000000000001E-3</v>
      </c>
      <c r="AF38" s="3">
        <v>2.6984000000000001E-3</v>
      </c>
      <c r="AG38" s="3">
        <v>2.7523999999999999E-3</v>
      </c>
      <c r="AH38" s="3">
        <v>2.7937000000000001E-3</v>
      </c>
      <c r="AI38" s="3">
        <v>2.8495E-3</v>
      </c>
      <c r="AJ38" s="3">
        <v>2.9207999999999999E-3</v>
      </c>
      <c r="AK38" s="3">
        <v>3.0054000000000001E-3</v>
      </c>
      <c r="AL38" s="3">
        <v>3.0776000000000002E-3</v>
      </c>
      <c r="AM38" s="3">
        <v>3.1267999999999999E-3</v>
      </c>
      <c r="AN38" s="3">
        <v>3.2112999999999998E-3</v>
      </c>
      <c r="AO38" s="3">
        <v>3.3075999999999999E-3</v>
      </c>
      <c r="AP38" s="3">
        <v>3.3936000000000001E-3</v>
      </c>
      <c r="AQ38" s="3">
        <v>3.4445000000000001E-3</v>
      </c>
      <c r="AR38" s="3">
        <v>3.5203000000000001E-3</v>
      </c>
      <c r="AS38" s="3">
        <v>3.6258000000000002E-3</v>
      </c>
      <c r="AT38" s="3">
        <v>3.7309999999999999E-3</v>
      </c>
      <c r="AU38" s="3">
        <v>3.7981999999999998E-3</v>
      </c>
      <c r="AV38" s="3">
        <v>3.8779000000000001E-3</v>
      </c>
      <c r="AW38" s="3">
        <v>3.9360999999999997E-3</v>
      </c>
      <c r="AX38" s="3">
        <v>3.9950999999999997E-3</v>
      </c>
      <c r="AY38" s="3">
        <v>4.0670000000000003E-3</v>
      </c>
      <c r="AZ38" s="3">
        <v>4.1443000000000001E-3</v>
      </c>
      <c r="BA38" s="3">
        <v>4.2437999999999998E-3</v>
      </c>
      <c r="BB38" s="3">
        <v>4.3287000000000004E-3</v>
      </c>
      <c r="BC38" s="3">
        <v>4.4498000000000003E-3</v>
      </c>
      <c r="BD38" s="3">
        <v>4.5611000000000002E-3</v>
      </c>
      <c r="BE38" s="3">
        <v>4.6568E-3</v>
      </c>
      <c r="BF38" s="3">
        <v>4.7638999999999997E-3</v>
      </c>
      <c r="BG38" s="3">
        <v>4.8544E-3</v>
      </c>
      <c r="BH38" s="3">
        <v>4.9613000000000001E-3</v>
      </c>
      <c r="BI38" s="3">
        <v>5.1101000000000002E-3</v>
      </c>
      <c r="BJ38" s="3">
        <v>5.1868000000000001E-3</v>
      </c>
      <c r="BK38" s="3">
        <v>5.2748999999999999E-3</v>
      </c>
      <c r="BL38" s="3">
        <v>5.4332E-3</v>
      </c>
      <c r="BM38" s="3">
        <v>5.5364000000000003E-3</v>
      </c>
      <c r="BN38" s="3">
        <v>5.6360999999999998E-3</v>
      </c>
      <c r="BO38" s="3">
        <v>5.7488000000000001E-3</v>
      </c>
      <c r="BP38" s="3">
        <v>5.9156E-3</v>
      </c>
      <c r="BQ38" s="3">
        <v>6.0397999999999997E-3</v>
      </c>
      <c r="BR38" s="3">
        <v>6.1364999999999996E-3</v>
      </c>
      <c r="BS38" s="3">
        <v>6.2838E-3</v>
      </c>
      <c r="BT38" s="3">
        <v>6.4158000000000001E-3</v>
      </c>
      <c r="BU38" s="3">
        <v>6.5826000000000001E-3</v>
      </c>
      <c r="BV38" s="3">
        <v>6.7406000000000002E-3</v>
      </c>
      <c r="BW38" s="3">
        <v>6.9090999999999996E-3</v>
      </c>
      <c r="BX38" s="3">
        <v>7.0542000000000001E-3</v>
      </c>
      <c r="BY38" s="3">
        <v>7.2093000000000001E-3</v>
      </c>
      <c r="BZ38" s="3">
        <v>7.3607999999999998E-3</v>
      </c>
      <c r="CA38" s="3">
        <v>7.5595000000000002E-3</v>
      </c>
      <c r="CB38" s="3">
        <v>7.6880000000000004E-3</v>
      </c>
      <c r="CC38" s="3">
        <v>7.8264000000000007E-3</v>
      </c>
      <c r="CD38" s="3">
        <v>7.9517000000000008E-3</v>
      </c>
      <c r="CE38" s="3">
        <v>8.1107000000000002E-3</v>
      </c>
      <c r="CF38" s="3">
        <v>8.3052999999999998E-3</v>
      </c>
      <c r="CG38" s="3">
        <v>8.5378999999999993E-3</v>
      </c>
      <c r="CH38" s="3">
        <v>8.7173000000000007E-3</v>
      </c>
      <c r="CI38" s="3">
        <v>8.8567999999999997E-3</v>
      </c>
      <c r="CJ38" s="3">
        <v>8.9896000000000004E-3</v>
      </c>
      <c r="CK38" s="3">
        <v>9.2592999999999998E-3</v>
      </c>
      <c r="CL38" s="3">
        <v>9.5370000000000003E-3</v>
      </c>
      <c r="CM38" s="3">
        <v>9.7754000000000001E-3</v>
      </c>
      <c r="CN38" s="3">
        <v>1.0058900000000001E-2</v>
      </c>
      <c r="CO38" s="3">
        <v>1.03406E-2</v>
      </c>
      <c r="CP38" s="3">
        <v>1.05474E-2</v>
      </c>
      <c r="CQ38" s="3">
        <v>1.07057E-2</v>
      </c>
      <c r="CR38" s="3">
        <v>1.0962599999999999E-2</v>
      </c>
      <c r="CS38" s="3">
        <v>1.1236700000000001E-2</v>
      </c>
      <c r="CT38" s="3">
        <v>1.15738E-2</v>
      </c>
      <c r="CU38" s="3">
        <v>1.1758899999999999E-2</v>
      </c>
      <c r="CV38" s="3">
        <v>1.2076399999999999E-2</v>
      </c>
      <c r="CW38" s="3">
        <v>1.2426700000000001E-2</v>
      </c>
      <c r="CX38" s="3">
        <v>1.27622E-2</v>
      </c>
      <c r="CY38" s="3">
        <v>1.30174E-2</v>
      </c>
    </row>
    <row r="39" spans="1:103" x14ac:dyDescent="0.2">
      <c r="A39" s="4" t="s">
        <v>52</v>
      </c>
      <c r="B39" s="4" t="s">
        <v>55</v>
      </c>
      <c r="C39" s="2">
        <v>51</v>
      </c>
      <c r="D39" s="3">
        <v>4.5990000000000001E-4</v>
      </c>
      <c r="E39" s="3">
        <v>5.8270000000000001E-4</v>
      </c>
      <c r="F39" s="3">
        <v>6.9209999999999996E-4</v>
      </c>
      <c r="G39" s="3">
        <v>8.1780000000000004E-4</v>
      </c>
      <c r="H39" s="3">
        <v>9.2040000000000004E-4</v>
      </c>
      <c r="I39" s="3">
        <v>1.0545999999999999E-3</v>
      </c>
      <c r="J39" s="3">
        <v>1.2765000000000001E-3</v>
      </c>
      <c r="K39" s="3">
        <v>1.4725000000000001E-3</v>
      </c>
      <c r="L39" s="3">
        <v>1.7051E-3</v>
      </c>
      <c r="M39" s="3">
        <v>1.9797999999999999E-3</v>
      </c>
      <c r="N39" s="3">
        <v>2.0313000000000002E-3</v>
      </c>
      <c r="O39" s="3">
        <v>2.0820000000000001E-3</v>
      </c>
      <c r="P39" s="3">
        <v>2.1237000000000001E-3</v>
      </c>
      <c r="Q39" s="3">
        <v>2.1852999999999998E-3</v>
      </c>
      <c r="R39" s="3">
        <v>2.2377E-3</v>
      </c>
      <c r="S39" s="3">
        <v>2.2891999999999999E-3</v>
      </c>
      <c r="T39" s="3">
        <v>2.3463999999999998E-3</v>
      </c>
      <c r="U39" s="3">
        <v>2.4120999999999999E-3</v>
      </c>
      <c r="V39" s="3">
        <v>2.4602999999999999E-3</v>
      </c>
      <c r="W39" s="3">
        <v>2.5268000000000001E-3</v>
      </c>
      <c r="X39" s="3">
        <v>2.5672E-3</v>
      </c>
      <c r="Y39" s="3">
        <v>2.6083E-3</v>
      </c>
      <c r="Z39" s="3">
        <v>2.6733999999999998E-3</v>
      </c>
      <c r="AA39" s="3">
        <v>2.7403000000000002E-3</v>
      </c>
      <c r="AB39" s="3">
        <v>2.8059999999999999E-3</v>
      </c>
      <c r="AC39" s="3">
        <v>2.8789000000000002E-3</v>
      </c>
      <c r="AD39" s="3">
        <v>2.9624E-3</v>
      </c>
      <c r="AE39" s="3">
        <v>3.0217E-3</v>
      </c>
      <c r="AF39" s="3">
        <v>3.0850999999999999E-3</v>
      </c>
      <c r="AG39" s="3">
        <v>3.1313000000000001E-3</v>
      </c>
      <c r="AH39" s="3">
        <v>3.2190000000000001E-3</v>
      </c>
      <c r="AI39" s="3">
        <v>3.3059000000000001E-3</v>
      </c>
      <c r="AJ39" s="3">
        <v>3.3620999999999998E-3</v>
      </c>
      <c r="AK39" s="3">
        <v>3.4596000000000002E-3</v>
      </c>
      <c r="AL39" s="3">
        <v>3.5184000000000001E-3</v>
      </c>
      <c r="AM39" s="3">
        <v>3.5993000000000002E-3</v>
      </c>
      <c r="AN39" s="3">
        <v>3.7038000000000001E-3</v>
      </c>
      <c r="AO39" s="3">
        <v>3.8038E-3</v>
      </c>
      <c r="AP39" s="3">
        <v>3.9141000000000002E-3</v>
      </c>
      <c r="AQ39" s="3">
        <v>4.0157999999999999E-3</v>
      </c>
      <c r="AR39" s="3">
        <v>4.1162999999999998E-3</v>
      </c>
      <c r="AS39" s="3">
        <v>4.2274000000000001E-3</v>
      </c>
      <c r="AT39" s="3">
        <v>4.3416000000000001E-3</v>
      </c>
      <c r="AU39" s="3">
        <v>4.4283999999999999E-3</v>
      </c>
      <c r="AV39" s="3">
        <v>4.5170000000000002E-3</v>
      </c>
      <c r="AW39" s="3">
        <v>4.6118000000000001E-3</v>
      </c>
      <c r="AX39" s="3">
        <v>4.6855999999999998E-3</v>
      </c>
      <c r="AY39" s="3">
        <v>4.7793000000000002E-3</v>
      </c>
      <c r="AZ39" s="3">
        <v>4.9227999999999997E-3</v>
      </c>
      <c r="BA39" s="3">
        <v>5.0704000000000001E-3</v>
      </c>
      <c r="BB39" s="3">
        <v>5.1920999999999998E-3</v>
      </c>
      <c r="BC39" s="3">
        <v>5.3062999999999999E-3</v>
      </c>
      <c r="BD39" s="3">
        <v>5.4495999999999998E-3</v>
      </c>
      <c r="BE39" s="3">
        <v>5.5967999999999999E-3</v>
      </c>
      <c r="BF39" s="3">
        <v>5.6918999999999997E-3</v>
      </c>
      <c r="BG39" s="3">
        <v>5.7773E-3</v>
      </c>
      <c r="BH39" s="3">
        <v>5.9332999999999999E-3</v>
      </c>
      <c r="BI39" s="3">
        <v>6.0461000000000004E-3</v>
      </c>
      <c r="BJ39" s="3">
        <v>6.1368000000000004E-3</v>
      </c>
      <c r="BK39" s="3">
        <v>6.2718000000000001E-3</v>
      </c>
      <c r="BL39" s="3">
        <v>6.3847000000000001E-3</v>
      </c>
      <c r="BM39" s="3">
        <v>6.5761999999999999E-3</v>
      </c>
      <c r="BN39" s="3">
        <v>6.7076999999999996E-3</v>
      </c>
      <c r="BO39" s="3">
        <v>6.8418000000000003E-3</v>
      </c>
      <c r="BP39" s="3">
        <v>6.9855000000000004E-3</v>
      </c>
      <c r="BQ39" s="3">
        <v>7.1532000000000002E-3</v>
      </c>
      <c r="BR39" s="3">
        <v>7.3463000000000001E-3</v>
      </c>
      <c r="BS39" s="3">
        <v>7.5078999999999996E-3</v>
      </c>
      <c r="BT39" s="3">
        <v>7.6731000000000004E-3</v>
      </c>
      <c r="BU39" s="3">
        <v>7.8802999999999998E-3</v>
      </c>
      <c r="BV39" s="3">
        <v>8.1008999999999994E-3</v>
      </c>
      <c r="BW39" s="3">
        <v>8.3358000000000008E-3</v>
      </c>
      <c r="BX39" s="3">
        <v>8.5193000000000005E-3</v>
      </c>
      <c r="BY39" s="3">
        <v>8.6640999999999992E-3</v>
      </c>
      <c r="BZ39" s="3">
        <v>8.8807000000000001E-3</v>
      </c>
      <c r="CA39" s="3">
        <v>9.0139E-3</v>
      </c>
      <c r="CB39" s="3">
        <v>9.2032999999999993E-3</v>
      </c>
      <c r="CC39" s="3">
        <v>9.3413000000000003E-3</v>
      </c>
      <c r="CD39" s="3">
        <v>9.6028999999999993E-3</v>
      </c>
      <c r="CE39" s="3">
        <v>9.8046000000000001E-3</v>
      </c>
      <c r="CF39" s="3">
        <v>1.00007E-2</v>
      </c>
      <c r="CG39" s="3">
        <v>1.02907E-2</v>
      </c>
      <c r="CH39" s="3">
        <v>1.04656E-2</v>
      </c>
      <c r="CI39" s="3">
        <v>1.07168E-2</v>
      </c>
      <c r="CJ39" s="3">
        <v>1.1038299999999999E-2</v>
      </c>
      <c r="CK39" s="3">
        <v>1.1347299999999999E-2</v>
      </c>
      <c r="CL39" s="3">
        <v>1.1517599999999999E-2</v>
      </c>
      <c r="CM39" s="3">
        <v>1.18055E-2</v>
      </c>
      <c r="CN39" s="3">
        <v>1.20888E-2</v>
      </c>
      <c r="CO39" s="3">
        <v>1.2294299999999999E-2</v>
      </c>
      <c r="CP39" s="3">
        <v>1.2589400000000001E-2</v>
      </c>
      <c r="CQ39" s="3">
        <v>1.28538E-2</v>
      </c>
      <c r="CR39" s="3">
        <v>1.31109E-2</v>
      </c>
      <c r="CS39" s="3">
        <v>1.3425599999999999E-2</v>
      </c>
      <c r="CT39" s="3">
        <v>1.3653800000000001E-2</v>
      </c>
      <c r="CU39" s="3">
        <v>1.3954299999999999E-2</v>
      </c>
      <c r="CV39" s="3">
        <v>1.4345E-2</v>
      </c>
      <c r="CW39" s="3">
        <v>1.4646299999999999E-2</v>
      </c>
      <c r="CX39" s="3">
        <v>1.50271E-2</v>
      </c>
      <c r="CY39" s="3">
        <v>1.53727E-2</v>
      </c>
    </row>
    <row r="40" spans="1:103" x14ac:dyDescent="0.2">
      <c r="A40" s="4" t="s">
        <v>52</v>
      </c>
      <c r="B40" s="4" t="s">
        <v>55</v>
      </c>
      <c r="C40" s="2">
        <v>52</v>
      </c>
      <c r="D40" s="3">
        <v>4.8569999999999999E-4</v>
      </c>
      <c r="E40" s="3">
        <v>6.1879999999999997E-4</v>
      </c>
      <c r="F40" s="3">
        <v>7.515E-4</v>
      </c>
      <c r="G40" s="3">
        <v>9.0140000000000001E-4</v>
      </c>
      <c r="H40" s="3">
        <v>1.0028999999999999E-3</v>
      </c>
      <c r="I40" s="3">
        <v>1.1497E-3</v>
      </c>
      <c r="J40" s="3">
        <v>1.3548E-3</v>
      </c>
      <c r="K40" s="3">
        <v>1.6072E-3</v>
      </c>
      <c r="L40" s="3">
        <v>1.8508000000000001E-3</v>
      </c>
      <c r="M40" s="3">
        <v>2.2204E-3</v>
      </c>
      <c r="N40" s="3">
        <v>2.2648E-3</v>
      </c>
      <c r="O40" s="3">
        <v>2.2988000000000001E-3</v>
      </c>
      <c r="P40" s="3">
        <v>2.3494000000000002E-3</v>
      </c>
      <c r="Q40" s="3">
        <v>2.3963999999999999E-3</v>
      </c>
      <c r="R40" s="3">
        <v>2.4562999999999998E-3</v>
      </c>
      <c r="S40" s="3">
        <v>2.4981000000000001E-3</v>
      </c>
      <c r="T40" s="3">
        <v>2.5555E-3</v>
      </c>
      <c r="U40" s="3">
        <v>2.6218999999999999E-3</v>
      </c>
      <c r="V40" s="3">
        <v>2.6770000000000001E-3</v>
      </c>
      <c r="W40" s="3">
        <v>2.7171999999999999E-3</v>
      </c>
      <c r="X40" s="3">
        <v>2.7959999999999999E-3</v>
      </c>
      <c r="Y40" s="3">
        <v>2.8408000000000001E-3</v>
      </c>
      <c r="Z40" s="3">
        <v>2.8976000000000002E-3</v>
      </c>
      <c r="AA40" s="3">
        <v>2.9672000000000001E-3</v>
      </c>
      <c r="AB40" s="3">
        <v>3.0412999999999998E-3</v>
      </c>
      <c r="AC40" s="3">
        <v>3.0961000000000001E-3</v>
      </c>
      <c r="AD40" s="3">
        <v>3.1611E-3</v>
      </c>
      <c r="AE40" s="3">
        <v>3.2401000000000001E-3</v>
      </c>
      <c r="AF40" s="3">
        <v>3.3243000000000001E-3</v>
      </c>
      <c r="AG40" s="3">
        <v>3.3808000000000002E-3</v>
      </c>
      <c r="AH40" s="3">
        <v>3.4754999999999999E-3</v>
      </c>
      <c r="AI40" s="3">
        <v>3.5588999999999998E-3</v>
      </c>
      <c r="AJ40" s="3">
        <v>3.6622E-3</v>
      </c>
      <c r="AK40" s="3">
        <v>3.7501000000000001E-3</v>
      </c>
      <c r="AL40" s="3">
        <v>3.8625999999999999E-3</v>
      </c>
      <c r="AM40" s="3">
        <v>3.9205000000000004E-3</v>
      </c>
      <c r="AN40" s="3">
        <v>4.0106999999999999E-3</v>
      </c>
      <c r="AO40" s="3">
        <v>4.1149000000000003E-3</v>
      </c>
      <c r="AP40" s="3">
        <v>4.2053999999999998E-3</v>
      </c>
      <c r="AQ40" s="3">
        <v>4.2684999999999997E-3</v>
      </c>
      <c r="AR40" s="3">
        <v>4.3880000000000004E-3</v>
      </c>
      <c r="AS40" s="3">
        <v>4.4537999999999999E-3</v>
      </c>
      <c r="AT40" s="3">
        <v>4.5785000000000001E-3</v>
      </c>
      <c r="AU40" s="3">
        <v>4.7020999999999999E-3</v>
      </c>
      <c r="AV40" s="3">
        <v>4.8149000000000004E-3</v>
      </c>
      <c r="AW40" s="3">
        <v>4.9353000000000001E-3</v>
      </c>
      <c r="AX40" s="3">
        <v>5.0388999999999998E-3</v>
      </c>
      <c r="AY40" s="3">
        <v>5.1698999999999998E-3</v>
      </c>
      <c r="AZ40" s="3">
        <v>5.2526999999999999E-3</v>
      </c>
      <c r="BA40" s="3">
        <v>5.3368000000000001E-3</v>
      </c>
      <c r="BB40" s="3">
        <v>5.4862000000000001E-3</v>
      </c>
      <c r="BC40" s="3">
        <v>5.6014000000000003E-3</v>
      </c>
      <c r="BD40" s="3">
        <v>5.7638000000000003E-3</v>
      </c>
      <c r="BE40" s="3">
        <v>5.9367999999999999E-3</v>
      </c>
      <c r="BF40" s="3">
        <v>6.0555000000000001E-3</v>
      </c>
      <c r="BG40" s="3">
        <v>6.2310999999999998E-3</v>
      </c>
      <c r="BH40" s="3">
        <v>6.3619000000000002E-3</v>
      </c>
      <c r="BI40" s="3">
        <v>6.5145999999999997E-3</v>
      </c>
      <c r="BJ40" s="3">
        <v>6.6644E-3</v>
      </c>
      <c r="BK40" s="3">
        <v>6.8043000000000001E-3</v>
      </c>
      <c r="BL40" s="3">
        <v>6.9880999999999997E-3</v>
      </c>
      <c r="BM40" s="3">
        <v>7.1278000000000001E-3</v>
      </c>
      <c r="BN40" s="3">
        <v>7.2775000000000001E-3</v>
      </c>
      <c r="BO40" s="3">
        <v>7.3867000000000004E-3</v>
      </c>
      <c r="BP40" s="3">
        <v>7.5123000000000004E-3</v>
      </c>
      <c r="BQ40" s="3">
        <v>7.6398999999999998E-3</v>
      </c>
      <c r="BR40" s="3">
        <v>7.8461999999999994E-3</v>
      </c>
      <c r="BS40" s="3">
        <v>8.0736999999999996E-3</v>
      </c>
      <c r="BT40" s="3">
        <v>8.1948000000000003E-3</v>
      </c>
      <c r="BU40" s="3">
        <v>8.3503999999999991E-3</v>
      </c>
      <c r="BV40" s="3">
        <v>8.5424999999999997E-3</v>
      </c>
      <c r="BW40" s="3">
        <v>8.7560999999999993E-3</v>
      </c>
      <c r="BX40" s="3">
        <v>9.0100000000000006E-3</v>
      </c>
      <c r="BY40" s="3">
        <v>9.2262999999999998E-3</v>
      </c>
      <c r="BZ40" s="3">
        <v>9.4661999999999993E-3</v>
      </c>
      <c r="CA40" s="3">
        <v>9.6082000000000008E-3</v>
      </c>
      <c r="CB40" s="3">
        <v>9.7523000000000002E-3</v>
      </c>
      <c r="CC40" s="3">
        <v>1.0025299999999999E-2</v>
      </c>
      <c r="CD40" s="3">
        <v>1.01858E-2</v>
      </c>
      <c r="CE40" s="3">
        <v>1.04709E-2</v>
      </c>
      <c r="CF40" s="3">
        <v>1.07327E-2</v>
      </c>
      <c r="CG40" s="3">
        <v>1.10332E-2</v>
      </c>
      <c r="CH40" s="3">
        <v>1.132E-2</v>
      </c>
      <c r="CI40" s="3">
        <v>1.1603E-2</v>
      </c>
      <c r="CJ40" s="3">
        <v>1.18931E-2</v>
      </c>
      <c r="CK40" s="3">
        <v>1.2202299999999999E-2</v>
      </c>
      <c r="CL40" s="3">
        <v>1.2470800000000001E-2</v>
      </c>
      <c r="CM40" s="3">
        <v>1.27701E-2</v>
      </c>
      <c r="CN40" s="3">
        <v>1.3127700000000001E-2</v>
      </c>
      <c r="CO40" s="3">
        <v>1.34428E-2</v>
      </c>
      <c r="CP40" s="3">
        <v>1.38192E-2</v>
      </c>
      <c r="CQ40" s="3">
        <v>1.41508E-2</v>
      </c>
      <c r="CR40" s="3">
        <v>1.43914E-2</v>
      </c>
      <c r="CS40" s="3">
        <v>1.4679299999999999E-2</v>
      </c>
      <c r="CT40" s="3">
        <v>1.49582E-2</v>
      </c>
      <c r="CU40" s="3">
        <v>1.5406899999999999E-2</v>
      </c>
      <c r="CV40" s="3">
        <v>1.5807499999999999E-2</v>
      </c>
      <c r="CW40" s="3">
        <v>1.62343E-2</v>
      </c>
      <c r="CX40" s="3">
        <v>1.6672699999999999E-2</v>
      </c>
      <c r="CY40" s="3">
        <v>1.6956100000000002E-2</v>
      </c>
    </row>
    <row r="41" spans="1:103" x14ac:dyDescent="0.2">
      <c r="A41" s="4" t="s">
        <v>52</v>
      </c>
      <c r="B41" s="4" t="s">
        <v>55</v>
      </c>
      <c r="C41" s="2">
        <v>53</v>
      </c>
      <c r="D41" s="3">
        <v>4.9680000000000004E-4</v>
      </c>
      <c r="E41" s="3">
        <v>6.7730000000000004E-4</v>
      </c>
      <c r="F41" s="3">
        <v>8.164E-4</v>
      </c>
      <c r="G41" s="3">
        <v>9.7610000000000004E-4</v>
      </c>
      <c r="H41" s="3">
        <v>1.0985999999999999E-3</v>
      </c>
      <c r="I41" s="3">
        <v>1.279E-3</v>
      </c>
      <c r="J41" s="3">
        <v>1.485E-3</v>
      </c>
      <c r="K41" s="3">
        <v>1.7673000000000001E-3</v>
      </c>
      <c r="L41" s="3">
        <v>2.0856E-3</v>
      </c>
      <c r="M41" s="3">
        <v>2.4743E-3</v>
      </c>
      <c r="N41" s="3">
        <v>2.5163999999999998E-3</v>
      </c>
      <c r="O41" s="3">
        <v>2.5768000000000002E-3</v>
      </c>
      <c r="P41" s="3">
        <v>2.6308999999999998E-3</v>
      </c>
      <c r="Q41" s="3">
        <v>2.6966999999999998E-3</v>
      </c>
      <c r="R41" s="3">
        <v>2.7398000000000001E-3</v>
      </c>
      <c r="S41" s="3">
        <v>2.7837000000000001E-3</v>
      </c>
      <c r="T41" s="3">
        <v>2.8449E-3</v>
      </c>
      <c r="U41" s="3">
        <v>2.8876000000000001E-3</v>
      </c>
      <c r="V41" s="3">
        <v>2.9743E-3</v>
      </c>
      <c r="W41" s="3">
        <v>3.0187999999999999E-3</v>
      </c>
      <c r="X41" s="3">
        <v>3.0641000000000002E-3</v>
      </c>
      <c r="Y41" s="3">
        <v>3.1315000000000002E-3</v>
      </c>
      <c r="Z41" s="3">
        <v>3.2035000000000002E-3</v>
      </c>
      <c r="AA41" s="3">
        <v>3.29E-3</v>
      </c>
      <c r="AB41" s="3">
        <v>3.3557999999999999E-3</v>
      </c>
      <c r="AC41" s="3">
        <v>3.4229E-3</v>
      </c>
      <c r="AD41" s="3">
        <v>3.5255999999999998E-3</v>
      </c>
      <c r="AE41" s="3">
        <v>3.6102E-3</v>
      </c>
      <c r="AF41" s="3">
        <v>3.6787999999999999E-3</v>
      </c>
      <c r="AG41" s="3">
        <v>3.7339000000000001E-3</v>
      </c>
      <c r="AH41" s="3">
        <v>3.7899000000000001E-3</v>
      </c>
      <c r="AI41" s="3">
        <v>3.8506E-3</v>
      </c>
      <c r="AJ41" s="3">
        <v>3.9468000000000003E-3</v>
      </c>
      <c r="AK41" s="3">
        <v>4.0653E-3</v>
      </c>
      <c r="AL41" s="3">
        <v>4.1749999999999999E-3</v>
      </c>
      <c r="AM41" s="3">
        <v>4.2668000000000003E-3</v>
      </c>
      <c r="AN41" s="3">
        <v>4.365E-3</v>
      </c>
      <c r="AO41" s="3">
        <v>4.4916000000000001E-3</v>
      </c>
      <c r="AP41" s="3">
        <v>4.5633999999999996E-3</v>
      </c>
      <c r="AQ41" s="3">
        <v>4.6363999999999997E-3</v>
      </c>
      <c r="AR41" s="3">
        <v>4.7663000000000002E-3</v>
      </c>
      <c r="AS41" s="3">
        <v>4.8424999999999996E-3</v>
      </c>
      <c r="AT41" s="3">
        <v>4.9684000000000004E-3</v>
      </c>
      <c r="AU41" s="3">
        <v>5.0479000000000001E-3</v>
      </c>
      <c r="AV41" s="3">
        <v>5.1893E-3</v>
      </c>
      <c r="AW41" s="3">
        <v>5.2877999999999996E-3</v>
      </c>
      <c r="AX41" s="3">
        <v>5.4412000000000002E-3</v>
      </c>
      <c r="AY41" s="3">
        <v>5.5935000000000004E-3</v>
      </c>
      <c r="AZ41" s="3">
        <v>5.7501000000000002E-3</v>
      </c>
      <c r="BA41" s="3">
        <v>5.8766000000000001E-3</v>
      </c>
      <c r="BB41" s="3">
        <v>5.9883000000000002E-3</v>
      </c>
      <c r="BC41" s="3">
        <v>6.1320000000000003E-3</v>
      </c>
      <c r="BD41" s="3">
        <v>6.2729999999999999E-3</v>
      </c>
      <c r="BE41" s="3">
        <v>6.3921999999999998E-3</v>
      </c>
      <c r="BF41" s="3">
        <v>6.5456000000000004E-3</v>
      </c>
      <c r="BG41" s="3">
        <v>6.6765000000000001E-3</v>
      </c>
      <c r="BH41" s="3">
        <v>6.8100000000000001E-3</v>
      </c>
      <c r="BI41" s="3">
        <v>6.9803E-3</v>
      </c>
      <c r="BJ41" s="3">
        <v>7.0918999999999999E-3</v>
      </c>
      <c r="BK41" s="3">
        <v>7.2693000000000002E-3</v>
      </c>
      <c r="BL41" s="3">
        <v>7.4583000000000002E-3</v>
      </c>
      <c r="BM41" s="3">
        <v>7.5700999999999997E-3</v>
      </c>
      <c r="BN41" s="3">
        <v>7.7441999999999997E-3</v>
      </c>
      <c r="BO41" s="3">
        <v>7.9299999999999995E-3</v>
      </c>
      <c r="BP41" s="3">
        <v>8.1600000000000006E-3</v>
      </c>
      <c r="BQ41" s="3">
        <v>8.3476999999999996E-3</v>
      </c>
      <c r="BR41" s="3">
        <v>8.4729000000000002E-3</v>
      </c>
      <c r="BS41" s="3">
        <v>8.6169000000000003E-3</v>
      </c>
      <c r="BT41" s="3">
        <v>8.8065000000000001E-3</v>
      </c>
      <c r="BU41" s="3">
        <v>9.0002999999999993E-3</v>
      </c>
      <c r="BV41" s="3">
        <v>9.2253000000000005E-3</v>
      </c>
      <c r="BW41" s="3">
        <v>9.4651000000000006E-3</v>
      </c>
      <c r="BX41" s="3">
        <v>9.6922999999999992E-3</v>
      </c>
      <c r="BY41" s="3">
        <v>9.9830000000000006E-3</v>
      </c>
      <c r="BZ41" s="3">
        <v>1.02825E-2</v>
      </c>
      <c r="CA41" s="3">
        <v>1.0570400000000001E-2</v>
      </c>
      <c r="CB41" s="3">
        <v>1.0781799999999999E-2</v>
      </c>
      <c r="CC41" s="3">
        <v>1.09867E-2</v>
      </c>
      <c r="CD41" s="3">
        <v>1.12064E-2</v>
      </c>
      <c r="CE41" s="3">
        <v>1.15202E-2</v>
      </c>
      <c r="CF41" s="3">
        <v>1.1739100000000001E-2</v>
      </c>
      <c r="CG41" s="3">
        <v>1.2044300000000001E-2</v>
      </c>
      <c r="CH41" s="3">
        <v>1.23093E-2</v>
      </c>
      <c r="CI41" s="3">
        <v>1.2530899999999999E-2</v>
      </c>
      <c r="CJ41" s="3">
        <v>1.2794099999999999E-2</v>
      </c>
      <c r="CK41" s="3">
        <v>1.3037200000000001E-2</v>
      </c>
      <c r="CL41" s="3">
        <v>1.3310900000000001E-2</v>
      </c>
      <c r="CM41" s="3">
        <v>1.37103E-2</v>
      </c>
      <c r="CN41" s="3">
        <v>1.4011900000000001E-2</v>
      </c>
      <c r="CO41" s="3">
        <v>1.43482E-2</v>
      </c>
      <c r="CP41" s="3">
        <v>1.47356E-2</v>
      </c>
      <c r="CQ41" s="3">
        <v>1.5148200000000001E-2</v>
      </c>
      <c r="CR41" s="3">
        <v>1.5572300000000001E-2</v>
      </c>
      <c r="CS41" s="3">
        <v>1.6023900000000001E-2</v>
      </c>
      <c r="CT41" s="3">
        <v>1.6504700000000001E-2</v>
      </c>
      <c r="CU41" s="3">
        <v>1.67853E-2</v>
      </c>
      <c r="CV41" s="3">
        <v>1.7137800000000002E-2</v>
      </c>
      <c r="CW41" s="3">
        <v>1.7617600000000001E-2</v>
      </c>
      <c r="CX41" s="3">
        <v>1.8146099999999998E-2</v>
      </c>
      <c r="CY41" s="3">
        <v>1.8490800000000002E-2</v>
      </c>
    </row>
    <row r="42" spans="1:103" x14ac:dyDescent="0.2">
      <c r="A42" s="4" t="s">
        <v>52</v>
      </c>
      <c r="B42" s="4" t="s">
        <v>55</v>
      </c>
      <c r="C42" s="2">
        <v>54</v>
      </c>
      <c r="D42" s="3">
        <v>5.2490000000000002E-4</v>
      </c>
      <c r="E42" s="3">
        <v>7.0739999999999996E-4</v>
      </c>
      <c r="F42" s="3">
        <v>8.8119999999999995E-4</v>
      </c>
      <c r="G42" s="3">
        <v>1.0372000000000001E-3</v>
      </c>
      <c r="H42" s="3">
        <v>1.1827999999999999E-3</v>
      </c>
      <c r="I42" s="3">
        <v>1.3753999999999999E-3</v>
      </c>
      <c r="J42" s="3">
        <v>1.6501E-3</v>
      </c>
      <c r="K42" s="3">
        <v>1.9791000000000001E-3</v>
      </c>
      <c r="L42" s="3">
        <v>2.3004000000000002E-3</v>
      </c>
      <c r="M42" s="3">
        <v>2.8062E-3</v>
      </c>
      <c r="N42" s="3">
        <v>2.8763E-3</v>
      </c>
      <c r="O42" s="3">
        <v>2.9483000000000001E-3</v>
      </c>
      <c r="P42" s="3">
        <v>2.9983000000000002E-3</v>
      </c>
      <c r="Q42" s="3">
        <v>3.0763000000000001E-3</v>
      </c>
      <c r="R42" s="3">
        <v>3.1286E-3</v>
      </c>
      <c r="S42" s="3">
        <v>3.2193E-3</v>
      </c>
      <c r="T42" s="3">
        <v>3.2902000000000001E-3</v>
      </c>
      <c r="U42" s="3">
        <v>3.3593E-3</v>
      </c>
      <c r="V42" s="3">
        <v>3.4567000000000001E-3</v>
      </c>
      <c r="W42" s="3">
        <v>3.5431E-3</v>
      </c>
      <c r="X42" s="3">
        <v>3.6316999999999999E-3</v>
      </c>
      <c r="Y42" s="3">
        <v>3.7152000000000001E-3</v>
      </c>
      <c r="Z42" s="3">
        <v>3.7820000000000002E-3</v>
      </c>
      <c r="AA42" s="3">
        <v>3.8652000000000001E-3</v>
      </c>
      <c r="AB42" s="3">
        <v>3.9347999999999996E-3</v>
      </c>
      <c r="AC42" s="3">
        <v>3.9976999999999999E-3</v>
      </c>
      <c r="AD42" s="3">
        <v>4.0695999999999996E-3</v>
      </c>
      <c r="AE42" s="3">
        <v>4.1631999999999997E-3</v>
      </c>
      <c r="AF42" s="3">
        <v>4.2589000000000004E-3</v>
      </c>
      <c r="AG42" s="3">
        <v>4.3271000000000004E-3</v>
      </c>
      <c r="AH42" s="3">
        <v>4.4222999999999997E-3</v>
      </c>
      <c r="AI42" s="3">
        <v>4.5417000000000001E-3</v>
      </c>
      <c r="AJ42" s="3">
        <v>4.6143E-3</v>
      </c>
      <c r="AK42" s="3">
        <v>4.7112999999999999E-3</v>
      </c>
      <c r="AL42" s="3">
        <v>4.8101999999999997E-3</v>
      </c>
      <c r="AM42" s="3">
        <v>4.8967999999999998E-3</v>
      </c>
      <c r="AN42" s="3">
        <v>4.9995999999999999E-3</v>
      </c>
      <c r="AO42" s="3">
        <v>5.1146000000000004E-3</v>
      </c>
      <c r="AP42" s="3">
        <v>5.2680000000000001E-3</v>
      </c>
      <c r="AQ42" s="3">
        <v>5.3522999999999999E-3</v>
      </c>
      <c r="AR42" s="3">
        <v>5.4752999999999998E-3</v>
      </c>
      <c r="AS42" s="3">
        <v>5.5957999999999997E-3</v>
      </c>
      <c r="AT42" s="3">
        <v>5.7244000000000001E-3</v>
      </c>
      <c r="AU42" s="3">
        <v>5.8789999999999997E-3</v>
      </c>
      <c r="AV42" s="3">
        <v>5.9731000000000003E-3</v>
      </c>
      <c r="AW42" s="3">
        <v>6.0746999999999997E-3</v>
      </c>
      <c r="AX42" s="3">
        <v>6.2144000000000001E-3</v>
      </c>
      <c r="AY42" s="3">
        <v>6.3263E-3</v>
      </c>
      <c r="AZ42" s="3">
        <v>6.4400999999999998E-3</v>
      </c>
      <c r="BA42" s="3">
        <v>6.6268000000000004E-3</v>
      </c>
      <c r="BB42" s="3">
        <v>6.8190000000000004E-3</v>
      </c>
      <c r="BC42" s="3">
        <v>7.0099000000000003E-3</v>
      </c>
      <c r="BD42" s="3">
        <v>7.1291000000000002E-3</v>
      </c>
      <c r="BE42" s="3">
        <v>7.2645000000000001E-3</v>
      </c>
      <c r="BF42" s="3">
        <v>7.4171000000000003E-3</v>
      </c>
      <c r="BG42" s="3">
        <v>7.5357999999999996E-3</v>
      </c>
      <c r="BH42" s="3">
        <v>7.7543000000000004E-3</v>
      </c>
      <c r="BI42" s="3">
        <v>7.9092999999999993E-3</v>
      </c>
      <c r="BJ42" s="3">
        <v>8.0359000000000003E-3</v>
      </c>
      <c r="BK42" s="3">
        <v>8.2608999999999998E-3</v>
      </c>
      <c r="BL42" s="3">
        <v>8.3847999999999995E-3</v>
      </c>
      <c r="BM42" s="3">
        <v>8.5860999999999993E-3</v>
      </c>
      <c r="BN42" s="3">
        <v>8.7235000000000004E-3</v>
      </c>
      <c r="BO42" s="3">
        <v>8.9502999999999996E-3</v>
      </c>
      <c r="BP42" s="3">
        <v>9.2008999999999997E-3</v>
      </c>
      <c r="BQ42" s="3">
        <v>9.4032999999999999E-3</v>
      </c>
      <c r="BR42" s="3">
        <v>9.5537999999999994E-3</v>
      </c>
      <c r="BS42" s="3">
        <v>9.8212999999999998E-3</v>
      </c>
      <c r="BT42" s="3">
        <v>1.0017699999999999E-2</v>
      </c>
      <c r="BU42" s="3">
        <v>1.03082E-2</v>
      </c>
      <c r="BV42" s="3">
        <v>1.05349E-2</v>
      </c>
      <c r="BW42" s="3">
        <v>1.06929E-2</v>
      </c>
      <c r="BX42" s="3">
        <v>1.09388E-2</v>
      </c>
      <c r="BY42" s="3">
        <v>1.1266999999999999E-2</v>
      </c>
      <c r="BZ42" s="3">
        <v>1.14585E-2</v>
      </c>
      <c r="CA42" s="3">
        <v>1.1733499999999999E-2</v>
      </c>
      <c r="CB42" s="3">
        <v>1.20386E-2</v>
      </c>
      <c r="CC42" s="3">
        <v>1.2351600000000001E-2</v>
      </c>
      <c r="CD42" s="3">
        <v>1.2561599999999999E-2</v>
      </c>
      <c r="CE42" s="3">
        <v>1.2787700000000001E-2</v>
      </c>
      <c r="CF42" s="3">
        <v>1.30434E-2</v>
      </c>
      <c r="CG42" s="3">
        <v>1.34348E-2</v>
      </c>
      <c r="CH42" s="3">
        <v>1.36632E-2</v>
      </c>
      <c r="CI42" s="3">
        <v>1.4045800000000001E-2</v>
      </c>
      <c r="CJ42" s="3">
        <v>1.4368799999999999E-2</v>
      </c>
      <c r="CK42" s="3">
        <v>1.46993E-2</v>
      </c>
      <c r="CL42" s="3">
        <v>1.5140300000000001E-2</v>
      </c>
      <c r="CM42" s="3">
        <v>1.54734E-2</v>
      </c>
      <c r="CN42" s="3">
        <v>1.5782899999999999E-2</v>
      </c>
      <c r="CO42" s="3">
        <v>1.6114300000000002E-2</v>
      </c>
      <c r="CP42" s="3">
        <v>1.6420500000000001E-2</v>
      </c>
      <c r="CQ42" s="3">
        <v>1.6683300000000002E-2</v>
      </c>
      <c r="CR42" s="3">
        <v>1.7183799999999999E-2</v>
      </c>
      <c r="CS42" s="3">
        <v>1.7596199999999999E-2</v>
      </c>
      <c r="CT42" s="3">
        <v>1.7948100000000002E-2</v>
      </c>
      <c r="CU42" s="3">
        <v>1.8360899999999999E-2</v>
      </c>
      <c r="CV42" s="3">
        <v>1.8636300000000001E-2</v>
      </c>
      <c r="CW42" s="3">
        <v>1.91582E-2</v>
      </c>
      <c r="CX42" s="3">
        <v>1.97138E-2</v>
      </c>
      <c r="CY42" s="3">
        <v>2.0068599999999999E-2</v>
      </c>
    </row>
    <row r="43" spans="1:103" x14ac:dyDescent="0.2">
      <c r="A43" s="4" t="s">
        <v>52</v>
      </c>
      <c r="B43" s="4" t="s">
        <v>55</v>
      </c>
      <c r="C43" s="2">
        <v>55</v>
      </c>
      <c r="D43" s="3">
        <v>5.6229999999999995E-4</v>
      </c>
      <c r="E43" s="3">
        <v>7.6110000000000001E-4</v>
      </c>
      <c r="F43" s="3">
        <v>9.6239999999999997E-4</v>
      </c>
      <c r="G43" s="3">
        <v>1.1130000000000001E-3</v>
      </c>
      <c r="H43" s="3">
        <v>1.3052999999999999E-3</v>
      </c>
      <c r="I43" s="3">
        <v>1.5342999999999999E-3</v>
      </c>
      <c r="J43" s="3">
        <v>1.8332999999999999E-3</v>
      </c>
      <c r="K43" s="3">
        <v>2.1821000000000002E-3</v>
      </c>
      <c r="L43" s="3">
        <v>2.5416000000000002E-3</v>
      </c>
      <c r="M43" s="3">
        <v>3.0244E-3</v>
      </c>
      <c r="N43" s="3">
        <v>3.0879000000000002E-3</v>
      </c>
      <c r="O43" s="3">
        <v>3.1373E-3</v>
      </c>
      <c r="P43" s="3">
        <v>3.1844E-3</v>
      </c>
      <c r="Q43" s="3">
        <v>3.2577000000000001E-3</v>
      </c>
      <c r="R43" s="3">
        <v>3.3195999999999998E-3</v>
      </c>
      <c r="S43" s="3">
        <v>3.3793E-3</v>
      </c>
      <c r="T43" s="3">
        <v>3.4299999999999999E-3</v>
      </c>
      <c r="U43" s="3">
        <v>3.4849E-3</v>
      </c>
      <c r="V43" s="3">
        <v>3.5442E-3</v>
      </c>
      <c r="W43" s="3">
        <v>3.6292999999999998E-3</v>
      </c>
      <c r="X43" s="3">
        <v>3.7236000000000001E-3</v>
      </c>
      <c r="Y43" s="3">
        <v>3.8278000000000001E-3</v>
      </c>
      <c r="Z43" s="3">
        <v>3.8890999999999999E-3</v>
      </c>
      <c r="AA43" s="3">
        <v>3.9979999999999998E-3</v>
      </c>
      <c r="AB43" s="3">
        <v>4.1059E-3</v>
      </c>
      <c r="AC43" s="3">
        <v>4.1922000000000001E-3</v>
      </c>
      <c r="AD43" s="3">
        <v>4.2718000000000001E-3</v>
      </c>
      <c r="AE43" s="3">
        <v>4.3958000000000001E-3</v>
      </c>
      <c r="AF43" s="3">
        <v>4.4967999999999996E-3</v>
      </c>
      <c r="AG43" s="3">
        <v>4.6227999999999998E-3</v>
      </c>
      <c r="AH43" s="3">
        <v>4.7613999999999998E-3</v>
      </c>
      <c r="AI43" s="3">
        <v>4.8662000000000002E-3</v>
      </c>
      <c r="AJ43" s="3">
        <v>4.9683000000000001E-3</v>
      </c>
      <c r="AK43" s="3">
        <v>5.0578000000000003E-3</v>
      </c>
      <c r="AL43" s="3">
        <v>5.2043999999999997E-3</v>
      </c>
      <c r="AM43" s="3">
        <v>5.3502000000000003E-3</v>
      </c>
      <c r="AN43" s="3">
        <v>5.5053000000000003E-3</v>
      </c>
      <c r="AO43" s="3">
        <v>5.6484999999999999E-3</v>
      </c>
      <c r="AP43" s="3">
        <v>5.7784000000000004E-3</v>
      </c>
      <c r="AQ43" s="3">
        <v>5.8824000000000003E-3</v>
      </c>
      <c r="AR43" s="3">
        <v>6.0118000000000003E-3</v>
      </c>
      <c r="AS43" s="3">
        <v>6.1139999999999996E-3</v>
      </c>
      <c r="AT43" s="3">
        <v>6.2302E-3</v>
      </c>
      <c r="AU43" s="3">
        <v>6.4171000000000002E-3</v>
      </c>
      <c r="AV43" s="3">
        <v>6.5775E-3</v>
      </c>
      <c r="AW43" s="3">
        <v>6.7222000000000002E-3</v>
      </c>
      <c r="AX43" s="3">
        <v>6.8767999999999998E-3</v>
      </c>
      <c r="AY43" s="3">
        <v>7.0486999999999998E-3</v>
      </c>
      <c r="AZ43" s="3">
        <v>7.2037999999999998E-3</v>
      </c>
      <c r="BA43" s="3">
        <v>7.3766999999999999E-3</v>
      </c>
      <c r="BB43" s="3">
        <v>7.4872999999999997E-3</v>
      </c>
      <c r="BC43" s="3">
        <v>7.6220999999999997E-3</v>
      </c>
      <c r="BD43" s="3">
        <v>7.7669000000000002E-3</v>
      </c>
      <c r="BE43" s="3">
        <v>7.9843999999999991E-3</v>
      </c>
      <c r="BF43" s="3">
        <v>8.1361000000000003E-3</v>
      </c>
      <c r="BG43" s="3">
        <v>8.3151000000000006E-3</v>
      </c>
      <c r="BH43" s="3">
        <v>8.5229999999999993E-3</v>
      </c>
      <c r="BI43" s="3">
        <v>8.7019999999999997E-3</v>
      </c>
      <c r="BJ43" s="3">
        <v>8.8325000000000001E-3</v>
      </c>
      <c r="BK43" s="3">
        <v>9.0445000000000005E-3</v>
      </c>
      <c r="BL43" s="3">
        <v>9.2163000000000002E-3</v>
      </c>
      <c r="BM43" s="3">
        <v>9.4836E-3</v>
      </c>
      <c r="BN43" s="3">
        <v>9.7111999999999997E-3</v>
      </c>
      <c r="BO43" s="3">
        <v>9.9345000000000006E-3</v>
      </c>
      <c r="BP43" s="3">
        <v>1.02127E-2</v>
      </c>
      <c r="BQ43" s="3">
        <v>1.04476E-2</v>
      </c>
      <c r="BR43" s="3">
        <v>1.06879E-2</v>
      </c>
      <c r="BS43" s="3">
        <v>1.0987200000000001E-2</v>
      </c>
      <c r="BT43" s="3">
        <v>1.13058E-2</v>
      </c>
      <c r="BU43" s="3">
        <v>1.1577199999999999E-2</v>
      </c>
      <c r="BV43" s="3">
        <v>1.18318E-2</v>
      </c>
      <c r="BW43" s="3">
        <v>1.21277E-2</v>
      </c>
      <c r="BX43" s="3">
        <v>1.2333800000000001E-2</v>
      </c>
      <c r="BY43" s="3">
        <v>1.26175E-2</v>
      </c>
      <c r="BZ43" s="3">
        <v>1.29456E-2</v>
      </c>
      <c r="CA43" s="3">
        <v>1.31786E-2</v>
      </c>
      <c r="CB43" s="3">
        <v>1.35739E-2</v>
      </c>
      <c r="CC43" s="3">
        <v>1.38861E-2</v>
      </c>
      <c r="CD43" s="3">
        <v>1.4260999999999999E-2</v>
      </c>
      <c r="CE43" s="3">
        <v>1.4660299999999999E-2</v>
      </c>
      <c r="CF43" s="3">
        <v>1.50855E-2</v>
      </c>
      <c r="CG43" s="3">
        <v>1.54325E-2</v>
      </c>
      <c r="CH43" s="3">
        <v>1.5833799999999999E-2</v>
      </c>
      <c r="CI43" s="3">
        <v>1.6150399999999999E-2</v>
      </c>
      <c r="CJ43" s="3">
        <v>1.6554200000000002E-2</v>
      </c>
      <c r="CK43" s="3">
        <v>1.7050800000000001E-2</v>
      </c>
      <c r="CL43" s="3">
        <v>1.7425900000000001E-2</v>
      </c>
      <c r="CM43" s="3">
        <v>1.7774399999999999E-2</v>
      </c>
      <c r="CN43" s="3">
        <v>1.83077E-2</v>
      </c>
      <c r="CO43" s="3">
        <v>1.8655499999999998E-2</v>
      </c>
      <c r="CP43" s="3">
        <v>1.9177799999999998E-2</v>
      </c>
      <c r="CQ43" s="3">
        <v>1.9657299999999999E-2</v>
      </c>
      <c r="CR43" s="3">
        <v>2.01093E-2</v>
      </c>
      <c r="CS43" s="3">
        <v>2.0431100000000001E-2</v>
      </c>
      <c r="CT43" s="3">
        <v>2.0982799999999999E-2</v>
      </c>
      <c r="CU43" s="3">
        <v>2.1423399999999999E-2</v>
      </c>
      <c r="CV43" s="3">
        <v>2.1766199999999999E-2</v>
      </c>
      <c r="CW43" s="3">
        <v>2.2397400000000001E-2</v>
      </c>
      <c r="CX43" s="3">
        <v>2.2934900000000001E-2</v>
      </c>
      <c r="CY43" s="3">
        <v>2.35771E-2</v>
      </c>
    </row>
    <row r="44" spans="1:103" x14ac:dyDescent="0.2">
      <c r="A44" s="4" t="s">
        <v>52</v>
      </c>
      <c r="B44" s="4" t="s">
        <v>55</v>
      </c>
      <c r="C44" s="2">
        <v>56</v>
      </c>
      <c r="D44" s="3">
        <v>5.7729999999999999E-4</v>
      </c>
      <c r="E44" s="3">
        <v>8.208E-4</v>
      </c>
      <c r="F44" s="3">
        <v>1.0253E-3</v>
      </c>
      <c r="G44" s="3">
        <v>1.1885000000000001E-3</v>
      </c>
      <c r="H44" s="3">
        <v>1.4166999999999999E-3</v>
      </c>
      <c r="I44" s="3">
        <v>1.7014E-3</v>
      </c>
      <c r="J44" s="3">
        <v>2.0926999999999999E-3</v>
      </c>
      <c r="K44" s="3">
        <v>2.4583999999999999E-3</v>
      </c>
      <c r="L44" s="3">
        <v>2.8858E-3</v>
      </c>
      <c r="M44" s="3">
        <v>3.2247999999999999E-3</v>
      </c>
      <c r="N44" s="3">
        <v>3.3119E-3</v>
      </c>
      <c r="O44" s="3">
        <v>3.4012999999999999E-3</v>
      </c>
      <c r="P44" s="3">
        <v>3.5000000000000001E-3</v>
      </c>
      <c r="Q44" s="3">
        <v>3.5875E-3</v>
      </c>
      <c r="R44" s="3">
        <v>3.6879E-3</v>
      </c>
      <c r="S44" s="3">
        <v>3.7653000000000001E-3</v>
      </c>
      <c r="T44" s="3">
        <v>3.8633000000000001E-3</v>
      </c>
      <c r="U44" s="3">
        <v>3.9675999999999999E-3</v>
      </c>
      <c r="V44" s="3">
        <v>4.0708000000000003E-3</v>
      </c>
      <c r="W44" s="3">
        <v>4.1847999999999998E-3</v>
      </c>
      <c r="X44" s="3">
        <v>4.2684000000000003E-3</v>
      </c>
      <c r="Y44" s="3">
        <v>4.3623000000000004E-3</v>
      </c>
      <c r="Z44" s="3">
        <v>4.4539000000000002E-3</v>
      </c>
      <c r="AA44" s="3">
        <v>4.5652999999999996E-3</v>
      </c>
      <c r="AB44" s="3">
        <v>4.6839000000000004E-3</v>
      </c>
      <c r="AC44" s="3">
        <v>4.7729000000000001E-3</v>
      </c>
      <c r="AD44" s="3">
        <v>4.8779000000000001E-3</v>
      </c>
      <c r="AE44" s="3">
        <v>4.9510999999999999E-3</v>
      </c>
      <c r="AF44" s="3">
        <v>5.0898000000000002E-3</v>
      </c>
      <c r="AG44" s="3">
        <v>5.2170000000000003E-3</v>
      </c>
      <c r="AH44" s="3">
        <v>5.3631E-3</v>
      </c>
      <c r="AI44" s="3">
        <v>5.4596000000000002E-3</v>
      </c>
      <c r="AJ44" s="3">
        <v>5.5687999999999996E-3</v>
      </c>
      <c r="AK44" s="3">
        <v>5.7247000000000001E-3</v>
      </c>
      <c r="AL44" s="3">
        <v>5.8104999999999997E-3</v>
      </c>
      <c r="AM44" s="3">
        <v>5.9325000000000003E-3</v>
      </c>
      <c r="AN44" s="3">
        <v>6.0214999999999999E-3</v>
      </c>
      <c r="AO44" s="3">
        <v>6.1298999999999998E-3</v>
      </c>
      <c r="AP44" s="3">
        <v>6.2648000000000001E-3</v>
      </c>
      <c r="AQ44" s="3">
        <v>6.4212999999999996E-3</v>
      </c>
      <c r="AR44" s="3">
        <v>6.5690000000000002E-3</v>
      </c>
      <c r="AS44" s="3">
        <v>6.7134999999999998E-3</v>
      </c>
      <c r="AT44" s="3">
        <v>6.9081999999999998E-3</v>
      </c>
      <c r="AU44" s="3">
        <v>7.0463000000000001E-3</v>
      </c>
      <c r="AV44" s="3">
        <v>7.1520000000000004E-3</v>
      </c>
      <c r="AW44" s="3">
        <v>7.3236999999999998E-3</v>
      </c>
      <c r="AX44" s="3">
        <v>7.4482000000000003E-3</v>
      </c>
      <c r="AY44" s="3">
        <v>7.6119999999999998E-3</v>
      </c>
      <c r="AZ44" s="3">
        <v>7.8251999999999992E-3</v>
      </c>
      <c r="BA44" s="3">
        <v>8.0599000000000001E-3</v>
      </c>
      <c r="BB44" s="3">
        <v>8.2453000000000005E-3</v>
      </c>
      <c r="BC44" s="3">
        <v>8.4433000000000008E-3</v>
      </c>
      <c r="BD44" s="3">
        <v>8.6966000000000005E-3</v>
      </c>
      <c r="BE44" s="3">
        <v>8.9227000000000004E-3</v>
      </c>
      <c r="BF44" s="3">
        <v>9.1011000000000009E-3</v>
      </c>
      <c r="BG44" s="3">
        <v>9.2557999999999998E-3</v>
      </c>
      <c r="BH44" s="3">
        <v>9.4038999999999998E-3</v>
      </c>
      <c r="BI44" s="3">
        <v>9.5449999999999997E-3</v>
      </c>
      <c r="BJ44" s="3">
        <v>9.7645000000000006E-3</v>
      </c>
      <c r="BK44" s="3">
        <v>1.0037900000000001E-2</v>
      </c>
      <c r="BL44" s="3">
        <v>1.02588E-2</v>
      </c>
      <c r="BM44" s="3">
        <v>1.04537E-2</v>
      </c>
      <c r="BN44" s="3">
        <v>1.0673200000000001E-2</v>
      </c>
      <c r="BO44" s="3">
        <v>1.0854600000000001E-2</v>
      </c>
      <c r="BP44" s="3">
        <v>1.11477E-2</v>
      </c>
      <c r="BQ44" s="3">
        <v>1.14375E-2</v>
      </c>
      <c r="BR44" s="3">
        <v>1.1757800000000001E-2</v>
      </c>
      <c r="BS44" s="3">
        <v>1.1992900000000001E-2</v>
      </c>
      <c r="BT44" s="3">
        <v>1.22568E-2</v>
      </c>
      <c r="BU44" s="3">
        <v>1.24406E-2</v>
      </c>
      <c r="BV44" s="3">
        <v>1.26272E-2</v>
      </c>
      <c r="BW44" s="3">
        <v>1.3006E-2</v>
      </c>
      <c r="BX44" s="3">
        <v>1.3214099999999999E-2</v>
      </c>
      <c r="BY44" s="3">
        <v>1.34783E-2</v>
      </c>
      <c r="BZ44" s="3">
        <v>1.37479E-2</v>
      </c>
      <c r="CA44" s="3">
        <v>1.39542E-2</v>
      </c>
      <c r="CB44" s="3">
        <v>1.43728E-2</v>
      </c>
      <c r="CC44" s="3">
        <v>1.4803999999999999E-2</v>
      </c>
      <c r="CD44" s="3">
        <v>1.50557E-2</v>
      </c>
      <c r="CE44" s="3">
        <v>1.5492300000000001E-2</v>
      </c>
      <c r="CF44" s="3">
        <v>1.5910500000000001E-2</v>
      </c>
      <c r="CG44" s="3">
        <v>1.6324200000000001E-2</v>
      </c>
      <c r="CH44" s="3">
        <v>1.68139E-2</v>
      </c>
      <c r="CI44" s="3">
        <v>1.7082900000000002E-2</v>
      </c>
      <c r="CJ44" s="3">
        <v>1.7441700000000001E-2</v>
      </c>
      <c r="CK44" s="3">
        <v>1.7930000000000001E-2</v>
      </c>
      <c r="CL44" s="3">
        <v>1.81989E-2</v>
      </c>
      <c r="CM44" s="3">
        <v>1.85629E-2</v>
      </c>
      <c r="CN44" s="3">
        <v>1.9101300000000002E-2</v>
      </c>
      <c r="CO44" s="3">
        <v>1.9655200000000001E-2</v>
      </c>
      <c r="CP44" s="3">
        <v>2.0087600000000001E-2</v>
      </c>
      <c r="CQ44" s="3">
        <v>2.06299E-2</v>
      </c>
      <c r="CR44" s="3">
        <v>2.1042499999999999E-2</v>
      </c>
      <c r="CS44" s="3">
        <v>2.16107E-2</v>
      </c>
      <c r="CT44" s="3">
        <v>2.2064500000000001E-2</v>
      </c>
      <c r="CU44" s="3">
        <v>2.24175E-2</v>
      </c>
      <c r="CV44" s="3">
        <v>2.2798599999999999E-2</v>
      </c>
      <c r="CW44" s="3">
        <v>2.33913E-2</v>
      </c>
      <c r="CX44" s="3">
        <v>2.38826E-2</v>
      </c>
      <c r="CY44" s="3">
        <v>2.44558E-2</v>
      </c>
    </row>
    <row r="45" spans="1:103" x14ac:dyDescent="0.2">
      <c r="A45" s="4" t="s">
        <v>52</v>
      </c>
      <c r="B45" s="4" t="s">
        <v>55</v>
      </c>
      <c r="C45" s="2">
        <v>57</v>
      </c>
      <c r="D45" s="3">
        <v>6.2259999999999995E-4</v>
      </c>
      <c r="E45" s="3">
        <v>8.788E-4</v>
      </c>
      <c r="F45" s="3">
        <v>1.0827E-3</v>
      </c>
      <c r="G45" s="3">
        <v>1.3328000000000001E-3</v>
      </c>
      <c r="H45" s="3">
        <v>1.5640999999999999E-3</v>
      </c>
      <c r="I45" s="3">
        <v>1.8718000000000001E-3</v>
      </c>
      <c r="J45" s="3">
        <v>2.3127E-3</v>
      </c>
      <c r="K45" s="3">
        <v>2.6686000000000001E-3</v>
      </c>
      <c r="L45" s="3">
        <v>3.0357000000000001E-3</v>
      </c>
      <c r="M45" s="3">
        <v>3.6408E-3</v>
      </c>
      <c r="N45" s="3">
        <v>3.7282999999999999E-3</v>
      </c>
      <c r="O45" s="3">
        <v>3.8289000000000001E-3</v>
      </c>
      <c r="P45" s="3">
        <v>3.9246999999999997E-3</v>
      </c>
      <c r="Q45" s="3">
        <v>4.0109999999999998E-3</v>
      </c>
      <c r="R45" s="3">
        <v>4.0711999999999996E-3</v>
      </c>
      <c r="S45" s="3">
        <v>4.1688000000000003E-3</v>
      </c>
      <c r="T45" s="3">
        <v>4.2897999999999999E-3</v>
      </c>
      <c r="U45" s="3">
        <v>4.3797999999999997E-3</v>
      </c>
      <c r="V45" s="3">
        <v>4.4454999999999998E-3</v>
      </c>
      <c r="W45" s="3">
        <v>4.5611000000000002E-3</v>
      </c>
      <c r="X45" s="3">
        <v>4.6887999999999999E-3</v>
      </c>
      <c r="Y45" s="3">
        <v>4.8107999999999996E-3</v>
      </c>
      <c r="Z45" s="3">
        <v>4.9309999999999996E-3</v>
      </c>
      <c r="AA45" s="3">
        <v>5.0197999999999996E-3</v>
      </c>
      <c r="AB45" s="3">
        <v>5.1503E-3</v>
      </c>
      <c r="AC45" s="3">
        <v>5.2636000000000002E-3</v>
      </c>
      <c r="AD45" s="3">
        <v>5.3952000000000002E-3</v>
      </c>
      <c r="AE45" s="3">
        <v>5.4815000000000003E-3</v>
      </c>
      <c r="AF45" s="3">
        <v>5.6458999999999997E-3</v>
      </c>
      <c r="AG45" s="3">
        <v>5.7305999999999998E-3</v>
      </c>
      <c r="AH45" s="3">
        <v>5.8509E-3</v>
      </c>
      <c r="AI45" s="3">
        <v>5.9620999999999997E-3</v>
      </c>
      <c r="AJ45" s="3">
        <v>6.0752999999999996E-3</v>
      </c>
      <c r="AK45" s="3">
        <v>6.1786000000000002E-3</v>
      </c>
      <c r="AL45" s="3">
        <v>6.3638999999999996E-3</v>
      </c>
      <c r="AM45" s="3">
        <v>6.5294000000000003E-3</v>
      </c>
      <c r="AN45" s="3">
        <v>6.6991999999999998E-3</v>
      </c>
      <c r="AO45" s="3">
        <v>6.8599000000000004E-3</v>
      </c>
      <c r="AP45" s="3">
        <v>7.0382999999999999E-3</v>
      </c>
      <c r="AQ45" s="3">
        <v>7.1789999999999996E-3</v>
      </c>
      <c r="AR45" s="3">
        <v>7.3441000000000001E-3</v>
      </c>
      <c r="AS45" s="3">
        <v>7.5056999999999997E-3</v>
      </c>
      <c r="AT45" s="3">
        <v>7.7158000000000001E-3</v>
      </c>
      <c r="AU45" s="3">
        <v>7.9164000000000005E-3</v>
      </c>
      <c r="AV45" s="3">
        <v>8.1063999999999997E-3</v>
      </c>
      <c r="AW45" s="3">
        <v>8.3333999999999995E-3</v>
      </c>
      <c r="AX45" s="3">
        <v>8.5500999999999997E-3</v>
      </c>
      <c r="AY45" s="3">
        <v>8.7980000000000003E-3</v>
      </c>
      <c r="AZ45" s="3">
        <v>9.0618999999999995E-3</v>
      </c>
      <c r="BA45" s="3">
        <v>9.3337999999999997E-3</v>
      </c>
      <c r="BB45" s="3">
        <v>9.4923999999999998E-3</v>
      </c>
      <c r="BC45" s="3">
        <v>9.6822999999999996E-3</v>
      </c>
      <c r="BD45" s="3">
        <v>9.8662999999999997E-3</v>
      </c>
      <c r="BE45" s="3">
        <v>1.0063600000000001E-2</v>
      </c>
      <c r="BF45" s="3">
        <v>1.03353E-2</v>
      </c>
      <c r="BG45" s="3">
        <v>1.05524E-2</v>
      </c>
      <c r="BH45" s="3">
        <v>1.0858400000000001E-2</v>
      </c>
      <c r="BI45" s="3">
        <v>1.1162399999999999E-2</v>
      </c>
      <c r="BJ45" s="3">
        <v>1.1430299999999999E-2</v>
      </c>
      <c r="BK45" s="3">
        <v>1.17047E-2</v>
      </c>
      <c r="BL45" s="3">
        <v>1.1938799999999999E-2</v>
      </c>
      <c r="BM45" s="3">
        <v>1.21298E-2</v>
      </c>
      <c r="BN45" s="3">
        <v>1.2420799999999999E-2</v>
      </c>
      <c r="BO45" s="3">
        <v>1.26693E-2</v>
      </c>
      <c r="BP45" s="3">
        <v>1.30367E-2</v>
      </c>
      <c r="BQ45" s="3">
        <v>1.3362600000000001E-2</v>
      </c>
      <c r="BR45" s="3">
        <v>1.36699E-2</v>
      </c>
      <c r="BS45" s="3">
        <v>1.3957000000000001E-2</v>
      </c>
      <c r="BT45" s="3">
        <v>1.4333800000000001E-2</v>
      </c>
      <c r="BU45" s="3">
        <v>1.4720799999999999E-2</v>
      </c>
      <c r="BV45" s="3">
        <v>1.49563E-2</v>
      </c>
      <c r="BW45" s="3">
        <v>1.52555E-2</v>
      </c>
      <c r="BX45" s="3">
        <v>1.5484299999999999E-2</v>
      </c>
      <c r="BY45" s="3">
        <v>1.5902400000000001E-2</v>
      </c>
      <c r="BZ45" s="3">
        <v>1.6315900000000001E-2</v>
      </c>
      <c r="CA45" s="3">
        <v>1.66748E-2</v>
      </c>
      <c r="CB45" s="3">
        <v>1.70417E-2</v>
      </c>
      <c r="CC45" s="3">
        <v>1.7416600000000001E-2</v>
      </c>
      <c r="CD45" s="3">
        <v>1.7886800000000001E-2</v>
      </c>
      <c r="CE45" s="3">
        <v>1.8369799999999999E-2</v>
      </c>
      <c r="CF45" s="3">
        <v>1.8884100000000001E-2</v>
      </c>
      <c r="CG45" s="3">
        <v>1.9375099999999999E-2</v>
      </c>
      <c r="CH45" s="3">
        <v>1.9685100000000001E-2</v>
      </c>
      <c r="CI45" s="3">
        <v>2.0275700000000001E-2</v>
      </c>
      <c r="CJ45" s="3">
        <v>2.0579799999999999E-2</v>
      </c>
      <c r="CK45" s="3">
        <v>2.0929699999999999E-2</v>
      </c>
      <c r="CL45" s="3">
        <v>2.1515699999999999E-2</v>
      </c>
      <c r="CM45" s="3">
        <v>2.2139599999999999E-2</v>
      </c>
      <c r="CN45" s="3">
        <v>2.2715300000000001E-2</v>
      </c>
      <c r="CO45" s="3">
        <v>2.32377E-2</v>
      </c>
      <c r="CP45" s="3">
        <v>2.3702399999999998E-2</v>
      </c>
      <c r="CQ45" s="3">
        <v>2.43424E-2</v>
      </c>
      <c r="CR45" s="3">
        <v>2.4731900000000001E-2</v>
      </c>
      <c r="CS45" s="3">
        <v>2.5300799999999998E-2</v>
      </c>
      <c r="CT45" s="3">
        <v>2.5730800000000002E-2</v>
      </c>
      <c r="CU45" s="3">
        <v>2.6451300000000001E-2</v>
      </c>
      <c r="CV45" s="3">
        <v>2.7192000000000001E-2</v>
      </c>
      <c r="CW45" s="3">
        <v>2.7735800000000001E-2</v>
      </c>
      <c r="CX45" s="3">
        <v>2.8235099999999999E-2</v>
      </c>
      <c r="CY45" s="3">
        <v>2.8771600000000001E-2</v>
      </c>
    </row>
    <row r="46" spans="1:103" x14ac:dyDescent="0.2">
      <c r="A46" s="4" t="s">
        <v>52</v>
      </c>
      <c r="B46" s="4" t="s">
        <v>55</v>
      </c>
      <c r="C46" s="2">
        <v>58</v>
      </c>
      <c r="D46" s="3">
        <v>6.7000000000000002E-4</v>
      </c>
      <c r="E46" s="3">
        <v>9.2259999999999998E-4</v>
      </c>
      <c r="F46" s="3">
        <v>1.173E-3</v>
      </c>
      <c r="G46" s="3">
        <v>1.4266000000000001E-3</v>
      </c>
      <c r="H46" s="3">
        <v>1.7780000000000001E-3</v>
      </c>
      <c r="I46" s="3">
        <v>2.0709000000000001E-3</v>
      </c>
      <c r="J46" s="3">
        <v>2.5544999999999999E-3</v>
      </c>
      <c r="K46" s="3">
        <v>2.9396000000000001E-3</v>
      </c>
      <c r="L46" s="3">
        <v>3.3601E-3</v>
      </c>
      <c r="M46" s="3">
        <v>3.8455E-3</v>
      </c>
      <c r="N46" s="3">
        <v>3.9262999999999998E-3</v>
      </c>
      <c r="O46" s="3">
        <v>4.0048000000000002E-3</v>
      </c>
      <c r="P46" s="3">
        <v>4.0648000000000004E-3</v>
      </c>
      <c r="Q46" s="3">
        <v>4.1298000000000003E-3</v>
      </c>
      <c r="R46" s="3">
        <v>4.2207E-3</v>
      </c>
      <c r="S46" s="3">
        <v>4.3388000000000003E-3</v>
      </c>
      <c r="T46" s="3">
        <v>4.4298999999999996E-3</v>
      </c>
      <c r="U46" s="3">
        <v>4.5627999999999997E-3</v>
      </c>
      <c r="V46" s="3">
        <v>4.6587E-3</v>
      </c>
      <c r="W46" s="3">
        <v>4.7517999999999996E-3</v>
      </c>
      <c r="X46" s="3">
        <v>4.8278000000000001E-3</v>
      </c>
      <c r="Y46" s="3">
        <v>4.9582000000000003E-3</v>
      </c>
      <c r="Z46" s="3">
        <v>5.0821E-3</v>
      </c>
      <c r="AA46" s="3">
        <v>5.1736000000000004E-3</v>
      </c>
      <c r="AB46" s="3">
        <v>5.2925999999999997E-3</v>
      </c>
      <c r="AC46" s="3">
        <v>5.4248999999999999E-3</v>
      </c>
      <c r="AD46" s="3">
        <v>5.5605000000000003E-3</v>
      </c>
      <c r="AE46" s="3">
        <v>5.6828E-3</v>
      </c>
      <c r="AF46" s="3">
        <v>5.8193000000000003E-3</v>
      </c>
      <c r="AG46" s="3">
        <v>5.9937999999999996E-3</v>
      </c>
      <c r="AH46" s="3">
        <v>6.1196999999999996E-3</v>
      </c>
      <c r="AI46" s="3">
        <v>6.2421000000000004E-3</v>
      </c>
      <c r="AJ46" s="3">
        <v>6.3357999999999999E-3</v>
      </c>
      <c r="AK46" s="3">
        <v>6.5195000000000001E-3</v>
      </c>
      <c r="AL46" s="3">
        <v>6.6303000000000004E-3</v>
      </c>
      <c r="AM46" s="3">
        <v>6.7895000000000004E-3</v>
      </c>
      <c r="AN46" s="3">
        <v>6.9592999999999999E-3</v>
      </c>
      <c r="AO46" s="3">
        <v>7.1263000000000003E-3</v>
      </c>
      <c r="AP46" s="3">
        <v>7.2617000000000003E-3</v>
      </c>
      <c r="AQ46" s="3">
        <v>7.4504999999999997E-3</v>
      </c>
      <c r="AR46" s="3">
        <v>7.6740000000000003E-3</v>
      </c>
      <c r="AS46" s="3">
        <v>7.7891000000000002E-3</v>
      </c>
      <c r="AT46" s="3">
        <v>7.9527E-3</v>
      </c>
      <c r="AU46" s="3">
        <v>8.1355999999999998E-3</v>
      </c>
      <c r="AV46" s="3">
        <v>8.2901999999999993E-3</v>
      </c>
      <c r="AW46" s="3">
        <v>8.4227999999999994E-3</v>
      </c>
      <c r="AX46" s="3">
        <v>8.6587000000000001E-3</v>
      </c>
      <c r="AY46" s="3">
        <v>8.8751999999999998E-3</v>
      </c>
      <c r="AZ46" s="3">
        <v>9.0437999999999994E-3</v>
      </c>
      <c r="BA46" s="3">
        <v>9.3151999999999992E-3</v>
      </c>
      <c r="BB46" s="3">
        <v>9.5201000000000001E-3</v>
      </c>
      <c r="BC46" s="3">
        <v>9.7867000000000006E-3</v>
      </c>
      <c r="BD46" s="3">
        <v>1.00118E-2</v>
      </c>
      <c r="BE46" s="3">
        <v>1.0192E-2</v>
      </c>
      <c r="BF46" s="3">
        <v>1.04774E-2</v>
      </c>
      <c r="BG46" s="3">
        <v>1.0634599999999999E-2</v>
      </c>
      <c r="BH46" s="3">
        <v>1.0932300000000001E-2</v>
      </c>
      <c r="BI46" s="3">
        <v>1.1150999999999999E-2</v>
      </c>
      <c r="BJ46" s="3">
        <v>1.1374E-2</v>
      </c>
      <c r="BK46" s="3">
        <v>1.1590100000000001E-2</v>
      </c>
      <c r="BL46" s="3">
        <v>1.17871E-2</v>
      </c>
      <c r="BM46" s="3">
        <v>1.21171E-2</v>
      </c>
      <c r="BN46" s="3">
        <v>1.23958E-2</v>
      </c>
      <c r="BO46" s="3">
        <v>1.27676E-2</v>
      </c>
      <c r="BP46" s="3">
        <v>1.29847E-2</v>
      </c>
      <c r="BQ46" s="3">
        <v>1.33223E-2</v>
      </c>
      <c r="BR46" s="3">
        <v>1.3642E-2</v>
      </c>
      <c r="BS46" s="3">
        <v>1.39694E-2</v>
      </c>
      <c r="BT46" s="3">
        <v>1.4346599999999999E-2</v>
      </c>
      <c r="BU46" s="3">
        <v>1.4619200000000001E-2</v>
      </c>
      <c r="BV46" s="3">
        <v>1.4955400000000001E-2</v>
      </c>
      <c r="BW46" s="3">
        <v>1.52097E-2</v>
      </c>
      <c r="BX46" s="3">
        <v>1.5650799999999999E-2</v>
      </c>
      <c r="BY46" s="3">
        <v>1.6088999999999999E-2</v>
      </c>
      <c r="BZ46" s="3">
        <v>1.6426799999999998E-2</v>
      </c>
      <c r="CA46" s="3">
        <v>1.67718E-2</v>
      </c>
      <c r="CB46" s="3">
        <v>1.7207900000000002E-2</v>
      </c>
      <c r="CC46" s="3">
        <v>1.76037E-2</v>
      </c>
      <c r="CD46" s="3">
        <v>1.81318E-2</v>
      </c>
      <c r="CE46" s="3">
        <v>1.8421799999999999E-2</v>
      </c>
      <c r="CF46" s="3">
        <v>1.8735000000000002E-2</v>
      </c>
      <c r="CG46" s="3">
        <v>1.9203399999999999E-2</v>
      </c>
      <c r="CH46" s="3">
        <v>1.97027E-2</v>
      </c>
      <c r="CI46" s="3">
        <v>2.0254299999999999E-2</v>
      </c>
      <c r="CJ46" s="3">
        <v>2.06999E-2</v>
      </c>
      <c r="CK46" s="3">
        <v>2.1010399999999999E-2</v>
      </c>
      <c r="CL46" s="3">
        <v>2.1598800000000001E-2</v>
      </c>
      <c r="CM46" s="3">
        <v>2.21388E-2</v>
      </c>
      <c r="CN46" s="3">
        <v>2.25594E-2</v>
      </c>
      <c r="CO46" s="3">
        <v>2.2897799999999999E-2</v>
      </c>
      <c r="CP46" s="3">
        <v>2.35848E-2</v>
      </c>
      <c r="CQ46" s="3">
        <v>2.3938500000000001E-2</v>
      </c>
      <c r="CR46" s="3">
        <v>2.4465199999999999E-2</v>
      </c>
      <c r="CS46" s="3">
        <v>2.4905500000000001E-2</v>
      </c>
      <c r="CT46" s="3">
        <v>2.5528200000000001E-2</v>
      </c>
      <c r="CU46" s="3">
        <v>2.6064299999999999E-2</v>
      </c>
      <c r="CV46" s="3">
        <v>2.6768E-2</v>
      </c>
      <c r="CW46" s="3">
        <v>2.7169499999999999E-2</v>
      </c>
      <c r="CX46" s="3">
        <v>2.7875899999999999E-2</v>
      </c>
      <c r="CY46" s="3">
        <v>2.8433400000000001E-2</v>
      </c>
    </row>
    <row r="47" spans="1:103" x14ac:dyDescent="0.2">
      <c r="A47" s="4" t="s">
        <v>52</v>
      </c>
      <c r="B47" s="4" t="s">
        <v>55</v>
      </c>
      <c r="C47" s="2">
        <v>59</v>
      </c>
      <c r="D47" s="3">
        <v>7.3189999999999996E-4</v>
      </c>
      <c r="E47" s="3">
        <v>1.0043000000000001E-3</v>
      </c>
      <c r="F47" s="3">
        <v>1.2726E-3</v>
      </c>
      <c r="G47" s="3">
        <v>1.6118E-3</v>
      </c>
      <c r="H47" s="3">
        <v>1.9442000000000001E-3</v>
      </c>
      <c r="I47" s="3">
        <v>2.3544E-3</v>
      </c>
      <c r="J47" s="3">
        <v>2.7038000000000001E-3</v>
      </c>
      <c r="K47" s="3">
        <v>3.1957999999999999E-3</v>
      </c>
      <c r="L47" s="3">
        <v>3.6121999999999999E-3</v>
      </c>
      <c r="M47" s="3">
        <v>4.1763E-3</v>
      </c>
      <c r="N47" s="3">
        <v>4.2683E-3</v>
      </c>
      <c r="O47" s="3">
        <v>4.3407999999999997E-3</v>
      </c>
      <c r="P47" s="3">
        <v>4.4450000000000002E-3</v>
      </c>
      <c r="Q47" s="3">
        <v>4.5161000000000003E-3</v>
      </c>
      <c r="R47" s="3">
        <v>4.5883E-3</v>
      </c>
      <c r="S47" s="3">
        <v>4.6663E-3</v>
      </c>
      <c r="T47" s="3">
        <v>4.7410000000000004E-3</v>
      </c>
      <c r="U47" s="3">
        <v>4.8548000000000003E-3</v>
      </c>
      <c r="V47" s="3">
        <v>5.0004000000000003E-3</v>
      </c>
      <c r="W47" s="3">
        <v>5.1354E-3</v>
      </c>
      <c r="X47" s="3">
        <v>5.2842999999999996E-3</v>
      </c>
      <c r="Y47" s="3">
        <v>5.3689000000000002E-3</v>
      </c>
      <c r="Z47" s="3">
        <v>5.5139000000000004E-3</v>
      </c>
      <c r="AA47" s="3">
        <v>5.6353000000000002E-3</v>
      </c>
      <c r="AB47" s="3">
        <v>5.7930000000000004E-3</v>
      </c>
      <c r="AC47" s="3">
        <v>5.9551999999999999E-3</v>
      </c>
      <c r="AD47" s="3">
        <v>6.0683000000000004E-3</v>
      </c>
      <c r="AE47" s="3">
        <v>6.1593000000000004E-3</v>
      </c>
      <c r="AF47" s="3">
        <v>6.2887000000000004E-3</v>
      </c>
      <c r="AG47" s="3">
        <v>6.3956000000000004E-3</v>
      </c>
      <c r="AH47" s="3">
        <v>6.5234999999999998E-3</v>
      </c>
      <c r="AI47" s="3">
        <v>6.6997000000000003E-3</v>
      </c>
      <c r="AJ47" s="3">
        <v>6.8938999999999997E-3</v>
      </c>
      <c r="AK47" s="3">
        <v>7.0937999999999999E-3</v>
      </c>
      <c r="AL47" s="3">
        <v>7.2852999999999998E-3</v>
      </c>
      <c r="AM47" s="3">
        <v>7.4602000000000002E-3</v>
      </c>
      <c r="AN47" s="3">
        <v>7.5795000000000003E-3</v>
      </c>
      <c r="AO47" s="3">
        <v>7.6931999999999999E-3</v>
      </c>
      <c r="AP47" s="3">
        <v>7.8469999999999998E-3</v>
      </c>
      <c r="AQ47" s="3">
        <v>8.0274999999999999E-3</v>
      </c>
      <c r="AR47" s="3">
        <v>8.2121999999999994E-3</v>
      </c>
      <c r="AS47" s="3">
        <v>8.3846000000000007E-3</v>
      </c>
      <c r="AT47" s="3">
        <v>8.5188E-3</v>
      </c>
      <c r="AU47" s="3">
        <v>8.7487999999999993E-3</v>
      </c>
      <c r="AV47" s="3">
        <v>8.8888000000000005E-3</v>
      </c>
      <c r="AW47" s="3">
        <v>9.1553999999999993E-3</v>
      </c>
      <c r="AX47" s="3">
        <v>9.3203000000000001E-3</v>
      </c>
      <c r="AY47" s="3">
        <v>9.5253000000000004E-3</v>
      </c>
      <c r="AZ47" s="3">
        <v>9.7824999999999995E-3</v>
      </c>
      <c r="BA47" s="3">
        <v>1.00564E-2</v>
      </c>
      <c r="BB47" s="3">
        <v>1.03581E-2</v>
      </c>
      <c r="BC47" s="3">
        <v>1.06274E-2</v>
      </c>
      <c r="BD47" s="3">
        <v>1.09356E-2</v>
      </c>
      <c r="BE47" s="3">
        <v>1.11653E-2</v>
      </c>
      <c r="BF47" s="3">
        <v>1.1377399999999999E-2</v>
      </c>
      <c r="BG47" s="3">
        <v>1.16163E-2</v>
      </c>
      <c r="BH47" s="3">
        <v>1.18835E-2</v>
      </c>
      <c r="BI47" s="3">
        <v>1.2085500000000001E-2</v>
      </c>
      <c r="BJ47" s="3">
        <v>1.2435999999999999E-2</v>
      </c>
      <c r="BK47" s="3">
        <v>1.26225E-2</v>
      </c>
      <c r="BL47" s="3">
        <v>1.28749E-2</v>
      </c>
      <c r="BM47" s="3">
        <v>1.3093799999999999E-2</v>
      </c>
      <c r="BN47" s="3">
        <v>1.3381799999999999E-2</v>
      </c>
      <c r="BO47" s="3">
        <v>1.36896E-2</v>
      </c>
      <c r="BP47" s="3">
        <v>1.39086E-2</v>
      </c>
      <c r="BQ47" s="3">
        <v>1.4298E-2</v>
      </c>
      <c r="BR47" s="3">
        <v>1.47127E-2</v>
      </c>
      <c r="BS47" s="3">
        <v>1.4992200000000001E-2</v>
      </c>
      <c r="BT47" s="3">
        <v>1.5247E-2</v>
      </c>
      <c r="BU47" s="3">
        <v>1.5597700000000001E-2</v>
      </c>
      <c r="BV47" s="3">
        <v>1.5972E-2</v>
      </c>
      <c r="BW47" s="3">
        <v>1.63074E-2</v>
      </c>
      <c r="BX47" s="3">
        <v>1.67478E-2</v>
      </c>
      <c r="BY47" s="3">
        <v>1.71329E-2</v>
      </c>
      <c r="BZ47" s="3">
        <v>1.7612699999999998E-2</v>
      </c>
      <c r="CA47" s="3">
        <v>1.7894500000000001E-2</v>
      </c>
      <c r="CB47" s="3">
        <v>1.84134E-2</v>
      </c>
      <c r="CC47" s="3">
        <v>1.88369E-2</v>
      </c>
      <c r="CD47" s="3">
        <v>1.92325E-2</v>
      </c>
      <c r="CE47" s="3">
        <v>1.9694099999999999E-2</v>
      </c>
      <c r="CF47" s="3">
        <v>2.0028899999999999E-2</v>
      </c>
      <c r="CG47" s="3">
        <v>2.03494E-2</v>
      </c>
      <c r="CH47" s="3">
        <v>2.06953E-2</v>
      </c>
      <c r="CI47" s="3">
        <v>2.10265E-2</v>
      </c>
      <c r="CJ47" s="3">
        <v>2.15943E-2</v>
      </c>
      <c r="CK47" s="3">
        <v>2.20693E-2</v>
      </c>
      <c r="CL47" s="3">
        <v>2.24666E-2</v>
      </c>
      <c r="CM47" s="3">
        <v>2.2915899999999999E-2</v>
      </c>
      <c r="CN47" s="3">
        <v>2.3420099999999999E-2</v>
      </c>
      <c r="CO47" s="3">
        <v>2.3794800000000001E-2</v>
      </c>
      <c r="CP47" s="3">
        <v>2.4151800000000001E-2</v>
      </c>
      <c r="CQ47" s="3">
        <v>2.4634799999999998E-2</v>
      </c>
      <c r="CR47" s="3">
        <v>2.5176799999999999E-2</v>
      </c>
      <c r="CS47" s="3">
        <v>2.56048E-2</v>
      </c>
      <c r="CT47" s="3">
        <v>2.6040000000000001E-2</v>
      </c>
      <c r="CU47" s="3">
        <v>2.6534800000000001E-2</v>
      </c>
      <c r="CV47" s="3">
        <v>2.6985800000000001E-2</v>
      </c>
      <c r="CW47" s="3">
        <v>2.7498600000000002E-2</v>
      </c>
      <c r="CX47" s="3">
        <v>2.8241100000000002E-2</v>
      </c>
      <c r="CY47" s="3">
        <v>2.9003600000000001E-2</v>
      </c>
    </row>
    <row r="48" spans="1:103" x14ac:dyDescent="0.2">
      <c r="A48" s="4" t="s">
        <v>52</v>
      </c>
      <c r="B48" s="4" t="s">
        <v>55</v>
      </c>
      <c r="C48" s="2">
        <v>60</v>
      </c>
      <c r="D48" s="3">
        <v>8.0380000000000002E-4</v>
      </c>
      <c r="E48" s="3">
        <v>1.0755999999999999E-3</v>
      </c>
      <c r="F48" s="3">
        <v>1.356E-3</v>
      </c>
      <c r="G48" s="3">
        <v>1.7523E-3</v>
      </c>
      <c r="H48" s="3">
        <v>2.1429000000000001E-3</v>
      </c>
      <c r="I48" s="3">
        <v>2.5409E-3</v>
      </c>
      <c r="J48" s="3">
        <v>2.9258000000000001E-3</v>
      </c>
      <c r="K48" s="3">
        <v>3.4383E-3</v>
      </c>
      <c r="L48" s="3">
        <v>3.7515000000000001E-3</v>
      </c>
      <c r="M48" s="3">
        <v>4.4726999999999996E-3</v>
      </c>
      <c r="N48" s="3">
        <v>4.5710999999999998E-3</v>
      </c>
      <c r="O48" s="3">
        <v>4.6442999999999996E-3</v>
      </c>
      <c r="P48" s="3">
        <v>4.7139E-3</v>
      </c>
      <c r="Q48" s="3">
        <v>4.8506000000000001E-3</v>
      </c>
      <c r="R48" s="3">
        <v>4.9864000000000002E-3</v>
      </c>
      <c r="S48" s="3">
        <v>5.0613000000000003E-3</v>
      </c>
      <c r="T48" s="3">
        <v>5.2131E-3</v>
      </c>
      <c r="U48" s="3">
        <v>5.3226000000000002E-3</v>
      </c>
      <c r="V48" s="3">
        <v>5.4077999999999999E-3</v>
      </c>
      <c r="W48" s="3">
        <v>5.5592000000000003E-3</v>
      </c>
      <c r="X48" s="3">
        <v>5.6981999999999996E-3</v>
      </c>
      <c r="Y48" s="3">
        <v>5.7949999999999998E-3</v>
      </c>
      <c r="Z48" s="3">
        <v>5.9224999999999998E-3</v>
      </c>
      <c r="AA48" s="3">
        <v>6.0112999999999998E-3</v>
      </c>
      <c r="AB48" s="3">
        <v>6.1316000000000001E-3</v>
      </c>
      <c r="AC48" s="3">
        <v>6.2297000000000003E-3</v>
      </c>
      <c r="AD48" s="3">
        <v>6.3667999999999997E-3</v>
      </c>
      <c r="AE48" s="3">
        <v>6.4941E-3</v>
      </c>
      <c r="AF48" s="3">
        <v>6.5915000000000001E-3</v>
      </c>
      <c r="AG48" s="3">
        <v>6.6902999999999997E-3</v>
      </c>
      <c r="AH48" s="3">
        <v>6.8776999999999996E-3</v>
      </c>
      <c r="AI48" s="3">
        <v>7.0153000000000004E-3</v>
      </c>
      <c r="AJ48" s="3">
        <v>7.1695999999999999E-3</v>
      </c>
      <c r="AK48" s="3">
        <v>7.3130000000000001E-3</v>
      </c>
      <c r="AL48" s="3">
        <v>7.4885000000000004E-3</v>
      </c>
      <c r="AM48" s="3">
        <v>7.7057000000000002E-3</v>
      </c>
      <c r="AN48" s="3">
        <v>7.8829E-3</v>
      </c>
      <c r="AO48" s="3">
        <v>8.0248000000000003E-3</v>
      </c>
      <c r="AP48" s="3">
        <v>8.2415000000000006E-3</v>
      </c>
      <c r="AQ48" s="3">
        <v>8.4311000000000004E-3</v>
      </c>
      <c r="AR48" s="3">
        <v>8.6671999999999999E-3</v>
      </c>
      <c r="AS48" s="3">
        <v>8.8058000000000008E-3</v>
      </c>
      <c r="AT48" s="3">
        <v>8.9379000000000004E-3</v>
      </c>
      <c r="AU48" s="3">
        <v>9.1255999999999993E-3</v>
      </c>
      <c r="AV48" s="3">
        <v>9.2624999999999999E-3</v>
      </c>
      <c r="AW48" s="3">
        <v>9.4570000000000001E-3</v>
      </c>
      <c r="AX48" s="3">
        <v>9.6556000000000003E-3</v>
      </c>
      <c r="AY48" s="3">
        <v>9.9453000000000007E-3</v>
      </c>
      <c r="AZ48" s="3">
        <v>1.0124299999999999E-2</v>
      </c>
      <c r="BA48" s="3">
        <v>1.03976E-2</v>
      </c>
      <c r="BB48" s="3">
        <v>1.05536E-2</v>
      </c>
      <c r="BC48" s="3">
        <v>1.0732999999999999E-2</v>
      </c>
      <c r="BD48" s="3">
        <v>1.09262E-2</v>
      </c>
      <c r="BE48" s="3">
        <v>1.11775E-2</v>
      </c>
      <c r="BF48" s="3">
        <v>1.14234E-2</v>
      </c>
      <c r="BG48" s="3">
        <v>1.16519E-2</v>
      </c>
      <c r="BH48" s="3">
        <v>1.1931600000000001E-2</v>
      </c>
      <c r="BI48" s="3">
        <v>1.2194099999999999E-2</v>
      </c>
      <c r="BJ48" s="3">
        <v>1.23892E-2</v>
      </c>
      <c r="BK48" s="3">
        <v>1.2760799999999999E-2</v>
      </c>
      <c r="BL48" s="3">
        <v>1.30416E-2</v>
      </c>
      <c r="BM48" s="3">
        <v>1.33937E-2</v>
      </c>
      <c r="BN48" s="3">
        <v>1.36615E-2</v>
      </c>
      <c r="BO48" s="3">
        <v>1.40167E-2</v>
      </c>
      <c r="BP48" s="3">
        <v>1.4437200000000001E-2</v>
      </c>
      <c r="BQ48" s="3">
        <v>1.4812499999999999E-2</v>
      </c>
      <c r="BR48" s="3">
        <v>1.50347E-2</v>
      </c>
      <c r="BS48" s="3">
        <v>1.52903E-2</v>
      </c>
      <c r="BT48" s="3">
        <v>1.5565499999999999E-2</v>
      </c>
      <c r="BU48" s="3">
        <v>1.5861299999999998E-2</v>
      </c>
      <c r="BV48" s="3">
        <v>1.6146799999999999E-2</v>
      </c>
      <c r="BW48" s="3">
        <v>1.64213E-2</v>
      </c>
      <c r="BX48" s="3">
        <v>1.6667600000000001E-2</v>
      </c>
      <c r="BY48" s="3">
        <v>1.6950900000000001E-2</v>
      </c>
      <c r="BZ48" s="3">
        <v>1.7256000000000001E-2</v>
      </c>
      <c r="CA48" s="3">
        <v>1.7756399999999999E-2</v>
      </c>
      <c r="CB48" s="3">
        <v>1.8218100000000001E-2</v>
      </c>
      <c r="CC48" s="3">
        <v>1.8527800000000001E-2</v>
      </c>
      <c r="CD48" s="3">
        <v>1.8805700000000002E-2</v>
      </c>
      <c r="CE48" s="3">
        <v>1.93698E-2</v>
      </c>
      <c r="CF48" s="3">
        <v>1.9679800000000001E-2</v>
      </c>
      <c r="CG48" s="3">
        <v>2.0152099999999999E-2</v>
      </c>
      <c r="CH48" s="3">
        <v>2.0655900000000001E-2</v>
      </c>
      <c r="CI48" s="3">
        <v>2.1275599999999999E-2</v>
      </c>
      <c r="CJ48" s="3">
        <v>2.1637300000000002E-2</v>
      </c>
      <c r="CK48" s="3">
        <v>2.19834E-2</v>
      </c>
      <c r="CL48" s="3">
        <v>2.2533000000000001E-2</v>
      </c>
      <c r="CM48" s="3">
        <v>2.30963E-2</v>
      </c>
      <c r="CN48" s="3">
        <v>2.36507E-2</v>
      </c>
      <c r="CO48" s="3">
        <v>2.41473E-2</v>
      </c>
      <c r="CP48" s="3">
        <v>2.4823499999999998E-2</v>
      </c>
      <c r="CQ48" s="3">
        <v>2.52952E-2</v>
      </c>
      <c r="CR48" s="3">
        <v>2.5699900000000001E-2</v>
      </c>
      <c r="CS48" s="3">
        <v>2.6188300000000001E-2</v>
      </c>
      <c r="CT48" s="3">
        <v>2.66073E-2</v>
      </c>
      <c r="CU48" s="3">
        <v>2.7165999999999999E-2</v>
      </c>
      <c r="CV48" s="3">
        <v>2.7926699999999999E-2</v>
      </c>
      <c r="CW48" s="3">
        <v>2.8457300000000001E-2</v>
      </c>
      <c r="CX48" s="3">
        <v>2.8884099999999999E-2</v>
      </c>
      <c r="CY48" s="3">
        <v>2.9490700000000002E-2</v>
      </c>
    </row>
    <row r="49" spans="1:103" x14ac:dyDescent="0.2">
      <c r="A49" s="4" t="s">
        <v>52</v>
      </c>
      <c r="B49" s="4" t="s">
        <v>55</v>
      </c>
      <c r="C49" s="2">
        <v>61</v>
      </c>
      <c r="D49" s="3">
        <v>8.8159999999999996E-4</v>
      </c>
      <c r="E49" s="3">
        <v>1.1428E-3</v>
      </c>
      <c r="F49" s="3">
        <v>1.4702999999999999E-3</v>
      </c>
      <c r="G49" s="3">
        <v>1.8717E-3</v>
      </c>
      <c r="H49" s="3">
        <v>2.3070999999999999E-3</v>
      </c>
      <c r="I49" s="3">
        <v>2.8089E-3</v>
      </c>
      <c r="J49" s="3">
        <v>3.1955E-3</v>
      </c>
      <c r="K49" s="3">
        <v>3.6516999999999999E-3</v>
      </c>
      <c r="L49" s="3">
        <v>4.0842999999999999E-3</v>
      </c>
      <c r="M49" s="3">
        <v>4.8282999999999998E-3</v>
      </c>
      <c r="N49" s="3">
        <v>4.9248E-3</v>
      </c>
      <c r="O49" s="3">
        <v>5.0134999999999997E-3</v>
      </c>
      <c r="P49" s="3">
        <v>5.1539000000000003E-3</v>
      </c>
      <c r="Q49" s="3">
        <v>5.2672999999999999E-3</v>
      </c>
      <c r="R49" s="3">
        <v>5.4042999999999999E-3</v>
      </c>
      <c r="S49" s="3">
        <v>5.5664E-3</v>
      </c>
      <c r="T49" s="3">
        <v>5.7055999999999999E-3</v>
      </c>
      <c r="U49" s="3">
        <v>5.8025999999999998E-3</v>
      </c>
      <c r="V49" s="3">
        <v>5.9012999999999999E-3</v>
      </c>
      <c r="W49" s="3">
        <v>6.0664999999999998E-3</v>
      </c>
      <c r="X49" s="3">
        <v>6.1636E-3</v>
      </c>
      <c r="Y49" s="3">
        <v>6.3299999999999997E-3</v>
      </c>
      <c r="Z49" s="3">
        <v>6.5199000000000003E-3</v>
      </c>
      <c r="AA49" s="3">
        <v>6.6568E-3</v>
      </c>
      <c r="AB49" s="3">
        <v>6.79E-3</v>
      </c>
      <c r="AC49" s="3">
        <v>6.9258000000000002E-3</v>
      </c>
      <c r="AD49" s="3">
        <v>7.0920999999999996E-3</v>
      </c>
      <c r="AE49" s="3">
        <v>7.2978000000000001E-3</v>
      </c>
      <c r="AF49" s="3">
        <v>7.4948000000000002E-3</v>
      </c>
      <c r="AG49" s="3">
        <v>7.7045999999999998E-3</v>
      </c>
      <c r="AH49" s="3">
        <v>7.9202999999999999E-3</v>
      </c>
      <c r="AI49" s="3">
        <v>8.0549999999999997E-3</v>
      </c>
      <c r="AJ49" s="3">
        <v>8.2725000000000003E-3</v>
      </c>
      <c r="AK49" s="3">
        <v>8.5207000000000008E-3</v>
      </c>
      <c r="AL49" s="3">
        <v>8.6739999999999994E-3</v>
      </c>
      <c r="AM49" s="3">
        <v>8.9168000000000008E-3</v>
      </c>
      <c r="AN49" s="3">
        <v>9.0773E-3</v>
      </c>
      <c r="AO49" s="3">
        <v>9.2134999999999995E-3</v>
      </c>
      <c r="AP49" s="3">
        <v>9.4345999999999996E-3</v>
      </c>
      <c r="AQ49" s="3">
        <v>9.6515999999999998E-3</v>
      </c>
      <c r="AR49" s="3">
        <v>9.8928000000000002E-3</v>
      </c>
      <c r="AS49" s="3">
        <v>1.01203E-2</v>
      </c>
      <c r="AT49" s="3">
        <v>1.02924E-2</v>
      </c>
      <c r="AU49" s="3">
        <v>1.05498E-2</v>
      </c>
      <c r="AV49" s="3">
        <v>1.0802900000000001E-2</v>
      </c>
      <c r="AW49" s="3">
        <v>1.11162E-2</v>
      </c>
      <c r="AX49" s="3">
        <v>1.1427400000000001E-2</v>
      </c>
      <c r="AY49" s="3">
        <v>1.1724500000000001E-2</v>
      </c>
      <c r="AZ49" s="3">
        <v>1.2041100000000001E-2</v>
      </c>
      <c r="BA49" s="3">
        <v>1.23301E-2</v>
      </c>
      <c r="BB49" s="3">
        <v>1.26877E-2</v>
      </c>
      <c r="BC49" s="3">
        <v>1.29161E-2</v>
      </c>
      <c r="BD49" s="3">
        <v>1.3290700000000001E-2</v>
      </c>
      <c r="BE49" s="3">
        <v>1.3583100000000001E-2</v>
      </c>
      <c r="BF49" s="3">
        <v>1.38548E-2</v>
      </c>
      <c r="BG49" s="3">
        <v>1.42288E-2</v>
      </c>
      <c r="BH49" s="3">
        <v>1.45703E-2</v>
      </c>
      <c r="BI49" s="3">
        <v>1.4905399999999999E-2</v>
      </c>
      <c r="BJ49" s="3">
        <v>1.5278099999999999E-2</v>
      </c>
      <c r="BK49" s="3">
        <v>1.55073E-2</v>
      </c>
      <c r="BL49" s="3">
        <v>1.5801900000000001E-2</v>
      </c>
      <c r="BM49" s="3">
        <v>1.6260199999999999E-2</v>
      </c>
      <c r="BN49" s="3">
        <v>1.6650399999999999E-2</v>
      </c>
      <c r="BO49" s="3">
        <v>1.6900200000000001E-2</v>
      </c>
      <c r="BP49" s="3">
        <v>1.7255099999999999E-2</v>
      </c>
      <c r="BQ49" s="3">
        <v>1.7772799999999998E-2</v>
      </c>
      <c r="BR49" s="3">
        <v>1.8199300000000002E-2</v>
      </c>
      <c r="BS49" s="3">
        <v>1.8672500000000002E-2</v>
      </c>
      <c r="BT49" s="3">
        <v>1.9232699999999998E-2</v>
      </c>
      <c r="BU49" s="3">
        <v>1.97904E-2</v>
      </c>
      <c r="BV49" s="3">
        <v>2.0324800000000001E-2</v>
      </c>
      <c r="BW49" s="3">
        <v>2.0670299999999999E-2</v>
      </c>
      <c r="BX49" s="3">
        <v>2.1166299999999999E-2</v>
      </c>
      <c r="BY49" s="3">
        <v>2.1568500000000001E-2</v>
      </c>
      <c r="BZ49" s="3">
        <v>2.2129300000000001E-2</v>
      </c>
      <c r="CA49" s="3">
        <v>2.2483300000000001E-2</v>
      </c>
      <c r="CB49" s="3">
        <v>2.3157799999999999E-2</v>
      </c>
      <c r="CC49" s="3">
        <v>2.3597799999999999E-2</v>
      </c>
      <c r="CD49" s="3">
        <v>2.3975400000000001E-2</v>
      </c>
      <c r="CE49" s="3">
        <v>2.4550800000000001E-2</v>
      </c>
      <c r="CF49" s="3">
        <v>2.5041799999999999E-2</v>
      </c>
      <c r="CG49" s="3">
        <v>2.5517700000000001E-2</v>
      </c>
      <c r="CH49" s="3">
        <v>2.6257699999999998E-2</v>
      </c>
      <c r="CI49" s="3">
        <v>2.6835299999999999E-2</v>
      </c>
      <c r="CJ49" s="3">
        <v>2.72915E-2</v>
      </c>
      <c r="CK49" s="3">
        <v>2.8055699999999999E-2</v>
      </c>
      <c r="CL49" s="3">
        <v>2.8785100000000001E-2</v>
      </c>
      <c r="CM49" s="3">
        <v>2.9274399999999999E-2</v>
      </c>
      <c r="CN49" s="3">
        <v>3.0094099999999999E-2</v>
      </c>
      <c r="CO49" s="3">
        <v>3.0906599999999999E-2</v>
      </c>
      <c r="CP49" s="3">
        <v>3.1493800000000002E-2</v>
      </c>
      <c r="CQ49" s="3">
        <v>3.2438700000000001E-2</v>
      </c>
      <c r="CR49" s="3">
        <v>3.3087400000000003E-2</v>
      </c>
      <c r="CS49" s="3">
        <v>3.3682999999999998E-2</v>
      </c>
      <c r="CT49" s="3">
        <v>3.4558800000000001E-2</v>
      </c>
      <c r="CU49" s="3">
        <v>3.5284500000000003E-2</v>
      </c>
      <c r="CV49" s="3">
        <v>3.6237199999999997E-2</v>
      </c>
      <c r="CW49" s="3">
        <v>3.7143099999999998E-2</v>
      </c>
      <c r="CX49" s="3">
        <v>3.7960300000000002E-2</v>
      </c>
      <c r="CY49" s="3">
        <v>3.8719400000000001E-2</v>
      </c>
    </row>
    <row r="50" spans="1:103" x14ac:dyDescent="0.2">
      <c r="A50" s="4" t="s">
        <v>52</v>
      </c>
      <c r="B50" s="4" t="s">
        <v>55</v>
      </c>
      <c r="C50" s="2">
        <v>62</v>
      </c>
      <c r="D50" s="3">
        <v>9.6529999999999999E-4</v>
      </c>
      <c r="E50" s="3">
        <v>1.2672E-3</v>
      </c>
      <c r="F50" s="3">
        <v>1.6456999999999999E-3</v>
      </c>
      <c r="G50" s="3">
        <v>2.032E-3</v>
      </c>
      <c r="H50" s="3">
        <v>2.5634E-3</v>
      </c>
      <c r="I50" s="3">
        <v>3.0159000000000002E-3</v>
      </c>
      <c r="J50" s="3">
        <v>3.4564000000000001E-3</v>
      </c>
      <c r="K50" s="3">
        <v>3.9113000000000004E-3</v>
      </c>
      <c r="L50" s="3">
        <v>4.2997E-3</v>
      </c>
      <c r="M50" s="3">
        <v>5.1262E-3</v>
      </c>
      <c r="N50" s="3">
        <v>5.2440999999999998E-3</v>
      </c>
      <c r="O50" s="3">
        <v>5.3333E-3</v>
      </c>
      <c r="P50" s="3">
        <v>5.4825999999999998E-3</v>
      </c>
      <c r="Q50" s="3">
        <v>5.6471000000000004E-3</v>
      </c>
      <c r="R50" s="3">
        <v>5.7600000000000004E-3</v>
      </c>
      <c r="S50" s="3">
        <v>5.9040000000000004E-3</v>
      </c>
      <c r="T50" s="3">
        <v>6.0220999999999998E-3</v>
      </c>
      <c r="U50" s="3">
        <v>6.1123999999999996E-3</v>
      </c>
      <c r="V50" s="3">
        <v>6.2957999999999998E-3</v>
      </c>
      <c r="W50" s="3">
        <v>6.4846000000000001E-3</v>
      </c>
      <c r="X50" s="3">
        <v>6.6727000000000002E-3</v>
      </c>
      <c r="Y50" s="3">
        <v>6.8462000000000002E-3</v>
      </c>
      <c r="Z50" s="3">
        <v>7.0515999999999999E-3</v>
      </c>
      <c r="AA50" s="3">
        <v>7.1573000000000001E-3</v>
      </c>
      <c r="AB50" s="3">
        <v>7.2718000000000001E-3</v>
      </c>
      <c r="AC50" s="3">
        <v>7.4609000000000003E-3</v>
      </c>
      <c r="AD50" s="3">
        <v>7.6102000000000001E-3</v>
      </c>
      <c r="AE50" s="3">
        <v>7.8157000000000001E-3</v>
      </c>
      <c r="AF50" s="3">
        <v>8.0111000000000002E-3</v>
      </c>
      <c r="AG50" s="3">
        <v>8.1393000000000004E-3</v>
      </c>
      <c r="AH50" s="3">
        <v>8.2775999999999995E-3</v>
      </c>
      <c r="AI50" s="3">
        <v>8.5010999999999993E-3</v>
      </c>
      <c r="AJ50" s="3">
        <v>8.7475999999999995E-3</v>
      </c>
      <c r="AK50" s="3">
        <v>8.9049999999999997E-3</v>
      </c>
      <c r="AL50" s="3">
        <v>9.1722000000000001E-3</v>
      </c>
      <c r="AM50" s="3">
        <v>9.3922999999999993E-3</v>
      </c>
      <c r="AN50" s="3">
        <v>9.6647999999999994E-3</v>
      </c>
      <c r="AO50" s="3">
        <v>9.887E-3</v>
      </c>
      <c r="AP50" s="3">
        <v>1.01441E-2</v>
      </c>
      <c r="AQ50" s="3">
        <v>1.04484E-2</v>
      </c>
      <c r="AR50" s="3">
        <v>1.06365E-2</v>
      </c>
      <c r="AS50" s="3">
        <v>1.0955599999999999E-2</v>
      </c>
      <c r="AT50" s="3">
        <v>1.11857E-2</v>
      </c>
      <c r="AU50" s="3">
        <v>1.1431800000000001E-2</v>
      </c>
      <c r="AV50" s="3">
        <v>1.17176E-2</v>
      </c>
      <c r="AW50" s="3">
        <v>1.19051E-2</v>
      </c>
      <c r="AX50" s="3">
        <v>1.22265E-2</v>
      </c>
      <c r="AY50" s="3">
        <v>1.25688E-2</v>
      </c>
      <c r="AZ50" s="3">
        <v>1.27951E-2</v>
      </c>
      <c r="BA50" s="3">
        <v>1.3025399999999999E-2</v>
      </c>
      <c r="BB50" s="3">
        <v>1.3325E-2</v>
      </c>
      <c r="BC50" s="3">
        <v>1.35648E-2</v>
      </c>
      <c r="BD50" s="3">
        <v>1.3809E-2</v>
      </c>
      <c r="BE50" s="3">
        <v>1.41128E-2</v>
      </c>
      <c r="BF50" s="3">
        <v>1.4366800000000001E-2</v>
      </c>
      <c r="BG50" s="3">
        <v>1.47403E-2</v>
      </c>
      <c r="BH50" s="3">
        <v>1.50499E-2</v>
      </c>
      <c r="BI50" s="3">
        <v>1.53358E-2</v>
      </c>
      <c r="BJ50" s="3">
        <v>1.56273E-2</v>
      </c>
      <c r="BK50" s="3">
        <v>1.59398E-2</v>
      </c>
      <c r="BL50" s="3">
        <v>1.6370300000000001E-2</v>
      </c>
      <c r="BM50" s="3">
        <v>1.66649E-2</v>
      </c>
      <c r="BN50" s="3">
        <v>1.7131500000000001E-2</v>
      </c>
      <c r="BO50" s="3">
        <v>1.74056E-2</v>
      </c>
      <c r="BP50" s="3">
        <v>1.76667E-2</v>
      </c>
      <c r="BQ50" s="3">
        <v>1.8179000000000001E-2</v>
      </c>
      <c r="BR50" s="3">
        <v>1.8633500000000001E-2</v>
      </c>
      <c r="BS50" s="3">
        <v>1.9192500000000001E-2</v>
      </c>
      <c r="BT50" s="3">
        <v>1.9576300000000001E-2</v>
      </c>
      <c r="BU50" s="3">
        <v>2.01636E-2</v>
      </c>
      <c r="BV50" s="3">
        <v>2.0546700000000001E-2</v>
      </c>
      <c r="BW50" s="3">
        <v>2.1060300000000001E-2</v>
      </c>
      <c r="BX50" s="3">
        <v>2.1628999999999999E-2</v>
      </c>
      <c r="BY50" s="3">
        <v>2.22346E-2</v>
      </c>
      <c r="BZ50" s="3">
        <v>2.2857200000000001E-2</v>
      </c>
      <c r="CA50" s="3">
        <v>2.3405800000000001E-2</v>
      </c>
      <c r="CB50" s="3">
        <v>2.4061099999999998E-2</v>
      </c>
      <c r="CC50" s="3">
        <v>2.4421999999999999E-2</v>
      </c>
      <c r="CD50" s="3">
        <v>2.5154699999999999E-2</v>
      </c>
      <c r="CE50" s="3">
        <v>2.59093E-2</v>
      </c>
      <c r="CF50" s="3">
        <v>2.6401600000000001E-2</v>
      </c>
      <c r="CG50" s="3">
        <v>2.6824000000000001E-2</v>
      </c>
      <c r="CH50" s="3">
        <v>2.73873E-2</v>
      </c>
      <c r="CI50" s="3">
        <v>2.7907700000000001E-2</v>
      </c>
      <c r="CJ50" s="3">
        <v>2.83821E-2</v>
      </c>
      <c r="CK50" s="3">
        <v>2.89213E-2</v>
      </c>
      <c r="CL50" s="3">
        <v>2.96154E-2</v>
      </c>
      <c r="CM50" s="3">
        <v>3.05039E-2</v>
      </c>
      <c r="CN50" s="3">
        <v>3.0991999999999999E-2</v>
      </c>
      <c r="CO50" s="3">
        <v>3.1797800000000001E-2</v>
      </c>
      <c r="CP50" s="3">
        <v>3.2656299999999999E-2</v>
      </c>
      <c r="CQ50" s="3">
        <v>3.3570799999999998E-2</v>
      </c>
      <c r="CR50" s="3">
        <v>3.44772E-2</v>
      </c>
      <c r="CS50" s="3">
        <v>3.5097799999999998E-2</v>
      </c>
      <c r="CT50" s="3">
        <v>3.5975199999999999E-2</v>
      </c>
      <c r="CU50" s="3">
        <v>3.6694699999999997E-2</v>
      </c>
      <c r="CV50" s="3">
        <v>3.7538700000000001E-2</v>
      </c>
      <c r="CW50" s="3">
        <v>3.8552299999999998E-2</v>
      </c>
      <c r="CX50" s="3">
        <v>3.9207699999999998E-2</v>
      </c>
      <c r="CY50" s="3">
        <v>4.03839E-2</v>
      </c>
    </row>
    <row r="51" spans="1:103" x14ac:dyDescent="0.2">
      <c r="A51" s="4" t="s">
        <v>52</v>
      </c>
      <c r="B51" s="4" t="s">
        <v>55</v>
      </c>
      <c r="C51" s="2">
        <v>63</v>
      </c>
      <c r="D51" s="3">
        <v>1.0183E-3</v>
      </c>
      <c r="E51" s="3">
        <v>1.3779E-3</v>
      </c>
      <c r="F51" s="3">
        <v>1.8351999999999999E-3</v>
      </c>
      <c r="G51" s="3">
        <v>2.3016E-3</v>
      </c>
      <c r="H51" s="3">
        <v>2.8108E-3</v>
      </c>
      <c r="I51" s="3">
        <v>3.2514000000000002E-3</v>
      </c>
      <c r="J51" s="3">
        <v>3.7726999999999999E-3</v>
      </c>
      <c r="K51" s="3">
        <v>4.2624999999999998E-3</v>
      </c>
      <c r="L51" s="3">
        <v>4.7754E-3</v>
      </c>
      <c r="M51" s="3">
        <v>5.6433000000000004E-3</v>
      </c>
      <c r="N51" s="3">
        <v>5.8126999999999996E-3</v>
      </c>
      <c r="O51" s="3">
        <v>5.9813000000000002E-3</v>
      </c>
      <c r="P51" s="3">
        <v>6.1067999999999999E-3</v>
      </c>
      <c r="Q51" s="3">
        <v>6.2290000000000002E-3</v>
      </c>
      <c r="R51" s="3">
        <v>6.3597999999999997E-3</v>
      </c>
      <c r="S51" s="3">
        <v>6.4552999999999998E-3</v>
      </c>
      <c r="T51" s="3">
        <v>6.5649999999999997E-3</v>
      </c>
      <c r="U51" s="3">
        <v>6.7422999999999997E-3</v>
      </c>
      <c r="V51" s="3">
        <v>6.8770999999999997E-3</v>
      </c>
      <c r="W51" s="3">
        <v>7.0422000000000002E-3</v>
      </c>
      <c r="X51" s="3">
        <v>7.2464000000000001E-3</v>
      </c>
      <c r="Y51" s="3">
        <v>7.4057999999999997E-3</v>
      </c>
      <c r="Z51" s="3">
        <v>7.5538999999999997E-3</v>
      </c>
      <c r="AA51" s="3">
        <v>7.7805000000000001E-3</v>
      </c>
      <c r="AB51" s="3">
        <v>7.9982999999999999E-3</v>
      </c>
      <c r="AC51" s="3">
        <v>8.1183000000000002E-3</v>
      </c>
      <c r="AD51" s="3">
        <v>8.2725999999999997E-3</v>
      </c>
      <c r="AE51" s="3">
        <v>8.4793999999999998E-3</v>
      </c>
      <c r="AF51" s="3">
        <v>8.6660000000000001E-3</v>
      </c>
      <c r="AG51" s="3">
        <v>8.8307000000000004E-3</v>
      </c>
      <c r="AH51" s="3">
        <v>8.9896000000000004E-3</v>
      </c>
      <c r="AI51" s="3">
        <v>9.2323000000000006E-3</v>
      </c>
      <c r="AJ51" s="3">
        <v>9.417E-3</v>
      </c>
      <c r="AK51" s="3">
        <v>9.6336000000000008E-3</v>
      </c>
      <c r="AL51" s="3">
        <v>9.9129000000000005E-3</v>
      </c>
      <c r="AM51" s="3">
        <v>1.02103E-2</v>
      </c>
      <c r="AN51" s="3">
        <v>1.04554E-2</v>
      </c>
      <c r="AO51" s="3">
        <v>1.07586E-2</v>
      </c>
      <c r="AP51" s="3">
        <v>1.0930799999999999E-2</v>
      </c>
      <c r="AQ51" s="3">
        <v>1.11057E-2</v>
      </c>
      <c r="AR51" s="3">
        <v>1.1316700000000001E-2</v>
      </c>
      <c r="AS51" s="3">
        <v>1.1497800000000001E-2</v>
      </c>
      <c r="AT51" s="3">
        <v>1.17737E-2</v>
      </c>
      <c r="AU51" s="3">
        <v>1.21151E-2</v>
      </c>
      <c r="AV51" s="3">
        <v>1.22968E-2</v>
      </c>
      <c r="AW51" s="3">
        <v>1.26534E-2</v>
      </c>
      <c r="AX51" s="3">
        <v>1.29318E-2</v>
      </c>
      <c r="AY51" s="3">
        <v>1.31646E-2</v>
      </c>
      <c r="AZ51" s="3">
        <v>1.35332E-2</v>
      </c>
      <c r="BA51" s="3">
        <v>1.3885E-2</v>
      </c>
      <c r="BB51" s="3">
        <v>1.41488E-2</v>
      </c>
      <c r="BC51" s="3">
        <v>1.4375300000000001E-2</v>
      </c>
      <c r="BD51" s="3">
        <v>1.47203E-2</v>
      </c>
      <c r="BE51" s="3">
        <v>1.49999E-2</v>
      </c>
      <c r="BF51" s="3">
        <v>1.53749E-2</v>
      </c>
      <c r="BG51" s="3">
        <v>1.5743900000000002E-2</v>
      </c>
      <c r="BH51" s="3">
        <v>1.6074499999999999E-2</v>
      </c>
      <c r="BI51" s="3">
        <v>1.6363800000000001E-2</v>
      </c>
      <c r="BJ51" s="3">
        <v>1.66911E-2</v>
      </c>
      <c r="BK51" s="3">
        <v>1.7091700000000001E-2</v>
      </c>
      <c r="BL51" s="3">
        <v>1.7501800000000001E-2</v>
      </c>
      <c r="BM51" s="3">
        <v>1.7799300000000001E-2</v>
      </c>
      <c r="BN51" s="3">
        <v>1.82621E-2</v>
      </c>
      <c r="BO51" s="3">
        <v>1.87552E-2</v>
      </c>
      <c r="BP51" s="3">
        <v>1.9074000000000001E-2</v>
      </c>
      <c r="BQ51" s="3">
        <v>1.94364E-2</v>
      </c>
      <c r="BR51" s="3">
        <v>1.9766800000000001E-2</v>
      </c>
      <c r="BS51" s="3">
        <v>2.00831E-2</v>
      </c>
      <c r="BT51" s="3">
        <v>2.0545000000000001E-2</v>
      </c>
      <c r="BU51" s="3">
        <v>2.1120300000000002E-2</v>
      </c>
      <c r="BV51" s="3">
        <v>2.1521499999999999E-2</v>
      </c>
      <c r="BW51" s="3">
        <v>2.1887299999999998E-2</v>
      </c>
      <c r="BX51" s="3">
        <v>2.2412700000000001E-2</v>
      </c>
      <c r="BY51" s="3">
        <v>2.2816099999999999E-2</v>
      </c>
      <c r="BZ51" s="3">
        <v>2.3432100000000001E-2</v>
      </c>
      <c r="CA51" s="3">
        <v>2.3830400000000002E-2</v>
      </c>
      <c r="CB51" s="3">
        <v>2.4283200000000001E-2</v>
      </c>
      <c r="CC51" s="3">
        <v>2.4793099999999998E-2</v>
      </c>
      <c r="CD51" s="3">
        <v>2.5487300000000001E-2</v>
      </c>
      <c r="CE51" s="3">
        <v>2.5895100000000001E-2</v>
      </c>
      <c r="CF51" s="3">
        <v>2.6412999999999999E-2</v>
      </c>
      <c r="CG51" s="3">
        <v>2.6835600000000001E-2</v>
      </c>
      <c r="CH51" s="3">
        <v>2.7291800000000001E-2</v>
      </c>
      <c r="CI51" s="3">
        <v>2.7782999999999999E-2</v>
      </c>
      <c r="CJ51" s="3">
        <v>2.8227499999999999E-2</v>
      </c>
      <c r="CK51" s="3">
        <v>2.8707300000000002E-2</v>
      </c>
      <c r="CL51" s="3">
        <v>2.9310200000000002E-2</v>
      </c>
      <c r="CM51" s="3">
        <v>3.0160200000000002E-2</v>
      </c>
      <c r="CN51" s="3">
        <v>3.0823699999999999E-2</v>
      </c>
      <c r="CO51" s="3">
        <v>3.1440200000000001E-2</v>
      </c>
      <c r="CP51" s="3">
        <v>3.2069E-2</v>
      </c>
      <c r="CQ51" s="3">
        <v>3.29348E-2</v>
      </c>
      <c r="CR51" s="3">
        <v>3.3560600000000003E-2</v>
      </c>
      <c r="CS51" s="3">
        <v>3.4131099999999998E-2</v>
      </c>
      <c r="CT51" s="3">
        <v>3.4677199999999998E-2</v>
      </c>
      <c r="CU51" s="3">
        <v>3.5613400000000003E-2</v>
      </c>
      <c r="CV51" s="3">
        <v>3.6575000000000003E-2</v>
      </c>
      <c r="CW51" s="3">
        <v>3.7452800000000001E-2</v>
      </c>
      <c r="CX51" s="3">
        <v>3.8426599999999998E-2</v>
      </c>
      <c r="CY51" s="3">
        <v>3.9579400000000001E-2</v>
      </c>
    </row>
    <row r="52" spans="1:103" x14ac:dyDescent="0.2">
      <c r="A52" s="4" t="s">
        <v>52</v>
      </c>
      <c r="B52" s="4" t="s">
        <v>55</v>
      </c>
      <c r="C52" s="2">
        <v>64</v>
      </c>
      <c r="D52" s="3">
        <v>1.0693E-3</v>
      </c>
      <c r="E52" s="3">
        <v>1.5073E-3</v>
      </c>
      <c r="F52" s="3">
        <v>1.9635E-3</v>
      </c>
      <c r="G52" s="3">
        <v>2.4627999999999998E-3</v>
      </c>
      <c r="H52" s="3">
        <v>3.0690000000000001E-3</v>
      </c>
      <c r="I52" s="3">
        <v>3.6749E-3</v>
      </c>
      <c r="J52" s="3">
        <v>4.1767999999999996E-3</v>
      </c>
      <c r="K52" s="3">
        <v>4.6478999999999999E-3</v>
      </c>
      <c r="L52" s="3">
        <v>5.2677999999999996E-3</v>
      </c>
      <c r="M52" s="3">
        <v>6.2392000000000003E-3</v>
      </c>
      <c r="N52" s="3">
        <v>6.3328000000000004E-3</v>
      </c>
      <c r="O52" s="3">
        <v>6.5037999999999997E-3</v>
      </c>
      <c r="P52" s="3">
        <v>6.6207999999999996E-3</v>
      </c>
      <c r="Q52" s="3">
        <v>6.7533000000000003E-3</v>
      </c>
      <c r="R52" s="3">
        <v>6.9220999999999996E-3</v>
      </c>
      <c r="S52" s="3">
        <v>7.0952000000000003E-3</v>
      </c>
      <c r="T52" s="3">
        <v>7.2370999999999998E-3</v>
      </c>
      <c r="U52" s="3">
        <v>7.3600999999999996E-3</v>
      </c>
      <c r="V52" s="3">
        <v>7.5735000000000004E-3</v>
      </c>
      <c r="W52" s="3">
        <v>7.7098000000000002E-3</v>
      </c>
      <c r="X52" s="3">
        <v>7.8408999999999996E-3</v>
      </c>
      <c r="Y52" s="3">
        <v>7.9663000000000008E-3</v>
      </c>
      <c r="Z52" s="3">
        <v>8.1017999999999993E-3</v>
      </c>
      <c r="AA52" s="3">
        <v>8.2880999999999996E-3</v>
      </c>
      <c r="AB52" s="3">
        <v>8.5117999999999999E-3</v>
      </c>
      <c r="AC52" s="3">
        <v>8.6820999999999999E-3</v>
      </c>
      <c r="AD52" s="3">
        <v>8.8123000000000003E-3</v>
      </c>
      <c r="AE52" s="3">
        <v>9.0150000000000004E-3</v>
      </c>
      <c r="AF52" s="3">
        <v>9.1862999999999997E-3</v>
      </c>
      <c r="AG52" s="3">
        <v>9.4251000000000005E-3</v>
      </c>
      <c r="AH52" s="3">
        <v>9.6512999999999998E-3</v>
      </c>
      <c r="AI52" s="3">
        <v>9.8732999999999998E-3</v>
      </c>
      <c r="AJ52" s="3">
        <v>1.0129900000000001E-2</v>
      </c>
      <c r="AK52" s="3">
        <v>1.03832E-2</v>
      </c>
      <c r="AL52" s="3">
        <v>1.0611600000000001E-2</v>
      </c>
      <c r="AM52" s="3">
        <v>1.09193E-2</v>
      </c>
      <c r="AN52" s="3">
        <v>1.11596E-2</v>
      </c>
      <c r="AO52" s="3">
        <v>1.14609E-2</v>
      </c>
      <c r="AP52" s="3">
        <v>1.1804800000000001E-2</v>
      </c>
      <c r="AQ52" s="3">
        <v>1.2123500000000001E-2</v>
      </c>
      <c r="AR52" s="3">
        <v>1.23903E-2</v>
      </c>
      <c r="AS52" s="3">
        <v>1.26009E-2</v>
      </c>
      <c r="AT52" s="3">
        <v>1.29663E-2</v>
      </c>
      <c r="AU52" s="3">
        <v>1.3316400000000001E-2</v>
      </c>
      <c r="AV52" s="3">
        <v>1.36627E-2</v>
      </c>
      <c r="AW52" s="3">
        <v>1.40179E-2</v>
      </c>
      <c r="AX52" s="3">
        <v>1.43263E-2</v>
      </c>
      <c r="AY52" s="3">
        <v>1.45413E-2</v>
      </c>
      <c r="AZ52" s="3">
        <v>1.4948400000000001E-2</v>
      </c>
      <c r="BA52" s="3">
        <v>1.5262299999999999E-2</v>
      </c>
      <c r="BB52" s="3">
        <v>1.5582800000000001E-2</v>
      </c>
      <c r="BC52" s="3">
        <v>1.6034799999999998E-2</v>
      </c>
      <c r="BD52" s="3">
        <v>1.64838E-2</v>
      </c>
      <c r="BE52" s="3">
        <v>1.6829899999999998E-2</v>
      </c>
      <c r="BF52" s="3">
        <v>1.7334800000000001E-2</v>
      </c>
      <c r="BG52" s="3">
        <v>1.7681499999999999E-2</v>
      </c>
      <c r="BH52" s="3">
        <v>1.8105799999999998E-2</v>
      </c>
      <c r="BI52" s="3">
        <v>1.8648999999999999E-2</v>
      </c>
      <c r="BJ52" s="3">
        <v>1.89847E-2</v>
      </c>
      <c r="BK52" s="3">
        <v>1.95163E-2</v>
      </c>
      <c r="BL52" s="3">
        <v>2.01018E-2</v>
      </c>
      <c r="BM52" s="3">
        <v>2.0483700000000001E-2</v>
      </c>
      <c r="BN52" s="3">
        <v>2.08319E-2</v>
      </c>
      <c r="BO52" s="3">
        <v>2.1394400000000001E-2</v>
      </c>
      <c r="BP52" s="3">
        <v>2.1907900000000001E-2</v>
      </c>
      <c r="BQ52" s="3">
        <v>2.2521300000000001E-2</v>
      </c>
      <c r="BR52" s="3">
        <v>2.2881700000000001E-2</v>
      </c>
      <c r="BS52" s="3">
        <v>2.33622E-2</v>
      </c>
      <c r="BT52" s="3">
        <v>2.38528E-2</v>
      </c>
      <c r="BU52" s="3">
        <v>2.4496799999999999E-2</v>
      </c>
      <c r="BV52" s="3">
        <v>2.4986700000000001E-2</v>
      </c>
      <c r="BW52" s="3">
        <v>2.5711299999999999E-2</v>
      </c>
      <c r="BX52" s="3">
        <v>2.6122699999999999E-2</v>
      </c>
      <c r="BY52" s="3">
        <v>2.65407E-2</v>
      </c>
      <c r="BZ52" s="3">
        <v>2.7124599999999999E-2</v>
      </c>
      <c r="CA52" s="3">
        <v>2.78569E-2</v>
      </c>
      <c r="CB52" s="3">
        <v>2.85533E-2</v>
      </c>
      <c r="CC52" s="3">
        <v>2.92958E-2</v>
      </c>
      <c r="CD52" s="3">
        <v>2.9793799999999999E-2</v>
      </c>
      <c r="CE52" s="3">
        <v>3.0598199999999999E-2</v>
      </c>
      <c r="CF52" s="3">
        <v>3.14855E-2</v>
      </c>
      <c r="CG52" s="3">
        <v>3.2178199999999997E-2</v>
      </c>
      <c r="CH52" s="3">
        <v>3.2918299999999998E-2</v>
      </c>
      <c r="CI52" s="3">
        <v>3.3774100000000001E-2</v>
      </c>
      <c r="CJ52" s="3">
        <v>3.4314499999999998E-2</v>
      </c>
      <c r="CK52" s="3">
        <v>3.5103799999999998E-2</v>
      </c>
      <c r="CL52" s="3">
        <v>3.6016399999999997E-2</v>
      </c>
      <c r="CM52" s="3">
        <v>3.6772800000000001E-2</v>
      </c>
      <c r="CN52" s="3">
        <v>3.7618499999999999E-2</v>
      </c>
      <c r="CO52" s="3">
        <v>3.8408499999999998E-2</v>
      </c>
      <c r="CP52" s="3">
        <v>3.9330299999999999E-2</v>
      </c>
      <c r="CQ52" s="3">
        <v>3.9959599999999998E-2</v>
      </c>
      <c r="CR52" s="3">
        <v>4.09985E-2</v>
      </c>
      <c r="CS52" s="3">
        <v>4.2023499999999998E-2</v>
      </c>
      <c r="CT52" s="3">
        <v>4.2906E-2</v>
      </c>
      <c r="CU52" s="3">
        <v>4.3635399999999998E-2</v>
      </c>
      <c r="CV52" s="3">
        <v>4.4944499999999998E-2</v>
      </c>
      <c r="CW52" s="3">
        <v>4.60232E-2</v>
      </c>
      <c r="CX52" s="3">
        <v>4.6759500000000002E-2</v>
      </c>
      <c r="CY52" s="3">
        <v>4.8162299999999998E-2</v>
      </c>
    </row>
    <row r="53" spans="1:103" x14ac:dyDescent="0.2">
      <c r="A53" s="4" t="s">
        <v>52</v>
      </c>
      <c r="B53" s="4" t="s">
        <v>55</v>
      </c>
      <c r="C53" s="2">
        <v>65</v>
      </c>
      <c r="D53" s="3">
        <v>1.0935000000000001E-3</v>
      </c>
      <c r="E53" s="3">
        <v>1.6498999999999999E-3</v>
      </c>
      <c r="F53" s="3">
        <v>2.1553000000000002E-3</v>
      </c>
      <c r="G53" s="3">
        <v>2.7980000000000001E-3</v>
      </c>
      <c r="H53" s="3">
        <v>3.3536999999999998E-3</v>
      </c>
      <c r="I53" s="3">
        <v>3.9829000000000002E-3</v>
      </c>
      <c r="J53" s="3">
        <v>4.6077999999999996E-3</v>
      </c>
      <c r="K53" s="3">
        <v>5.1056000000000001E-3</v>
      </c>
      <c r="L53" s="3">
        <v>5.8043000000000001E-3</v>
      </c>
      <c r="M53" s="3">
        <v>6.8824000000000003E-3</v>
      </c>
      <c r="N53" s="3">
        <v>7.0337999999999998E-3</v>
      </c>
      <c r="O53" s="3">
        <v>7.2097000000000003E-3</v>
      </c>
      <c r="P53" s="3">
        <v>7.3178000000000002E-3</v>
      </c>
      <c r="Q53" s="3">
        <v>7.4641999999999998E-3</v>
      </c>
      <c r="R53" s="3">
        <v>7.6134000000000002E-3</v>
      </c>
      <c r="S53" s="3">
        <v>7.7276000000000003E-3</v>
      </c>
      <c r="T53" s="3">
        <v>7.9130999999999993E-3</v>
      </c>
      <c r="U53" s="3">
        <v>8.1425999999999998E-3</v>
      </c>
      <c r="V53" s="3">
        <v>8.3867999999999998E-3</v>
      </c>
      <c r="W53" s="3">
        <v>8.5629E-3</v>
      </c>
      <c r="X53" s="3">
        <v>8.6999E-3</v>
      </c>
      <c r="Y53" s="3">
        <v>8.9347999999999997E-3</v>
      </c>
      <c r="Z53" s="3">
        <v>9.1938999999999996E-3</v>
      </c>
      <c r="AA53" s="3">
        <v>9.4605000000000002E-3</v>
      </c>
      <c r="AB53" s="3">
        <v>9.7442999999999991E-3</v>
      </c>
      <c r="AC53" s="3">
        <v>1.0036700000000001E-2</v>
      </c>
      <c r="AD53" s="3">
        <v>1.0197299999999999E-2</v>
      </c>
      <c r="AE53" s="3">
        <v>1.04828E-2</v>
      </c>
      <c r="AF53" s="3">
        <v>1.064E-2</v>
      </c>
      <c r="AG53" s="3">
        <v>1.0874099999999999E-2</v>
      </c>
      <c r="AH53" s="3">
        <v>1.11133E-2</v>
      </c>
      <c r="AI53" s="3">
        <v>1.1391200000000001E-2</v>
      </c>
      <c r="AJ53" s="3">
        <v>1.1619000000000001E-2</v>
      </c>
      <c r="AK53" s="3">
        <v>1.1828200000000001E-2</v>
      </c>
      <c r="AL53" s="3">
        <v>1.2041100000000001E-2</v>
      </c>
      <c r="AM53" s="3">
        <v>1.23783E-2</v>
      </c>
      <c r="AN53" s="3">
        <v>1.27125E-2</v>
      </c>
      <c r="AO53" s="3">
        <v>1.2966800000000001E-2</v>
      </c>
      <c r="AP53" s="3">
        <v>1.33168E-2</v>
      </c>
      <c r="AQ53" s="3">
        <v>1.3716300000000001E-2</v>
      </c>
      <c r="AR53" s="3">
        <v>1.39769E-2</v>
      </c>
      <c r="AS53" s="3">
        <v>1.4368300000000001E-2</v>
      </c>
      <c r="AT53" s="3">
        <v>1.4583799999999999E-2</v>
      </c>
      <c r="AU53" s="3">
        <v>1.50067E-2</v>
      </c>
      <c r="AV53" s="3">
        <v>1.52468E-2</v>
      </c>
      <c r="AW53" s="3">
        <v>1.5536400000000001E-2</v>
      </c>
      <c r="AX53" s="3">
        <v>1.5909300000000001E-2</v>
      </c>
      <c r="AY53" s="3">
        <v>1.6179700000000002E-2</v>
      </c>
      <c r="AZ53" s="3">
        <v>1.6551799999999998E-2</v>
      </c>
      <c r="BA53" s="3">
        <v>1.6849800000000002E-2</v>
      </c>
      <c r="BB53" s="3">
        <v>1.71025E-2</v>
      </c>
      <c r="BC53" s="3">
        <v>1.75301E-2</v>
      </c>
      <c r="BD53" s="3">
        <v>1.7793E-2</v>
      </c>
      <c r="BE53" s="3">
        <v>1.8291200000000001E-2</v>
      </c>
      <c r="BF53" s="3">
        <v>1.8565499999999999E-2</v>
      </c>
      <c r="BG53" s="3">
        <v>1.8881100000000001E-2</v>
      </c>
      <c r="BH53" s="3">
        <v>1.9372E-2</v>
      </c>
      <c r="BI53" s="3">
        <v>1.9933800000000002E-2</v>
      </c>
      <c r="BJ53" s="3">
        <v>2.03523E-2</v>
      </c>
      <c r="BK53" s="3">
        <v>2.09629E-2</v>
      </c>
      <c r="BL53" s="3">
        <v>2.15499E-2</v>
      </c>
      <c r="BM53" s="3">
        <v>2.1873199999999999E-2</v>
      </c>
      <c r="BN53" s="3">
        <v>2.2332500000000002E-2</v>
      </c>
      <c r="BO53" s="3">
        <v>2.3002499999999999E-2</v>
      </c>
      <c r="BP53" s="3">
        <v>2.3370499999999999E-2</v>
      </c>
      <c r="BQ53" s="3">
        <v>2.4071599999999999E-2</v>
      </c>
      <c r="BR53" s="3">
        <v>2.4769699999999999E-2</v>
      </c>
      <c r="BS53" s="3">
        <v>2.5215499999999998E-2</v>
      </c>
      <c r="BT53" s="3">
        <v>2.5845900000000002E-2</v>
      </c>
      <c r="BU53" s="3">
        <v>2.6285300000000001E-2</v>
      </c>
      <c r="BV53" s="3">
        <v>2.6732200000000001E-2</v>
      </c>
      <c r="BW53" s="3">
        <v>2.74539E-2</v>
      </c>
      <c r="BX53" s="3">
        <v>2.82501E-2</v>
      </c>
      <c r="BY53" s="3">
        <v>2.8786800000000001E-2</v>
      </c>
      <c r="BZ53" s="3">
        <v>2.9564099999999999E-2</v>
      </c>
      <c r="CA53" s="3">
        <v>3.0096299999999999E-2</v>
      </c>
      <c r="CB53" s="3">
        <v>3.0547700000000001E-2</v>
      </c>
      <c r="CC53" s="3">
        <v>3.1433599999999999E-2</v>
      </c>
      <c r="CD53" s="3">
        <v>3.22823E-2</v>
      </c>
      <c r="CE53" s="3">
        <v>3.2927900000000003E-2</v>
      </c>
      <c r="CF53" s="3">
        <v>3.3915800000000003E-2</v>
      </c>
      <c r="CG53" s="3">
        <v>3.4492299999999997E-2</v>
      </c>
      <c r="CH53" s="3">
        <v>3.5527099999999999E-2</v>
      </c>
      <c r="CI53" s="3">
        <v>3.63442E-2</v>
      </c>
      <c r="CJ53" s="3">
        <v>3.7071100000000003E-2</v>
      </c>
      <c r="CK53" s="3">
        <v>3.8146199999999998E-2</v>
      </c>
      <c r="CL53" s="3">
        <v>3.8947299999999997E-2</v>
      </c>
      <c r="CM53" s="3">
        <v>3.9765200000000001E-2</v>
      </c>
      <c r="CN53" s="3">
        <v>4.0918299999999998E-2</v>
      </c>
      <c r="CO53" s="3">
        <v>4.1736700000000002E-2</v>
      </c>
      <c r="CP53" s="3">
        <v>4.2487900000000002E-2</v>
      </c>
      <c r="CQ53" s="3">
        <v>4.3592600000000002E-2</v>
      </c>
      <c r="CR53" s="3">
        <v>4.4638799999999999E-2</v>
      </c>
      <c r="CS53" s="3">
        <v>4.5933300000000003E-2</v>
      </c>
      <c r="CT53" s="3">
        <v>4.6989799999999998E-2</v>
      </c>
      <c r="CU53" s="3">
        <v>4.8117600000000003E-2</v>
      </c>
      <c r="CV53" s="3">
        <v>4.9464899999999999E-2</v>
      </c>
      <c r="CW53" s="3">
        <v>5.0899399999999997E-2</v>
      </c>
      <c r="CX53" s="3">
        <v>5.2273699999999999E-2</v>
      </c>
      <c r="CY53" s="3">
        <v>5.3423699999999998E-2</v>
      </c>
    </row>
    <row r="54" spans="1:103" x14ac:dyDescent="0.2">
      <c r="A54" s="4" t="s">
        <v>52</v>
      </c>
      <c r="B54" s="4" t="s">
        <v>55</v>
      </c>
      <c r="C54" s="2">
        <v>66</v>
      </c>
      <c r="D54" s="3">
        <v>1.1493E-3</v>
      </c>
      <c r="E54" s="3">
        <v>1.8582E-3</v>
      </c>
      <c r="F54" s="3">
        <v>2.4578E-3</v>
      </c>
      <c r="G54" s="3">
        <v>3.1001000000000002E-3</v>
      </c>
      <c r="H54" s="3">
        <v>3.7504999999999999E-3</v>
      </c>
      <c r="I54" s="3">
        <v>4.3647E-3</v>
      </c>
      <c r="J54" s="3">
        <v>4.9141000000000002E-3</v>
      </c>
      <c r="K54" s="3">
        <v>5.5668999999999996E-3</v>
      </c>
      <c r="L54" s="3">
        <v>6.2874000000000003E-3</v>
      </c>
      <c r="M54" s="3">
        <v>7.4542000000000002E-3</v>
      </c>
      <c r="N54" s="3">
        <v>7.6033000000000003E-3</v>
      </c>
      <c r="O54" s="3">
        <v>7.7704999999999996E-3</v>
      </c>
      <c r="P54" s="3">
        <v>7.9802999999999992E-3</v>
      </c>
      <c r="Q54" s="3">
        <v>8.116E-3</v>
      </c>
      <c r="R54" s="3">
        <v>8.2945999999999992E-3</v>
      </c>
      <c r="S54" s="3">
        <v>8.4604999999999993E-3</v>
      </c>
      <c r="T54" s="3">
        <v>8.6213000000000001E-3</v>
      </c>
      <c r="U54" s="3">
        <v>8.7851000000000005E-3</v>
      </c>
      <c r="V54" s="3">
        <v>8.9695999999999994E-3</v>
      </c>
      <c r="W54" s="3">
        <v>9.2297000000000004E-3</v>
      </c>
      <c r="X54" s="3">
        <v>9.4696999999999993E-3</v>
      </c>
      <c r="Y54" s="3">
        <v>9.6874999999999999E-3</v>
      </c>
      <c r="Z54" s="3">
        <v>9.9393999999999993E-3</v>
      </c>
      <c r="AA54" s="3">
        <v>1.0237599999999999E-2</v>
      </c>
      <c r="AB54" s="3">
        <v>1.05345E-2</v>
      </c>
      <c r="AC54" s="3">
        <v>1.0829500000000001E-2</v>
      </c>
      <c r="AD54" s="3">
        <v>1.10569E-2</v>
      </c>
      <c r="AE54" s="3">
        <v>1.1344399999999999E-2</v>
      </c>
      <c r="AF54" s="3">
        <v>1.15146E-2</v>
      </c>
      <c r="AG54" s="3">
        <v>1.1802399999999999E-2</v>
      </c>
      <c r="AH54" s="3">
        <v>1.20857E-2</v>
      </c>
      <c r="AI54" s="3">
        <v>1.2291099999999999E-2</v>
      </c>
      <c r="AJ54" s="3">
        <v>1.2586099999999999E-2</v>
      </c>
      <c r="AK54" s="3">
        <v>1.27875E-2</v>
      </c>
      <c r="AL54" s="3">
        <v>1.3171199999999999E-2</v>
      </c>
      <c r="AM54" s="3">
        <v>1.3500399999999999E-2</v>
      </c>
      <c r="AN54" s="3">
        <v>1.38514E-2</v>
      </c>
      <c r="AO54" s="3">
        <v>1.4086899999999999E-2</v>
      </c>
      <c r="AP54" s="3">
        <v>1.43264E-2</v>
      </c>
      <c r="AQ54" s="3">
        <v>1.47133E-2</v>
      </c>
      <c r="AR54" s="3">
        <v>1.4948700000000001E-2</v>
      </c>
      <c r="AS54" s="3">
        <v>1.5307400000000001E-2</v>
      </c>
      <c r="AT54" s="3">
        <v>1.5537E-2</v>
      </c>
      <c r="AU54" s="3">
        <v>1.5925399999999999E-2</v>
      </c>
      <c r="AV54" s="3">
        <v>1.62121E-2</v>
      </c>
      <c r="AW54" s="3">
        <v>1.6617400000000001E-2</v>
      </c>
      <c r="AX54" s="3">
        <v>1.6933199999999999E-2</v>
      </c>
      <c r="AY54" s="3">
        <v>1.74243E-2</v>
      </c>
      <c r="AZ54" s="3">
        <v>1.7842400000000001E-2</v>
      </c>
      <c r="BA54" s="3">
        <v>1.8306300000000001E-2</v>
      </c>
      <c r="BB54" s="3">
        <v>1.88189E-2</v>
      </c>
      <c r="BC54" s="3">
        <v>1.93458E-2</v>
      </c>
      <c r="BD54" s="3">
        <v>1.9790800000000001E-2</v>
      </c>
      <c r="BE54" s="3">
        <v>2.0245900000000001E-2</v>
      </c>
      <c r="BF54" s="3">
        <v>2.0792600000000001E-2</v>
      </c>
      <c r="BG54" s="3">
        <v>2.1395600000000001E-2</v>
      </c>
      <c r="BH54" s="3">
        <v>2.17807E-2</v>
      </c>
      <c r="BI54" s="3">
        <v>2.2194499999999999E-2</v>
      </c>
      <c r="BJ54" s="3">
        <v>2.28159E-2</v>
      </c>
      <c r="BK54" s="3">
        <v>2.3295099999999999E-2</v>
      </c>
      <c r="BL54" s="3">
        <v>2.3830799999999999E-2</v>
      </c>
      <c r="BM54" s="3">
        <v>2.4498099999999998E-2</v>
      </c>
      <c r="BN54" s="3">
        <v>2.4988099999999999E-2</v>
      </c>
      <c r="BO54" s="3">
        <v>2.5737800000000002E-2</v>
      </c>
      <c r="BP54" s="3">
        <v>2.63812E-2</v>
      </c>
      <c r="BQ54" s="3">
        <v>2.7172600000000002E-2</v>
      </c>
      <c r="BR54" s="3">
        <v>2.7743199999999999E-2</v>
      </c>
      <c r="BS54" s="3">
        <v>2.8159300000000002E-2</v>
      </c>
      <c r="BT54" s="3">
        <v>2.89197E-2</v>
      </c>
      <c r="BU54" s="3">
        <v>2.9613799999999999E-2</v>
      </c>
      <c r="BV54" s="3">
        <v>3.0235700000000001E-2</v>
      </c>
      <c r="BW54" s="3">
        <v>3.06892E-2</v>
      </c>
      <c r="BX54" s="3">
        <v>3.16098E-2</v>
      </c>
      <c r="BY54" s="3">
        <v>3.25265E-2</v>
      </c>
      <c r="BZ54" s="3">
        <v>3.3404799999999998E-2</v>
      </c>
      <c r="CA54" s="3">
        <v>3.4139700000000002E-2</v>
      </c>
      <c r="CB54" s="3">
        <v>3.5163800000000002E-2</v>
      </c>
      <c r="CC54" s="3">
        <v>3.6218800000000002E-2</v>
      </c>
      <c r="CD54" s="3">
        <v>3.6834499999999999E-2</v>
      </c>
      <c r="CE54" s="3">
        <v>3.7497500000000003E-2</v>
      </c>
      <c r="CF54" s="3">
        <v>3.8547400000000002E-2</v>
      </c>
      <c r="CG54" s="3">
        <v>3.9472599999999997E-2</v>
      </c>
      <c r="CH54" s="3">
        <v>4.06568E-2</v>
      </c>
      <c r="CI54" s="3">
        <v>4.17545E-2</v>
      </c>
      <c r="CJ54" s="3">
        <v>4.2547799999999997E-2</v>
      </c>
      <c r="CK54" s="3">
        <v>4.3186099999999998E-2</v>
      </c>
      <c r="CL54" s="3">
        <v>4.4352099999999998E-2</v>
      </c>
      <c r="CM54" s="3">
        <v>4.5549600000000003E-2</v>
      </c>
      <c r="CN54" s="3">
        <v>4.6506100000000002E-2</v>
      </c>
      <c r="CO54" s="3">
        <v>4.7482799999999999E-2</v>
      </c>
      <c r="CP54" s="3">
        <v>4.84324E-2</v>
      </c>
      <c r="CQ54" s="3">
        <v>4.9643300000000001E-2</v>
      </c>
      <c r="CR54" s="3">
        <v>5.0934E-2</v>
      </c>
      <c r="CS54" s="3">
        <v>5.2309300000000003E-2</v>
      </c>
      <c r="CT54" s="3">
        <v>5.3250800000000001E-2</v>
      </c>
      <c r="CU54" s="3">
        <v>5.41028E-2</v>
      </c>
      <c r="CV54" s="3">
        <v>5.5239000000000003E-2</v>
      </c>
      <c r="CW54" s="3">
        <v>5.6067600000000002E-2</v>
      </c>
      <c r="CX54" s="3">
        <v>5.7637500000000001E-2</v>
      </c>
      <c r="CY54" s="3">
        <v>5.8732600000000003E-2</v>
      </c>
    </row>
    <row r="55" spans="1:103" x14ac:dyDescent="0.2">
      <c r="A55" s="4" t="s">
        <v>52</v>
      </c>
      <c r="B55" s="4" t="s">
        <v>55</v>
      </c>
      <c r="C55" s="2">
        <v>67</v>
      </c>
      <c r="D55" s="3">
        <v>1.2635000000000001E-3</v>
      </c>
      <c r="E55" s="3">
        <v>2.0385999999999998E-3</v>
      </c>
      <c r="F55" s="3">
        <v>2.6678000000000001E-3</v>
      </c>
      <c r="G55" s="3">
        <v>3.3985999999999999E-3</v>
      </c>
      <c r="H55" s="3">
        <v>4.1790000000000004E-3</v>
      </c>
      <c r="I55" s="3">
        <v>4.9097999999999998E-3</v>
      </c>
      <c r="J55" s="3">
        <v>5.5031999999999998E-3</v>
      </c>
      <c r="K55" s="3">
        <v>6.1308999999999999E-3</v>
      </c>
      <c r="L55" s="3">
        <v>7.0283000000000003E-3</v>
      </c>
      <c r="M55" s="3">
        <v>8.3359000000000003E-3</v>
      </c>
      <c r="N55" s="3">
        <v>8.5777000000000006E-3</v>
      </c>
      <c r="O55" s="3">
        <v>8.8350000000000008E-3</v>
      </c>
      <c r="P55" s="3">
        <v>9.0293000000000005E-3</v>
      </c>
      <c r="Q55" s="3">
        <v>9.2822000000000009E-3</v>
      </c>
      <c r="R55" s="3">
        <v>9.5327999999999993E-3</v>
      </c>
      <c r="S55" s="3">
        <v>9.7043000000000008E-3</v>
      </c>
      <c r="T55" s="3">
        <v>9.8887999999999997E-3</v>
      </c>
      <c r="U55" s="3">
        <v>1.0056799999999999E-2</v>
      </c>
      <c r="V55" s="3">
        <v>1.0217800000000001E-2</v>
      </c>
      <c r="W55" s="3">
        <v>1.0371E-2</v>
      </c>
      <c r="X55" s="3">
        <v>1.06614E-2</v>
      </c>
      <c r="Y55" s="3">
        <v>1.0927900000000001E-2</v>
      </c>
      <c r="Z55" s="3">
        <v>1.1091800000000001E-2</v>
      </c>
      <c r="AA55" s="3">
        <v>1.14135E-2</v>
      </c>
      <c r="AB55" s="3">
        <v>1.17103E-2</v>
      </c>
      <c r="AC55" s="3">
        <v>1.19679E-2</v>
      </c>
      <c r="AD55" s="3">
        <v>1.23269E-2</v>
      </c>
      <c r="AE55" s="3">
        <v>1.2585799999999999E-2</v>
      </c>
      <c r="AF55" s="3">
        <v>1.2787099999999999E-2</v>
      </c>
      <c r="AG55" s="3">
        <v>1.29917E-2</v>
      </c>
      <c r="AH55" s="3">
        <v>1.31866E-2</v>
      </c>
      <c r="AI55" s="3">
        <v>1.3568999999999999E-2</v>
      </c>
      <c r="AJ55" s="3">
        <v>1.39083E-2</v>
      </c>
      <c r="AK55" s="3">
        <v>1.42282E-2</v>
      </c>
      <c r="AL55" s="3">
        <v>1.4655E-2</v>
      </c>
      <c r="AM55" s="3">
        <v>1.4933399999999999E-2</v>
      </c>
      <c r="AN55" s="3">
        <v>1.52321E-2</v>
      </c>
      <c r="AO55" s="3">
        <v>1.5521500000000001E-2</v>
      </c>
      <c r="AP55" s="3">
        <v>1.58009E-2</v>
      </c>
      <c r="AQ55" s="3">
        <v>1.6227499999999999E-2</v>
      </c>
      <c r="AR55" s="3">
        <v>1.64872E-2</v>
      </c>
      <c r="AS55" s="3">
        <v>1.6816899999999999E-2</v>
      </c>
      <c r="AT55" s="3">
        <v>1.7170100000000001E-2</v>
      </c>
      <c r="AU55" s="3">
        <v>1.7513500000000001E-2</v>
      </c>
      <c r="AV55" s="3">
        <v>1.79513E-2</v>
      </c>
      <c r="AW55" s="3">
        <v>1.83643E-2</v>
      </c>
      <c r="AX55" s="3">
        <v>1.8841799999999999E-2</v>
      </c>
      <c r="AY55" s="3">
        <v>1.9293899999999999E-2</v>
      </c>
      <c r="AZ55" s="3">
        <v>1.97956E-2</v>
      </c>
      <c r="BA55" s="3">
        <v>2.0369700000000001E-2</v>
      </c>
      <c r="BB55" s="3">
        <v>2.0695600000000001E-2</v>
      </c>
      <c r="BC55" s="3">
        <v>2.1006E-2</v>
      </c>
      <c r="BD55" s="3">
        <v>2.14472E-2</v>
      </c>
      <c r="BE55" s="3">
        <v>2.1876099999999999E-2</v>
      </c>
      <c r="BF55" s="3">
        <v>2.23573E-2</v>
      </c>
      <c r="BG55" s="3">
        <v>2.28492E-2</v>
      </c>
      <c r="BH55" s="3">
        <v>2.3306199999999999E-2</v>
      </c>
      <c r="BI55" s="3">
        <v>2.38423E-2</v>
      </c>
      <c r="BJ55" s="3">
        <v>2.4509800000000002E-2</v>
      </c>
      <c r="BK55" s="3">
        <v>2.4926500000000001E-2</v>
      </c>
      <c r="BL55" s="3">
        <v>2.56493E-2</v>
      </c>
      <c r="BM55" s="3">
        <v>2.6085299999999999E-2</v>
      </c>
      <c r="BN55" s="3">
        <v>2.6580900000000001E-2</v>
      </c>
      <c r="BO55" s="3">
        <v>2.7272000000000001E-2</v>
      </c>
      <c r="BP55" s="3">
        <v>2.7872000000000001E-2</v>
      </c>
      <c r="BQ55" s="3">
        <v>2.87082E-2</v>
      </c>
      <c r="BR55" s="3">
        <v>2.9512E-2</v>
      </c>
      <c r="BS55" s="3">
        <v>3.02498E-2</v>
      </c>
      <c r="BT55" s="3">
        <v>3.09456E-2</v>
      </c>
      <c r="BU55" s="3">
        <v>3.1533600000000002E-2</v>
      </c>
      <c r="BV55" s="3">
        <v>3.21643E-2</v>
      </c>
      <c r="BW55" s="3">
        <v>3.3032699999999998E-2</v>
      </c>
      <c r="BX55" s="3">
        <v>3.4023699999999997E-2</v>
      </c>
      <c r="BY55" s="3">
        <v>3.4670100000000002E-2</v>
      </c>
      <c r="BZ55" s="3">
        <v>3.5467499999999999E-2</v>
      </c>
      <c r="CA55" s="3">
        <v>3.6460600000000003E-2</v>
      </c>
      <c r="CB55" s="3">
        <v>3.7116799999999998E-2</v>
      </c>
      <c r="CC55" s="3">
        <v>3.7822099999999997E-2</v>
      </c>
      <c r="CD55" s="3">
        <v>3.8578500000000002E-2</v>
      </c>
      <c r="CE55" s="3">
        <v>3.9350099999999999E-2</v>
      </c>
      <c r="CF55" s="3">
        <v>4.0373199999999998E-2</v>
      </c>
      <c r="CG55" s="3">
        <v>4.13018E-2</v>
      </c>
      <c r="CH55" s="3">
        <v>4.2334299999999998E-2</v>
      </c>
      <c r="CI55" s="3">
        <v>4.3604299999999999E-2</v>
      </c>
      <c r="CJ55" s="3">
        <v>4.4694400000000002E-2</v>
      </c>
      <c r="CK55" s="3">
        <v>4.5767099999999998E-2</v>
      </c>
      <c r="CL55" s="3">
        <v>4.6590899999999998E-2</v>
      </c>
      <c r="CM55" s="3">
        <v>4.7383000000000002E-2</v>
      </c>
      <c r="CN55" s="3">
        <v>4.8141200000000002E-2</v>
      </c>
      <c r="CO55" s="3">
        <v>4.9200300000000002E-2</v>
      </c>
      <c r="CP55" s="3">
        <v>4.9987400000000001E-2</v>
      </c>
      <c r="CQ55" s="3">
        <v>5.0837199999999999E-2</v>
      </c>
      <c r="CR55" s="3">
        <v>5.2311400000000001E-2</v>
      </c>
      <c r="CS55" s="3">
        <v>5.3514600000000002E-2</v>
      </c>
      <c r="CT55" s="3">
        <v>5.4959500000000001E-2</v>
      </c>
      <c r="CU55" s="3">
        <v>5.6168599999999999E-2</v>
      </c>
      <c r="CV55" s="3">
        <v>5.7741300000000002E-2</v>
      </c>
      <c r="CW55" s="3">
        <v>5.9184800000000003E-2</v>
      </c>
      <c r="CX55" s="3">
        <v>6.0960399999999998E-2</v>
      </c>
      <c r="CY55" s="3">
        <v>6.2545400000000001E-2</v>
      </c>
    </row>
    <row r="56" spans="1:103" x14ac:dyDescent="0.2">
      <c r="A56" s="4" t="s">
        <v>52</v>
      </c>
      <c r="B56" s="4" t="s">
        <v>55</v>
      </c>
      <c r="C56" s="2">
        <v>68</v>
      </c>
      <c r="D56" s="3">
        <v>1.407E-3</v>
      </c>
      <c r="E56" s="3">
        <v>2.264E-3</v>
      </c>
      <c r="F56" s="3">
        <v>3.0263999999999998E-3</v>
      </c>
      <c r="G56" s="3">
        <v>3.6755999999999998E-3</v>
      </c>
      <c r="H56" s="3">
        <v>4.3322999999999999E-3</v>
      </c>
      <c r="I56" s="3">
        <v>5.3327000000000001E-3</v>
      </c>
      <c r="J56" s="3">
        <v>6.0198999999999999E-3</v>
      </c>
      <c r="K56" s="3">
        <v>6.9624999999999999E-3</v>
      </c>
      <c r="L56" s="3">
        <v>7.8794999999999994E-3</v>
      </c>
      <c r="M56" s="3">
        <v>9.4137999999999999E-3</v>
      </c>
      <c r="N56" s="3">
        <v>9.6868000000000006E-3</v>
      </c>
      <c r="O56" s="3">
        <v>9.9483999999999996E-3</v>
      </c>
      <c r="P56" s="3">
        <v>1.01872E-2</v>
      </c>
      <c r="Q56" s="3">
        <v>1.03502E-2</v>
      </c>
      <c r="R56" s="3">
        <v>1.0536500000000001E-2</v>
      </c>
      <c r="S56" s="3">
        <v>1.08526E-2</v>
      </c>
      <c r="T56" s="3">
        <v>1.1037099999999999E-2</v>
      </c>
      <c r="U56" s="3">
        <v>1.1279900000000001E-2</v>
      </c>
      <c r="V56" s="3">
        <v>1.1494300000000001E-2</v>
      </c>
      <c r="W56" s="3">
        <v>1.18391E-2</v>
      </c>
      <c r="X56" s="3">
        <v>1.21943E-2</v>
      </c>
      <c r="Y56" s="3">
        <v>1.25235E-2</v>
      </c>
      <c r="Z56" s="3">
        <v>1.2761399999999999E-2</v>
      </c>
      <c r="AA56" s="3">
        <v>1.30294E-2</v>
      </c>
      <c r="AB56" s="3">
        <v>1.3250899999999999E-2</v>
      </c>
      <c r="AC56" s="3">
        <v>1.35689E-2</v>
      </c>
      <c r="AD56" s="3">
        <v>1.38403E-2</v>
      </c>
      <c r="AE56" s="3">
        <v>1.4227800000000001E-2</v>
      </c>
      <c r="AF56" s="3">
        <v>1.4612E-2</v>
      </c>
      <c r="AG56" s="3">
        <v>1.4948100000000001E-2</v>
      </c>
      <c r="AH56" s="3">
        <v>1.5202200000000001E-2</v>
      </c>
      <c r="AI56" s="3">
        <v>1.5491E-2</v>
      </c>
      <c r="AJ56" s="3">
        <v>1.5940300000000001E-2</v>
      </c>
      <c r="AK56" s="3">
        <v>1.6259099999999999E-2</v>
      </c>
      <c r="AL56" s="3">
        <v>1.6665599999999999E-2</v>
      </c>
      <c r="AM56" s="3">
        <v>1.70656E-2</v>
      </c>
      <c r="AN56" s="3">
        <v>1.74752E-2</v>
      </c>
      <c r="AO56" s="3">
        <v>1.7789800000000001E-2</v>
      </c>
      <c r="AP56" s="3">
        <v>1.8145600000000001E-2</v>
      </c>
      <c r="AQ56" s="3">
        <v>1.85811E-2</v>
      </c>
      <c r="AR56" s="3">
        <v>1.9101300000000002E-2</v>
      </c>
      <c r="AS56" s="3">
        <v>1.9445199999999999E-2</v>
      </c>
      <c r="AT56" s="3">
        <v>1.9795199999999999E-2</v>
      </c>
      <c r="AU56" s="3">
        <v>2.0290099999999998E-2</v>
      </c>
      <c r="AV56" s="3">
        <v>2.0716200000000001E-2</v>
      </c>
      <c r="AW56" s="3">
        <v>2.1109800000000001E-2</v>
      </c>
      <c r="AX56" s="3">
        <v>2.1700799999999999E-2</v>
      </c>
      <c r="AY56" s="3">
        <v>2.2069800000000001E-2</v>
      </c>
      <c r="AZ56" s="3">
        <v>2.24228E-2</v>
      </c>
      <c r="BA56" s="3">
        <v>2.3095500000000001E-2</v>
      </c>
      <c r="BB56" s="3">
        <v>2.37191E-2</v>
      </c>
      <c r="BC56" s="3">
        <v>2.4406899999999999E-2</v>
      </c>
      <c r="BD56" s="3">
        <v>2.4821800000000002E-2</v>
      </c>
      <c r="BE56" s="3">
        <v>2.5293400000000001E-2</v>
      </c>
      <c r="BF56" s="3">
        <v>2.57234E-2</v>
      </c>
      <c r="BG56" s="3">
        <v>2.6315100000000001E-2</v>
      </c>
      <c r="BH56" s="3">
        <v>2.6762399999999999E-2</v>
      </c>
      <c r="BI56" s="3">
        <v>2.75385E-2</v>
      </c>
      <c r="BJ56" s="3">
        <v>2.79791E-2</v>
      </c>
      <c r="BK56" s="3">
        <v>2.8706499999999999E-2</v>
      </c>
      <c r="BL56" s="3">
        <v>2.9194500000000002E-2</v>
      </c>
      <c r="BM56" s="3">
        <v>2.96908E-2</v>
      </c>
      <c r="BN56" s="3">
        <v>3.0284700000000001E-2</v>
      </c>
      <c r="BO56" s="3">
        <v>3.0890299999999999E-2</v>
      </c>
      <c r="BP56" s="3">
        <v>3.1446300000000003E-2</v>
      </c>
      <c r="BQ56" s="3">
        <v>3.2389800000000003E-2</v>
      </c>
      <c r="BR56" s="3">
        <v>3.3134799999999999E-2</v>
      </c>
      <c r="BS56" s="3">
        <v>3.39963E-2</v>
      </c>
      <c r="BT56" s="3">
        <v>3.5016199999999997E-2</v>
      </c>
      <c r="BU56" s="3">
        <v>3.5996599999999997E-2</v>
      </c>
      <c r="BV56" s="3">
        <v>3.7076499999999998E-2</v>
      </c>
      <c r="BW56" s="3">
        <v>3.8040499999999998E-2</v>
      </c>
      <c r="BX56" s="3">
        <v>3.8763300000000001E-2</v>
      </c>
      <c r="BY56" s="3">
        <v>3.9926200000000002E-2</v>
      </c>
      <c r="BZ56" s="3">
        <v>4.0844499999999999E-2</v>
      </c>
      <c r="CA56" s="3">
        <v>4.2069799999999997E-2</v>
      </c>
      <c r="CB56" s="3">
        <v>4.3289800000000003E-2</v>
      </c>
      <c r="CC56" s="3">
        <v>4.4328800000000002E-2</v>
      </c>
      <c r="CD56" s="3">
        <v>4.4993699999999998E-2</v>
      </c>
      <c r="CE56" s="3">
        <v>4.5758600000000003E-2</v>
      </c>
      <c r="CF56" s="3">
        <v>4.6673800000000001E-2</v>
      </c>
      <c r="CG56" s="3">
        <v>4.7560600000000001E-2</v>
      </c>
      <c r="CH56" s="3">
        <v>4.8702000000000002E-2</v>
      </c>
      <c r="CI56" s="3">
        <v>5.0114300000000001E-2</v>
      </c>
      <c r="CJ56" s="3">
        <v>5.0966299999999999E-2</v>
      </c>
      <c r="CK56" s="3">
        <v>5.1781800000000003E-2</v>
      </c>
      <c r="CL56" s="3">
        <v>5.2713799999999998E-2</v>
      </c>
      <c r="CM56" s="3">
        <v>5.3873499999999998E-2</v>
      </c>
      <c r="CN56" s="3">
        <v>5.5058799999999998E-2</v>
      </c>
      <c r="CO56" s="3">
        <v>5.5994799999999997E-2</v>
      </c>
      <c r="CP56" s="3">
        <v>5.7562599999999998E-2</v>
      </c>
      <c r="CQ56" s="3">
        <v>5.9001699999999997E-2</v>
      </c>
      <c r="CR56" s="3">
        <v>6.0771800000000001E-2</v>
      </c>
      <c r="CS56" s="3">
        <v>6.1865700000000003E-2</v>
      </c>
      <c r="CT56" s="3">
        <v>6.2917399999999998E-2</v>
      </c>
      <c r="CU56" s="3">
        <v>6.3924099999999998E-2</v>
      </c>
      <c r="CV56" s="3">
        <v>6.5458299999999997E-2</v>
      </c>
      <c r="CW56" s="3">
        <v>6.7421999999999996E-2</v>
      </c>
      <c r="CX56" s="3">
        <v>6.8568199999999996E-2</v>
      </c>
      <c r="CY56" s="3">
        <v>7.0350899999999994E-2</v>
      </c>
    </row>
    <row r="57" spans="1:103" x14ac:dyDescent="0.2">
      <c r="A57" s="4" t="s">
        <v>52</v>
      </c>
      <c r="B57" s="4" t="s">
        <v>55</v>
      </c>
      <c r="C57" s="2">
        <v>69</v>
      </c>
      <c r="D57" s="3">
        <v>1.6015999999999999E-3</v>
      </c>
      <c r="E57" s="3">
        <v>2.5733000000000002E-3</v>
      </c>
      <c r="F57" s="3">
        <v>3.2807999999999999E-3</v>
      </c>
      <c r="G57" s="3">
        <v>4.0577E-3</v>
      </c>
      <c r="H57" s="3">
        <v>4.6245000000000001E-3</v>
      </c>
      <c r="I57" s="3">
        <v>5.9309999999999996E-3</v>
      </c>
      <c r="J57" s="3">
        <v>6.5916000000000004E-3</v>
      </c>
      <c r="K57" s="3">
        <v>7.5415999999999999E-3</v>
      </c>
      <c r="L57" s="3">
        <v>8.6295999999999994E-3</v>
      </c>
      <c r="M57" s="3">
        <v>1.02679E-2</v>
      </c>
      <c r="N57" s="3">
        <v>1.0575899999999999E-2</v>
      </c>
      <c r="O57" s="3">
        <v>1.07557E-2</v>
      </c>
      <c r="P57" s="3">
        <v>1.10031E-2</v>
      </c>
      <c r="Q57" s="3">
        <v>1.12342E-2</v>
      </c>
      <c r="R57" s="3">
        <v>1.14813E-2</v>
      </c>
      <c r="S57" s="3">
        <v>1.1768300000000001E-2</v>
      </c>
      <c r="T57" s="3">
        <v>1.19802E-2</v>
      </c>
      <c r="U57" s="3">
        <v>1.21958E-2</v>
      </c>
      <c r="V57" s="3">
        <v>1.2378800000000001E-2</v>
      </c>
      <c r="W57" s="3">
        <v>1.25644E-2</v>
      </c>
      <c r="X57" s="3">
        <v>1.27654E-2</v>
      </c>
      <c r="Y57" s="3">
        <v>1.29952E-2</v>
      </c>
      <c r="Z57" s="3">
        <v>1.3229100000000001E-2</v>
      </c>
      <c r="AA57" s="3">
        <v>1.3506900000000001E-2</v>
      </c>
      <c r="AB57" s="3">
        <v>1.3831100000000001E-2</v>
      </c>
      <c r="AC57" s="3">
        <v>1.42183E-2</v>
      </c>
      <c r="AD57" s="3">
        <v>1.46023E-2</v>
      </c>
      <c r="AE57" s="3">
        <v>1.4821300000000001E-2</v>
      </c>
      <c r="AF57" s="3">
        <v>1.52214E-2</v>
      </c>
      <c r="AG57" s="3">
        <v>1.5617199999999999E-2</v>
      </c>
      <c r="AH57" s="3">
        <v>1.59452E-2</v>
      </c>
      <c r="AI57" s="3">
        <v>1.6200300000000001E-2</v>
      </c>
      <c r="AJ57" s="3">
        <v>1.66538E-2</v>
      </c>
      <c r="AK57" s="3">
        <v>1.7070200000000001E-2</v>
      </c>
      <c r="AL57" s="3">
        <v>1.7326299999999999E-2</v>
      </c>
      <c r="AM57" s="3">
        <v>1.75862E-2</v>
      </c>
      <c r="AN57" s="3">
        <v>1.8043400000000001E-2</v>
      </c>
      <c r="AO57" s="3">
        <v>1.8512600000000001E-2</v>
      </c>
      <c r="AP57" s="3">
        <v>1.8938300000000002E-2</v>
      </c>
      <c r="AQ57" s="3">
        <v>1.94118E-2</v>
      </c>
      <c r="AR57" s="3">
        <v>1.99165E-2</v>
      </c>
      <c r="AS57" s="3">
        <v>2.0414399999999999E-2</v>
      </c>
      <c r="AT57" s="3">
        <v>2.0781899999999999E-2</v>
      </c>
      <c r="AU57" s="3">
        <v>2.1218299999999999E-2</v>
      </c>
      <c r="AV57" s="3">
        <v>2.1748799999999999E-2</v>
      </c>
      <c r="AW57" s="3">
        <v>2.20968E-2</v>
      </c>
      <c r="AX57" s="3">
        <v>2.27377E-2</v>
      </c>
      <c r="AY57" s="3">
        <v>2.3419800000000001E-2</v>
      </c>
      <c r="AZ57" s="3">
        <v>2.3771199999999999E-2</v>
      </c>
      <c r="BA57" s="3">
        <v>2.41753E-2</v>
      </c>
      <c r="BB57" s="3">
        <v>2.4658800000000002E-2</v>
      </c>
      <c r="BC57" s="3">
        <v>2.5201299999999999E-2</v>
      </c>
      <c r="BD57" s="3">
        <v>2.5957299999999999E-2</v>
      </c>
      <c r="BE57" s="3">
        <v>2.6476400000000001E-2</v>
      </c>
      <c r="BF57" s="3">
        <v>2.72178E-2</v>
      </c>
      <c r="BG57" s="3">
        <v>2.7707699999999998E-2</v>
      </c>
      <c r="BH57" s="3">
        <v>2.8178700000000001E-2</v>
      </c>
      <c r="BI57" s="3">
        <v>2.8995799999999999E-2</v>
      </c>
      <c r="BJ57" s="3">
        <v>2.9720799999999999E-2</v>
      </c>
      <c r="BK57" s="3">
        <v>3.0255799999999999E-2</v>
      </c>
      <c r="BL57" s="3">
        <v>3.0951699999999999E-2</v>
      </c>
      <c r="BM57" s="3">
        <v>3.15398E-2</v>
      </c>
      <c r="BN57" s="3">
        <v>3.2391299999999998E-2</v>
      </c>
      <c r="BO57" s="3">
        <v>3.2909599999999997E-2</v>
      </c>
      <c r="BP57" s="3">
        <v>3.36336E-2</v>
      </c>
      <c r="BQ57" s="3">
        <v>3.4373500000000001E-2</v>
      </c>
      <c r="BR57" s="3">
        <v>3.5267300000000001E-2</v>
      </c>
      <c r="BS57" s="3">
        <v>3.6290000000000003E-2</v>
      </c>
      <c r="BT57" s="3">
        <v>3.7233500000000003E-2</v>
      </c>
      <c r="BU57" s="3">
        <v>3.7866499999999997E-2</v>
      </c>
      <c r="BV57" s="3">
        <v>3.8586000000000002E-2</v>
      </c>
      <c r="BW57" s="3">
        <v>3.9666399999999997E-2</v>
      </c>
      <c r="BX57" s="3">
        <v>4.0697799999999999E-2</v>
      </c>
      <c r="BY57" s="3">
        <v>4.1837300000000001E-2</v>
      </c>
      <c r="BZ57" s="3">
        <v>4.2757700000000003E-2</v>
      </c>
      <c r="CA57" s="3">
        <v>4.3484599999999998E-2</v>
      </c>
      <c r="CB57" s="3">
        <v>4.4136799999999997E-2</v>
      </c>
      <c r="CC57" s="3">
        <v>4.5196100000000003E-2</v>
      </c>
      <c r="CD57" s="3">
        <v>4.6145199999999997E-2</v>
      </c>
      <c r="CE57" s="3">
        <v>4.7068100000000002E-2</v>
      </c>
      <c r="CF57" s="3">
        <v>4.7962400000000002E-2</v>
      </c>
      <c r="CG57" s="3">
        <v>4.8681799999999997E-2</v>
      </c>
      <c r="CH57" s="3">
        <v>4.9704199999999997E-2</v>
      </c>
      <c r="CI57" s="3">
        <v>5.0847299999999998E-2</v>
      </c>
      <c r="CJ57" s="3">
        <v>5.1762599999999999E-2</v>
      </c>
      <c r="CK57" s="3">
        <v>5.2746099999999997E-2</v>
      </c>
      <c r="CL57" s="3">
        <v>5.36955E-2</v>
      </c>
      <c r="CM57" s="3">
        <v>5.5145300000000001E-2</v>
      </c>
      <c r="CN57" s="3">
        <v>5.6358400000000003E-2</v>
      </c>
      <c r="CO57" s="3">
        <v>5.7316499999999999E-2</v>
      </c>
      <c r="CP57" s="3">
        <v>5.8978700000000002E-2</v>
      </c>
      <c r="CQ57" s="3">
        <v>6.0099300000000001E-2</v>
      </c>
      <c r="CR57" s="3">
        <v>6.19023E-2</v>
      </c>
      <c r="CS57" s="3">
        <v>6.3759300000000005E-2</v>
      </c>
      <c r="CT57" s="3">
        <v>6.4779500000000004E-2</v>
      </c>
      <c r="CU57" s="3">
        <v>6.6334199999999996E-2</v>
      </c>
      <c r="CV57" s="3">
        <v>6.7793500000000007E-2</v>
      </c>
      <c r="CW57" s="3">
        <v>6.9149299999999997E-2</v>
      </c>
      <c r="CX57" s="3">
        <v>7.0532300000000006E-2</v>
      </c>
      <c r="CY57" s="3">
        <v>7.1872400000000003E-2</v>
      </c>
    </row>
    <row r="58" spans="1:103" x14ac:dyDescent="0.2">
      <c r="A58" s="4" t="s">
        <v>52</v>
      </c>
      <c r="B58" s="4" t="s">
        <v>55</v>
      </c>
      <c r="C58" s="2">
        <v>70</v>
      </c>
      <c r="D58" s="3">
        <v>1.8633E-3</v>
      </c>
      <c r="E58" s="3">
        <v>2.7973999999999998E-3</v>
      </c>
      <c r="F58" s="3">
        <v>3.6386999999999999E-3</v>
      </c>
      <c r="G58" s="3">
        <v>4.4311999999999997E-3</v>
      </c>
      <c r="H58" s="3">
        <v>5.1476999999999998E-3</v>
      </c>
      <c r="I58" s="3">
        <v>6.5627000000000003E-3</v>
      </c>
      <c r="J58" s="3">
        <v>7.3530999999999996E-3</v>
      </c>
      <c r="K58" s="3">
        <v>8.3662000000000007E-3</v>
      </c>
      <c r="L58" s="3">
        <v>9.8966000000000002E-3</v>
      </c>
      <c r="M58" s="3">
        <v>1.1746599999999999E-2</v>
      </c>
      <c r="N58" s="3">
        <v>1.2028499999999999E-2</v>
      </c>
      <c r="O58" s="3">
        <v>1.2245000000000001E-2</v>
      </c>
      <c r="P58" s="3">
        <v>1.25512E-2</v>
      </c>
      <c r="Q58" s="3">
        <v>1.28901E-2</v>
      </c>
      <c r="R58" s="3">
        <v>1.30963E-2</v>
      </c>
      <c r="S58" s="3">
        <v>1.3371299999999999E-2</v>
      </c>
      <c r="T58" s="3">
        <v>1.36522E-2</v>
      </c>
      <c r="U58" s="3">
        <v>1.40208E-2</v>
      </c>
      <c r="V58" s="3">
        <v>1.42451E-2</v>
      </c>
      <c r="W58" s="3">
        <v>1.44873E-2</v>
      </c>
      <c r="X58" s="3">
        <v>1.4907399999999999E-2</v>
      </c>
      <c r="Y58" s="3">
        <v>1.52503E-2</v>
      </c>
      <c r="Z58" s="3">
        <v>1.5677300000000002E-2</v>
      </c>
      <c r="AA58" s="3">
        <v>1.5959399999999999E-2</v>
      </c>
      <c r="AB58" s="3">
        <v>1.6358399999999999E-2</v>
      </c>
      <c r="AC58" s="3">
        <v>1.6767399999999998E-2</v>
      </c>
      <c r="AD58" s="3">
        <v>1.71866E-2</v>
      </c>
      <c r="AE58" s="3">
        <v>1.7581800000000002E-2</v>
      </c>
      <c r="AF58" s="3">
        <v>1.8109299999999998E-2</v>
      </c>
      <c r="AG58" s="3">
        <v>1.8398999999999999E-2</v>
      </c>
      <c r="AH58" s="3">
        <v>1.8675000000000001E-2</v>
      </c>
      <c r="AI58" s="3">
        <v>1.9011199999999999E-2</v>
      </c>
      <c r="AJ58" s="3">
        <v>1.95245E-2</v>
      </c>
      <c r="AK58" s="3">
        <v>1.9836900000000001E-2</v>
      </c>
      <c r="AL58" s="3">
        <v>2.02337E-2</v>
      </c>
      <c r="AM58" s="3">
        <v>2.08407E-2</v>
      </c>
      <c r="AN58" s="3">
        <v>2.1424200000000001E-2</v>
      </c>
      <c r="AO58" s="3">
        <v>2.1788399999999999E-2</v>
      </c>
      <c r="AP58" s="3">
        <v>2.2420300000000001E-2</v>
      </c>
      <c r="AQ58" s="3">
        <v>2.3047999999999999E-2</v>
      </c>
      <c r="AR58" s="3">
        <v>2.3532000000000001E-2</v>
      </c>
      <c r="AS58" s="3">
        <v>2.4026200000000001E-2</v>
      </c>
      <c r="AT58" s="3">
        <v>2.4530799999999998E-2</v>
      </c>
      <c r="AU58" s="3">
        <v>2.50213E-2</v>
      </c>
      <c r="AV58" s="3">
        <v>2.5521800000000001E-2</v>
      </c>
      <c r="AW58" s="3">
        <v>2.6210799999999999E-2</v>
      </c>
      <c r="AX58" s="3">
        <v>2.6813699999999999E-2</v>
      </c>
      <c r="AY58" s="3">
        <v>2.7215799999999998E-2</v>
      </c>
      <c r="AZ58" s="3">
        <v>2.7923400000000001E-2</v>
      </c>
      <c r="BA58" s="3">
        <v>2.8481900000000001E-2</v>
      </c>
      <c r="BB58" s="3">
        <v>2.9194000000000001E-2</v>
      </c>
      <c r="BC58" s="3">
        <v>2.98071E-2</v>
      </c>
      <c r="BD58" s="3">
        <v>3.0701300000000001E-2</v>
      </c>
      <c r="BE58" s="3">
        <v>3.1560999999999999E-2</v>
      </c>
      <c r="BF58" s="3">
        <v>3.2255300000000001E-2</v>
      </c>
      <c r="BG58" s="3">
        <v>3.2932700000000002E-2</v>
      </c>
      <c r="BH58" s="3">
        <v>3.3558400000000002E-2</v>
      </c>
      <c r="BI58" s="3">
        <v>3.4061800000000003E-2</v>
      </c>
      <c r="BJ58" s="3">
        <v>3.4777200000000001E-2</v>
      </c>
      <c r="BK58" s="3">
        <v>3.5368400000000001E-2</v>
      </c>
      <c r="BL58" s="3">
        <v>3.6358799999999997E-2</v>
      </c>
      <c r="BM58" s="3">
        <v>3.7122299999999997E-2</v>
      </c>
      <c r="BN58" s="3">
        <v>3.7864700000000001E-2</v>
      </c>
      <c r="BO58" s="3">
        <v>3.8546299999999999E-2</v>
      </c>
      <c r="BP58" s="3">
        <v>3.97027E-2</v>
      </c>
      <c r="BQ58" s="3">
        <v>4.0734899999999997E-2</v>
      </c>
      <c r="BR58" s="3">
        <v>4.1834799999999998E-2</v>
      </c>
      <c r="BS58" s="3">
        <v>4.30479E-2</v>
      </c>
      <c r="BT58" s="3">
        <v>4.3994999999999999E-2</v>
      </c>
      <c r="BU58" s="3">
        <v>4.5314800000000002E-2</v>
      </c>
      <c r="BV58" s="3">
        <v>4.6674300000000002E-2</v>
      </c>
      <c r="BW58" s="3">
        <v>4.7701100000000003E-2</v>
      </c>
      <c r="BX58" s="3">
        <v>4.8893600000000002E-2</v>
      </c>
      <c r="BY58" s="3">
        <v>5.0067E-2</v>
      </c>
      <c r="BZ58" s="3">
        <v>5.1468899999999998E-2</v>
      </c>
      <c r="CA58" s="3">
        <v>5.2549800000000001E-2</v>
      </c>
      <c r="CB58" s="3">
        <v>5.3338000000000003E-2</v>
      </c>
      <c r="CC58" s="3">
        <v>5.4458100000000002E-2</v>
      </c>
      <c r="CD58" s="3">
        <v>5.5274900000000002E-2</v>
      </c>
      <c r="CE58" s="3">
        <v>5.6546300000000001E-2</v>
      </c>
      <c r="CF58" s="3">
        <v>5.8016400000000003E-2</v>
      </c>
      <c r="CG58" s="3">
        <v>5.9234799999999997E-2</v>
      </c>
      <c r="CH58" s="3">
        <v>6.0301E-2</v>
      </c>
      <c r="CI58" s="3">
        <v>6.1627599999999998E-2</v>
      </c>
      <c r="CJ58" s="3">
        <v>6.3353199999999998E-2</v>
      </c>
      <c r="CK58" s="3">
        <v>6.5253800000000001E-2</v>
      </c>
      <c r="CL58" s="3">
        <v>6.6232600000000003E-2</v>
      </c>
      <c r="CM58" s="3">
        <v>6.7623500000000003E-2</v>
      </c>
      <c r="CN58" s="3">
        <v>6.9584599999999996E-2</v>
      </c>
      <c r="CO58" s="3">
        <v>7.1045800000000006E-2</v>
      </c>
      <c r="CP58" s="3">
        <v>7.2324700000000006E-2</v>
      </c>
      <c r="CQ58" s="3">
        <v>7.4422100000000005E-2</v>
      </c>
      <c r="CR58" s="3">
        <v>7.6208300000000007E-2</v>
      </c>
      <c r="CS58" s="3">
        <v>7.8494499999999995E-2</v>
      </c>
      <c r="CT58" s="3">
        <v>7.9166700000000007E-2</v>
      </c>
      <c r="CU58" s="3">
        <v>7.9166700000000007E-2</v>
      </c>
      <c r="CV58" s="3">
        <v>7.9166700000000007E-2</v>
      </c>
      <c r="CW58" s="3">
        <v>7.9166700000000007E-2</v>
      </c>
      <c r="CX58" s="3">
        <v>7.9166700000000007E-2</v>
      </c>
      <c r="CY58" s="3">
        <v>7.9166700000000007E-2</v>
      </c>
    </row>
    <row r="59" spans="1:103" x14ac:dyDescent="0.2">
      <c r="A59" s="14"/>
      <c r="B59" s="14"/>
      <c r="C59" s="15"/>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row>
    <row r="60" spans="1:103" x14ac:dyDescent="0.2">
      <c r="A60" s="5" t="s">
        <v>52</v>
      </c>
      <c r="B60" s="5" t="s">
        <v>68</v>
      </c>
      <c r="C60" s="6">
        <v>18</v>
      </c>
      <c r="D60" s="7">
        <v>2.1049999999999999E-4</v>
      </c>
      <c r="E60" s="7">
        <v>2.0689999999999999E-4</v>
      </c>
      <c r="F60" s="7">
        <v>2.0670000000000001E-4</v>
      </c>
      <c r="G60" s="7">
        <v>2.128E-4</v>
      </c>
      <c r="H60" s="7">
        <v>2.151E-4</v>
      </c>
      <c r="I60" s="7">
        <v>2.196E-4</v>
      </c>
      <c r="J60" s="7">
        <v>2.285E-4</v>
      </c>
      <c r="K60" s="7">
        <v>2.4010000000000001E-4</v>
      </c>
      <c r="L60" s="7">
        <v>2.4379999999999999E-4</v>
      </c>
      <c r="M60" s="7">
        <v>2.4929999999999999E-4</v>
      </c>
      <c r="N60" s="7">
        <v>2.5310000000000003E-4</v>
      </c>
      <c r="O60" s="7">
        <v>2.5819999999999999E-4</v>
      </c>
      <c r="P60" s="7">
        <v>2.6360000000000001E-4</v>
      </c>
      <c r="Q60" s="7">
        <v>2.678E-4</v>
      </c>
      <c r="R60" s="7">
        <v>2.7579999999999998E-4</v>
      </c>
      <c r="S60" s="7">
        <v>2.8079999999999999E-4</v>
      </c>
      <c r="T60" s="7">
        <v>2.8729999999999999E-4</v>
      </c>
      <c r="U60" s="7">
        <v>2.9280000000000002E-4</v>
      </c>
      <c r="V60" s="7">
        <v>2.9980000000000002E-4</v>
      </c>
      <c r="W60" s="7">
        <v>3.077E-4</v>
      </c>
      <c r="X60" s="7">
        <v>3.1690000000000001E-4</v>
      </c>
      <c r="Y60" s="7">
        <v>3.2479999999999998E-4</v>
      </c>
      <c r="Z60" s="7">
        <v>3.3389999999999998E-4</v>
      </c>
      <c r="AA60" s="7">
        <v>3.433E-4</v>
      </c>
      <c r="AB60" s="7">
        <v>3.4880000000000002E-4</v>
      </c>
      <c r="AC60" s="7">
        <v>3.5710000000000001E-4</v>
      </c>
      <c r="AD60" s="7">
        <v>3.6460000000000003E-4</v>
      </c>
      <c r="AE60" s="7">
        <v>3.7550000000000002E-4</v>
      </c>
      <c r="AF60" s="7">
        <v>3.8489999999999998E-4</v>
      </c>
      <c r="AG60" s="7">
        <v>3.9649999999999999E-4</v>
      </c>
      <c r="AH60" s="7">
        <v>4.037E-4</v>
      </c>
      <c r="AI60" s="7">
        <v>4.1530000000000001E-4</v>
      </c>
      <c r="AJ60" s="7">
        <v>4.2200000000000001E-4</v>
      </c>
      <c r="AK60" s="7">
        <v>4.3219999999999999E-4</v>
      </c>
      <c r="AL60" s="7">
        <v>4.4299999999999998E-4</v>
      </c>
      <c r="AM60" s="7">
        <v>4.5629999999999998E-4</v>
      </c>
      <c r="AN60" s="7">
        <v>4.6720000000000003E-4</v>
      </c>
      <c r="AO60" s="7">
        <v>4.774E-4</v>
      </c>
      <c r="AP60" s="7">
        <v>4.8549999999999998E-4</v>
      </c>
      <c r="AQ60" s="7">
        <v>4.9529999999999995E-4</v>
      </c>
      <c r="AR60" s="7">
        <v>5.042E-4</v>
      </c>
      <c r="AS60" s="7">
        <v>5.1880000000000003E-4</v>
      </c>
      <c r="AT60" s="7">
        <v>5.2919999999999996E-4</v>
      </c>
      <c r="AU60" s="7">
        <v>5.4449999999999995E-4</v>
      </c>
      <c r="AV60" s="7">
        <v>5.5329999999999995E-4</v>
      </c>
      <c r="AW60" s="7">
        <v>5.6649999999999995E-4</v>
      </c>
      <c r="AX60" s="7">
        <v>5.8069999999999997E-4</v>
      </c>
      <c r="AY60" s="7">
        <v>5.9579999999999995E-4</v>
      </c>
      <c r="AZ60" s="7">
        <v>6.0470000000000001E-4</v>
      </c>
      <c r="BA60" s="7">
        <v>6.198E-4</v>
      </c>
      <c r="BB60" s="7">
        <v>6.3150000000000001E-4</v>
      </c>
      <c r="BC60" s="7">
        <v>6.4349999999999997E-4</v>
      </c>
      <c r="BD60" s="7">
        <v>6.5439999999999997E-4</v>
      </c>
      <c r="BE60" s="7">
        <v>6.6560000000000002E-4</v>
      </c>
      <c r="BF60" s="7">
        <v>6.7560000000000005E-4</v>
      </c>
      <c r="BG60" s="7">
        <v>6.9320000000000004E-4</v>
      </c>
      <c r="BH60" s="7">
        <v>7.1049999999999998E-4</v>
      </c>
      <c r="BI60" s="7">
        <v>7.2900000000000005E-4</v>
      </c>
      <c r="BJ60" s="7">
        <v>7.4870000000000004E-4</v>
      </c>
      <c r="BK60" s="7">
        <v>7.6970000000000001E-4</v>
      </c>
      <c r="BL60" s="7">
        <v>7.8890000000000004E-4</v>
      </c>
      <c r="BM60" s="7">
        <v>8.0469999999999999E-4</v>
      </c>
      <c r="BN60" s="7">
        <v>8.2720000000000005E-4</v>
      </c>
      <c r="BO60" s="7">
        <v>8.52E-4</v>
      </c>
      <c r="BP60" s="7">
        <v>8.7080000000000002E-4</v>
      </c>
      <c r="BQ60" s="7">
        <v>8.899E-4</v>
      </c>
      <c r="BR60" s="7">
        <v>9.033E-4</v>
      </c>
      <c r="BS60" s="7">
        <v>9.2040000000000004E-4</v>
      </c>
      <c r="BT60" s="7">
        <v>9.3979999999999997E-4</v>
      </c>
      <c r="BU60" s="7">
        <v>9.5379999999999998E-4</v>
      </c>
      <c r="BV60" s="7">
        <v>9.8149999999999995E-4</v>
      </c>
      <c r="BW60" s="7">
        <v>1.0059999999999999E-3</v>
      </c>
      <c r="BX60" s="7">
        <v>1.0241E-3</v>
      </c>
      <c r="BY60" s="7">
        <v>1.0456E-3</v>
      </c>
      <c r="BZ60" s="7">
        <v>1.0665E-3</v>
      </c>
      <c r="CA60" s="7">
        <v>1.0973999999999999E-3</v>
      </c>
      <c r="CB60" s="7">
        <v>1.1161000000000001E-3</v>
      </c>
      <c r="CC60" s="7">
        <v>1.1483999999999999E-3</v>
      </c>
      <c r="CD60" s="7">
        <v>1.1737E-3</v>
      </c>
      <c r="CE60" s="7">
        <v>1.1913E-3</v>
      </c>
      <c r="CF60" s="7">
        <v>1.2210000000000001E-3</v>
      </c>
      <c r="CG60" s="7">
        <v>1.2466999999999999E-3</v>
      </c>
      <c r="CH60" s="7">
        <v>1.2791E-3</v>
      </c>
      <c r="CI60" s="7">
        <v>1.3174E-3</v>
      </c>
      <c r="CJ60" s="7">
        <v>1.3464E-3</v>
      </c>
      <c r="CK60" s="7">
        <v>1.3707000000000001E-3</v>
      </c>
      <c r="CL60" s="7">
        <v>1.4021999999999999E-3</v>
      </c>
      <c r="CM60" s="7">
        <v>1.433E-3</v>
      </c>
      <c r="CN60" s="7">
        <v>1.4645000000000001E-3</v>
      </c>
      <c r="CO60" s="7">
        <v>1.5084E-3</v>
      </c>
      <c r="CP60" s="7">
        <v>1.5491999999999999E-3</v>
      </c>
      <c r="CQ60" s="7">
        <v>1.5926E-3</v>
      </c>
      <c r="CR60" s="7">
        <v>1.6180999999999999E-3</v>
      </c>
      <c r="CS60" s="7">
        <v>1.6585E-3</v>
      </c>
      <c r="CT60" s="7">
        <v>1.7049000000000001E-3</v>
      </c>
      <c r="CU60" s="7">
        <v>1.7474999999999999E-3</v>
      </c>
      <c r="CV60" s="7">
        <v>1.7824E-3</v>
      </c>
      <c r="CW60" s="7">
        <v>1.8163000000000001E-3</v>
      </c>
      <c r="CX60" s="7">
        <v>1.8617E-3</v>
      </c>
      <c r="CY60" s="7">
        <v>1.9008E-3</v>
      </c>
    </row>
    <row r="61" spans="1:103" x14ac:dyDescent="0.2">
      <c r="A61" s="5" t="s">
        <v>52</v>
      </c>
      <c r="B61" s="5" t="s">
        <v>68</v>
      </c>
      <c r="C61" s="6">
        <v>19</v>
      </c>
      <c r="D61" s="7">
        <v>2.13E-4</v>
      </c>
      <c r="E61" s="7">
        <v>2.187E-4</v>
      </c>
      <c r="F61" s="7">
        <v>2.173E-4</v>
      </c>
      <c r="G61" s="7">
        <v>2.229E-4</v>
      </c>
      <c r="H61" s="7">
        <v>2.2709999999999999E-4</v>
      </c>
      <c r="I61" s="7">
        <v>2.3389999999999999E-4</v>
      </c>
      <c r="J61" s="7">
        <v>2.4429999999999998E-4</v>
      </c>
      <c r="K61" s="7">
        <v>2.4830000000000002E-4</v>
      </c>
      <c r="L61" s="7">
        <v>2.631E-4</v>
      </c>
      <c r="M61" s="7">
        <v>2.6249999999999998E-4</v>
      </c>
      <c r="N61" s="7">
        <v>2.675E-4</v>
      </c>
      <c r="O61" s="7">
        <v>2.7280000000000002E-4</v>
      </c>
      <c r="P61" s="7">
        <v>2.7910000000000001E-4</v>
      </c>
      <c r="Q61" s="7">
        <v>2.8439999999999997E-4</v>
      </c>
      <c r="R61" s="7">
        <v>2.8949999999999999E-4</v>
      </c>
      <c r="S61" s="7">
        <v>2.9819999999999998E-4</v>
      </c>
      <c r="T61" s="7">
        <v>3.0440000000000003E-4</v>
      </c>
      <c r="U61" s="7">
        <v>3.1179999999999999E-4</v>
      </c>
      <c r="V61" s="7">
        <v>3.1799999999999998E-4</v>
      </c>
      <c r="W61" s="7">
        <v>3.2729999999999999E-4</v>
      </c>
      <c r="X61" s="7">
        <v>3.3710000000000001E-4</v>
      </c>
      <c r="Y61" s="7">
        <v>3.4220000000000002E-4</v>
      </c>
      <c r="Z61" s="7">
        <v>3.5110000000000002E-4</v>
      </c>
      <c r="AA61" s="7">
        <v>3.6160000000000001E-4</v>
      </c>
      <c r="AB61" s="7">
        <v>3.7060000000000001E-4</v>
      </c>
      <c r="AC61" s="7">
        <v>3.769E-4</v>
      </c>
      <c r="AD61" s="7">
        <v>3.8289999999999998E-4</v>
      </c>
      <c r="AE61" s="7">
        <v>3.925E-4</v>
      </c>
      <c r="AF61" s="7">
        <v>4.0119999999999999E-4</v>
      </c>
      <c r="AG61" s="7">
        <v>4.104E-4</v>
      </c>
      <c r="AH61" s="7">
        <v>4.2190000000000001E-4</v>
      </c>
      <c r="AI61" s="7">
        <v>4.3209999999999999E-4</v>
      </c>
      <c r="AJ61" s="7">
        <v>4.394E-4</v>
      </c>
      <c r="AK61" s="7">
        <v>4.4999999999999999E-4</v>
      </c>
      <c r="AL61" s="7">
        <v>4.6030000000000002E-4</v>
      </c>
      <c r="AM61" s="7">
        <v>4.7330000000000001E-4</v>
      </c>
      <c r="AN61" s="7">
        <v>4.8230000000000001E-4</v>
      </c>
      <c r="AO61" s="7">
        <v>4.9189999999999998E-4</v>
      </c>
      <c r="AP61" s="7">
        <v>5.0620000000000005E-4</v>
      </c>
      <c r="AQ61" s="7">
        <v>5.1480000000000004E-4</v>
      </c>
      <c r="AR61" s="7">
        <v>5.2660000000000001E-4</v>
      </c>
      <c r="AS61" s="7">
        <v>5.3499999999999999E-4</v>
      </c>
      <c r="AT61" s="7">
        <v>5.4889999999999995E-4</v>
      </c>
      <c r="AU61" s="7">
        <v>5.5719999999999999E-4</v>
      </c>
      <c r="AV61" s="7">
        <v>5.6999999999999998E-4</v>
      </c>
      <c r="AW61" s="7">
        <v>5.8140000000000004E-4</v>
      </c>
      <c r="AX61" s="7">
        <v>5.9880000000000003E-4</v>
      </c>
      <c r="AY61" s="7">
        <v>6.156E-4</v>
      </c>
      <c r="AZ61" s="7">
        <v>6.2850000000000004E-4</v>
      </c>
      <c r="BA61" s="7">
        <v>6.3980000000000005E-4</v>
      </c>
      <c r="BB61" s="7">
        <v>6.5649999999999997E-4</v>
      </c>
      <c r="BC61" s="7">
        <v>6.6629999999999999E-4</v>
      </c>
      <c r="BD61" s="7">
        <v>6.7770000000000005E-4</v>
      </c>
      <c r="BE61" s="7">
        <v>6.9729999999999998E-4</v>
      </c>
      <c r="BF61" s="7">
        <v>7.1829999999999995E-4</v>
      </c>
      <c r="BG61" s="7">
        <v>7.2979999999999996E-4</v>
      </c>
      <c r="BH61" s="7">
        <v>7.4430000000000004E-4</v>
      </c>
      <c r="BI61" s="7">
        <v>7.5699999999999997E-4</v>
      </c>
      <c r="BJ61" s="7">
        <v>7.7820000000000005E-4</v>
      </c>
      <c r="BK61" s="7">
        <v>7.9140000000000005E-4</v>
      </c>
      <c r="BL61" s="7">
        <v>8.1430000000000001E-4</v>
      </c>
      <c r="BM61" s="7">
        <v>8.3390000000000005E-4</v>
      </c>
      <c r="BN61" s="7">
        <v>8.5309999999999997E-4</v>
      </c>
      <c r="BO61" s="7">
        <v>8.7779999999999998E-4</v>
      </c>
      <c r="BP61" s="7">
        <v>8.9190000000000005E-4</v>
      </c>
      <c r="BQ61" s="7">
        <v>9.0879999999999997E-4</v>
      </c>
      <c r="BR61" s="7">
        <v>9.343E-4</v>
      </c>
      <c r="BS61" s="7">
        <v>9.6230000000000003E-4</v>
      </c>
      <c r="BT61" s="7">
        <v>9.8240000000000003E-4</v>
      </c>
      <c r="BU61" s="7">
        <v>1.008E-3</v>
      </c>
      <c r="BV61" s="7">
        <v>1.0311999999999999E-3</v>
      </c>
      <c r="BW61" s="7">
        <v>1.0568999999999999E-3</v>
      </c>
      <c r="BX61" s="7">
        <v>1.0885999999999999E-3</v>
      </c>
      <c r="BY61" s="7">
        <v>1.1136E-3</v>
      </c>
      <c r="BZ61" s="7">
        <v>1.1325E-3</v>
      </c>
      <c r="CA61" s="7">
        <v>1.1665E-3</v>
      </c>
      <c r="CB61" s="7">
        <v>1.1945E-3</v>
      </c>
      <c r="CC61" s="7">
        <v>1.222E-3</v>
      </c>
      <c r="CD61" s="7">
        <v>1.255E-3</v>
      </c>
      <c r="CE61" s="7">
        <v>1.2738000000000001E-3</v>
      </c>
      <c r="CF61" s="7">
        <v>1.2979999999999999E-3</v>
      </c>
      <c r="CG61" s="7">
        <v>1.3357E-3</v>
      </c>
      <c r="CH61" s="7">
        <v>1.3598E-3</v>
      </c>
      <c r="CI61" s="7">
        <v>1.3965E-3</v>
      </c>
      <c r="CJ61" s="7">
        <v>1.4327999999999999E-3</v>
      </c>
      <c r="CK61" s="7">
        <v>1.4658E-3</v>
      </c>
      <c r="CL61" s="7">
        <v>1.5097999999999999E-3</v>
      </c>
      <c r="CM61" s="7">
        <v>1.5535E-3</v>
      </c>
      <c r="CN61" s="7">
        <v>1.5908000000000001E-3</v>
      </c>
      <c r="CO61" s="7">
        <v>1.6257999999999999E-3</v>
      </c>
      <c r="CP61" s="7">
        <v>1.6517999999999999E-3</v>
      </c>
      <c r="CQ61" s="7">
        <v>1.6963E-3</v>
      </c>
      <c r="CR61" s="7">
        <v>1.7438E-3</v>
      </c>
      <c r="CS61" s="7">
        <v>1.7909E-3</v>
      </c>
      <c r="CT61" s="7">
        <v>1.8213000000000001E-3</v>
      </c>
      <c r="CU61" s="7">
        <v>1.8614E-3</v>
      </c>
      <c r="CV61" s="7">
        <v>1.9078999999999999E-3</v>
      </c>
      <c r="CW61" s="7">
        <v>1.9480000000000001E-3</v>
      </c>
      <c r="CX61" s="7">
        <v>1.9948000000000001E-3</v>
      </c>
      <c r="CY61" s="7">
        <v>2.0387000000000001E-3</v>
      </c>
    </row>
    <row r="62" spans="1:103" x14ac:dyDescent="0.2">
      <c r="A62" s="5" t="s">
        <v>52</v>
      </c>
      <c r="B62" s="5" t="s">
        <v>68</v>
      </c>
      <c r="C62" s="6">
        <v>20</v>
      </c>
      <c r="D62" s="7">
        <v>2.0340000000000001E-4</v>
      </c>
      <c r="E62" s="7">
        <v>2.106E-4</v>
      </c>
      <c r="F62" s="7">
        <v>2.1829999999999999E-4</v>
      </c>
      <c r="G62" s="7">
        <v>2.3149999999999999E-4</v>
      </c>
      <c r="H62" s="7">
        <v>2.3690000000000001E-4</v>
      </c>
      <c r="I62" s="7">
        <v>2.5169999999999999E-4</v>
      </c>
      <c r="J62" s="7">
        <v>2.6729999999999999E-4</v>
      </c>
      <c r="K62" s="7">
        <v>2.6840000000000002E-4</v>
      </c>
      <c r="L62" s="7">
        <v>2.8669999999999998E-4</v>
      </c>
      <c r="M62" s="7">
        <v>2.8689999999999998E-4</v>
      </c>
      <c r="N62" s="7">
        <v>2.923E-4</v>
      </c>
      <c r="O62" s="7">
        <v>3.0049999999999999E-4</v>
      </c>
      <c r="P62" s="7">
        <v>3.0529999999999999E-4</v>
      </c>
      <c r="Q62" s="7">
        <v>3.1179999999999999E-4</v>
      </c>
      <c r="R62" s="7">
        <v>3.2079999999999999E-4</v>
      </c>
      <c r="S62" s="7">
        <v>3.2979999999999999E-4</v>
      </c>
      <c r="T62" s="7">
        <v>3.3869999999999999E-4</v>
      </c>
      <c r="U62" s="7">
        <v>3.4440000000000002E-4</v>
      </c>
      <c r="V62" s="7">
        <v>3.4989999999999999E-4</v>
      </c>
      <c r="W62" s="7">
        <v>3.5629999999999999E-4</v>
      </c>
      <c r="X62" s="7">
        <v>3.6230000000000002E-4</v>
      </c>
      <c r="Y62" s="7">
        <v>3.6850000000000001E-4</v>
      </c>
      <c r="Z62" s="7">
        <v>3.7579999999999997E-4</v>
      </c>
      <c r="AA62" s="7">
        <v>3.8180000000000001E-4</v>
      </c>
      <c r="AB62" s="7">
        <v>3.8979999999999999E-4</v>
      </c>
      <c r="AC62" s="7">
        <v>3.968E-4</v>
      </c>
      <c r="AD62" s="7">
        <v>4.0880000000000002E-4</v>
      </c>
      <c r="AE62" s="7">
        <v>4.1730000000000001E-4</v>
      </c>
      <c r="AF62" s="7">
        <v>4.2650000000000001E-4</v>
      </c>
      <c r="AG62" s="7">
        <v>4.3839999999999998E-4</v>
      </c>
      <c r="AH62" s="7">
        <v>4.4850000000000001E-4</v>
      </c>
      <c r="AI62" s="7">
        <v>4.615E-4</v>
      </c>
      <c r="AJ62" s="7">
        <v>4.6930000000000002E-4</v>
      </c>
      <c r="AK62" s="7">
        <v>4.8339999999999999E-4</v>
      </c>
      <c r="AL62" s="7">
        <v>4.9120000000000001E-4</v>
      </c>
      <c r="AM62" s="7">
        <v>5.0049999999999997E-4</v>
      </c>
      <c r="AN62" s="7">
        <v>5.13E-4</v>
      </c>
      <c r="AO62" s="7">
        <v>5.2729999999999997E-4</v>
      </c>
      <c r="AP62" s="7">
        <v>5.3580000000000001E-4</v>
      </c>
      <c r="AQ62" s="7">
        <v>5.4589999999999999E-4</v>
      </c>
      <c r="AR62" s="7">
        <v>5.5630000000000002E-4</v>
      </c>
      <c r="AS62" s="7">
        <v>5.6789999999999998E-4</v>
      </c>
      <c r="AT62" s="7">
        <v>5.7760000000000005E-4</v>
      </c>
      <c r="AU62" s="7">
        <v>5.9489999999999999E-4</v>
      </c>
      <c r="AV62" s="7">
        <v>6.0630000000000005E-4</v>
      </c>
      <c r="AW62" s="7">
        <v>6.1899999999999998E-4</v>
      </c>
      <c r="AX62" s="7">
        <v>6.3759999999999999E-4</v>
      </c>
      <c r="AY62" s="7">
        <v>6.4840000000000004E-4</v>
      </c>
      <c r="AZ62" s="7">
        <v>6.6200000000000005E-4</v>
      </c>
      <c r="BA62" s="7">
        <v>6.7860000000000001E-4</v>
      </c>
      <c r="BB62" s="7">
        <v>6.9010000000000002E-4</v>
      </c>
      <c r="BC62" s="7">
        <v>7.1009999999999997E-4</v>
      </c>
      <c r="BD62" s="7">
        <v>7.2570000000000002E-4</v>
      </c>
      <c r="BE62" s="7">
        <v>7.4229999999999999E-4</v>
      </c>
      <c r="BF62" s="7">
        <v>7.6239999999999999E-4</v>
      </c>
      <c r="BG62" s="7">
        <v>7.8529999999999995E-4</v>
      </c>
      <c r="BH62" s="7">
        <v>8.0250000000000004E-4</v>
      </c>
      <c r="BI62" s="7">
        <v>8.2180000000000003E-4</v>
      </c>
      <c r="BJ62" s="7">
        <v>8.3819999999999999E-4</v>
      </c>
      <c r="BK62" s="7">
        <v>8.5740000000000002E-4</v>
      </c>
      <c r="BL62" s="7">
        <v>8.7540000000000003E-4</v>
      </c>
      <c r="BM62" s="7">
        <v>8.8940000000000004E-4</v>
      </c>
      <c r="BN62" s="7">
        <v>9.0810000000000001E-4</v>
      </c>
      <c r="BO62" s="7">
        <v>9.2809999999999995E-4</v>
      </c>
      <c r="BP62" s="7">
        <v>9.5500000000000001E-4</v>
      </c>
      <c r="BQ62" s="7">
        <v>9.836999999999999E-4</v>
      </c>
      <c r="BR62" s="7">
        <v>1.0032999999999999E-3</v>
      </c>
      <c r="BS62" s="7">
        <v>1.0284000000000001E-3</v>
      </c>
      <c r="BT62" s="7">
        <v>1.0459E-3</v>
      </c>
      <c r="BU62" s="7">
        <v>1.0616E-3</v>
      </c>
      <c r="BV62" s="7">
        <v>1.0870999999999999E-3</v>
      </c>
      <c r="BW62" s="7">
        <v>1.1175E-3</v>
      </c>
      <c r="BX62" s="7">
        <v>1.1421000000000001E-3</v>
      </c>
      <c r="BY62" s="7">
        <v>1.1762999999999999E-3</v>
      </c>
      <c r="BZ62" s="7">
        <v>1.2057999999999999E-3</v>
      </c>
      <c r="CA62" s="7">
        <v>1.2371000000000001E-3</v>
      </c>
      <c r="CB62" s="7">
        <v>1.2631000000000001E-3</v>
      </c>
      <c r="CC62" s="7">
        <v>1.2883E-3</v>
      </c>
      <c r="CD62" s="7">
        <v>1.3193E-3</v>
      </c>
      <c r="CE62" s="7">
        <v>1.343E-3</v>
      </c>
      <c r="CF62" s="7">
        <v>1.3779E-3</v>
      </c>
      <c r="CG62" s="7">
        <v>1.4013000000000001E-3</v>
      </c>
      <c r="CH62" s="7">
        <v>1.4433E-3</v>
      </c>
      <c r="CI62" s="7">
        <v>1.4737000000000001E-3</v>
      </c>
      <c r="CJ62" s="7">
        <v>1.5031999999999999E-3</v>
      </c>
      <c r="CK62" s="7">
        <v>1.5273000000000001E-3</v>
      </c>
      <c r="CL62" s="7">
        <v>1.5578E-3</v>
      </c>
      <c r="CM62" s="7">
        <v>1.5983E-3</v>
      </c>
      <c r="CN62" s="7">
        <v>1.6255E-3</v>
      </c>
      <c r="CO62" s="7">
        <v>1.6597000000000001E-3</v>
      </c>
      <c r="CP62" s="7">
        <v>1.7078E-3</v>
      </c>
      <c r="CQ62" s="7">
        <v>1.7403E-3</v>
      </c>
      <c r="CR62" s="7">
        <v>1.7924E-3</v>
      </c>
      <c r="CS62" s="7">
        <v>1.8211E-3</v>
      </c>
      <c r="CT62" s="7">
        <v>1.8665999999999999E-3</v>
      </c>
      <c r="CU62" s="7">
        <v>1.9113999999999999E-3</v>
      </c>
      <c r="CV62" s="7">
        <v>1.9478E-3</v>
      </c>
      <c r="CW62" s="7">
        <v>1.9945000000000002E-3</v>
      </c>
      <c r="CX62" s="7">
        <v>2.0503000000000001E-3</v>
      </c>
      <c r="CY62" s="7">
        <v>2.0934E-3</v>
      </c>
    </row>
    <row r="63" spans="1:103" x14ac:dyDescent="0.2">
      <c r="A63" s="5" t="s">
        <v>52</v>
      </c>
      <c r="B63" s="5" t="s">
        <v>68</v>
      </c>
      <c r="C63" s="6">
        <v>21</v>
      </c>
      <c r="D63" s="7">
        <v>1.9589999999999999E-4</v>
      </c>
      <c r="E63" s="7">
        <v>2.061E-4</v>
      </c>
      <c r="F63" s="7">
        <v>2.2340000000000001E-4</v>
      </c>
      <c r="G63" s="7">
        <v>2.3929999999999999E-4</v>
      </c>
      <c r="H63" s="7">
        <v>2.499E-4</v>
      </c>
      <c r="I63" s="7">
        <v>2.653E-4</v>
      </c>
      <c r="J63" s="7">
        <v>2.8200000000000002E-4</v>
      </c>
      <c r="K63" s="7">
        <v>2.9339999999999998E-4</v>
      </c>
      <c r="L63" s="7">
        <v>3.1339999999999997E-4</v>
      </c>
      <c r="M63" s="7">
        <v>3.1829999999999998E-4</v>
      </c>
      <c r="N63" s="7">
        <v>3.2469999999999998E-4</v>
      </c>
      <c r="O63" s="7">
        <v>3.3179999999999999E-4</v>
      </c>
      <c r="P63" s="7">
        <v>3.3950000000000001E-4</v>
      </c>
      <c r="Q63" s="7">
        <v>3.48E-4</v>
      </c>
      <c r="R63" s="7">
        <v>3.5809999999999998E-4</v>
      </c>
      <c r="S63" s="7">
        <v>3.6380000000000001E-4</v>
      </c>
      <c r="T63" s="7">
        <v>3.7219999999999999E-4</v>
      </c>
      <c r="U63" s="7">
        <v>3.7960000000000001E-4</v>
      </c>
      <c r="V63" s="7">
        <v>3.86E-4</v>
      </c>
      <c r="W63" s="7">
        <v>3.926E-4</v>
      </c>
      <c r="X63" s="7">
        <v>4.0200000000000001E-4</v>
      </c>
      <c r="Y63" s="7">
        <v>4.104E-4</v>
      </c>
      <c r="Z63" s="7">
        <v>4.2069999999999998E-4</v>
      </c>
      <c r="AA63" s="7">
        <v>4.2870000000000001E-4</v>
      </c>
      <c r="AB63" s="7">
        <v>4.373E-4</v>
      </c>
      <c r="AC63" s="7">
        <v>4.4949999999999998E-4</v>
      </c>
      <c r="AD63" s="7">
        <v>4.6299999999999998E-4</v>
      </c>
      <c r="AE63" s="7">
        <v>4.75E-4</v>
      </c>
      <c r="AF63" s="7">
        <v>4.84E-4</v>
      </c>
      <c r="AG63" s="7">
        <v>4.9709999999999999E-4</v>
      </c>
      <c r="AH63" s="7">
        <v>5.0449999999999996E-4</v>
      </c>
      <c r="AI63" s="7">
        <v>5.1210000000000003E-4</v>
      </c>
      <c r="AJ63" s="7">
        <v>5.2539999999999998E-4</v>
      </c>
      <c r="AK63" s="7">
        <v>5.375E-4</v>
      </c>
      <c r="AL63" s="7">
        <v>5.4719999999999997E-4</v>
      </c>
      <c r="AM63" s="7">
        <v>5.576E-4</v>
      </c>
      <c r="AN63" s="7">
        <v>5.6820000000000004E-4</v>
      </c>
      <c r="AO63" s="7">
        <v>5.8230000000000001E-4</v>
      </c>
      <c r="AP63" s="7">
        <v>5.9980000000000005E-4</v>
      </c>
      <c r="AQ63" s="7">
        <v>6.0880000000000005E-4</v>
      </c>
      <c r="AR63" s="7">
        <v>6.1919999999999998E-4</v>
      </c>
      <c r="AS63" s="7">
        <v>6.3089999999999999E-4</v>
      </c>
      <c r="AT63" s="7">
        <v>6.4860000000000004E-4</v>
      </c>
      <c r="AU63" s="7">
        <v>6.5959999999999999E-4</v>
      </c>
      <c r="AV63" s="7">
        <v>6.7929999999999998E-4</v>
      </c>
      <c r="AW63" s="7">
        <v>6.9899999999999997E-4</v>
      </c>
      <c r="AX63" s="7">
        <v>7.1230000000000002E-4</v>
      </c>
      <c r="AY63" s="7">
        <v>7.2869999999999999E-4</v>
      </c>
      <c r="AZ63" s="7">
        <v>7.4180000000000003E-4</v>
      </c>
      <c r="BA63" s="7">
        <v>7.5359999999999999E-4</v>
      </c>
      <c r="BB63" s="7">
        <v>7.7539999999999998E-4</v>
      </c>
      <c r="BC63" s="7">
        <v>7.9330000000000004E-4</v>
      </c>
      <c r="BD63" s="7">
        <v>8.1550000000000004E-4</v>
      </c>
      <c r="BE63" s="7">
        <v>8.3920000000000002E-4</v>
      </c>
      <c r="BF63" s="7">
        <v>8.6180000000000002E-4</v>
      </c>
      <c r="BG63" s="7">
        <v>8.8429999999999997E-4</v>
      </c>
      <c r="BH63" s="7">
        <v>9.0280000000000004E-4</v>
      </c>
      <c r="BI63" s="7">
        <v>9.1819999999999998E-4</v>
      </c>
      <c r="BJ63" s="7">
        <v>9.4390000000000001E-4</v>
      </c>
      <c r="BK63" s="7">
        <v>9.6750000000000004E-4</v>
      </c>
      <c r="BL63" s="7">
        <v>9.9559999999999991E-4</v>
      </c>
      <c r="BM63" s="7">
        <v>1.0235000000000001E-3</v>
      </c>
      <c r="BN63" s="7">
        <v>1.0399000000000001E-3</v>
      </c>
      <c r="BO63" s="7">
        <v>1.0648000000000001E-3</v>
      </c>
      <c r="BP63" s="7">
        <v>1.0968E-3</v>
      </c>
      <c r="BQ63" s="7">
        <v>1.1241999999999999E-3</v>
      </c>
      <c r="BR63" s="7">
        <v>1.1433000000000001E-3</v>
      </c>
      <c r="BS63" s="7">
        <v>1.1661E-3</v>
      </c>
      <c r="BT63" s="7">
        <v>1.1964E-3</v>
      </c>
      <c r="BU63" s="7">
        <v>1.2252000000000001E-3</v>
      </c>
      <c r="BV63" s="7">
        <v>1.2520999999999999E-3</v>
      </c>
      <c r="BW63" s="7">
        <v>1.2733E-3</v>
      </c>
      <c r="BX63" s="7">
        <v>1.2924E-3</v>
      </c>
      <c r="BY63" s="7">
        <v>1.3299E-3</v>
      </c>
      <c r="BZ63" s="7">
        <v>1.3684999999999999E-3</v>
      </c>
      <c r="CA63" s="7">
        <v>1.4096E-3</v>
      </c>
      <c r="CB63" s="7">
        <v>1.4476999999999999E-3</v>
      </c>
      <c r="CC63" s="7">
        <v>1.4911E-3</v>
      </c>
      <c r="CD63" s="7">
        <v>1.5223999999999999E-3</v>
      </c>
      <c r="CE63" s="7">
        <v>1.5651E-3</v>
      </c>
      <c r="CF63" s="7">
        <v>1.6088999999999999E-3</v>
      </c>
      <c r="CG63" s="7">
        <v>1.6427E-3</v>
      </c>
      <c r="CH63" s="7">
        <v>1.6838000000000001E-3</v>
      </c>
      <c r="CI63" s="7">
        <v>1.7242E-3</v>
      </c>
      <c r="CJ63" s="7">
        <v>1.75E-3</v>
      </c>
      <c r="CK63" s="7">
        <v>1.7972999999999999E-3</v>
      </c>
      <c r="CL63" s="7">
        <v>1.8458000000000001E-3</v>
      </c>
      <c r="CM63" s="7">
        <v>1.8733999999999999E-3</v>
      </c>
      <c r="CN63" s="7">
        <v>1.9258000000000001E-3</v>
      </c>
      <c r="CO63" s="7">
        <v>1.9740000000000001E-3</v>
      </c>
      <c r="CP63" s="7">
        <v>2.0313000000000002E-3</v>
      </c>
      <c r="CQ63" s="7">
        <v>2.0739E-3</v>
      </c>
      <c r="CR63" s="7">
        <v>2.1237000000000001E-3</v>
      </c>
      <c r="CS63" s="7">
        <v>2.1873999999999999E-3</v>
      </c>
      <c r="CT63" s="7">
        <v>2.2420999999999999E-3</v>
      </c>
      <c r="CU63" s="7">
        <v>2.2778999999999998E-3</v>
      </c>
      <c r="CV63" s="7">
        <v>2.3372000000000002E-3</v>
      </c>
      <c r="CW63" s="7">
        <v>2.3816000000000002E-3</v>
      </c>
      <c r="CX63" s="7">
        <v>2.4410999999999999E-3</v>
      </c>
      <c r="CY63" s="7">
        <v>2.4922999999999998E-3</v>
      </c>
    </row>
    <row r="64" spans="1:103" x14ac:dyDescent="0.2">
      <c r="A64" s="5" t="s">
        <v>52</v>
      </c>
      <c r="B64" s="5" t="s">
        <v>68</v>
      </c>
      <c r="C64" s="6">
        <v>22</v>
      </c>
      <c r="D64" s="7">
        <v>1.931E-4</v>
      </c>
      <c r="E64" s="7">
        <v>2.0139999999999999E-4</v>
      </c>
      <c r="F64" s="7">
        <v>2.2770000000000001E-4</v>
      </c>
      <c r="G64" s="7">
        <v>2.4679999999999998E-4</v>
      </c>
      <c r="H64" s="7">
        <v>2.6239999999999998E-4</v>
      </c>
      <c r="I64" s="7">
        <v>2.8610000000000002E-4</v>
      </c>
      <c r="J64" s="7">
        <v>3.0180000000000002E-4</v>
      </c>
      <c r="K64" s="7">
        <v>3.1290000000000002E-4</v>
      </c>
      <c r="L64" s="7">
        <v>3.3169999999999999E-4</v>
      </c>
      <c r="M64" s="7">
        <v>3.39E-4</v>
      </c>
      <c r="N64" s="7">
        <v>3.4640000000000002E-4</v>
      </c>
      <c r="O64" s="7">
        <v>3.5399999999999999E-4</v>
      </c>
      <c r="P64" s="7">
        <v>3.6460000000000003E-4</v>
      </c>
      <c r="Q64" s="7">
        <v>3.7120000000000002E-4</v>
      </c>
      <c r="R64" s="7">
        <v>3.7750000000000001E-4</v>
      </c>
      <c r="S64" s="7">
        <v>3.8840000000000001E-4</v>
      </c>
      <c r="T64" s="7">
        <v>3.993E-4</v>
      </c>
      <c r="U64" s="7">
        <v>4.058E-4</v>
      </c>
      <c r="V64" s="7">
        <v>4.1179999999999998E-4</v>
      </c>
      <c r="W64" s="7">
        <v>4.193E-4</v>
      </c>
      <c r="X64" s="7">
        <v>4.2850000000000001E-4</v>
      </c>
      <c r="Y64" s="7">
        <v>4.3629999999999998E-4</v>
      </c>
      <c r="Z64" s="7">
        <v>4.4850000000000001E-4</v>
      </c>
      <c r="AA64" s="7">
        <v>4.6059999999999997E-4</v>
      </c>
      <c r="AB64" s="7">
        <v>4.6880000000000001E-4</v>
      </c>
      <c r="AC64" s="7">
        <v>4.8060000000000003E-4</v>
      </c>
      <c r="AD64" s="7">
        <v>4.9260000000000005E-4</v>
      </c>
      <c r="AE64" s="7">
        <v>5.0049999999999997E-4</v>
      </c>
      <c r="AF64" s="7">
        <v>5.1049999999999999E-4</v>
      </c>
      <c r="AG64" s="7">
        <v>5.2579999999999999E-4</v>
      </c>
      <c r="AH64" s="7">
        <v>5.3529999999999995E-4</v>
      </c>
      <c r="AI64" s="7">
        <v>5.4500000000000002E-4</v>
      </c>
      <c r="AJ64" s="7">
        <v>5.532E-4</v>
      </c>
      <c r="AK64" s="7">
        <v>5.6979999999999997E-4</v>
      </c>
      <c r="AL64" s="7">
        <v>5.8679999999999995E-4</v>
      </c>
      <c r="AM64" s="7">
        <v>5.9570000000000001E-4</v>
      </c>
      <c r="AN64" s="7">
        <v>6.1059999999999999E-4</v>
      </c>
      <c r="AO64" s="7">
        <v>6.2529999999999997E-4</v>
      </c>
      <c r="AP64" s="7">
        <v>6.422E-4</v>
      </c>
      <c r="AQ64" s="7">
        <v>6.5499999999999998E-4</v>
      </c>
      <c r="AR64" s="7">
        <v>6.7270000000000003E-4</v>
      </c>
      <c r="AS64" s="7">
        <v>6.8409999999999999E-4</v>
      </c>
      <c r="AT64" s="7">
        <v>7.0049999999999995E-4</v>
      </c>
      <c r="AU64" s="7">
        <v>7.1940000000000003E-4</v>
      </c>
      <c r="AV64" s="7">
        <v>7.3450000000000002E-4</v>
      </c>
      <c r="AW64" s="7">
        <v>7.5219999999999996E-4</v>
      </c>
      <c r="AX64" s="7">
        <v>7.649E-4</v>
      </c>
      <c r="AY64" s="7">
        <v>7.8100000000000001E-4</v>
      </c>
      <c r="AZ64" s="7">
        <v>7.9350000000000004E-4</v>
      </c>
      <c r="BA64" s="7">
        <v>8.1729999999999997E-4</v>
      </c>
      <c r="BB64" s="7">
        <v>8.4179999999999997E-4</v>
      </c>
      <c r="BC64" s="7">
        <v>8.5530000000000003E-4</v>
      </c>
      <c r="BD64" s="7">
        <v>8.8020000000000004E-4</v>
      </c>
      <c r="BE64" s="7">
        <v>9.031E-4</v>
      </c>
      <c r="BF64" s="7">
        <v>9.2480000000000004E-4</v>
      </c>
      <c r="BG64" s="7">
        <v>9.4050000000000004E-4</v>
      </c>
      <c r="BH64" s="7">
        <v>9.6310000000000005E-4</v>
      </c>
      <c r="BI64" s="7">
        <v>9.8620000000000001E-4</v>
      </c>
      <c r="BJ64" s="7">
        <v>1.0078000000000001E-3</v>
      </c>
      <c r="BK64" s="7">
        <v>1.0361000000000001E-3</v>
      </c>
      <c r="BL64" s="7">
        <v>1.0516E-3</v>
      </c>
      <c r="BM64" s="7">
        <v>1.0778000000000001E-3</v>
      </c>
      <c r="BN64" s="7">
        <v>1.108E-3</v>
      </c>
      <c r="BO64" s="7">
        <v>1.1345999999999999E-3</v>
      </c>
      <c r="BP64" s="7">
        <v>1.1516E-3</v>
      </c>
      <c r="BQ64" s="7">
        <v>1.1746E-3</v>
      </c>
      <c r="BR64" s="7">
        <v>1.2051E-3</v>
      </c>
      <c r="BS64" s="7">
        <v>1.2388E-3</v>
      </c>
      <c r="BT64" s="7">
        <v>1.2635999999999999E-3</v>
      </c>
      <c r="BU64" s="7">
        <v>1.3014999999999999E-3</v>
      </c>
      <c r="BV64" s="7">
        <v>1.3406E-3</v>
      </c>
      <c r="BW64" s="7">
        <v>1.3780999999999999E-3</v>
      </c>
      <c r="BX64" s="7">
        <v>1.3988E-3</v>
      </c>
      <c r="BY64" s="7">
        <v>1.4239000000000001E-3</v>
      </c>
      <c r="BZ64" s="7">
        <v>1.4453000000000001E-3</v>
      </c>
      <c r="CA64" s="7">
        <v>1.4886000000000001E-3</v>
      </c>
      <c r="CB64" s="7">
        <v>1.5273000000000001E-3</v>
      </c>
      <c r="CC64" s="7">
        <v>1.5654E-3</v>
      </c>
      <c r="CD64" s="7">
        <v>1.6046000000000001E-3</v>
      </c>
      <c r="CE64" s="7">
        <v>1.6351E-3</v>
      </c>
      <c r="CF64" s="7">
        <v>1.6825E-3</v>
      </c>
      <c r="CG64" s="7">
        <v>1.7313000000000001E-3</v>
      </c>
      <c r="CH64" s="7">
        <v>1.7573000000000001E-3</v>
      </c>
      <c r="CI64" s="7">
        <v>1.7960000000000001E-3</v>
      </c>
      <c r="CJ64" s="7">
        <v>1.8282999999999999E-3</v>
      </c>
      <c r="CK64" s="7">
        <v>1.8776999999999999E-3</v>
      </c>
      <c r="CL64" s="7">
        <v>1.9170999999999999E-3</v>
      </c>
      <c r="CM64" s="7">
        <v>1.9515999999999999E-3</v>
      </c>
      <c r="CN64" s="7">
        <v>2.0081999999999999E-3</v>
      </c>
      <c r="CO64" s="7">
        <v>2.0463E-3</v>
      </c>
      <c r="CP64" s="7">
        <v>2.0893000000000001E-3</v>
      </c>
      <c r="CQ64" s="7">
        <v>2.1373999999999998E-3</v>
      </c>
      <c r="CR64" s="7">
        <v>2.1908000000000001E-3</v>
      </c>
      <c r="CS64" s="7">
        <v>2.2477999999999999E-3</v>
      </c>
      <c r="CT64" s="7">
        <v>2.2994999999999999E-3</v>
      </c>
      <c r="CU64" s="7">
        <v>2.3662000000000002E-3</v>
      </c>
      <c r="CV64" s="7">
        <v>2.4301000000000001E-3</v>
      </c>
      <c r="CW64" s="7">
        <v>2.5006E-3</v>
      </c>
      <c r="CX64" s="7">
        <v>2.5680999999999998E-3</v>
      </c>
      <c r="CY64" s="7">
        <v>2.6426000000000002E-3</v>
      </c>
    </row>
    <row r="65" spans="1:103" x14ac:dyDescent="0.2">
      <c r="A65" s="5" t="s">
        <v>52</v>
      </c>
      <c r="B65" s="5" t="s">
        <v>68</v>
      </c>
      <c r="C65" s="6">
        <v>23</v>
      </c>
      <c r="D65" s="7">
        <v>1.852E-4</v>
      </c>
      <c r="E65" s="7">
        <v>2.1929999999999999E-4</v>
      </c>
      <c r="F65" s="7">
        <v>2.387E-4</v>
      </c>
      <c r="G65" s="7">
        <v>2.5379999999999999E-4</v>
      </c>
      <c r="H65" s="7">
        <v>2.764E-4</v>
      </c>
      <c r="I65" s="7">
        <v>3.011E-4</v>
      </c>
      <c r="J65" s="7">
        <v>3.2459999999999998E-4</v>
      </c>
      <c r="K65" s="7">
        <v>3.344E-4</v>
      </c>
      <c r="L65" s="7">
        <v>3.5530000000000002E-4</v>
      </c>
      <c r="M65" s="7">
        <v>3.6549999999999999E-4</v>
      </c>
      <c r="N65" s="7">
        <v>3.7179999999999998E-4</v>
      </c>
      <c r="O65" s="7">
        <v>3.792E-4</v>
      </c>
      <c r="P65" s="7">
        <v>3.879E-4</v>
      </c>
      <c r="Q65" s="7">
        <v>3.9960000000000001E-4</v>
      </c>
      <c r="R65" s="7">
        <v>4.0719999999999998E-4</v>
      </c>
      <c r="S65" s="7">
        <v>4.1819999999999997E-4</v>
      </c>
      <c r="T65" s="7">
        <v>4.2939999999999997E-4</v>
      </c>
      <c r="U65" s="7">
        <v>4.3800000000000002E-4</v>
      </c>
      <c r="V65" s="7">
        <v>4.5029999999999999E-4</v>
      </c>
      <c r="W65" s="7">
        <v>4.6109999999999999E-4</v>
      </c>
      <c r="X65" s="7">
        <v>4.6940000000000003E-4</v>
      </c>
      <c r="Y65" s="7">
        <v>4.8299999999999998E-4</v>
      </c>
      <c r="Z65" s="7">
        <v>4.9220000000000004E-4</v>
      </c>
      <c r="AA65" s="7">
        <v>5.0199999999999995E-4</v>
      </c>
      <c r="AB65" s="7">
        <v>5.1559999999999996E-4</v>
      </c>
      <c r="AC65" s="7">
        <v>5.2539999999999998E-4</v>
      </c>
      <c r="AD65" s="7">
        <v>5.3700000000000004E-4</v>
      </c>
      <c r="AE65" s="7">
        <v>5.5099999999999995E-4</v>
      </c>
      <c r="AF65" s="7">
        <v>5.6150000000000004E-4</v>
      </c>
      <c r="AG65" s="7">
        <v>5.7109999999999995E-4</v>
      </c>
      <c r="AH65" s="7">
        <v>5.819E-4</v>
      </c>
      <c r="AI65" s="7">
        <v>5.9829999999999996E-4</v>
      </c>
      <c r="AJ65" s="7">
        <v>6.1079999999999999E-4</v>
      </c>
      <c r="AK65" s="7">
        <v>6.2E-4</v>
      </c>
      <c r="AL65" s="7">
        <v>6.3299999999999999E-4</v>
      </c>
      <c r="AM65" s="7">
        <v>6.5010000000000003E-4</v>
      </c>
      <c r="AN65" s="7">
        <v>6.6239999999999995E-4</v>
      </c>
      <c r="AO65" s="7">
        <v>6.7969999999999999E-4</v>
      </c>
      <c r="AP65" s="7">
        <v>6.9669999999999997E-4</v>
      </c>
      <c r="AQ65" s="7">
        <v>7.113E-4</v>
      </c>
      <c r="AR65" s="7">
        <v>7.228E-4</v>
      </c>
      <c r="AS65" s="7">
        <v>7.4229999999999999E-4</v>
      </c>
      <c r="AT65" s="7">
        <v>7.5339999999999999E-4</v>
      </c>
      <c r="AU65" s="7">
        <v>7.7079999999999998E-4</v>
      </c>
      <c r="AV65" s="7">
        <v>7.8770000000000001E-4</v>
      </c>
      <c r="AW65" s="7">
        <v>8.0730000000000005E-4</v>
      </c>
      <c r="AX65" s="7">
        <v>8.1939999999999997E-4</v>
      </c>
      <c r="AY65" s="7">
        <v>8.4400000000000002E-4</v>
      </c>
      <c r="AZ65" s="7">
        <v>8.6680000000000004E-4</v>
      </c>
      <c r="BA65" s="7">
        <v>8.8840000000000002E-4</v>
      </c>
      <c r="BB65" s="7">
        <v>9.1069999999999996E-4</v>
      </c>
      <c r="BC65" s="7">
        <v>9.3340000000000003E-4</v>
      </c>
      <c r="BD65" s="7">
        <v>9.6049999999999998E-4</v>
      </c>
      <c r="BE65" s="7">
        <v>9.7980000000000007E-4</v>
      </c>
      <c r="BF65" s="7">
        <v>9.9540000000000002E-4</v>
      </c>
      <c r="BG65" s="7">
        <v>1.0242999999999999E-3</v>
      </c>
      <c r="BH65" s="7">
        <v>1.0549999999999999E-3</v>
      </c>
      <c r="BI65" s="7">
        <v>1.0845E-3</v>
      </c>
      <c r="BJ65" s="7">
        <v>1.1018E-3</v>
      </c>
      <c r="BK65" s="7">
        <v>1.1294E-3</v>
      </c>
      <c r="BL65" s="7">
        <v>1.1609999999999999E-3</v>
      </c>
      <c r="BM65" s="7">
        <v>1.1946999999999999E-3</v>
      </c>
      <c r="BN65" s="7">
        <v>1.2186E-3</v>
      </c>
      <c r="BO65" s="7">
        <v>1.2428999999999999E-3</v>
      </c>
      <c r="BP65" s="7">
        <v>1.2653E-3</v>
      </c>
      <c r="BQ65" s="7">
        <v>1.2943E-3</v>
      </c>
      <c r="BR65" s="7">
        <v>1.3215E-3</v>
      </c>
      <c r="BS65" s="7">
        <v>1.3598E-3</v>
      </c>
      <c r="BT65" s="7">
        <v>1.3803000000000001E-3</v>
      </c>
      <c r="BU65" s="7">
        <v>1.4009000000000001E-3</v>
      </c>
      <c r="BV65" s="7">
        <v>1.4318E-3</v>
      </c>
      <c r="BW65" s="7">
        <v>1.4533E-3</v>
      </c>
      <c r="BX65" s="7">
        <v>1.4896E-3</v>
      </c>
      <c r="BY65" s="7">
        <v>1.5119E-3</v>
      </c>
      <c r="BZ65" s="7">
        <v>1.5573E-3</v>
      </c>
      <c r="CA65" s="7">
        <v>1.5962000000000001E-3</v>
      </c>
      <c r="CB65" s="7">
        <v>1.6201E-3</v>
      </c>
      <c r="CC65" s="7">
        <v>1.6558E-3</v>
      </c>
      <c r="CD65" s="7">
        <v>1.6904999999999999E-3</v>
      </c>
      <c r="CE65" s="7">
        <v>1.7294000000000001E-3</v>
      </c>
      <c r="CF65" s="7">
        <v>1.7623000000000001E-3</v>
      </c>
      <c r="CG65" s="7">
        <v>1.7958E-3</v>
      </c>
      <c r="CH65" s="7">
        <v>1.8281E-3</v>
      </c>
      <c r="CI65" s="7">
        <v>1.8573000000000001E-3</v>
      </c>
      <c r="CJ65" s="7">
        <v>1.9074999999999999E-3</v>
      </c>
      <c r="CK65" s="7">
        <v>1.9532999999999998E-3</v>
      </c>
      <c r="CL65" s="7">
        <v>1.9845000000000002E-3</v>
      </c>
      <c r="CM65" s="7">
        <v>2.0360999999999999E-3</v>
      </c>
      <c r="CN65" s="7">
        <v>2.0931000000000001E-3</v>
      </c>
      <c r="CO65" s="7">
        <v>2.1327999999999998E-3</v>
      </c>
      <c r="CP65" s="7">
        <v>2.1691000000000002E-3</v>
      </c>
      <c r="CQ65" s="7">
        <v>2.2103000000000001E-3</v>
      </c>
      <c r="CR65" s="7">
        <v>2.2723000000000001E-3</v>
      </c>
      <c r="CS65" s="7">
        <v>2.3086000000000001E-3</v>
      </c>
      <c r="CT65" s="7">
        <v>2.3571E-3</v>
      </c>
      <c r="CU65" s="7">
        <v>2.4160000000000002E-3</v>
      </c>
      <c r="CV65" s="7">
        <v>2.4837000000000001E-3</v>
      </c>
      <c r="CW65" s="7">
        <v>2.5458E-3</v>
      </c>
      <c r="CX65" s="7">
        <v>2.6196000000000001E-3</v>
      </c>
      <c r="CY65" s="7">
        <v>2.6824000000000001E-3</v>
      </c>
    </row>
    <row r="66" spans="1:103" x14ac:dyDescent="0.2">
      <c r="A66" s="5" t="s">
        <v>52</v>
      </c>
      <c r="B66" s="5" t="s">
        <v>68</v>
      </c>
      <c r="C66" s="6">
        <v>24</v>
      </c>
      <c r="D66" s="7">
        <v>1.8579999999999999E-4</v>
      </c>
      <c r="E66" s="7">
        <v>2.2130000000000001E-4</v>
      </c>
      <c r="F66" s="7">
        <v>2.454E-4</v>
      </c>
      <c r="G66" s="7">
        <v>2.698E-4</v>
      </c>
      <c r="H66" s="7">
        <v>2.988E-4</v>
      </c>
      <c r="I66" s="7">
        <v>3.2899999999999997E-4</v>
      </c>
      <c r="J66" s="7">
        <v>3.4430000000000002E-4</v>
      </c>
      <c r="K66" s="7">
        <v>3.6499999999999998E-4</v>
      </c>
      <c r="L66" s="7">
        <v>3.8180000000000001E-4</v>
      </c>
      <c r="M66" s="7">
        <v>3.925E-4</v>
      </c>
      <c r="N66" s="7">
        <v>4.0030000000000003E-4</v>
      </c>
      <c r="O66" s="7">
        <v>4.1159999999999998E-4</v>
      </c>
      <c r="P66" s="7">
        <v>4.2309999999999998E-4</v>
      </c>
      <c r="Q66" s="7">
        <v>4.3409999999999998E-4</v>
      </c>
      <c r="R66" s="7">
        <v>4.4579999999999999E-4</v>
      </c>
      <c r="S66" s="7">
        <v>4.5570000000000002E-4</v>
      </c>
      <c r="T66" s="7">
        <v>4.6890000000000001E-4</v>
      </c>
      <c r="U66" s="7">
        <v>4.7830000000000003E-4</v>
      </c>
      <c r="V66" s="7">
        <v>4.9220000000000004E-4</v>
      </c>
      <c r="W66" s="7">
        <v>5.0639999999999995E-4</v>
      </c>
      <c r="X66" s="7">
        <v>5.1550000000000001E-4</v>
      </c>
      <c r="Y66" s="7">
        <v>5.31E-4</v>
      </c>
      <c r="Z66" s="7">
        <v>5.3950000000000005E-4</v>
      </c>
      <c r="AA66" s="7">
        <v>5.5130000000000001E-4</v>
      </c>
      <c r="AB66" s="7">
        <v>5.6019999999999996E-4</v>
      </c>
      <c r="AC66" s="7">
        <v>5.7479999999999999E-4</v>
      </c>
      <c r="AD66" s="7">
        <v>5.9139999999999996E-4</v>
      </c>
      <c r="AE66" s="7">
        <v>6.0919999999999995E-4</v>
      </c>
      <c r="AF66" s="7">
        <v>6.202E-4</v>
      </c>
      <c r="AG66" s="7">
        <v>6.357E-4</v>
      </c>
      <c r="AH66" s="7">
        <v>6.535E-4</v>
      </c>
      <c r="AI66" s="7">
        <v>6.6790000000000003E-4</v>
      </c>
      <c r="AJ66" s="7">
        <v>6.8329999999999997E-4</v>
      </c>
      <c r="AK66" s="7">
        <v>6.9689999999999997E-4</v>
      </c>
      <c r="AL66" s="7">
        <v>7.1500000000000003E-4</v>
      </c>
      <c r="AM66" s="7">
        <v>7.358E-4</v>
      </c>
      <c r="AN66" s="7">
        <v>7.5420000000000001E-4</v>
      </c>
      <c r="AO66" s="7">
        <v>7.7380000000000005E-4</v>
      </c>
      <c r="AP66" s="7">
        <v>7.8620000000000003E-4</v>
      </c>
      <c r="AQ66" s="7">
        <v>8.0820000000000002E-4</v>
      </c>
      <c r="AR66" s="7">
        <v>8.3160000000000005E-4</v>
      </c>
      <c r="AS66" s="7">
        <v>8.5150000000000004E-4</v>
      </c>
      <c r="AT66" s="7">
        <v>8.7449999999999995E-4</v>
      </c>
      <c r="AU66" s="7">
        <v>8.9030000000000001E-4</v>
      </c>
      <c r="AV66" s="7">
        <v>9.0359999999999995E-4</v>
      </c>
      <c r="AW66" s="7">
        <v>9.1719999999999996E-4</v>
      </c>
      <c r="AX66" s="7">
        <v>9.3090000000000002E-4</v>
      </c>
      <c r="AY66" s="7">
        <v>9.458E-4</v>
      </c>
      <c r="AZ66" s="7">
        <v>9.6000000000000002E-4</v>
      </c>
      <c r="BA66" s="7">
        <v>9.7919999999999995E-4</v>
      </c>
      <c r="BB66" s="7">
        <v>9.9780000000000008E-4</v>
      </c>
      <c r="BC66" s="7">
        <v>1.0246999999999999E-3</v>
      </c>
      <c r="BD66" s="7">
        <v>1.0421E-3</v>
      </c>
      <c r="BE66" s="7">
        <v>1.0578E-3</v>
      </c>
      <c r="BF66" s="7">
        <v>1.0873E-3</v>
      </c>
      <c r="BG66" s="7">
        <v>1.1069000000000001E-3</v>
      </c>
      <c r="BH66" s="7">
        <v>1.1247E-3</v>
      </c>
      <c r="BI66" s="7">
        <v>1.1584E-3</v>
      </c>
      <c r="BJ66" s="7">
        <v>1.1908000000000001E-3</v>
      </c>
      <c r="BK66" s="7">
        <v>1.217E-3</v>
      </c>
      <c r="BL66" s="7">
        <v>1.2497999999999999E-3</v>
      </c>
      <c r="BM66" s="7">
        <v>1.2861000000000001E-3</v>
      </c>
      <c r="BN66" s="7">
        <v>1.3144000000000001E-3</v>
      </c>
      <c r="BO66" s="7">
        <v>1.3447000000000001E-3</v>
      </c>
      <c r="BP66" s="7">
        <v>1.3661999999999999E-3</v>
      </c>
      <c r="BQ66" s="7">
        <v>1.3963000000000001E-3</v>
      </c>
      <c r="BR66" s="7">
        <v>1.4312000000000001E-3</v>
      </c>
      <c r="BS66" s="7">
        <v>1.4626999999999999E-3</v>
      </c>
      <c r="BT66" s="7">
        <v>1.4846E-3</v>
      </c>
      <c r="BU66" s="7">
        <v>1.5261999999999999E-3</v>
      </c>
      <c r="BV66" s="7">
        <v>1.5673E-3</v>
      </c>
      <c r="BW66" s="7">
        <v>1.6018E-3</v>
      </c>
      <c r="BX66" s="7">
        <v>1.6322999999999999E-3</v>
      </c>
      <c r="BY66" s="7">
        <v>1.6747000000000001E-3</v>
      </c>
      <c r="BZ66" s="7">
        <v>1.7233000000000001E-3</v>
      </c>
      <c r="CA66" s="7">
        <v>1.7593999999999999E-3</v>
      </c>
      <c r="CB66" s="7">
        <v>1.7893E-3</v>
      </c>
      <c r="CC66" s="7">
        <v>1.8412999999999999E-3</v>
      </c>
      <c r="CD66" s="7">
        <v>1.8781E-3</v>
      </c>
      <c r="CE66" s="7">
        <v>1.9174999999999999E-3</v>
      </c>
      <c r="CF66" s="7">
        <v>1.9597E-3</v>
      </c>
      <c r="CG66" s="7">
        <v>2.0106E-3</v>
      </c>
      <c r="CH66" s="7">
        <v>2.0647999999999999E-3</v>
      </c>
      <c r="CI66" s="7">
        <v>2.1082000000000002E-3</v>
      </c>
      <c r="CJ66" s="7">
        <v>2.1651000000000001E-3</v>
      </c>
      <c r="CK66" s="7">
        <v>2.2235000000000002E-3</v>
      </c>
      <c r="CL66" s="7">
        <v>2.2680000000000001E-3</v>
      </c>
      <c r="CM66" s="7">
        <v>2.3043E-3</v>
      </c>
      <c r="CN66" s="7">
        <v>2.3595999999999999E-3</v>
      </c>
      <c r="CO66" s="7">
        <v>2.4115E-3</v>
      </c>
      <c r="CP66" s="7">
        <v>2.467E-3</v>
      </c>
      <c r="CQ66" s="7">
        <v>2.5138000000000001E-3</v>
      </c>
      <c r="CR66" s="7">
        <v>2.5742E-3</v>
      </c>
      <c r="CS66" s="7">
        <v>2.6231000000000002E-3</v>
      </c>
      <c r="CT66" s="7">
        <v>2.6781999999999999E-3</v>
      </c>
      <c r="CU66" s="7">
        <v>2.7209999999999999E-3</v>
      </c>
      <c r="CV66" s="7">
        <v>2.7918000000000001E-3</v>
      </c>
      <c r="CW66" s="7">
        <v>2.8587999999999999E-3</v>
      </c>
      <c r="CX66" s="7">
        <v>2.9302999999999998E-3</v>
      </c>
      <c r="CY66" s="7">
        <v>2.9800999999999998E-3</v>
      </c>
    </row>
    <row r="67" spans="1:103" x14ac:dyDescent="0.2">
      <c r="A67" s="5" t="s">
        <v>52</v>
      </c>
      <c r="B67" s="5" t="s">
        <v>68</v>
      </c>
      <c r="C67" s="6">
        <v>25</v>
      </c>
      <c r="D67" s="7">
        <v>1.8699999999999999E-4</v>
      </c>
      <c r="E67" s="7">
        <v>2.1699999999999999E-4</v>
      </c>
      <c r="F67" s="7">
        <v>2.5230000000000001E-4</v>
      </c>
      <c r="G67" s="7">
        <v>2.8430000000000003E-4</v>
      </c>
      <c r="H67" s="7">
        <v>3.1189999999999999E-4</v>
      </c>
      <c r="I67" s="7">
        <v>3.3320000000000002E-4</v>
      </c>
      <c r="J67" s="7">
        <v>3.6329999999999999E-4</v>
      </c>
      <c r="K67" s="7">
        <v>3.8749999999999999E-4</v>
      </c>
      <c r="L67" s="7">
        <v>4.0410000000000001E-4</v>
      </c>
      <c r="M67" s="7">
        <v>4.1280000000000001E-4</v>
      </c>
      <c r="N67" s="7">
        <v>4.2190000000000001E-4</v>
      </c>
      <c r="O67" s="7">
        <v>4.3159999999999997E-4</v>
      </c>
      <c r="P67" s="7">
        <v>4.3889999999999999E-4</v>
      </c>
      <c r="Q67" s="7">
        <v>4.5209999999999998E-4</v>
      </c>
      <c r="R67" s="7">
        <v>4.616E-4</v>
      </c>
      <c r="S67" s="7">
        <v>4.727E-4</v>
      </c>
      <c r="T67" s="7">
        <v>4.8260000000000002E-4</v>
      </c>
      <c r="U67" s="7">
        <v>4.908E-4</v>
      </c>
      <c r="V67" s="7">
        <v>4.9859999999999998E-4</v>
      </c>
      <c r="W67" s="7">
        <v>5.1159999999999997E-4</v>
      </c>
      <c r="X67" s="7">
        <v>5.1929999999999999E-4</v>
      </c>
      <c r="Y67" s="7">
        <v>5.3430000000000003E-4</v>
      </c>
      <c r="Z67" s="7">
        <v>5.4719999999999997E-4</v>
      </c>
      <c r="AA67" s="7">
        <v>5.5590000000000001E-4</v>
      </c>
      <c r="AB67" s="7">
        <v>5.6760000000000003E-4</v>
      </c>
      <c r="AC67" s="7">
        <v>5.7779999999999995E-4</v>
      </c>
      <c r="AD67" s="7">
        <v>5.9400000000000002E-4</v>
      </c>
      <c r="AE67" s="7">
        <v>6.0530000000000002E-4</v>
      </c>
      <c r="AF67" s="7">
        <v>6.2220000000000005E-4</v>
      </c>
      <c r="AG67" s="7">
        <v>6.4079999999999996E-4</v>
      </c>
      <c r="AH67" s="7">
        <v>6.5629999999999996E-4</v>
      </c>
      <c r="AI67" s="7">
        <v>6.7069999999999999E-4</v>
      </c>
      <c r="AJ67" s="7">
        <v>6.8479999999999995E-4</v>
      </c>
      <c r="AK67" s="7">
        <v>6.9839999999999995E-4</v>
      </c>
      <c r="AL67" s="7">
        <v>7.1929999999999997E-4</v>
      </c>
      <c r="AM67" s="7">
        <v>7.3590000000000005E-4</v>
      </c>
      <c r="AN67" s="7">
        <v>7.4989999999999996E-4</v>
      </c>
      <c r="AO67" s="7">
        <v>7.6340000000000002E-4</v>
      </c>
      <c r="AP67" s="7">
        <v>7.8100000000000001E-4</v>
      </c>
      <c r="AQ67" s="7">
        <v>7.9980000000000003E-4</v>
      </c>
      <c r="AR67" s="7">
        <v>8.2379999999999997E-4</v>
      </c>
      <c r="AS67" s="7">
        <v>8.3609999999999999E-4</v>
      </c>
      <c r="AT67" s="7">
        <v>8.4860000000000003E-4</v>
      </c>
      <c r="AU67" s="7">
        <v>8.698E-4</v>
      </c>
      <c r="AV67" s="7">
        <v>8.9079999999999997E-4</v>
      </c>
      <c r="AW67" s="7">
        <v>9.1750000000000002E-4</v>
      </c>
      <c r="AX67" s="7">
        <v>9.3130000000000003E-4</v>
      </c>
      <c r="AY67" s="7">
        <v>9.5640000000000005E-4</v>
      </c>
      <c r="AZ67" s="7">
        <v>9.7269999999999995E-4</v>
      </c>
      <c r="BA67" s="7">
        <v>9.8919999999999998E-4</v>
      </c>
      <c r="BB67" s="7">
        <v>1.0168E-3</v>
      </c>
      <c r="BC67" s="7">
        <v>1.0341E-3</v>
      </c>
      <c r="BD67" s="7">
        <v>1.0589E-3</v>
      </c>
      <c r="BE67" s="7">
        <v>1.0823E-3</v>
      </c>
      <c r="BF67" s="7">
        <v>1.1061000000000001E-3</v>
      </c>
      <c r="BG67" s="7">
        <v>1.1314999999999999E-3</v>
      </c>
      <c r="BH67" s="7">
        <v>1.1496E-3</v>
      </c>
      <c r="BI67" s="7">
        <v>1.1738E-3</v>
      </c>
      <c r="BJ67" s="7">
        <v>1.209E-3</v>
      </c>
      <c r="BK67" s="7">
        <v>1.238E-3</v>
      </c>
      <c r="BL67" s="7">
        <v>1.2578000000000001E-3</v>
      </c>
      <c r="BM67" s="7">
        <v>1.2930999999999999E-3</v>
      </c>
      <c r="BN67" s="7">
        <v>1.3215E-3</v>
      </c>
      <c r="BO67" s="7">
        <v>1.3611999999999999E-3</v>
      </c>
      <c r="BP67" s="7">
        <v>1.402E-3</v>
      </c>
      <c r="BQ67" s="7">
        <v>1.4287E-3</v>
      </c>
      <c r="BR67" s="7">
        <v>1.4658E-3</v>
      </c>
      <c r="BS67" s="7">
        <v>1.4936999999999999E-3</v>
      </c>
      <c r="BT67" s="7">
        <v>1.5250000000000001E-3</v>
      </c>
      <c r="BU67" s="7">
        <v>1.5708E-3</v>
      </c>
      <c r="BV67" s="7">
        <v>1.6006E-3</v>
      </c>
      <c r="BW67" s="7">
        <v>1.647E-3</v>
      </c>
      <c r="BX67" s="7">
        <v>1.6849E-3</v>
      </c>
      <c r="BY67" s="7">
        <v>1.7321000000000001E-3</v>
      </c>
      <c r="BZ67" s="7">
        <v>1.7633E-3</v>
      </c>
      <c r="CA67" s="7">
        <v>1.7933000000000001E-3</v>
      </c>
      <c r="CB67" s="7">
        <v>1.8397999999999999E-3</v>
      </c>
      <c r="CC67" s="7">
        <v>1.8767E-3</v>
      </c>
      <c r="CD67" s="7">
        <v>1.9292999999999999E-3</v>
      </c>
      <c r="CE67" s="7">
        <v>1.9659E-3</v>
      </c>
      <c r="CF67" s="7">
        <v>2.0249000000000001E-3</v>
      </c>
      <c r="CG67" s="7">
        <v>2.0634E-3</v>
      </c>
      <c r="CH67" s="7">
        <v>2.1253000000000001E-3</v>
      </c>
      <c r="CI67" s="7">
        <v>2.1827999999999999E-3</v>
      </c>
      <c r="CJ67" s="7">
        <v>2.2417000000000001E-3</v>
      </c>
      <c r="CK67" s="7">
        <v>2.2843E-3</v>
      </c>
      <c r="CL67" s="7">
        <v>2.3368E-3</v>
      </c>
      <c r="CM67" s="7">
        <v>2.3974999999999999E-3</v>
      </c>
      <c r="CN67" s="7">
        <v>2.467E-3</v>
      </c>
      <c r="CO67" s="7">
        <v>2.5336E-3</v>
      </c>
      <c r="CP67" s="7">
        <v>2.6096000000000001E-3</v>
      </c>
      <c r="CQ67" s="7">
        <v>2.6618000000000002E-3</v>
      </c>
      <c r="CR67" s="7">
        <v>2.7282999999999999E-3</v>
      </c>
      <c r="CS67" s="7">
        <v>2.8019999999999998E-3</v>
      </c>
      <c r="CT67" s="7">
        <v>2.8497000000000001E-3</v>
      </c>
      <c r="CU67" s="7">
        <v>2.8923999999999998E-3</v>
      </c>
      <c r="CV67" s="7">
        <v>2.9648000000000001E-3</v>
      </c>
      <c r="CW67" s="7">
        <v>3.0477999999999998E-3</v>
      </c>
      <c r="CX67" s="7">
        <v>3.0964999999999999E-3</v>
      </c>
      <c r="CY67" s="7">
        <v>3.1770000000000001E-3</v>
      </c>
    </row>
    <row r="68" spans="1:103" x14ac:dyDescent="0.2">
      <c r="A68" s="5" t="s">
        <v>52</v>
      </c>
      <c r="B68" s="5" t="s">
        <v>68</v>
      </c>
      <c r="C68" s="6">
        <v>26</v>
      </c>
      <c r="D68" s="7">
        <v>1.905E-4</v>
      </c>
      <c r="E68" s="7">
        <v>2.2800000000000001E-4</v>
      </c>
      <c r="F68" s="7">
        <v>2.7060000000000002E-4</v>
      </c>
      <c r="G68" s="7">
        <v>2.9349999999999998E-4</v>
      </c>
      <c r="H68" s="7">
        <v>3.2650000000000002E-4</v>
      </c>
      <c r="I68" s="7">
        <v>3.6400000000000001E-4</v>
      </c>
      <c r="J68" s="7">
        <v>3.7980000000000002E-4</v>
      </c>
      <c r="K68" s="7">
        <v>4.0929999999999997E-4</v>
      </c>
      <c r="L68" s="7">
        <v>4.2030000000000002E-4</v>
      </c>
      <c r="M68" s="7">
        <v>4.3800000000000002E-4</v>
      </c>
      <c r="N68" s="7">
        <v>4.481E-4</v>
      </c>
      <c r="O68" s="7">
        <v>4.5839999999999998E-4</v>
      </c>
      <c r="P68" s="7">
        <v>4.7080000000000001E-4</v>
      </c>
      <c r="Q68" s="7">
        <v>4.8309999999999998E-4</v>
      </c>
      <c r="R68" s="7">
        <v>4.9129999999999996E-4</v>
      </c>
      <c r="S68" s="7">
        <v>5.0069999999999997E-4</v>
      </c>
      <c r="T68" s="7">
        <v>5.1570000000000001E-4</v>
      </c>
      <c r="U68" s="7">
        <v>5.3010000000000004E-4</v>
      </c>
      <c r="V68" s="7">
        <v>5.4489999999999996E-4</v>
      </c>
      <c r="W68" s="7">
        <v>5.5369999999999996E-4</v>
      </c>
      <c r="X68" s="7">
        <v>5.6530000000000003E-4</v>
      </c>
      <c r="Y68" s="7">
        <v>5.7609999999999996E-4</v>
      </c>
      <c r="Z68" s="7">
        <v>5.8480000000000001E-4</v>
      </c>
      <c r="AA68" s="7">
        <v>6.0050000000000001E-4</v>
      </c>
      <c r="AB68" s="7">
        <v>6.1729999999999999E-4</v>
      </c>
      <c r="AC68" s="7">
        <v>6.334E-4</v>
      </c>
      <c r="AD68" s="7">
        <v>6.4420000000000005E-4</v>
      </c>
      <c r="AE68" s="7">
        <v>6.558E-4</v>
      </c>
      <c r="AF68" s="7">
        <v>6.7409999999999996E-4</v>
      </c>
      <c r="AG68" s="7">
        <v>6.8889999999999999E-4</v>
      </c>
      <c r="AH68" s="7">
        <v>7.0069999999999996E-4</v>
      </c>
      <c r="AI68" s="7">
        <v>7.1400000000000001E-4</v>
      </c>
      <c r="AJ68" s="7">
        <v>7.3180000000000001E-4</v>
      </c>
      <c r="AK68" s="7">
        <v>7.4430000000000004E-4</v>
      </c>
      <c r="AL68" s="7">
        <v>7.6059999999999995E-4</v>
      </c>
      <c r="AM68" s="7">
        <v>7.7660000000000001E-4</v>
      </c>
      <c r="AN68" s="7">
        <v>7.8830000000000002E-4</v>
      </c>
      <c r="AO68" s="7">
        <v>8.0170000000000003E-4</v>
      </c>
      <c r="AP68" s="7">
        <v>8.1369999999999999E-4</v>
      </c>
      <c r="AQ68" s="7">
        <v>8.3239999999999996E-4</v>
      </c>
      <c r="AR68" s="7">
        <v>8.499E-4</v>
      </c>
      <c r="AS68" s="7">
        <v>8.7379999999999999E-4</v>
      </c>
      <c r="AT68" s="7">
        <v>8.9209999999999995E-4</v>
      </c>
      <c r="AU68" s="7">
        <v>9.1180000000000005E-4</v>
      </c>
      <c r="AV68" s="7">
        <v>9.3630000000000004E-4</v>
      </c>
      <c r="AW68" s="7">
        <v>9.5129999999999998E-4</v>
      </c>
      <c r="AX68" s="7">
        <v>9.77E-4</v>
      </c>
      <c r="AY68" s="7">
        <v>1.0034E-3</v>
      </c>
      <c r="AZ68" s="7">
        <v>1.0195E-3</v>
      </c>
      <c r="BA68" s="7">
        <v>1.0378E-3</v>
      </c>
      <c r="BB68" s="7">
        <v>1.0575999999999999E-3</v>
      </c>
      <c r="BC68" s="7">
        <v>1.0797999999999999E-3</v>
      </c>
      <c r="BD68" s="7">
        <v>1.1079E-3</v>
      </c>
      <c r="BE68" s="7">
        <v>1.1257000000000001E-3</v>
      </c>
      <c r="BF68" s="7">
        <v>1.1582999999999999E-3</v>
      </c>
      <c r="BG68" s="7">
        <v>1.1850000000000001E-3</v>
      </c>
      <c r="BH68" s="7">
        <v>1.2147E-3</v>
      </c>
      <c r="BI68" s="7">
        <v>1.2486999999999999E-3</v>
      </c>
      <c r="BJ68" s="7">
        <v>1.2799E-3</v>
      </c>
      <c r="BK68" s="7">
        <v>1.3029000000000001E-3</v>
      </c>
      <c r="BL68" s="7">
        <v>1.3342E-3</v>
      </c>
      <c r="BM68" s="7">
        <v>1.3715000000000001E-3</v>
      </c>
      <c r="BN68" s="7">
        <v>1.3962E-3</v>
      </c>
      <c r="BO68" s="7">
        <v>1.4199E-3</v>
      </c>
      <c r="BP68" s="7">
        <v>1.4441E-3</v>
      </c>
      <c r="BQ68" s="7">
        <v>1.4859999999999999E-3</v>
      </c>
      <c r="BR68" s="7">
        <v>1.5097999999999999E-3</v>
      </c>
      <c r="BS68" s="7">
        <v>1.5399000000000001E-3</v>
      </c>
      <c r="BT68" s="7">
        <v>1.5784E-3</v>
      </c>
      <c r="BU68" s="7">
        <v>1.6021E-3</v>
      </c>
      <c r="BV68" s="7">
        <v>1.6293E-3</v>
      </c>
      <c r="BW68" s="7">
        <v>1.6783E-3</v>
      </c>
      <c r="BX68" s="7">
        <v>1.7252999999999999E-3</v>
      </c>
      <c r="BY68" s="7">
        <v>1.7700999999999999E-3</v>
      </c>
      <c r="BZ68" s="7">
        <v>1.8125999999999999E-3</v>
      </c>
      <c r="CA68" s="7">
        <v>1.8397999999999999E-3</v>
      </c>
      <c r="CB68" s="7">
        <v>1.8691999999999999E-3</v>
      </c>
      <c r="CC68" s="7">
        <v>1.8971999999999999E-3</v>
      </c>
      <c r="CD68" s="7">
        <v>1.9503000000000001E-3</v>
      </c>
      <c r="CE68" s="7">
        <v>2.0048000000000002E-3</v>
      </c>
      <c r="CF68" s="7">
        <v>2.0428999999999998E-3</v>
      </c>
      <c r="CG68" s="7">
        <v>2.0939999999999999E-3</v>
      </c>
      <c r="CH68" s="7">
        <v>2.1548000000000001E-3</v>
      </c>
      <c r="CI68" s="7">
        <v>2.1935000000000001E-3</v>
      </c>
      <c r="CJ68" s="7">
        <v>2.2330000000000002E-3</v>
      </c>
      <c r="CK68" s="7">
        <v>2.2843E-3</v>
      </c>
      <c r="CL68" s="7">
        <v>2.3278000000000001E-3</v>
      </c>
      <c r="CM68" s="7">
        <v>2.3673000000000001E-3</v>
      </c>
      <c r="CN68" s="7">
        <v>2.4028000000000001E-3</v>
      </c>
      <c r="CO68" s="7">
        <v>2.4653000000000001E-3</v>
      </c>
      <c r="CP68" s="7">
        <v>2.5195999999999999E-3</v>
      </c>
      <c r="CQ68" s="7">
        <v>2.5574E-3</v>
      </c>
      <c r="CR68" s="7">
        <v>2.6137000000000001E-3</v>
      </c>
      <c r="CS68" s="7">
        <v>2.6763999999999998E-3</v>
      </c>
      <c r="CT68" s="7">
        <v>2.7193E-3</v>
      </c>
      <c r="CU68" s="7">
        <v>2.7845000000000001E-3</v>
      </c>
      <c r="CV68" s="7">
        <v>2.8457999999999999E-3</v>
      </c>
      <c r="CW68" s="7">
        <v>2.8969999999999998E-3</v>
      </c>
      <c r="CX68" s="7">
        <v>2.9753000000000002E-3</v>
      </c>
      <c r="CY68" s="7">
        <v>3.0347999999999998E-3</v>
      </c>
    </row>
    <row r="69" spans="1:103" x14ac:dyDescent="0.2">
      <c r="A69" s="5" t="s">
        <v>52</v>
      </c>
      <c r="B69" s="5" t="s">
        <v>68</v>
      </c>
      <c r="C69" s="6">
        <v>27</v>
      </c>
      <c r="D69" s="7">
        <v>2.0560000000000001E-4</v>
      </c>
      <c r="E69" s="7">
        <v>2.4230000000000001E-4</v>
      </c>
      <c r="F69" s="7">
        <v>2.9030000000000001E-4</v>
      </c>
      <c r="G69" s="7">
        <v>3.121E-4</v>
      </c>
      <c r="H69" s="7">
        <v>3.5579999999999997E-4</v>
      </c>
      <c r="I69" s="7">
        <v>3.7130000000000003E-4</v>
      </c>
      <c r="J69" s="7">
        <v>3.993E-4</v>
      </c>
      <c r="K69" s="7">
        <v>4.1629999999999998E-4</v>
      </c>
      <c r="L69" s="7">
        <v>4.4900000000000002E-4</v>
      </c>
      <c r="M69" s="7">
        <v>4.571E-4</v>
      </c>
      <c r="N69" s="7">
        <v>4.6940000000000003E-4</v>
      </c>
      <c r="O69" s="7">
        <v>4.7639999999999998E-4</v>
      </c>
      <c r="P69" s="7">
        <v>4.883E-4</v>
      </c>
      <c r="Q69" s="7">
        <v>5.0009999999999996E-4</v>
      </c>
      <c r="R69" s="7">
        <v>5.086E-4</v>
      </c>
      <c r="S69" s="7">
        <v>5.1780000000000001E-4</v>
      </c>
      <c r="T69" s="7">
        <v>5.2970000000000003E-4</v>
      </c>
      <c r="U69" s="7">
        <v>5.4339999999999998E-4</v>
      </c>
      <c r="V69" s="7">
        <v>5.553E-4</v>
      </c>
      <c r="W69" s="7">
        <v>5.6979999999999997E-4</v>
      </c>
      <c r="X69" s="7">
        <v>5.7879999999999997E-4</v>
      </c>
      <c r="Y69" s="7">
        <v>5.9159999999999996E-4</v>
      </c>
      <c r="Z69" s="7">
        <v>6.0579999999999998E-4</v>
      </c>
      <c r="AA69" s="7">
        <v>6.2390000000000004E-4</v>
      </c>
      <c r="AB69" s="7">
        <v>6.3770000000000005E-4</v>
      </c>
      <c r="AC69" s="7">
        <v>6.5169999999999996E-4</v>
      </c>
      <c r="AD69" s="7">
        <v>6.6339999999999997E-4</v>
      </c>
      <c r="AE69" s="7">
        <v>6.7869999999999996E-4</v>
      </c>
      <c r="AF69" s="7">
        <v>6.8880000000000005E-4</v>
      </c>
      <c r="AG69" s="7">
        <v>7.0680000000000005E-4</v>
      </c>
      <c r="AH69" s="7">
        <v>7.2230000000000005E-4</v>
      </c>
      <c r="AI69" s="7">
        <v>7.4330000000000002E-4</v>
      </c>
      <c r="AJ69" s="7">
        <v>7.6110000000000001E-4</v>
      </c>
      <c r="AK69" s="7">
        <v>7.7399999999999995E-4</v>
      </c>
      <c r="AL69" s="7">
        <v>7.8950000000000005E-4</v>
      </c>
      <c r="AM69" s="7">
        <v>8.1079999999999998E-4</v>
      </c>
      <c r="AN69" s="7">
        <v>8.2709999999999999E-4</v>
      </c>
      <c r="AO69" s="7">
        <v>8.4199999999999998E-4</v>
      </c>
      <c r="AP69" s="7">
        <v>8.5800000000000004E-4</v>
      </c>
      <c r="AQ69" s="7">
        <v>8.7080000000000002E-4</v>
      </c>
      <c r="AR69" s="7">
        <v>8.9260000000000001E-4</v>
      </c>
      <c r="AS69" s="7">
        <v>9.0779999999999995E-4</v>
      </c>
      <c r="AT69" s="7">
        <v>9.2679999999999998E-4</v>
      </c>
      <c r="AU69" s="7">
        <v>9.4629999999999996E-4</v>
      </c>
      <c r="AV69" s="7">
        <v>9.6150000000000001E-4</v>
      </c>
      <c r="AW69" s="7">
        <v>9.7689999999999995E-4</v>
      </c>
      <c r="AX69" s="7">
        <v>9.993999999999999E-4</v>
      </c>
      <c r="AY69" s="7">
        <v>1.0164E-3</v>
      </c>
      <c r="AZ69" s="7">
        <v>1.0337E-3</v>
      </c>
      <c r="BA69" s="7">
        <v>1.0647E-3</v>
      </c>
      <c r="BB69" s="7">
        <v>1.0923E-3</v>
      </c>
      <c r="BC69" s="7">
        <v>1.1098E-3</v>
      </c>
      <c r="BD69" s="7">
        <v>1.1364999999999999E-3</v>
      </c>
      <c r="BE69" s="7">
        <v>1.1536000000000001E-3</v>
      </c>
      <c r="BF69" s="7">
        <v>1.1743000000000001E-3</v>
      </c>
      <c r="BG69" s="7">
        <v>1.2072999999999999E-3</v>
      </c>
      <c r="BH69" s="7">
        <v>1.2290000000000001E-3</v>
      </c>
      <c r="BI69" s="7">
        <v>1.2547999999999999E-3</v>
      </c>
      <c r="BJ69" s="7">
        <v>1.2913E-3</v>
      </c>
      <c r="BK69" s="7">
        <v>1.3132E-3</v>
      </c>
      <c r="BL69" s="7">
        <v>1.3420999999999999E-3</v>
      </c>
      <c r="BM69" s="7">
        <v>1.377E-3</v>
      </c>
      <c r="BN69" s="7">
        <v>1.4086999999999999E-3</v>
      </c>
      <c r="BO69" s="7">
        <v>1.4312000000000001E-3</v>
      </c>
      <c r="BP69" s="7">
        <v>1.4655E-3</v>
      </c>
      <c r="BQ69" s="7">
        <v>1.5051000000000001E-3</v>
      </c>
      <c r="BR69" s="7">
        <v>1.5443E-3</v>
      </c>
      <c r="BS69" s="7">
        <v>1.5906E-3</v>
      </c>
      <c r="BT69" s="7">
        <v>1.6176000000000001E-3</v>
      </c>
      <c r="BU69" s="7">
        <v>1.6628999999999999E-3</v>
      </c>
      <c r="BV69" s="7">
        <v>1.7061999999999999E-3</v>
      </c>
      <c r="BW69" s="7">
        <v>1.7454E-3</v>
      </c>
      <c r="BX69" s="7">
        <v>1.7943E-3</v>
      </c>
      <c r="BY69" s="7">
        <v>1.8301999999999999E-3</v>
      </c>
      <c r="BZ69" s="7">
        <v>1.8741000000000001E-3</v>
      </c>
      <c r="CA69" s="7">
        <v>1.9021999999999999E-3</v>
      </c>
      <c r="CB69" s="7">
        <v>1.9307E-3</v>
      </c>
      <c r="CC69" s="7">
        <v>1.9732E-3</v>
      </c>
      <c r="CD69" s="7">
        <v>2.0027999999999999E-3</v>
      </c>
      <c r="CE69" s="7">
        <v>2.0328E-3</v>
      </c>
      <c r="CF69" s="7">
        <v>2.0795000000000002E-3</v>
      </c>
      <c r="CG69" s="7">
        <v>2.1397999999999999E-3</v>
      </c>
      <c r="CH69" s="7">
        <v>2.1890999999999998E-3</v>
      </c>
      <c r="CI69" s="7">
        <v>2.2526E-3</v>
      </c>
      <c r="CJ69" s="7">
        <v>2.2954E-3</v>
      </c>
      <c r="CK69" s="7">
        <v>2.3551000000000002E-3</v>
      </c>
      <c r="CL69" s="7">
        <v>2.3998000000000001E-3</v>
      </c>
      <c r="CM69" s="7">
        <v>2.4694000000000001E-3</v>
      </c>
      <c r="CN69" s="7">
        <v>2.5287E-3</v>
      </c>
      <c r="CO69" s="7">
        <v>2.5692000000000002E-3</v>
      </c>
      <c r="CP69" s="7">
        <v>2.6384999999999998E-3</v>
      </c>
      <c r="CQ69" s="7">
        <v>2.7044999999999999E-3</v>
      </c>
      <c r="CR69" s="7">
        <v>2.7558999999999999E-3</v>
      </c>
      <c r="CS69" s="7">
        <v>2.8357999999999999E-3</v>
      </c>
      <c r="CT69" s="7">
        <v>2.8782999999999999E-3</v>
      </c>
      <c r="CU69" s="7">
        <v>2.9618000000000001E-3</v>
      </c>
      <c r="CV69" s="7">
        <v>3.0387999999999999E-3</v>
      </c>
      <c r="CW69" s="7">
        <v>3.13E-3</v>
      </c>
      <c r="CX69" s="7">
        <v>3.2177E-3</v>
      </c>
      <c r="CY69" s="7">
        <v>3.3046E-3</v>
      </c>
    </row>
    <row r="70" spans="1:103" x14ac:dyDescent="0.2">
      <c r="A70" s="5" t="s">
        <v>52</v>
      </c>
      <c r="B70" s="5" t="s">
        <v>68</v>
      </c>
      <c r="C70" s="6">
        <v>28</v>
      </c>
      <c r="D70" s="7">
        <v>2.274E-4</v>
      </c>
      <c r="E70" s="7">
        <v>2.7270000000000001E-4</v>
      </c>
      <c r="F70" s="7">
        <v>3.0420000000000002E-4</v>
      </c>
      <c r="G70" s="7">
        <v>3.4099999999999999E-4</v>
      </c>
      <c r="H70" s="7">
        <v>3.7070000000000001E-4</v>
      </c>
      <c r="I70" s="7">
        <v>3.9740000000000001E-4</v>
      </c>
      <c r="J70" s="7">
        <v>4.236E-4</v>
      </c>
      <c r="K70" s="7">
        <v>4.415E-4</v>
      </c>
      <c r="L70" s="7">
        <v>4.6870000000000001E-4</v>
      </c>
      <c r="M70" s="7">
        <v>4.7469999999999999E-4</v>
      </c>
      <c r="N70" s="7">
        <v>4.861E-4</v>
      </c>
      <c r="O70" s="7">
        <v>4.973E-4</v>
      </c>
      <c r="P70" s="7">
        <v>5.0620000000000005E-4</v>
      </c>
      <c r="Q70" s="7">
        <v>5.1630000000000003E-4</v>
      </c>
      <c r="R70" s="7">
        <v>5.2709999999999996E-4</v>
      </c>
      <c r="S70" s="7">
        <v>5.4080000000000003E-4</v>
      </c>
      <c r="T70" s="7">
        <v>5.553E-4</v>
      </c>
      <c r="U70" s="7">
        <v>5.6369999999999999E-4</v>
      </c>
      <c r="V70" s="7">
        <v>5.7939999999999999E-4</v>
      </c>
      <c r="W70" s="7">
        <v>5.9279999999999999E-4</v>
      </c>
      <c r="X70" s="7">
        <v>6.1050000000000004E-4</v>
      </c>
      <c r="Y70" s="7">
        <v>6.2629999999999999E-4</v>
      </c>
      <c r="Z70" s="7">
        <v>6.4130000000000003E-4</v>
      </c>
      <c r="AA70" s="7">
        <v>6.535E-4</v>
      </c>
      <c r="AB70" s="7">
        <v>6.6850000000000004E-4</v>
      </c>
      <c r="AC70" s="7">
        <v>6.8590000000000003E-4</v>
      </c>
      <c r="AD70" s="7">
        <v>6.9760000000000004E-4</v>
      </c>
      <c r="AE70" s="7">
        <v>7.1500000000000003E-4</v>
      </c>
      <c r="AF70" s="7">
        <v>7.2999999999999996E-4</v>
      </c>
      <c r="AG70" s="7">
        <v>7.5120000000000004E-4</v>
      </c>
      <c r="AH70" s="7">
        <v>7.6320000000000001E-4</v>
      </c>
      <c r="AI70" s="7">
        <v>7.8609999999999997E-4</v>
      </c>
      <c r="AJ70" s="7">
        <v>8.0579999999999996E-4</v>
      </c>
      <c r="AK70" s="7">
        <v>8.2430000000000003E-4</v>
      </c>
      <c r="AL70" s="7">
        <v>8.4820000000000002E-4</v>
      </c>
      <c r="AM70" s="7">
        <v>8.6339999999999995E-4</v>
      </c>
      <c r="AN70" s="7">
        <v>8.8159999999999996E-4</v>
      </c>
      <c r="AO70" s="7">
        <v>9.0450000000000003E-4</v>
      </c>
      <c r="AP70" s="7">
        <v>9.2080000000000005E-4</v>
      </c>
      <c r="AQ70" s="7">
        <v>9.3919999999999995E-4</v>
      </c>
      <c r="AR70" s="7">
        <v>9.636E-4</v>
      </c>
      <c r="AS70" s="7">
        <v>9.8679999999999992E-4</v>
      </c>
      <c r="AT70" s="7">
        <v>1.0055000000000001E-3</v>
      </c>
      <c r="AU70" s="7">
        <v>1.0226E-3</v>
      </c>
      <c r="AV70" s="7">
        <v>1.0533000000000001E-3</v>
      </c>
      <c r="AW70" s="7">
        <v>1.0763999999999999E-3</v>
      </c>
      <c r="AX70" s="7">
        <v>1.1054999999999999E-3</v>
      </c>
      <c r="AY70" s="7">
        <v>1.1364000000000001E-3</v>
      </c>
      <c r="AZ70" s="7">
        <v>1.1682999999999999E-3</v>
      </c>
      <c r="BA70" s="7">
        <v>1.1986E-3</v>
      </c>
      <c r="BB70" s="7">
        <v>1.2202000000000001E-3</v>
      </c>
      <c r="BC70" s="7">
        <v>1.2470000000000001E-3</v>
      </c>
      <c r="BD70" s="7">
        <v>1.2757000000000001E-3</v>
      </c>
      <c r="BE70" s="7">
        <v>1.2987000000000001E-3</v>
      </c>
      <c r="BF70" s="7">
        <v>1.3259000000000001E-3</v>
      </c>
      <c r="BG70" s="7">
        <v>1.3458000000000001E-3</v>
      </c>
      <c r="BH70" s="7">
        <v>1.3848E-3</v>
      </c>
      <c r="BI70" s="7">
        <v>1.4055999999999999E-3</v>
      </c>
      <c r="BJ70" s="7">
        <v>1.4323000000000001E-3</v>
      </c>
      <c r="BK70" s="7">
        <v>1.4723E-3</v>
      </c>
      <c r="BL70" s="7">
        <v>1.5106E-3</v>
      </c>
      <c r="BM70" s="7">
        <v>1.5437999999999999E-3</v>
      </c>
      <c r="BN70" s="7">
        <v>1.5809000000000001E-3</v>
      </c>
      <c r="BO70" s="7">
        <v>1.6092999999999999E-3</v>
      </c>
      <c r="BP70" s="7">
        <v>1.6367E-3</v>
      </c>
      <c r="BQ70" s="7">
        <v>1.6825E-3</v>
      </c>
      <c r="BR70" s="7">
        <v>1.7178E-3</v>
      </c>
      <c r="BS70" s="7">
        <v>1.7692999999999999E-3</v>
      </c>
      <c r="BT70" s="7">
        <v>1.8083000000000001E-3</v>
      </c>
      <c r="BU70" s="7">
        <v>1.8353E-3</v>
      </c>
      <c r="BV70" s="7">
        <v>1.8848999999999999E-3</v>
      </c>
      <c r="BW70" s="7">
        <v>1.9302E-3</v>
      </c>
      <c r="BX70" s="7">
        <v>1.9629999999999999E-3</v>
      </c>
      <c r="BY70" s="7">
        <v>1.9924000000000001E-3</v>
      </c>
      <c r="BZ70" s="7">
        <v>2.0482E-3</v>
      </c>
      <c r="CA70" s="7">
        <v>2.085E-3</v>
      </c>
      <c r="CB70" s="7">
        <v>2.1434000000000002E-3</v>
      </c>
      <c r="CC70" s="7">
        <v>2.1947999999999998E-3</v>
      </c>
      <c r="CD70" s="7">
        <v>2.2607E-3</v>
      </c>
      <c r="CE70" s="7">
        <v>2.3127E-3</v>
      </c>
      <c r="CF70" s="7">
        <v>2.3473000000000001E-3</v>
      </c>
      <c r="CG70" s="7">
        <v>2.3825999999999999E-3</v>
      </c>
      <c r="CH70" s="7">
        <v>2.4255000000000001E-3</v>
      </c>
      <c r="CI70" s="7">
        <v>2.4886000000000001E-3</v>
      </c>
      <c r="CJ70" s="7">
        <v>2.5284000000000001E-3</v>
      </c>
      <c r="CK70" s="7">
        <v>2.5967E-3</v>
      </c>
      <c r="CL70" s="7">
        <v>2.6564000000000002E-3</v>
      </c>
      <c r="CM70" s="7">
        <v>2.7334E-3</v>
      </c>
      <c r="CN70" s="7">
        <v>2.7962999999999998E-3</v>
      </c>
      <c r="CO70" s="7">
        <v>2.8662000000000002E-3</v>
      </c>
      <c r="CP70" s="7">
        <v>2.9321E-3</v>
      </c>
      <c r="CQ70" s="7">
        <v>3.0054000000000001E-3</v>
      </c>
      <c r="CR70" s="7">
        <v>3.0534999999999998E-3</v>
      </c>
      <c r="CS70" s="7">
        <v>3.1451000000000001E-3</v>
      </c>
      <c r="CT70" s="7">
        <v>3.2174E-3</v>
      </c>
      <c r="CU70" s="7">
        <v>3.2946999999999998E-3</v>
      </c>
      <c r="CV70" s="7">
        <v>3.3903000000000002E-3</v>
      </c>
      <c r="CW70" s="7">
        <v>3.4478999999999998E-3</v>
      </c>
      <c r="CX70" s="7">
        <v>3.5065000000000001E-3</v>
      </c>
      <c r="CY70" s="7">
        <v>3.5661E-3</v>
      </c>
    </row>
    <row r="71" spans="1:103" x14ac:dyDescent="0.2">
      <c r="A71" s="5" t="s">
        <v>52</v>
      </c>
      <c r="B71" s="5" t="s">
        <v>68</v>
      </c>
      <c r="C71" s="6">
        <v>29</v>
      </c>
      <c r="D71" s="7">
        <v>2.496E-4</v>
      </c>
      <c r="E71" s="7">
        <v>2.8850000000000002E-4</v>
      </c>
      <c r="F71" s="7">
        <v>3.2469999999999998E-4</v>
      </c>
      <c r="G71" s="7">
        <v>3.5829999999999998E-4</v>
      </c>
      <c r="H71" s="7">
        <v>3.8430000000000002E-4</v>
      </c>
      <c r="I71" s="7">
        <v>4.2109999999999999E-4</v>
      </c>
      <c r="J71" s="7">
        <v>4.4880000000000001E-4</v>
      </c>
      <c r="K71" s="7">
        <v>4.683E-4</v>
      </c>
      <c r="L71" s="7">
        <v>4.8899999999999996E-4</v>
      </c>
      <c r="M71" s="7">
        <v>4.908E-4</v>
      </c>
      <c r="N71" s="7">
        <v>5.04E-4</v>
      </c>
      <c r="O71" s="7">
        <v>5.1460000000000004E-4</v>
      </c>
      <c r="P71" s="7">
        <v>5.2950000000000002E-4</v>
      </c>
      <c r="Q71" s="7">
        <v>5.3850000000000002E-4</v>
      </c>
      <c r="R71" s="7">
        <v>5.5469999999999998E-4</v>
      </c>
      <c r="S71" s="7">
        <v>5.6630000000000005E-4</v>
      </c>
      <c r="T71" s="7">
        <v>5.8109999999999998E-4</v>
      </c>
      <c r="U71" s="7">
        <v>5.8980000000000002E-4</v>
      </c>
      <c r="V71" s="7">
        <v>6.0459999999999995E-4</v>
      </c>
      <c r="W71" s="7">
        <v>6.2149999999999998E-4</v>
      </c>
      <c r="X71" s="7">
        <v>6.4019999999999995E-4</v>
      </c>
      <c r="Y71" s="7">
        <v>6.5229999999999997E-4</v>
      </c>
      <c r="Z71" s="7">
        <v>6.6799999999999997E-4</v>
      </c>
      <c r="AA71" s="7">
        <v>6.8130000000000003E-4</v>
      </c>
      <c r="AB71" s="7">
        <v>6.9830000000000001E-4</v>
      </c>
      <c r="AC71" s="7">
        <v>7.1230000000000002E-4</v>
      </c>
      <c r="AD71" s="7">
        <v>7.2729999999999995E-4</v>
      </c>
      <c r="AE71" s="7">
        <v>7.3970000000000004E-4</v>
      </c>
      <c r="AF71" s="7">
        <v>7.5299999999999998E-4</v>
      </c>
      <c r="AG71" s="7">
        <v>7.6809999999999997E-4</v>
      </c>
      <c r="AH71" s="7">
        <v>7.8030000000000005E-4</v>
      </c>
      <c r="AI71" s="7">
        <v>7.9830000000000005E-4</v>
      </c>
      <c r="AJ71" s="7">
        <v>8.1899999999999996E-4</v>
      </c>
      <c r="AK71" s="7">
        <v>8.3949999999999997E-4</v>
      </c>
      <c r="AL71" s="7">
        <v>8.6220000000000003E-4</v>
      </c>
      <c r="AM71" s="7">
        <v>8.8719999999999999E-4</v>
      </c>
      <c r="AN71" s="7">
        <v>9.1379999999999999E-4</v>
      </c>
      <c r="AO71" s="7">
        <v>9.3749999999999997E-4</v>
      </c>
      <c r="AP71" s="7">
        <v>9.5529999999999996E-4</v>
      </c>
      <c r="AQ71" s="7">
        <v>9.8299999999999993E-4</v>
      </c>
      <c r="AR71" s="7">
        <v>1.0027E-3</v>
      </c>
      <c r="AS71" s="7">
        <v>1.0277999999999999E-3</v>
      </c>
      <c r="AT71" s="7">
        <v>1.0483000000000001E-3</v>
      </c>
      <c r="AU71" s="7">
        <v>1.0735E-3</v>
      </c>
      <c r="AV71" s="7">
        <v>1.0918E-3</v>
      </c>
      <c r="AW71" s="7">
        <v>1.1157999999999999E-3</v>
      </c>
      <c r="AX71" s="7">
        <v>1.147E-3</v>
      </c>
      <c r="AY71" s="7">
        <v>1.1688E-3</v>
      </c>
      <c r="AZ71" s="7">
        <v>1.2015999999999999E-3</v>
      </c>
      <c r="BA71" s="7">
        <v>1.2377E-3</v>
      </c>
      <c r="BB71" s="7">
        <v>1.2735999999999999E-3</v>
      </c>
      <c r="BC71" s="7">
        <v>1.3016E-3</v>
      </c>
      <c r="BD71" s="7">
        <v>1.3276E-3</v>
      </c>
      <c r="BE71" s="7">
        <v>1.3621E-3</v>
      </c>
      <c r="BF71" s="7">
        <v>1.3921000000000001E-3</v>
      </c>
      <c r="BG71" s="7">
        <v>1.4143000000000001E-3</v>
      </c>
      <c r="BH71" s="7">
        <v>1.4538999999999999E-3</v>
      </c>
      <c r="BI71" s="7">
        <v>1.4844000000000001E-3</v>
      </c>
      <c r="BJ71" s="7">
        <v>1.523E-3</v>
      </c>
      <c r="BK71" s="7">
        <v>1.5504E-3</v>
      </c>
      <c r="BL71" s="7">
        <v>1.5938E-3</v>
      </c>
      <c r="BM71" s="7">
        <v>1.6289E-3</v>
      </c>
      <c r="BN71" s="7">
        <v>1.6582999999999999E-3</v>
      </c>
      <c r="BO71" s="7">
        <v>1.6898E-3</v>
      </c>
      <c r="BP71" s="7">
        <v>1.7151E-3</v>
      </c>
      <c r="BQ71" s="7">
        <v>1.7493999999999999E-3</v>
      </c>
      <c r="BR71" s="7">
        <v>1.7861999999999999E-3</v>
      </c>
      <c r="BS71" s="7">
        <v>1.8236999999999999E-3</v>
      </c>
      <c r="BT71" s="7">
        <v>1.8783999999999999E-3</v>
      </c>
      <c r="BU71" s="7">
        <v>1.9273000000000001E-3</v>
      </c>
      <c r="BV71" s="7">
        <v>1.9599999999999999E-3</v>
      </c>
      <c r="BW71" s="7">
        <v>1.9913000000000001E-3</v>
      </c>
      <c r="BX71" s="7">
        <v>2.0252E-3</v>
      </c>
      <c r="BY71" s="7">
        <v>2.0839000000000001E-3</v>
      </c>
      <c r="BZ71" s="7">
        <v>2.1359999999999999E-3</v>
      </c>
      <c r="CA71" s="7">
        <v>2.1979E-3</v>
      </c>
      <c r="CB71" s="7">
        <v>2.2463000000000001E-3</v>
      </c>
      <c r="CC71" s="7">
        <v>2.2956999999999999E-3</v>
      </c>
      <c r="CD71" s="7">
        <v>2.3346999999999999E-3</v>
      </c>
      <c r="CE71" s="7">
        <v>2.3882999999999999E-3</v>
      </c>
      <c r="CF71" s="7">
        <v>2.4432999999999998E-3</v>
      </c>
      <c r="CG71" s="7">
        <v>2.5043000000000001E-3</v>
      </c>
      <c r="CH71" s="7">
        <v>2.5718999999999998E-3</v>
      </c>
      <c r="CI71" s="7">
        <v>2.6310999999999999E-3</v>
      </c>
      <c r="CJ71" s="7">
        <v>2.6811000000000001E-3</v>
      </c>
      <c r="CK71" s="7">
        <v>2.7507999999999999E-3</v>
      </c>
      <c r="CL71" s="7">
        <v>2.8278000000000001E-3</v>
      </c>
      <c r="CM71" s="7">
        <v>2.9126E-3</v>
      </c>
      <c r="CN71" s="7">
        <v>2.9883000000000002E-3</v>
      </c>
      <c r="CO71" s="7">
        <v>3.0631E-3</v>
      </c>
      <c r="CP71" s="7">
        <v>3.1243E-3</v>
      </c>
      <c r="CQ71" s="7">
        <v>3.1962000000000002E-3</v>
      </c>
      <c r="CR71" s="7">
        <v>3.2569000000000001E-3</v>
      </c>
      <c r="CS71" s="7">
        <v>3.3448000000000002E-3</v>
      </c>
      <c r="CT71" s="7">
        <v>3.4451999999999998E-3</v>
      </c>
      <c r="CU71" s="7">
        <v>3.5174999999999998E-3</v>
      </c>
      <c r="CV71" s="7">
        <v>3.6018999999999999E-3</v>
      </c>
      <c r="CW71" s="7">
        <v>3.6847999999999998E-3</v>
      </c>
      <c r="CX71" s="7">
        <v>3.7805999999999998E-3</v>
      </c>
      <c r="CY71" s="7">
        <v>3.8448000000000002E-3</v>
      </c>
    </row>
    <row r="72" spans="1:103" x14ac:dyDescent="0.2">
      <c r="A72" s="5" t="s">
        <v>52</v>
      </c>
      <c r="B72" s="5" t="s">
        <v>68</v>
      </c>
      <c r="C72" s="6">
        <v>30</v>
      </c>
      <c r="D72" s="7">
        <v>2.7090000000000003E-4</v>
      </c>
      <c r="E72" s="7">
        <v>3.1090000000000002E-4</v>
      </c>
      <c r="F72" s="7">
        <v>3.4160000000000001E-4</v>
      </c>
      <c r="G72" s="7">
        <v>3.814E-4</v>
      </c>
      <c r="H72" s="7">
        <v>4.1459999999999999E-4</v>
      </c>
      <c r="I72" s="7">
        <v>4.4319999999999999E-4</v>
      </c>
      <c r="J72" s="7">
        <v>4.663E-4</v>
      </c>
      <c r="K72" s="7">
        <v>4.8060000000000003E-4</v>
      </c>
      <c r="L72" s="7">
        <v>5.1349999999999996E-4</v>
      </c>
      <c r="M72" s="7">
        <v>5.2970000000000003E-4</v>
      </c>
      <c r="N72" s="7">
        <v>5.398E-4</v>
      </c>
      <c r="O72" s="7">
        <v>5.5539999999999995E-4</v>
      </c>
      <c r="P72" s="7">
        <v>5.6979999999999997E-4</v>
      </c>
      <c r="Q72" s="7">
        <v>5.8690000000000001E-4</v>
      </c>
      <c r="R72" s="7">
        <v>6.0389999999999999E-4</v>
      </c>
      <c r="S72" s="7">
        <v>6.1660000000000003E-4</v>
      </c>
      <c r="T72" s="7">
        <v>6.2949999999999996E-4</v>
      </c>
      <c r="U72" s="7">
        <v>6.4400000000000004E-4</v>
      </c>
      <c r="V72" s="7">
        <v>6.556E-4</v>
      </c>
      <c r="W72" s="7">
        <v>6.6680000000000005E-4</v>
      </c>
      <c r="X72" s="7">
        <v>6.8139999999999997E-4</v>
      </c>
      <c r="Y72" s="7">
        <v>6.9919999999999997E-4</v>
      </c>
      <c r="Z72" s="7">
        <v>7.2020000000000005E-4</v>
      </c>
      <c r="AA72" s="7">
        <v>7.3169999999999995E-4</v>
      </c>
      <c r="AB72" s="7">
        <v>7.4930000000000005E-4</v>
      </c>
      <c r="AC72" s="7">
        <v>7.6880000000000004E-4</v>
      </c>
      <c r="AD72" s="7">
        <v>7.8950000000000005E-4</v>
      </c>
      <c r="AE72" s="7">
        <v>8.0679999999999999E-4</v>
      </c>
      <c r="AF72" s="7">
        <v>8.2299999999999995E-4</v>
      </c>
      <c r="AG72" s="7">
        <v>8.4610000000000002E-4</v>
      </c>
      <c r="AH72" s="7">
        <v>8.698E-4</v>
      </c>
      <c r="AI72" s="7">
        <v>8.9059999999999996E-4</v>
      </c>
      <c r="AJ72" s="7">
        <v>9.075E-4</v>
      </c>
      <c r="AK72" s="7">
        <v>9.2199999999999997E-4</v>
      </c>
      <c r="AL72" s="7">
        <v>9.4600000000000001E-4</v>
      </c>
      <c r="AM72" s="7">
        <v>9.678E-4</v>
      </c>
      <c r="AN72" s="7">
        <v>9.9679999999999994E-4</v>
      </c>
      <c r="AO72" s="7">
        <v>1.0137E-3</v>
      </c>
      <c r="AP72" s="7">
        <v>1.0299E-3</v>
      </c>
      <c r="AQ72" s="7">
        <v>1.0474E-3</v>
      </c>
      <c r="AR72" s="7">
        <v>1.0778000000000001E-3</v>
      </c>
      <c r="AS72" s="7">
        <v>1.1091E-3</v>
      </c>
      <c r="AT72" s="7">
        <v>1.1322999999999999E-3</v>
      </c>
      <c r="AU72" s="7">
        <v>1.1594999999999999E-3</v>
      </c>
      <c r="AV72" s="7">
        <v>1.1919999999999999E-3</v>
      </c>
      <c r="AW72" s="7">
        <v>1.2241999999999999E-3</v>
      </c>
      <c r="AX72" s="7">
        <v>1.2535999999999999E-3</v>
      </c>
      <c r="AY72" s="7">
        <v>1.2811999999999999E-3</v>
      </c>
      <c r="AZ72" s="7">
        <v>1.3081E-3</v>
      </c>
      <c r="BA72" s="7">
        <v>1.3381999999999999E-3</v>
      </c>
      <c r="BB72" s="7">
        <v>1.3623000000000001E-3</v>
      </c>
      <c r="BC72" s="7">
        <v>1.4031E-3</v>
      </c>
      <c r="BD72" s="7">
        <v>1.441E-3</v>
      </c>
      <c r="BE72" s="7">
        <v>1.4843E-3</v>
      </c>
      <c r="BF72" s="7">
        <v>1.5213E-3</v>
      </c>
      <c r="BG72" s="7">
        <v>1.5624E-3</v>
      </c>
      <c r="BH72" s="7">
        <v>1.5999E-3</v>
      </c>
      <c r="BI72" s="7">
        <v>1.6463000000000001E-3</v>
      </c>
      <c r="BJ72" s="7">
        <v>1.676E-3</v>
      </c>
      <c r="BK72" s="7">
        <v>1.7163E-3</v>
      </c>
      <c r="BL72" s="7">
        <v>1.7608000000000001E-3</v>
      </c>
      <c r="BM72" s="7">
        <v>1.8102000000000001E-3</v>
      </c>
      <c r="BN72" s="7">
        <v>1.859E-3</v>
      </c>
      <c r="BO72" s="7">
        <v>1.8962E-3</v>
      </c>
      <c r="BP72" s="7">
        <v>1.9322E-3</v>
      </c>
      <c r="BQ72" s="7">
        <v>1.9765999999999998E-3</v>
      </c>
      <c r="BR72" s="7">
        <v>2.0062999999999999E-3</v>
      </c>
      <c r="BS72" s="7">
        <v>2.0484000000000001E-3</v>
      </c>
      <c r="BT72" s="7">
        <v>2.1058000000000001E-3</v>
      </c>
      <c r="BU72" s="7">
        <v>2.1478000000000001E-3</v>
      </c>
      <c r="BV72" s="7">
        <v>2.2079999999999999E-3</v>
      </c>
      <c r="BW72" s="7">
        <v>2.2675999999999998E-3</v>
      </c>
      <c r="BX72" s="7">
        <v>2.3016E-3</v>
      </c>
      <c r="BY72" s="7">
        <v>2.3544999999999998E-3</v>
      </c>
      <c r="BZ72" s="7">
        <v>2.4228000000000001E-3</v>
      </c>
      <c r="CA72" s="7">
        <v>2.4688000000000002E-3</v>
      </c>
      <c r="CB72" s="7">
        <v>2.5157000000000001E-3</v>
      </c>
      <c r="CC72" s="7">
        <v>2.5685E-3</v>
      </c>
      <c r="CD72" s="7">
        <v>2.6404000000000002E-3</v>
      </c>
      <c r="CE72" s="7">
        <v>2.7038000000000001E-3</v>
      </c>
      <c r="CF72" s="7">
        <v>2.7740999999999998E-3</v>
      </c>
      <c r="CG72" s="7">
        <v>2.849E-3</v>
      </c>
      <c r="CH72" s="7">
        <v>2.9031999999999999E-3</v>
      </c>
      <c r="CI72" s="7">
        <v>2.9727999999999998E-3</v>
      </c>
      <c r="CJ72" s="7">
        <v>3.0561E-3</v>
      </c>
      <c r="CK72" s="7">
        <v>3.1386000000000001E-3</v>
      </c>
      <c r="CL72" s="7">
        <v>3.1982999999999998E-3</v>
      </c>
      <c r="CM72" s="7">
        <v>3.2590000000000002E-3</v>
      </c>
      <c r="CN72" s="7">
        <v>3.3338999999999999E-3</v>
      </c>
      <c r="CO72" s="7">
        <v>3.3939E-3</v>
      </c>
      <c r="CP72" s="7">
        <v>3.4516E-3</v>
      </c>
      <c r="CQ72" s="7">
        <v>3.5171999999999998E-3</v>
      </c>
      <c r="CR72" s="7">
        <v>3.6156999999999999E-3</v>
      </c>
      <c r="CS72" s="7">
        <v>3.7169E-3</v>
      </c>
      <c r="CT72" s="7">
        <v>3.8061000000000002E-3</v>
      </c>
      <c r="CU72" s="7">
        <v>3.8784000000000002E-3</v>
      </c>
      <c r="CV72" s="7">
        <v>3.9792999999999999E-3</v>
      </c>
      <c r="CW72" s="7">
        <v>4.0667999999999998E-3</v>
      </c>
      <c r="CX72" s="7">
        <v>4.1847999999999998E-3</v>
      </c>
      <c r="CY72" s="7">
        <v>4.2684000000000003E-3</v>
      </c>
    </row>
    <row r="73" spans="1:103" x14ac:dyDescent="0.2">
      <c r="A73" s="5" t="s">
        <v>52</v>
      </c>
      <c r="B73" s="5" t="s">
        <v>68</v>
      </c>
      <c r="C73" s="6">
        <v>31</v>
      </c>
      <c r="D73" s="7">
        <v>2.923E-4</v>
      </c>
      <c r="E73" s="7">
        <v>3.3179999999999999E-4</v>
      </c>
      <c r="F73" s="7">
        <v>3.6910000000000003E-4</v>
      </c>
      <c r="G73" s="7">
        <v>3.946E-4</v>
      </c>
      <c r="H73" s="7">
        <v>4.2440000000000002E-4</v>
      </c>
      <c r="I73" s="7">
        <v>4.6220000000000001E-4</v>
      </c>
      <c r="J73" s="7">
        <v>4.8339999999999999E-4</v>
      </c>
      <c r="K73" s="7">
        <v>5.0830000000000005E-4</v>
      </c>
      <c r="L73" s="7">
        <v>5.4060000000000002E-4</v>
      </c>
      <c r="M73" s="7">
        <v>5.6240000000000001E-4</v>
      </c>
      <c r="N73" s="7">
        <v>5.7140000000000001E-4</v>
      </c>
      <c r="O73" s="7">
        <v>5.8569999999999998E-4</v>
      </c>
      <c r="P73" s="7">
        <v>5.9860000000000002E-4</v>
      </c>
      <c r="Q73" s="7">
        <v>6.1059999999999999E-4</v>
      </c>
      <c r="R73" s="7">
        <v>6.2770000000000002E-4</v>
      </c>
      <c r="S73" s="7">
        <v>6.4530000000000002E-4</v>
      </c>
      <c r="T73" s="7">
        <v>6.5879999999999997E-4</v>
      </c>
      <c r="U73" s="7">
        <v>6.7860000000000001E-4</v>
      </c>
      <c r="V73" s="7">
        <v>6.9760000000000004E-4</v>
      </c>
      <c r="W73" s="7">
        <v>7.1080000000000004E-4</v>
      </c>
      <c r="X73" s="7">
        <v>7.2219999999999999E-4</v>
      </c>
      <c r="Y73" s="7">
        <v>7.3590000000000005E-4</v>
      </c>
      <c r="Z73" s="7">
        <v>7.5799999999999999E-4</v>
      </c>
      <c r="AA73" s="7">
        <v>7.7689999999999996E-4</v>
      </c>
      <c r="AB73" s="7">
        <v>8.0029999999999999E-4</v>
      </c>
      <c r="AC73" s="7">
        <v>8.2430000000000003E-4</v>
      </c>
      <c r="AD73" s="7">
        <v>8.4079999999999995E-4</v>
      </c>
      <c r="AE73" s="7">
        <v>8.5510000000000002E-4</v>
      </c>
      <c r="AF73" s="7">
        <v>8.7989999999999997E-4</v>
      </c>
      <c r="AG73" s="7">
        <v>8.9400000000000005E-4</v>
      </c>
      <c r="AH73" s="7">
        <v>9.146E-4</v>
      </c>
      <c r="AI73" s="7">
        <v>9.3740000000000002E-4</v>
      </c>
      <c r="AJ73" s="7">
        <v>9.5710000000000001E-4</v>
      </c>
      <c r="AK73" s="7">
        <v>9.7820000000000003E-4</v>
      </c>
      <c r="AL73" s="7">
        <v>9.9780000000000008E-4</v>
      </c>
      <c r="AM73" s="7">
        <v>1.0257E-3</v>
      </c>
      <c r="AN73" s="7">
        <v>1.0503000000000001E-3</v>
      </c>
      <c r="AO73" s="7">
        <v>1.0702000000000001E-3</v>
      </c>
      <c r="AP73" s="7">
        <v>1.0916000000000001E-3</v>
      </c>
      <c r="AQ73" s="7">
        <v>1.1145E-3</v>
      </c>
      <c r="AR73" s="7">
        <v>1.1379000000000001E-3</v>
      </c>
      <c r="AS73" s="7">
        <v>1.1573E-3</v>
      </c>
      <c r="AT73" s="7">
        <v>1.1896999999999999E-3</v>
      </c>
      <c r="AU73" s="7">
        <v>1.2122999999999999E-3</v>
      </c>
      <c r="AV73" s="7">
        <v>1.2426E-3</v>
      </c>
      <c r="AW73" s="7">
        <v>1.2723999999999999E-3</v>
      </c>
      <c r="AX73" s="7">
        <v>1.3043E-3</v>
      </c>
      <c r="AY73" s="7">
        <v>1.3251000000000001E-3</v>
      </c>
      <c r="AZ73" s="7">
        <v>1.3529E-3</v>
      </c>
      <c r="BA73" s="7">
        <v>1.3786E-3</v>
      </c>
      <c r="BB73" s="7">
        <v>1.4117000000000001E-3</v>
      </c>
      <c r="BC73" s="7">
        <v>1.4385000000000001E-3</v>
      </c>
      <c r="BD73" s="7">
        <v>1.4601E-3</v>
      </c>
      <c r="BE73" s="7">
        <v>1.5009999999999999E-3</v>
      </c>
      <c r="BF73" s="7">
        <v>1.5295E-3</v>
      </c>
      <c r="BG73" s="7">
        <v>1.557E-3</v>
      </c>
      <c r="BH73" s="7">
        <v>1.5819E-3</v>
      </c>
      <c r="BI73" s="7">
        <v>1.6073000000000001E-3</v>
      </c>
      <c r="BJ73" s="7">
        <v>1.6378E-3</v>
      </c>
      <c r="BK73" s="7">
        <v>1.6722E-3</v>
      </c>
      <c r="BL73" s="7">
        <v>1.7156999999999999E-3</v>
      </c>
      <c r="BM73" s="7">
        <v>1.7413999999999999E-3</v>
      </c>
      <c r="BN73" s="7">
        <v>1.7692999999999999E-3</v>
      </c>
      <c r="BO73" s="7">
        <v>1.8188E-3</v>
      </c>
      <c r="BP73" s="7">
        <v>1.8515000000000001E-3</v>
      </c>
      <c r="BQ73" s="7">
        <v>1.8923E-3</v>
      </c>
      <c r="BR73" s="7">
        <v>1.949E-3</v>
      </c>
      <c r="BS73" s="7">
        <v>1.9783000000000001E-3</v>
      </c>
      <c r="BT73" s="7">
        <v>2.0276999999999999E-3</v>
      </c>
      <c r="BU73" s="7">
        <v>2.0622000000000001E-3</v>
      </c>
      <c r="BV73" s="7">
        <v>2.124E-3</v>
      </c>
      <c r="BW73" s="7">
        <v>2.1686000000000001E-3</v>
      </c>
      <c r="BX73" s="7">
        <v>2.2011000000000001E-3</v>
      </c>
      <c r="BY73" s="7">
        <v>2.2628000000000001E-3</v>
      </c>
      <c r="BZ73" s="7">
        <v>2.3283000000000002E-3</v>
      </c>
      <c r="CA73" s="7">
        <v>2.3982000000000001E-3</v>
      </c>
      <c r="CB73" s="7">
        <v>2.4629000000000001E-3</v>
      </c>
      <c r="CC73" s="7">
        <v>2.5268999999999999E-3</v>
      </c>
      <c r="CD73" s="7">
        <v>2.5901000000000001E-3</v>
      </c>
      <c r="CE73" s="7">
        <v>2.6340999999999999E-3</v>
      </c>
      <c r="CF73" s="7">
        <v>2.6973000000000001E-3</v>
      </c>
      <c r="CG73" s="7">
        <v>2.7593000000000001E-3</v>
      </c>
      <c r="CH73" s="7">
        <v>2.8145000000000002E-3</v>
      </c>
      <c r="CI73" s="7">
        <v>2.8988999999999998E-3</v>
      </c>
      <c r="CJ73" s="7">
        <v>2.983E-3</v>
      </c>
      <c r="CK73" s="7">
        <v>3.0397000000000002E-3</v>
      </c>
      <c r="CL73" s="7">
        <v>3.1186999999999999E-3</v>
      </c>
      <c r="CM73" s="7">
        <v>3.1717E-3</v>
      </c>
      <c r="CN73" s="7">
        <v>3.2382999999999999E-3</v>
      </c>
      <c r="CO73" s="7">
        <v>3.3062999999999999E-3</v>
      </c>
      <c r="CP73" s="7">
        <v>3.4053999999999998E-3</v>
      </c>
      <c r="CQ73" s="7">
        <v>3.4700999999999998E-3</v>
      </c>
      <c r="CR73" s="7">
        <v>3.5672999999999998E-3</v>
      </c>
      <c r="CS73" s="7">
        <v>3.6600000000000001E-3</v>
      </c>
      <c r="CT73" s="7">
        <v>3.7552000000000002E-3</v>
      </c>
      <c r="CU73" s="7">
        <v>3.8641000000000001E-3</v>
      </c>
      <c r="CV73" s="7">
        <v>3.9762E-3</v>
      </c>
      <c r="CW73" s="7">
        <v>4.0597000000000003E-3</v>
      </c>
      <c r="CX73" s="7">
        <v>4.1408E-3</v>
      </c>
      <c r="CY73" s="7">
        <v>4.2237000000000004E-3</v>
      </c>
    </row>
    <row r="74" spans="1:103" x14ac:dyDescent="0.2">
      <c r="A74" s="5" t="s">
        <v>52</v>
      </c>
      <c r="B74" s="5" t="s">
        <v>68</v>
      </c>
      <c r="C74" s="6">
        <v>32</v>
      </c>
      <c r="D74" s="7">
        <v>3.1050000000000001E-4</v>
      </c>
      <c r="E74" s="7">
        <v>3.5110000000000002E-4</v>
      </c>
      <c r="F74" s="7">
        <v>3.7500000000000001E-4</v>
      </c>
      <c r="G74" s="7">
        <v>4.2329999999999999E-4</v>
      </c>
      <c r="H74" s="7">
        <v>4.5580000000000002E-4</v>
      </c>
      <c r="I74" s="7">
        <v>4.9019999999999999E-4</v>
      </c>
      <c r="J74" s="7">
        <v>5.3240000000000004E-4</v>
      </c>
      <c r="K74" s="7">
        <v>5.6490000000000002E-4</v>
      </c>
      <c r="L74" s="7">
        <v>5.7669999999999998E-4</v>
      </c>
      <c r="M74" s="7">
        <v>6.2779999999999997E-4</v>
      </c>
      <c r="N74" s="7">
        <v>6.4420000000000005E-4</v>
      </c>
      <c r="O74" s="7">
        <v>6.6089999999999996E-4</v>
      </c>
      <c r="P74" s="7">
        <v>6.7219999999999997E-4</v>
      </c>
      <c r="Q74" s="7">
        <v>6.8829999999999998E-4</v>
      </c>
      <c r="R74" s="7">
        <v>6.9999999999999999E-4</v>
      </c>
      <c r="S74" s="7">
        <v>7.1679999999999997E-4</v>
      </c>
      <c r="T74" s="7">
        <v>7.3479999999999997E-4</v>
      </c>
      <c r="U74" s="7">
        <v>7.4649999999999998E-4</v>
      </c>
      <c r="V74" s="7">
        <v>7.6670000000000004E-4</v>
      </c>
      <c r="W74" s="7">
        <v>7.8509999999999995E-4</v>
      </c>
      <c r="X74" s="7">
        <v>8.0480000000000005E-4</v>
      </c>
      <c r="Y74" s="7">
        <v>8.2169999999999997E-4</v>
      </c>
      <c r="Z74" s="7">
        <v>8.4469999999999999E-4</v>
      </c>
      <c r="AA74" s="7">
        <v>8.675E-4</v>
      </c>
      <c r="AB74" s="7">
        <v>8.9010000000000001E-4</v>
      </c>
      <c r="AC74" s="7">
        <v>9.0339999999999995E-4</v>
      </c>
      <c r="AD74" s="7">
        <v>9.2239999999999998E-4</v>
      </c>
      <c r="AE74" s="7">
        <v>9.4640000000000002E-4</v>
      </c>
      <c r="AF74" s="7">
        <v>9.6630000000000001E-4</v>
      </c>
      <c r="AG74" s="7">
        <v>9.8079999999999999E-4</v>
      </c>
      <c r="AH74" s="7">
        <v>9.9550000000000007E-4</v>
      </c>
      <c r="AI74" s="7">
        <v>1.0173999999999999E-3</v>
      </c>
      <c r="AJ74" s="7">
        <v>1.0428E-3</v>
      </c>
      <c r="AK74" s="7">
        <v>1.072E-3</v>
      </c>
      <c r="AL74" s="7">
        <v>1.0945E-3</v>
      </c>
      <c r="AM74" s="7">
        <v>1.1119999999999999E-3</v>
      </c>
      <c r="AN74" s="7">
        <v>1.1387000000000001E-3</v>
      </c>
      <c r="AO74" s="7">
        <v>1.1682999999999999E-3</v>
      </c>
      <c r="AP74" s="7">
        <v>1.1915999999999999E-3</v>
      </c>
      <c r="AQ74" s="7">
        <v>1.2143E-3</v>
      </c>
      <c r="AR74" s="7">
        <v>1.2482999999999999E-3</v>
      </c>
      <c r="AS74" s="7">
        <v>1.2782E-3</v>
      </c>
      <c r="AT74" s="7">
        <v>1.3165E-3</v>
      </c>
      <c r="AU74" s="7">
        <v>1.3415E-3</v>
      </c>
      <c r="AV74" s="7">
        <v>1.371E-3</v>
      </c>
      <c r="AW74" s="7">
        <v>1.3943E-3</v>
      </c>
      <c r="AX74" s="7">
        <v>1.4348E-3</v>
      </c>
      <c r="AY74" s="7">
        <v>1.4576999999999999E-3</v>
      </c>
      <c r="AZ74" s="7">
        <v>1.4839E-3</v>
      </c>
      <c r="BA74" s="7">
        <v>1.5135999999999999E-3</v>
      </c>
      <c r="BB74" s="7">
        <v>1.5560000000000001E-3</v>
      </c>
      <c r="BC74" s="7">
        <v>1.5918E-3</v>
      </c>
      <c r="BD74" s="7">
        <v>1.6268000000000001E-3</v>
      </c>
      <c r="BE74" s="7">
        <v>1.6593000000000001E-3</v>
      </c>
      <c r="BF74" s="7">
        <v>1.6873999999999999E-3</v>
      </c>
      <c r="BG74" s="7">
        <v>1.7195000000000001E-3</v>
      </c>
      <c r="BH74" s="7">
        <v>1.7677000000000001E-3</v>
      </c>
      <c r="BI74" s="7">
        <v>1.8154E-3</v>
      </c>
      <c r="BJ74" s="7">
        <v>1.8699000000000001E-3</v>
      </c>
      <c r="BK74" s="7">
        <v>1.9054E-3</v>
      </c>
      <c r="BL74" s="7">
        <v>1.9511999999999999E-3</v>
      </c>
      <c r="BM74" s="7">
        <v>1.9862999999999999E-3</v>
      </c>
      <c r="BN74" s="7">
        <v>2.0338999999999999E-3</v>
      </c>
      <c r="BO74" s="7">
        <v>2.0929E-3</v>
      </c>
      <c r="BP74" s="7">
        <v>2.1367999999999999E-3</v>
      </c>
      <c r="BQ74" s="7">
        <v>2.1817E-3</v>
      </c>
      <c r="BR74" s="7">
        <v>2.2144E-3</v>
      </c>
      <c r="BS74" s="7">
        <v>2.2498000000000002E-3</v>
      </c>
      <c r="BT74" s="7">
        <v>2.2858000000000002E-3</v>
      </c>
      <c r="BU74" s="7">
        <v>2.3476E-3</v>
      </c>
      <c r="BV74" s="7">
        <v>2.3874999999999999E-3</v>
      </c>
      <c r="BW74" s="7">
        <v>2.4472000000000001E-3</v>
      </c>
      <c r="BX74" s="7">
        <v>2.5059000000000001E-3</v>
      </c>
      <c r="BY74" s="7">
        <v>2.5736000000000001E-3</v>
      </c>
      <c r="BZ74" s="7">
        <v>2.6508E-3</v>
      </c>
      <c r="CA74" s="7">
        <v>2.7303000000000002E-3</v>
      </c>
      <c r="CB74" s="7">
        <v>2.7794E-3</v>
      </c>
      <c r="CC74" s="7">
        <v>2.8433E-3</v>
      </c>
      <c r="CD74" s="7">
        <v>2.9201000000000001E-3</v>
      </c>
      <c r="CE74" s="7">
        <v>3.0048000000000002E-3</v>
      </c>
      <c r="CF74" s="7">
        <v>3.0918999999999999E-3</v>
      </c>
      <c r="CG74" s="7">
        <v>3.1660999999999998E-3</v>
      </c>
      <c r="CH74" s="7">
        <v>3.2263000000000001E-3</v>
      </c>
      <c r="CI74" s="7">
        <v>3.3102000000000001E-3</v>
      </c>
      <c r="CJ74" s="7">
        <v>3.3763E-3</v>
      </c>
      <c r="CK74" s="7">
        <v>3.4370999999999998E-3</v>
      </c>
      <c r="CL74" s="7">
        <v>3.5092999999999999E-3</v>
      </c>
      <c r="CM74" s="7">
        <v>3.5934999999999999E-3</v>
      </c>
      <c r="CN74" s="7">
        <v>3.6977999999999998E-3</v>
      </c>
      <c r="CO74" s="7">
        <v>3.7642999999999999E-3</v>
      </c>
      <c r="CP74" s="7">
        <v>3.8395999999999999E-3</v>
      </c>
      <c r="CQ74" s="7">
        <v>3.9202999999999998E-3</v>
      </c>
      <c r="CR74" s="7">
        <v>3.9987E-3</v>
      </c>
      <c r="CS74" s="7">
        <v>4.0787000000000002E-3</v>
      </c>
      <c r="CT74" s="7">
        <v>4.1888000000000003E-3</v>
      </c>
      <c r="CU74" s="7">
        <v>4.2683E-3</v>
      </c>
      <c r="CV74" s="7">
        <v>4.3664999999999997E-3</v>
      </c>
      <c r="CW74" s="7">
        <v>4.4320000000000002E-3</v>
      </c>
      <c r="CX74" s="7">
        <v>4.5072999999999997E-3</v>
      </c>
      <c r="CY74" s="7">
        <v>4.5794E-3</v>
      </c>
    </row>
    <row r="75" spans="1:103" x14ac:dyDescent="0.2">
      <c r="A75" s="5" t="s">
        <v>52</v>
      </c>
      <c r="B75" s="5" t="s">
        <v>68</v>
      </c>
      <c r="C75" s="6">
        <v>33</v>
      </c>
      <c r="D75" s="7">
        <v>3.232E-4</v>
      </c>
      <c r="E75" s="7">
        <v>3.5750000000000002E-4</v>
      </c>
      <c r="F75" s="7">
        <v>4.0779999999999999E-4</v>
      </c>
      <c r="G75" s="7">
        <v>4.4630000000000001E-4</v>
      </c>
      <c r="H75" s="7">
        <v>4.9529999999999995E-4</v>
      </c>
      <c r="I75" s="7">
        <v>5.2019999999999996E-4</v>
      </c>
      <c r="J75" s="7">
        <v>5.5820000000000002E-4</v>
      </c>
      <c r="K75" s="7">
        <v>6.1390000000000001E-4</v>
      </c>
      <c r="L75" s="7">
        <v>6.4429999999999999E-4</v>
      </c>
      <c r="M75" s="7">
        <v>6.8690000000000005E-4</v>
      </c>
      <c r="N75" s="7">
        <v>7.0410000000000004E-4</v>
      </c>
      <c r="O75" s="7">
        <v>7.2309999999999996E-4</v>
      </c>
      <c r="P75" s="7">
        <v>7.4189999999999998E-4</v>
      </c>
      <c r="Q75" s="7">
        <v>7.5449999999999996E-4</v>
      </c>
      <c r="R75" s="7">
        <v>7.6729999999999995E-4</v>
      </c>
      <c r="S75" s="7">
        <v>7.9029999999999997E-4</v>
      </c>
      <c r="T75" s="7">
        <v>8.0849999999999997E-4</v>
      </c>
      <c r="U75" s="7">
        <v>8.2709999999999999E-4</v>
      </c>
      <c r="V75" s="7">
        <v>8.3949999999999997E-4</v>
      </c>
      <c r="W75" s="7">
        <v>8.5380000000000005E-4</v>
      </c>
      <c r="X75" s="7">
        <v>8.7770000000000003E-4</v>
      </c>
      <c r="Y75" s="7">
        <v>9.031E-4</v>
      </c>
      <c r="Z75" s="7">
        <v>9.2380000000000001E-4</v>
      </c>
      <c r="AA75" s="7">
        <v>9.3950000000000001E-4</v>
      </c>
      <c r="AB75" s="7">
        <v>9.611E-4</v>
      </c>
      <c r="AC75" s="7">
        <v>9.8419999999999996E-4</v>
      </c>
      <c r="AD75" s="7">
        <v>9.9890000000000005E-4</v>
      </c>
      <c r="AE75" s="7">
        <v>1.0258999999999999E-3</v>
      </c>
      <c r="AF75" s="7">
        <v>1.0453999999999999E-3</v>
      </c>
      <c r="AG75" s="7">
        <v>1.0683999999999999E-3</v>
      </c>
      <c r="AH75" s="7">
        <v>1.093E-3</v>
      </c>
      <c r="AI75" s="7">
        <v>1.1094E-3</v>
      </c>
      <c r="AJ75" s="7">
        <v>1.1405E-3</v>
      </c>
      <c r="AK75" s="7">
        <v>1.1689999999999999E-3</v>
      </c>
      <c r="AL75" s="7">
        <v>1.1900999999999999E-3</v>
      </c>
      <c r="AM75" s="7">
        <v>1.2139E-3</v>
      </c>
      <c r="AN75" s="7">
        <v>1.2490999999999999E-3</v>
      </c>
      <c r="AO75" s="7">
        <v>1.2777999999999999E-3</v>
      </c>
      <c r="AP75" s="7">
        <v>1.2995999999999999E-3</v>
      </c>
      <c r="AQ75" s="7">
        <v>1.3295E-3</v>
      </c>
      <c r="AR75" s="7">
        <v>1.3641E-3</v>
      </c>
      <c r="AS75" s="7">
        <v>1.405E-3</v>
      </c>
      <c r="AT75" s="7">
        <v>1.4472E-3</v>
      </c>
      <c r="AU75" s="7">
        <v>1.4733000000000001E-3</v>
      </c>
      <c r="AV75" s="7">
        <v>1.5173999999999999E-3</v>
      </c>
      <c r="AW75" s="7">
        <v>1.5508E-3</v>
      </c>
      <c r="AX75" s="7">
        <v>1.5757E-3</v>
      </c>
      <c r="AY75" s="7">
        <v>1.6088000000000001E-3</v>
      </c>
      <c r="AZ75" s="7">
        <v>1.6345000000000001E-3</v>
      </c>
      <c r="BA75" s="7">
        <v>1.6688E-3</v>
      </c>
      <c r="BB75" s="7">
        <v>1.7122999999999999E-3</v>
      </c>
      <c r="BC75" s="7">
        <v>1.7413000000000001E-3</v>
      </c>
      <c r="BD75" s="7">
        <v>1.7779E-3</v>
      </c>
      <c r="BE75" s="7">
        <v>1.8277E-3</v>
      </c>
      <c r="BF75" s="7">
        <v>1.8588000000000001E-3</v>
      </c>
      <c r="BG75" s="7">
        <v>1.9127E-3</v>
      </c>
      <c r="BH75" s="7">
        <v>1.9528E-3</v>
      </c>
      <c r="BI75" s="7">
        <v>1.9880000000000002E-3</v>
      </c>
      <c r="BJ75" s="7">
        <v>2.0417E-3</v>
      </c>
      <c r="BK75" s="7">
        <v>2.1009000000000002E-3</v>
      </c>
      <c r="BL75" s="7">
        <v>2.1513000000000001E-3</v>
      </c>
      <c r="BM75" s="7">
        <v>2.1965000000000001E-3</v>
      </c>
      <c r="BN75" s="7">
        <v>2.2536000000000001E-3</v>
      </c>
      <c r="BO75" s="7">
        <v>2.2918999999999999E-3</v>
      </c>
      <c r="BP75" s="7">
        <v>2.3422999999999999E-3</v>
      </c>
      <c r="BQ75" s="7">
        <v>2.3774999999999998E-3</v>
      </c>
      <c r="BR75" s="7">
        <v>2.4179000000000002E-3</v>
      </c>
      <c r="BS75" s="7">
        <v>2.4832000000000001E-3</v>
      </c>
      <c r="BT75" s="7">
        <v>2.5254000000000001E-3</v>
      </c>
      <c r="BU75" s="7">
        <v>2.5910999999999998E-3</v>
      </c>
      <c r="BV75" s="7">
        <v>2.6557999999999998E-3</v>
      </c>
      <c r="BW75" s="7">
        <v>2.7301999999999999E-3</v>
      </c>
      <c r="BX75" s="7">
        <v>2.8092999999999998E-3</v>
      </c>
      <c r="BY75" s="7">
        <v>2.8852000000000001E-3</v>
      </c>
      <c r="BZ75" s="7">
        <v>2.9515000000000001E-3</v>
      </c>
      <c r="CA75" s="7">
        <v>3.0076E-3</v>
      </c>
      <c r="CB75" s="7">
        <v>3.0798000000000002E-3</v>
      </c>
      <c r="CC75" s="7">
        <v>3.1351999999999999E-3</v>
      </c>
      <c r="CD75" s="7">
        <v>3.2293000000000001E-3</v>
      </c>
      <c r="CE75" s="7">
        <v>3.3229000000000002E-3</v>
      </c>
      <c r="CF75" s="7">
        <v>3.4193000000000001E-3</v>
      </c>
      <c r="CG75" s="7">
        <v>3.4945000000000002E-3</v>
      </c>
      <c r="CH75" s="7">
        <v>3.5958000000000001E-3</v>
      </c>
      <c r="CI75" s="7">
        <v>3.6822000000000001E-3</v>
      </c>
      <c r="CJ75" s="7">
        <v>3.7816E-3</v>
      </c>
      <c r="CK75" s="7">
        <v>3.8836999999999999E-3</v>
      </c>
      <c r="CL75" s="7">
        <v>3.9418999999999999E-3</v>
      </c>
      <c r="CM75" s="7">
        <v>4.0049999999999999E-3</v>
      </c>
      <c r="CN75" s="7">
        <v>4.1212000000000002E-3</v>
      </c>
      <c r="CO75" s="7">
        <v>4.2323999999999999E-3</v>
      </c>
      <c r="CP75" s="7">
        <v>4.3170999999999999E-3</v>
      </c>
      <c r="CQ75" s="7">
        <v>4.4336999999999996E-3</v>
      </c>
      <c r="CR75" s="7">
        <v>4.5268000000000001E-3</v>
      </c>
      <c r="CS75" s="7">
        <v>4.6217999999999997E-3</v>
      </c>
      <c r="CT75" s="7">
        <v>4.7004000000000004E-3</v>
      </c>
      <c r="CU75" s="7">
        <v>4.7850000000000002E-3</v>
      </c>
      <c r="CV75" s="7">
        <v>4.8662999999999996E-3</v>
      </c>
      <c r="CW75" s="7">
        <v>5.0074000000000004E-3</v>
      </c>
      <c r="CX75" s="7">
        <v>5.1225999999999997E-3</v>
      </c>
      <c r="CY75" s="7">
        <v>5.2659999999999998E-3</v>
      </c>
    </row>
    <row r="76" spans="1:103" x14ac:dyDescent="0.2">
      <c r="A76" s="5" t="s">
        <v>52</v>
      </c>
      <c r="B76" s="5" t="s">
        <v>68</v>
      </c>
      <c r="C76" s="6">
        <v>34</v>
      </c>
      <c r="D76" s="7">
        <v>3.3579999999999998E-4</v>
      </c>
      <c r="E76" s="7">
        <v>3.8210000000000002E-4</v>
      </c>
      <c r="F76" s="7">
        <v>4.1960000000000001E-4</v>
      </c>
      <c r="G76" s="7">
        <v>4.6930000000000002E-4</v>
      </c>
      <c r="H76" s="7">
        <v>5.0940000000000002E-4</v>
      </c>
      <c r="I76" s="7">
        <v>5.6700000000000001E-4</v>
      </c>
      <c r="J76" s="7">
        <v>6.0519999999999997E-4</v>
      </c>
      <c r="K76" s="7">
        <v>6.6330000000000002E-4</v>
      </c>
      <c r="L76" s="7">
        <v>7.1299999999999998E-4</v>
      </c>
      <c r="M76" s="7">
        <v>7.5829999999999995E-4</v>
      </c>
      <c r="N76" s="7">
        <v>7.7340000000000004E-4</v>
      </c>
      <c r="O76" s="7">
        <v>7.8810000000000002E-4</v>
      </c>
      <c r="P76" s="7">
        <v>8.007E-4</v>
      </c>
      <c r="Q76" s="7">
        <v>8.1749999999999998E-4</v>
      </c>
      <c r="R76" s="7">
        <v>8.3549999999999998E-4</v>
      </c>
      <c r="S76" s="7">
        <v>8.5559999999999998E-4</v>
      </c>
      <c r="T76" s="7">
        <v>8.7529999999999997E-4</v>
      </c>
      <c r="U76" s="7">
        <v>8.9630000000000005E-4</v>
      </c>
      <c r="V76" s="7">
        <v>9.1239999999999995E-4</v>
      </c>
      <c r="W76" s="7">
        <v>9.3249999999999995E-4</v>
      </c>
      <c r="X76" s="7">
        <v>9.5209999999999999E-4</v>
      </c>
      <c r="Y76" s="7">
        <v>9.7490000000000001E-4</v>
      </c>
      <c r="Z76" s="7">
        <v>9.9149999999999998E-4</v>
      </c>
      <c r="AA76" s="7">
        <v>1.0133E-3</v>
      </c>
      <c r="AB76" s="7">
        <v>1.0387E-3</v>
      </c>
      <c r="AC76" s="7">
        <v>1.0563E-3</v>
      </c>
      <c r="AD76" s="7">
        <v>1.0859000000000001E-3</v>
      </c>
      <c r="AE76" s="7">
        <v>1.1153000000000001E-3</v>
      </c>
      <c r="AF76" s="7">
        <v>1.1364000000000001E-3</v>
      </c>
      <c r="AG76" s="7">
        <v>1.1567999999999999E-3</v>
      </c>
      <c r="AH76" s="7">
        <v>1.1915000000000001E-3</v>
      </c>
      <c r="AI76" s="7">
        <v>1.2225000000000001E-3</v>
      </c>
      <c r="AJ76" s="7">
        <v>1.2421000000000001E-3</v>
      </c>
      <c r="AK76" s="7">
        <v>1.2608000000000001E-3</v>
      </c>
      <c r="AL76" s="7">
        <v>1.286E-3</v>
      </c>
      <c r="AM76" s="7">
        <v>1.3066E-3</v>
      </c>
      <c r="AN76" s="7">
        <v>1.3378999999999999E-3</v>
      </c>
      <c r="AO76" s="7">
        <v>1.3633E-3</v>
      </c>
      <c r="AP76" s="7">
        <v>1.3947E-3</v>
      </c>
      <c r="AQ76" s="7">
        <v>1.4323000000000001E-3</v>
      </c>
      <c r="AR76" s="7">
        <v>1.4624E-3</v>
      </c>
      <c r="AS76" s="7">
        <v>1.5047999999999999E-3</v>
      </c>
      <c r="AT76" s="7">
        <v>1.5319000000000001E-3</v>
      </c>
      <c r="AU76" s="7">
        <v>1.5717999999999999E-3</v>
      </c>
      <c r="AV76" s="7">
        <v>1.6015999999999999E-3</v>
      </c>
      <c r="AW76" s="7">
        <v>1.6336E-3</v>
      </c>
      <c r="AX76" s="7">
        <v>1.6712000000000001E-3</v>
      </c>
      <c r="AY76" s="7">
        <v>1.7063E-3</v>
      </c>
      <c r="AZ76" s="7">
        <v>1.7523E-3</v>
      </c>
      <c r="BA76" s="7">
        <v>1.7838999999999999E-3</v>
      </c>
      <c r="BB76" s="7">
        <v>1.8213999999999999E-3</v>
      </c>
      <c r="BC76" s="7">
        <v>1.8688000000000001E-3</v>
      </c>
      <c r="BD76" s="7">
        <v>1.9005000000000001E-3</v>
      </c>
      <c r="BE76" s="7">
        <v>1.9499000000000001E-3</v>
      </c>
      <c r="BF76" s="7">
        <v>2.0005999999999999E-3</v>
      </c>
      <c r="BG76" s="7">
        <v>2.0566E-3</v>
      </c>
      <c r="BH76" s="7">
        <v>2.0874000000000001E-3</v>
      </c>
      <c r="BI76" s="7">
        <v>2.1291999999999999E-3</v>
      </c>
      <c r="BJ76" s="7">
        <v>2.1738999999999999E-3</v>
      </c>
      <c r="BK76" s="7">
        <v>2.2217999999999999E-3</v>
      </c>
      <c r="BL76" s="7">
        <v>2.2772999999999999E-3</v>
      </c>
      <c r="BM76" s="7">
        <v>2.3433999999999998E-3</v>
      </c>
      <c r="BN76" s="7">
        <v>2.4137999999999998E-3</v>
      </c>
      <c r="BO76" s="7">
        <v>2.4523000000000001E-3</v>
      </c>
      <c r="BP76" s="7">
        <v>2.5186000000000002E-3</v>
      </c>
      <c r="BQ76" s="7">
        <v>2.5866000000000001E-3</v>
      </c>
      <c r="BR76" s="7">
        <v>2.6538E-3</v>
      </c>
      <c r="BS76" s="7">
        <v>2.7228E-3</v>
      </c>
      <c r="BT76" s="7">
        <v>2.8018000000000001E-3</v>
      </c>
      <c r="BU76" s="7">
        <v>2.8858999999999998E-3</v>
      </c>
      <c r="BV76" s="7">
        <v>2.9667999999999999E-3</v>
      </c>
      <c r="BW76" s="7">
        <v>3.0439E-3</v>
      </c>
      <c r="BX76" s="7">
        <v>3.1231000000000002E-3</v>
      </c>
      <c r="BY76" s="7">
        <v>3.1762000000000001E-3</v>
      </c>
      <c r="BZ76" s="7">
        <v>3.2618999999999999E-3</v>
      </c>
      <c r="CA76" s="7">
        <v>3.3533E-3</v>
      </c>
      <c r="CB76" s="7">
        <v>3.4404000000000001E-3</v>
      </c>
      <c r="CC76" s="7">
        <v>3.4919999999999999E-3</v>
      </c>
      <c r="CD76" s="7">
        <v>3.5688E-3</v>
      </c>
      <c r="CE76" s="7">
        <v>3.6722999999999999E-3</v>
      </c>
      <c r="CF76" s="7">
        <v>3.7605E-3</v>
      </c>
      <c r="CG76" s="7">
        <v>3.8433E-3</v>
      </c>
      <c r="CH76" s="7">
        <v>3.9585999999999996E-3</v>
      </c>
      <c r="CI76" s="7">
        <v>4.0457000000000002E-3</v>
      </c>
      <c r="CJ76" s="7">
        <v>4.1225000000000003E-3</v>
      </c>
      <c r="CK76" s="7">
        <v>4.1967000000000003E-3</v>
      </c>
      <c r="CL76" s="7">
        <v>4.2722000000000003E-3</v>
      </c>
      <c r="CM76" s="7">
        <v>4.3661999999999998E-3</v>
      </c>
      <c r="CN76" s="7">
        <v>4.4841000000000004E-3</v>
      </c>
      <c r="CO76" s="7">
        <v>4.6185999999999996E-3</v>
      </c>
      <c r="CP76" s="7">
        <v>4.7293999999999999E-3</v>
      </c>
      <c r="CQ76" s="7">
        <v>4.8335000000000001E-3</v>
      </c>
      <c r="CR76" s="7">
        <v>4.9107999999999999E-3</v>
      </c>
      <c r="CS76" s="7">
        <v>5.0090999999999998E-3</v>
      </c>
      <c r="CT76" s="7">
        <v>5.0943000000000004E-3</v>
      </c>
      <c r="CU76" s="7">
        <v>5.2012999999999998E-3</v>
      </c>
      <c r="CV76" s="7">
        <v>5.3468999999999999E-3</v>
      </c>
      <c r="CW76" s="7">
        <v>5.4913000000000002E-3</v>
      </c>
      <c r="CX76" s="7">
        <v>5.5956000000000001E-3</v>
      </c>
      <c r="CY76" s="7">
        <v>5.6794999999999997E-3</v>
      </c>
    </row>
    <row r="77" spans="1:103" x14ac:dyDescent="0.2">
      <c r="A77" s="5" t="s">
        <v>52</v>
      </c>
      <c r="B77" s="5" t="s">
        <v>68</v>
      </c>
      <c r="C77" s="6">
        <v>35</v>
      </c>
      <c r="D77" s="7">
        <v>3.3540000000000002E-4</v>
      </c>
      <c r="E77" s="7">
        <v>3.9990000000000002E-4</v>
      </c>
      <c r="F77" s="7">
        <v>4.5229999999999999E-4</v>
      </c>
      <c r="G77" s="7">
        <v>5.0330000000000004E-4</v>
      </c>
      <c r="H77" s="7">
        <v>5.5049999999999999E-4</v>
      </c>
      <c r="I77" s="7">
        <v>6.0409999999999999E-4</v>
      </c>
      <c r="J77" s="7">
        <v>6.8340000000000002E-4</v>
      </c>
      <c r="K77" s="7">
        <v>7.3660000000000002E-4</v>
      </c>
      <c r="L77" s="7">
        <v>7.9409999999999995E-4</v>
      </c>
      <c r="M77" s="7">
        <v>8.3869999999999995E-4</v>
      </c>
      <c r="N77" s="7">
        <v>8.6379999999999996E-4</v>
      </c>
      <c r="O77" s="7">
        <v>8.8279999999999999E-4</v>
      </c>
      <c r="P77" s="7">
        <v>8.9879999999999995E-4</v>
      </c>
      <c r="Q77" s="7">
        <v>9.1679999999999995E-4</v>
      </c>
      <c r="R77" s="7">
        <v>9.3510000000000002E-4</v>
      </c>
      <c r="S77" s="7">
        <v>9.5379999999999998E-4</v>
      </c>
      <c r="T77" s="7">
        <v>9.8229999999999997E-4</v>
      </c>
      <c r="U77" s="7">
        <v>1.0020000000000001E-3</v>
      </c>
      <c r="V77" s="7">
        <v>1.0281000000000001E-3</v>
      </c>
      <c r="W77" s="7">
        <v>1.0568000000000001E-3</v>
      </c>
      <c r="X77" s="7">
        <v>1.0874999999999999E-3</v>
      </c>
      <c r="Y77" s="7">
        <v>1.1092999999999999E-3</v>
      </c>
      <c r="Z77" s="7">
        <v>1.1326000000000001E-3</v>
      </c>
      <c r="AA77" s="7">
        <v>1.1552999999999999E-3</v>
      </c>
      <c r="AB77" s="7">
        <v>1.1899E-3</v>
      </c>
      <c r="AC77" s="7">
        <v>1.2125E-3</v>
      </c>
      <c r="AD77" s="7">
        <v>1.2453E-3</v>
      </c>
      <c r="AE77" s="7">
        <v>1.2689000000000001E-3</v>
      </c>
      <c r="AF77" s="7">
        <v>1.307E-3</v>
      </c>
      <c r="AG77" s="7">
        <v>1.3332000000000001E-3</v>
      </c>
      <c r="AH77" s="7">
        <v>1.3678E-3</v>
      </c>
      <c r="AI77" s="7">
        <v>1.4048000000000001E-3</v>
      </c>
      <c r="AJ77" s="7">
        <v>1.4413E-3</v>
      </c>
      <c r="AK77" s="7">
        <v>1.4802000000000001E-3</v>
      </c>
      <c r="AL77" s="7">
        <v>1.5097999999999999E-3</v>
      </c>
      <c r="AM77" s="7">
        <v>1.5445000000000001E-3</v>
      </c>
      <c r="AN77" s="7">
        <v>1.5723E-3</v>
      </c>
      <c r="AO77" s="7">
        <v>1.6022E-3</v>
      </c>
      <c r="AP77" s="7">
        <v>1.639E-3</v>
      </c>
      <c r="AQ77" s="7">
        <v>1.6718E-3</v>
      </c>
      <c r="AR77" s="7">
        <v>1.7018000000000001E-3</v>
      </c>
      <c r="AS77" s="7">
        <v>1.7427E-3</v>
      </c>
      <c r="AT77" s="7">
        <v>1.774E-3</v>
      </c>
      <c r="AU77" s="7">
        <v>1.8273E-3</v>
      </c>
      <c r="AV77" s="7">
        <v>1.8638000000000001E-3</v>
      </c>
      <c r="AW77" s="7">
        <v>1.9123E-3</v>
      </c>
      <c r="AX77" s="7">
        <v>1.9562999999999998E-3</v>
      </c>
      <c r="AY77" s="7">
        <v>1.9973999999999999E-3</v>
      </c>
      <c r="AZ77" s="7">
        <v>2.0313000000000002E-3</v>
      </c>
      <c r="BA77" s="7">
        <v>2.0617999999999999E-3</v>
      </c>
      <c r="BB77" s="7">
        <v>2.1196000000000001E-3</v>
      </c>
      <c r="BC77" s="7">
        <v>2.1535E-3</v>
      </c>
      <c r="BD77" s="7">
        <v>2.1857999999999999E-3</v>
      </c>
      <c r="BE77" s="7">
        <v>2.2185999999999998E-3</v>
      </c>
      <c r="BF77" s="7">
        <v>2.2763000000000002E-3</v>
      </c>
      <c r="BG77" s="7">
        <v>2.3127E-3</v>
      </c>
      <c r="BH77" s="7">
        <v>2.3613000000000002E-3</v>
      </c>
      <c r="BI77" s="7">
        <v>2.4226999999999999E-3</v>
      </c>
      <c r="BJ77" s="7">
        <v>2.4710999999999999E-3</v>
      </c>
      <c r="BK77" s="7">
        <v>2.5452999999999999E-3</v>
      </c>
      <c r="BL77" s="7">
        <v>2.5936000000000002E-3</v>
      </c>
      <c r="BM77" s="7">
        <v>2.6635999999999999E-3</v>
      </c>
      <c r="BN77" s="7">
        <v>2.7328000000000001E-3</v>
      </c>
      <c r="BO77" s="7">
        <v>2.7875E-3</v>
      </c>
      <c r="BP77" s="7">
        <v>2.8349E-3</v>
      </c>
      <c r="BQ77" s="7">
        <v>2.8774E-3</v>
      </c>
      <c r="BR77" s="7">
        <v>2.9350000000000001E-3</v>
      </c>
      <c r="BS77" s="7">
        <v>2.9995999999999998E-3</v>
      </c>
      <c r="BT77" s="7">
        <v>3.0626E-3</v>
      </c>
      <c r="BU77" s="7">
        <v>3.1237999999999999E-3</v>
      </c>
      <c r="BV77" s="7">
        <v>3.2176000000000001E-3</v>
      </c>
      <c r="BW77" s="7">
        <v>3.3140999999999999E-3</v>
      </c>
      <c r="BX77" s="7">
        <v>3.3771000000000001E-3</v>
      </c>
      <c r="BY77" s="7">
        <v>3.4784E-3</v>
      </c>
      <c r="BZ77" s="7">
        <v>3.5688E-3</v>
      </c>
      <c r="CA77" s="7">
        <v>3.6616000000000001E-3</v>
      </c>
      <c r="CB77" s="7">
        <v>3.7201999999999999E-3</v>
      </c>
      <c r="CC77" s="7">
        <v>3.8206E-3</v>
      </c>
      <c r="CD77" s="7">
        <v>3.9122999999999996E-3</v>
      </c>
      <c r="CE77" s="7">
        <v>4.0296000000000004E-3</v>
      </c>
      <c r="CF77" s="7">
        <v>4.1222999999999997E-3</v>
      </c>
      <c r="CG77" s="7">
        <v>4.2335999999999997E-3</v>
      </c>
      <c r="CH77" s="7">
        <v>4.3140000000000001E-3</v>
      </c>
      <c r="CI77" s="7">
        <v>4.4175000000000004E-3</v>
      </c>
      <c r="CJ77" s="7">
        <v>4.5014E-3</v>
      </c>
      <c r="CK77" s="7">
        <v>4.6319000000000004E-3</v>
      </c>
      <c r="CL77" s="7">
        <v>4.7337999999999998E-3</v>
      </c>
      <c r="CM77" s="7">
        <v>4.8757999999999996E-3</v>
      </c>
      <c r="CN77" s="7">
        <v>5.0172999999999997E-3</v>
      </c>
      <c r="CO77" s="7">
        <v>5.1577999999999997E-3</v>
      </c>
      <c r="CP77" s="7">
        <v>5.2661000000000001E-3</v>
      </c>
      <c r="CQ77" s="7">
        <v>5.4241000000000003E-3</v>
      </c>
      <c r="CR77" s="7">
        <v>5.5488000000000004E-3</v>
      </c>
      <c r="CS77" s="7">
        <v>5.6876000000000001E-3</v>
      </c>
      <c r="CT77" s="7">
        <v>5.7786000000000001E-3</v>
      </c>
      <c r="CU77" s="7">
        <v>5.9058000000000001E-3</v>
      </c>
      <c r="CV77" s="7">
        <v>6.0061999999999997E-3</v>
      </c>
      <c r="CW77" s="7">
        <v>6.1622999999999999E-3</v>
      </c>
      <c r="CX77" s="7">
        <v>6.2918000000000002E-3</v>
      </c>
      <c r="CY77" s="7">
        <v>6.4428000000000003E-3</v>
      </c>
    </row>
    <row r="78" spans="1:103" x14ac:dyDescent="0.2">
      <c r="A78" s="5" t="s">
        <v>52</v>
      </c>
      <c r="B78" s="5" t="s">
        <v>68</v>
      </c>
      <c r="C78" s="6">
        <v>36</v>
      </c>
      <c r="D78" s="7">
        <v>3.5310000000000002E-4</v>
      </c>
      <c r="E78" s="7">
        <v>4.0680000000000002E-4</v>
      </c>
      <c r="F78" s="7">
        <v>4.7770000000000001E-4</v>
      </c>
      <c r="G78" s="7">
        <v>5.4730000000000002E-4</v>
      </c>
      <c r="H78" s="7">
        <v>6.0639999999999999E-4</v>
      </c>
      <c r="I78" s="7">
        <v>6.6640000000000004E-4</v>
      </c>
      <c r="J78" s="7">
        <v>7.5129999999999999E-4</v>
      </c>
      <c r="K78" s="7">
        <v>8.1229999999999996E-4</v>
      </c>
      <c r="L78" s="7">
        <v>8.765E-4</v>
      </c>
      <c r="M78" s="7">
        <v>9.3079999999999997E-4</v>
      </c>
      <c r="N78" s="7">
        <v>9.5779999999999997E-4</v>
      </c>
      <c r="O78" s="7">
        <v>9.7689999999999995E-4</v>
      </c>
      <c r="P78" s="7">
        <v>9.9259999999999995E-4</v>
      </c>
      <c r="Q78" s="7">
        <v>1.0085000000000001E-3</v>
      </c>
      <c r="R78" s="7">
        <v>1.0267E-3</v>
      </c>
      <c r="S78" s="7">
        <v>1.0522999999999999E-3</v>
      </c>
      <c r="T78" s="7">
        <v>1.0828000000000001E-3</v>
      </c>
      <c r="U78" s="7">
        <v>1.1142999999999999E-3</v>
      </c>
      <c r="V78" s="7">
        <v>1.1410000000000001E-3</v>
      </c>
      <c r="W78" s="7">
        <v>1.1718E-3</v>
      </c>
      <c r="X78" s="7">
        <v>1.1918E-3</v>
      </c>
      <c r="Y78" s="7">
        <v>1.212E-3</v>
      </c>
      <c r="Z78" s="7">
        <v>1.2313999999999999E-3</v>
      </c>
      <c r="AA78" s="7">
        <v>1.2597999999999999E-3</v>
      </c>
      <c r="AB78" s="7">
        <v>1.2861999999999999E-3</v>
      </c>
      <c r="AC78" s="7">
        <v>1.3158E-3</v>
      </c>
      <c r="AD78" s="7">
        <v>1.3420999999999999E-3</v>
      </c>
      <c r="AE78" s="7">
        <v>1.3783000000000001E-3</v>
      </c>
      <c r="AF78" s="7">
        <v>1.4032000000000001E-3</v>
      </c>
      <c r="AG78" s="7">
        <v>1.4298E-3</v>
      </c>
      <c r="AH78" s="7">
        <v>1.457E-3</v>
      </c>
      <c r="AI78" s="7">
        <v>1.4993000000000001E-3</v>
      </c>
      <c r="AJ78" s="7">
        <v>1.5233E-3</v>
      </c>
      <c r="AK78" s="7">
        <v>1.5476000000000001E-3</v>
      </c>
      <c r="AL78" s="7">
        <v>1.5801000000000001E-3</v>
      </c>
      <c r="AM78" s="7">
        <v>1.6243E-3</v>
      </c>
      <c r="AN78" s="7">
        <v>1.6502999999999999E-3</v>
      </c>
      <c r="AO78" s="7">
        <v>1.6800000000000001E-3</v>
      </c>
      <c r="AP78" s="7">
        <v>1.7118999999999999E-3</v>
      </c>
      <c r="AQ78" s="7">
        <v>1.753E-3</v>
      </c>
      <c r="AR78" s="7">
        <v>1.7863E-3</v>
      </c>
      <c r="AS78" s="7">
        <v>1.8185E-3</v>
      </c>
      <c r="AT78" s="7">
        <v>1.8657999999999999E-3</v>
      </c>
      <c r="AU78" s="7">
        <v>1.9012E-3</v>
      </c>
      <c r="AV78" s="7">
        <v>1.9430000000000001E-3</v>
      </c>
      <c r="AW78" s="7">
        <v>1.9740999999999999E-3</v>
      </c>
      <c r="AX78" s="7">
        <v>2.0195E-3</v>
      </c>
      <c r="AY78" s="7">
        <v>2.0739999999999999E-3</v>
      </c>
      <c r="AZ78" s="7">
        <v>2.1113E-3</v>
      </c>
      <c r="BA78" s="7">
        <v>2.1725999999999998E-3</v>
      </c>
      <c r="BB78" s="7">
        <v>2.2073000000000001E-3</v>
      </c>
      <c r="BC78" s="7">
        <v>2.2648E-3</v>
      </c>
      <c r="BD78" s="7">
        <v>2.3237000000000002E-3</v>
      </c>
      <c r="BE78" s="7">
        <v>2.3771E-3</v>
      </c>
      <c r="BF78" s="7">
        <v>2.4269999999999999E-3</v>
      </c>
      <c r="BG78" s="7">
        <v>2.4803999999999998E-3</v>
      </c>
      <c r="BH78" s="7">
        <v>2.5374999999999998E-3</v>
      </c>
      <c r="BI78" s="7">
        <v>2.6137000000000001E-3</v>
      </c>
      <c r="BJ78" s="7">
        <v>2.6686000000000001E-3</v>
      </c>
      <c r="BK78" s="7">
        <v>2.7407E-3</v>
      </c>
      <c r="BL78" s="7">
        <v>2.8064000000000001E-3</v>
      </c>
      <c r="BM78" s="7">
        <v>2.8568999999999999E-3</v>
      </c>
      <c r="BN78" s="7">
        <v>2.9141000000000002E-3</v>
      </c>
      <c r="BO78" s="7">
        <v>2.9811E-3</v>
      </c>
      <c r="BP78" s="7">
        <v>3.0645999999999998E-3</v>
      </c>
      <c r="BQ78" s="7">
        <v>3.1259E-3</v>
      </c>
      <c r="BR78" s="7">
        <v>3.1759000000000002E-3</v>
      </c>
      <c r="BS78" s="7">
        <v>3.2553E-3</v>
      </c>
      <c r="BT78" s="7">
        <v>3.3433E-3</v>
      </c>
      <c r="BU78" s="7">
        <v>3.4068000000000002E-3</v>
      </c>
      <c r="BV78" s="7">
        <v>3.5022E-3</v>
      </c>
      <c r="BW78" s="7">
        <v>3.6037999999999999E-3</v>
      </c>
      <c r="BX78" s="7">
        <v>3.7082999999999999E-3</v>
      </c>
      <c r="BY78" s="7">
        <v>3.7897999999999999E-3</v>
      </c>
      <c r="BZ78" s="7">
        <v>3.8733000000000001E-3</v>
      </c>
      <c r="CA78" s="7">
        <v>3.9391000000000001E-3</v>
      </c>
      <c r="CB78" s="7">
        <v>4.0572999999999998E-3</v>
      </c>
      <c r="CC78" s="7">
        <v>4.1748999999999996E-3</v>
      </c>
      <c r="CD78" s="7">
        <v>4.2626000000000001E-3</v>
      </c>
      <c r="CE78" s="7">
        <v>4.3350999999999997E-3</v>
      </c>
      <c r="CF78" s="7">
        <v>4.4478E-3</v>
      </c>
      <c r="CG78" s="7">
        <v>4.5767999999999998E-3</v>
      </c>
      <c r="CH78" s="7">
        <v>4.6500999999999999E-3</v>
      </c>
      <c r="CI78" s="7">
        <v>4.7895999999999998E-3</v>
      </c>
      <c r="CJ78" s="7">
        <v>4.8757999999999996E-3</v>
      </c>
      <c r="CK78" s="7">
        <v>4.9928000000000004E-3</v>
      </c>
      <c r="CL78" s="7">
        <v>5.0727999999999997E-3</v>
      </c>
      <c r="CM78" s="7">
        <v>5.1640999999999996E-3</v>
      </c>
      <c r="CN78" s="7">
        <v>5.2725000000000003E-3</v>
      </c>
      <c r="CO78" s="7">
        <v>5.4254000000000004E-3</v>
      </c>
      <c r="CP78" s="7">
        <v>5.5773000000000003E-3</v>
      </c>
      <c r="CQ78" s="7">
        <v>5.6832999999999996E-3</v>
      </c>
      <c r="CR78" s="7">
        <v>5.8538000000000001E-3</v>
      </c>
      <c r="CS78" s="7">
        <v>6.0293999999999999E-3</v>
      </c>
      <c r="CT78" s="7">
        <v>6.1440000000000002E-3</v>
      </c>
      <c r="CU78" s="7">
        <v>6.2913999999999999E-3</v>
      </c>
      <c r="CV78" s="7">
        <v>6.4676000000000004E-3</v>
      </c>
      <c r="CW78" s="7">
        <v>6.5969000000000002E-3</v>
      </c>
      <c r="CX78" s="7">
        <v>6.7683999999999999E-3</v>
      </c>
      <c r="CY78" s="7">
        <v>6.9646999999999999E-3</v>
      </c>
    </row>
    <row r="79" spans="1:103" x14ac:dyDescent="0.2">
      <c r="A79" s="5" t="s">
        <v>52</v>
      </c>
      <c r="B79" s="5" t="s">
        <v>68</v>
      </c>
      <c r="C79" s="6">
        <v>37</v>
      </c>
      <c r="D79" s="7">
        <v>3.8479999999999997E-4</v>
      </c>
      <c r="E79" s="7">
        <v>4.4690000000000002E-4</v>
      </c>
      <c r="F79" s="7">
        <v>5.0290000000000003E-4</v>
      </c>
      <c r="G79" s="7">
        <v>5.9170000000000002E-4</v>
      </c>
      <c r="H79" s="7">
        <v>6.6379999999999998E-4</v>
      </c>
      <c r="I79" s="7">
        <v>7.3010000000000002E-4</v>
      </c>
      <c r="J79" s="7">
        <v>8.12E-4</v>
      </c>
      <c r="K79" s="7">
        <v>8.9740000000000002E-4</v>
      </c>
      <c r="L79" s="7">
        <v>9.7369999999999998E-4</v>
      </c>
      <c r="M79" s="7">
        <v>1.0499000000000001E-3</v>
      </c>
      <c r="N79" s="7">
        <v>1.0751000000000001E-3</v>
      </c>
      <c r="O79" s="7">
        <v>1.1062999999999999E-3</v>
      </c>
      <c r="P79" s="7">
        <v>1.1360999999999999E-3</v>
      </c>
      <c r="Q79" s="7">
        <v>1.1577E-3</v>
      </c>
      <c r="R79" s="7">
        <v>1.1773E-3</v>
      </c>
      <c r="S79" s="7">
        <v>1.1961999999999999E-3</v>
      </c>
      <c r="T79" s="7">
        <v>1.2308E-3</v>
      </c>
      <c r="U79" s="7">
        <v>1.2665E-3</v>
      </c>
      <c r="V79" s="7">
        <v>1.3033000000000001E-3</v>
      </c>
      <c r="W79" s="7">
        <v>1.3332999999999999E-3</v>
      </c>
      <c r="X79" s="7">
        <v>1.3586E-3</v>
      </c>
      <c r="Y79" s="7">
        <v>1.3871000000000001E-3</v>
      </c>
      <c r="Z79" s="7">
        <v>1.4189999999999999E-3</v>
      </c>
      <c r="AA79" s="7">
        <v>1.4559E-3</v>
      </c>
      <c r="AB79" s="7">
        <v>1.485E-3</v>
      </c>
      <c r="AC79" s="7">
        <v>1.5118E-3</v>
      </c>
      <c r="AD79" s="7">
        <v>1.5556000000000001E-3</v>
      </c>
      <c r="AE79" s="7">
        <v>1.5945E-3</v>
      </c>
      <c r="AF79" s="7">
        <v>1.6391999999999999E-3</v>
      </c>
      <c r="AG79" s="7">
        <v>1.6753E-3</v>
      </c>
      <c r="AH79" s="7">
        <v>1.7187999999999999E-3</v>
      </c>
      <c r="AI79" s="7">
        <v>1.7533E-3</v>
      </c>
      <c r="AJ79" s="7">
        <v>1.7918000000000001E-3</v>
      </c>
      <c r="AK79" s="7">
        <v>1.8312999999999999E-3</v>
      </c>
      <c r="AL79" s="7">
        <v>1.8623999999999999E-3</v>
      </c>
      <c r="AM79" s="7">
        <v>1.8978000000000001E-3</v>
      </c>
      <c r="AN79" s="7">
        <v>1.951E-3</v>
      </c>
      <c r="AO79" s="7">
        <v>2.0037000000000002E-3</v>
      </c>
      <c r="AP79" s="7">
        <v>2.0498000000000001E-3</v>
      </c>
      <c r="AQ79" s="7">
        <v>2.0826E-3</v>
      </c>
      <c r="AR79" s="7">
        <v>2.1201000000000002E-3</v>
      </c>
      <c r="AS79" s="7">
        <v>2.1646E-3</v>
      </c>
      <c r="AT79" s="7">
        <v>2.2165000000000002E-3</v>
      </c>
      <c r="AU79" s="7">
        <v>2.2742000000000001E-3</v>
      </c>
      <c r="AV79" s="7">
        <v>2.3241999999999998E-3</v>
      </c>
      <c r="AW79" s="7">
        <v>2.3776000000000001E-3</v>
      </c>
      <c r="AX79" s="7">
        <v>2.4464999999999999E-3</v>
      </c>
      <c r="AY79" s="7">
        <v>2.5198999999999998E-3</v>
      </c>
      <c r="AZ79" s="7">
        <v>2.5853999999999999E-3</v>
      </c>
      <c r="BA79" s="7">
        <v>2.6527E-3</v>
      </c>
      <c r="BB79" s="7">
        <v>2.7190000000000001E-3</v>
      </c>
      <c r="BC79" s="7">
        <v>2.7788000000000001E-3</v>
      </c>
      <c r="BD79" s="7">
        <v>2.8622000000000001E-3</v>
      </c>
      <c r="BE79" s="7">
        <v>2.9166000000000001E-3</v>
      </c>
      <c r="BF79" s="7">
        <v>2.9662E-3</v>
      </c>
      <c r="BG79" s="7">
        <v>3.0195999999999999E-3</v>
      </c>
      <c r="BH79" s="7">
        <v>3.1010999999999999E-3</v>
      </c>
      <c r="BI79" s="7">
        <v>3.1941000000000001E-3</v>
      </c>
      <c r="BJ79" s="7">
        <v>3.2802999999999999E-3</v>
      </c>
      <c r="BK79" s="7">
        <v>3.3360999999999998E-3</v>
      </c>
      <c r="BL79" s="7">
        <v>3.4161999999999999E-3</v>
      </c>
      <c r="BM79" s="7">
        <v>3.5016000000000001E-3</v>
      </c>
      <c r="BN79" s="7">
        <v>3.5645999999999998E-3</v>
      </c>
      <c r="BO79" s="7">
        <v>3.6679E-3</v>
      </c>
      <c r="BP79" s="7">
        <v>3.7523000000000001E-3</v>
      </c>
      <c r="BQ79" s="7">
        <v>3.8235999999999999E-3</v>
      </c>
      <c r="BR79" s="7">
        <v>3.9382999999999996E-3</v>
      </c>
      <c r="BS79" s="7">
        <v>4.0563999999999999E-3</v>
      </c>
      <c r="BT79" s="7">
        <v>4.1659000000000002E-3</v>
      </c>
      <c r="BU79" s="7">
        <v>4.2493000000000001E-3</v>
      </c>
      <c r="BV79" s="7">
        <v>4.3258000000000003E-3</v>
      </c>
      <c r="BW79" s="7">
        <v>4.3993000000000001E-3</v>
      </c>
      <c r="BX79" s="7">
        <v>4.4783999999999996E-3</v>
      </c>
      <c r="BY79" s="7">
        <v>4.6083000000000001E-3</v>
      </c>
      <c r="BZ79" s="7">
        <v>4.6772999999999997E-3</v>
      </c>
      <c r="CA79" s="7">
        <v>4.7803000000000003E-3</v>
      </c>
      <c r="CB79" s="7">
        <v>4.9093000000000001E-3</v>
      </c>
      <c r="CC79" s="7">
        <v>5.0271999999999999E-3</v>
      </c>
      <c r="CD79" s="7">
        <v>5.1527999999999999E-3</v>
      </c>
      <c r="CE79" s="7">
        <v>5.3023000000000002E-3</v>
      </c>
      <c r="CF79" s="7">
        <v>5.4136000000000002E-3</v>
      </c>
      <c r="CG79" s="7">
        <v>5.5488999999999998E-3</v>
      </c>
      <c r="CH79" s="7">
        <v>5.6322000000000004E-3</v>
      </c>
      <c r="CI79" s="7">
        <v>5.7222999999999996E-3</v>
      </c>
      <c r="CJ79" s="7">
        <v>5.8653000000000004E-3</v>
      </c>
      <c r="CK79" s="7">
        <v>5.9591999999999996E-3</v>
      </c>
      <c r="CL79" s="7">
        <v>6.1260000000000004E-3</v>
      </c>
      <c r="CM79" s="7">
        <v>6.2913999999999999E-3</v>
      </c>
      <c r="CN79" s="7">
        <v>6.4549999999999998E-3</v>
      </c>
      <c r="CO79" s="7">
        <v>6.5906000000000003E-3</v>
      </c>
      <c r="CP79" s="7">
        <v>6.7685000000000002E-3</v>
      </c>
      <c r="CQ79" s="7">
        <v>6.9242000000000001E-3</v>
      </c>
      <c r="CR79" s="7">
        <v>7.0765000000000003E-3</v>
      </c>
      <c r="CS79" s="7">
        <v>7.2250999999999999E-3</v>
      </c>
      <c r="CT79" s="7">
        <v>7.3768000000000002E-3</v>
      </c>
      <c r="CU79" s="7">
        <v>7.5613E-3</v>
      </c>
      <c r="CV79" s="7">
        <v>7.7200000000000003E-3</v>
      </c>
      <c r="CW79" s="7">
        <v>7.8667000000000008E-3</v>
      </c>
      <c r="CX79" s="7">
        <v>8.0947999999999992E-3</v>
      </c>
      <c r="CY79" s="7">
        <v>8.2404999999999996E-3</v>
      </c>
    </row>
    <row r="80" spans="1:103" x14ac:dyDescent="0.2">
      <c r="A80" s="5" t="s">
        <v>52</v>
      </c>
      <c r="B80" s="5" t="s">
        <v>68</v>
      </c>
      <c r="C80" s="6">
        <v>38</v>
      </c>
      <c r="D80" s="7">
        <v>4.0850000000000001E-4</v>
      </c>
      <c r="E80" s="7">
        <v>4.819E-4</v>
      </c>
      <c r="F80" s="7">
        <v>5.6130000000000004E-4</v>
      </c>
      <c r="G80" s="7">
        <v>6.4959999999999996E-4</v>
      </c>
      <c r="H80" s="7">
        <v>7.2510000000000001E-4</v>
      </c>
      <c r="I80" s="7">
        <v>8.0329999999999996E-4</v>
      </c>
      <c r="J80" s="7">
        <v>9.2150000000000001E-4</v>
      </c>
      <c r="K80" s="7">
        <v>1.0022E-3</v>
      </c>
      <c r="L80" s="7">
        <v>1.0859000000000001E-3</v>
      </c>
      <c r="M80" s="7">
        <v>1.1458E-3</v>
      </c>
      <c r="N80" s="7">
        <v>1.1642E-3</v>
      </c>
      <c r="O80" s="7">
        <v>1.1979E-3</v>
      </c>
      <c r="P80" s="7">
        <v>1.2302999999999999E-3</v>
      </c>
      <c r="Q80" s="7">
        <v>1.2623000000000001E-3</v>
      </c>
      <c r="R80" s="7">
        <v>1.2926000000000001E-3</v>
      </c>
      <c r="S80" s="7">
        <v>1.3248999999999999E-3</v>
      </c>
      <c r="T80" s="7">
        <v>1.3527999999999999E-3</v>
      </c>
      <c r="U80" s="7">
        <v>1.3783999999999999E-3</v>
      </c>
      <c r="V80" s="7">
        <v>1.4115E-3</v>
      </c>
      <c r="W80" s="7">
        <v>1.4369000000000001E-3</v>
      </c>
      <c r="X80" s="7">
        <v>1.4643E-3</v>
      </c>
      <c r="Y80" s="7">
        <v>1.5053E-3</v>
      </c>
      <c r="Z80" s="7">
        <v>1.5307999999999999E-3</v>
      </c>
      <c r="AA80" s="7">
        <v>1.5567999999999999E-3</v>
      </c>
      <c r="AB80" s="7">
        <v>1.5927000000000001E-3</v>
      </c>
      <c r="AC80" s="7">
        <v>1.6293E-3</v>
      </c>
      <c r="AD80" s="7">
        <v>1.6603E-3</v>
      </c>
      <c r="AE80" s="7">
        <v>1.6918E-3</v>
      </c>
      <c r="AF80" s="7">
        <v>1.7172999999999999E-3</v>
      </c>
      <c r="AG80" s="7">
        <v>1.743E-3</v>
      </c>
      <c r="AH80" s="7">
        <v>1.7796000000000001E-3</v>
      </c>
      <c r="AI80" s="7">
        <v>1.8152000000000001E-3</v>
      </c>
      <c r="AJ80" s="7">
        <v>1.8515000000000001E-3</v>
      </c>
      <c r="AK80" s="7">
        <v>1.8959000000000001E-3</v>
      </c>
      <c r="AL80" s="7">
        <v>1.9300999999999999E-3</v>
      </c>
      <c r="AM80" s="7">
        <v>1.9705999999999999E-3</v>
      </c>
      <c r="AN80" s="7">
        <v>2.0217999999999998E-3</v>
      </c>
      <c r="AO80" s="7">
        <v>2.0582999999999999E-3</v>
      </c>
      <c r="AP80" s="7">
        <v>2.0953E-3</v>
      </c>
      <c r="AQ80" s="7">
        <v>2.1351999999999999E-3</v>
      </c>
      <c r="AR80" s="7">
        <v>2.1692999999999999E-3</v>
      </c>
      <c r="AS80" s="7">
        <v>2.2084000000000001E-3</v>
      </c>
      <c r="AT80" s="7">
        <v>2.2526E-3</v>
      </c>
      <c r="AU80" s="7">
        <v>2.2862999999999998E-3</v>
      </c>
      <c r="AV80" s="7">
        <v>2.3207000000000002E-3</v>
      </c>
      <c r="AW80" s="7">
        <v>2.3578000000000002E-3</v>
      </c>
      <c r="AX80" s="7">
        <v>2.4003000000000002E-3</v>
      </c>
      <c r="AY80" s="7">
        <v>2.4507000000000001E-3</v>
      </c>
      <c r="AZ80" s="7">
        <v>2.4922999999999998E-3</v>
      </c>
      <c r="BA80" s="7">
        <v>2.5596999999999998E-3</v>
      </c>
      <c r="BB80" s="7">
        <v>2.6237000000000001E-3</v>
      </c>
      <c r="BC80" s="7">
        <v>2.6708999999999999E-3</v>
      </c>
      <c r="BD80" s="7">
        <v>2.7377E-3</v>
      </c>
      <c r="BE80" s="7">
        <v>2.8032999999999999E-3</v>
      </c>
      <c r="BF80" s="7">
        <v>2.8593999999999998E-3</v>
      </c>
      <c r="BG80" s="7">
        <v>2.9337999999999999E-3</v>
      </c>
      <c r="BH80" s="7">
        <v>2.9835999999999999E-3</v>
      </c>
      <c r="BI80" s="7">
        <v>3.0642E-3</v>
      </c>
      <c r="BJ80" s="7">
        <v>3.15E-3</v>
      </c>
      <c r="BK80" s="7">
        <v>3.2003999999999999E-3</v>
      </c>
      <c r="BL80" s="7">
        <v>3.2837000000000001E-3</v>
      </c>
      <c r="BM80" s="7">
        <v>3.3559000000000002E-3</v>
      </c>
      <c r="BN80" s="7">
        <v>3.4397999999999998E-3</v>
      </c>
      <c r="BO80" s="7">
        <v>3.4914E-3</v>
      </c>
      <c r="BP80" s="7">
        <v>3.5577999999999999E-3</v>
      </c>
      <c r="BQ80" s="7">
        <v>3.6289E-3</v>
      </c>
      <c r="BR80" s="7">
        <v>3.7269E-3</v>
      </c>
      <c r="BS80" s="7">
        <v>3.7978E-3</v>
      </c>
      <c r="BT80" s="7">
        <v>3.9003000000000002E-3</v>
      </c>
      <c r="BU80" s="7">
        <v>3.9743000000000001E-3</v>
      </c>
      <c r="BV80" s="7">
        <v>4.0936000000000002E-3</v>
      </c>
      <c r="BW80" s="7">
        <v>4.1958999999999998E-3</v>
      </c>
      <c r="BX80" s="7">
        <v>4.2798000000000003E-3</v>
      </c>
      <c r="BY80" s="7">
        <v>4.3826000000000004E-3</v>
      </c>
      <c r="BZ80" s="7">
        <v>4.4922E-3</v>
      </c>
      <c r="CA80" s="7">
        <v>4.6090000000000002E-3</v>
      </c>
      <c r="CB80" s="7">
        <v>4.7473000000000003E-3</v>
      </c>
      <c r="CC80" s="7">
        <v>4.8516999999999996E-3</v>
      </c>
      <c r="CD80" s="7">
        <v>4.9535999999999998E-3</v>
      </c>
      <c r="CE80" s="7">
        <v>5.0428000000000001E-3</v>
      </c>
      <c r="CF80" s="7">
        <v>5.1184000000000004E-3</v>
      </c>
      <c r="CG80" s="7">
        <v>5.2106000000000001E-3</v>
      </c>
      <c r="CH80" s="7">
        <v>5.3252999999999998E-3</v>
      </c>
      <c r="CI80" s="7">
        <v>5.4263999999999996E-3</v>
      </c>
      <c r="CJ80" s="7">
        <v>5.5132999999999996E-3</v>
      </c>
      <c r="CK80" s="7">
        <v>5.6455999999999998E-3</v>
      </c>
      <c r="CL80" s="7">
        <v>5.7416000000000003E-3</v>
      </c>
      <c r="CM80" s="7">
        <v>5.9081000000000003E-3</v>
      </c>
      <c r="CN80" s="7">
        <v>6.0321999999999997E-3</v>
      </c>
      <c r="CO80" s="7">
        <v>6.1647999999999998E-3</v>
      </c>
      <c r="CP80" s="7">
        <v>6.3188999999999997E-3</v>
      </c>
      <c r="CQ80" s="7">
        <v>6.4894999999999996E-3</v>
      </c>
      <c r="CR80" s="7">
        <v>6.6712000000000004E-3</v>
      </c>
      <c r="CS80" s="7">
        <v>6.8113000000000002E-3</v>
      </c>
      <c r="CT80" s="7">
        <v>6.9338000000000004E-3</v>
      </c>
      <c r="CU80" s="7">
        <v>7.1279999999999998E-3</v>
      </c>
      <c r="CV80" s="7">
        <v>7.2776999999999998E-3</v>
      </c>
      <c r="CW80" s="7">
        <v>7.4377999999999996E-3</v>
      </c>
      <c r="CX80" s="7">
        <v>7.5938999999999998E-3</v>
      </c>
      <c r="CY80" s="7">
        <v>7.7761999999999996E-3</v>
      </c>
    </row>
    <row r="81" spans="1:103" x14ac:dyDescent="0.2">
      <c r="A81" s="5" t="s">
        <v>52</v>
      </c>
      <c r="B81" s="5" t="s">
        <v>68</v>
      </c>
      <c r="C81" s="6">
        <v>39</v>
      </c>
      <c r="D81" s="7">
        <v>4.5350000000000002E-4</v>
      </c>
      <c r="E81" s="7">
        <v>5.3410000000000003E-4</v>
      </c>
      <c r="F81" s="7">
        <v>6.1720000000000004E-4</v>
      </c>
      <c r="G81" s="7">
        <v>7.2400000000000003E-4</v>
      </c>
      <c r="H81" s="7">
        <v>8.1729999999999997E-4</v>
      </c>
      <c r="I81" s="7">
        <v>9.1350000000000003E-4</v>
      </c>
      <c r="J81" s="7">
        <v>9.8890000000000002E-4</v>
      </c>
      <c r="K81" s="7">
        <v>1.0970000000000001E-3</v>
      </c>
      <c r="L81" s="7">
        <v>1.1853E-3</v>
      </c>
      <c r="M81" s="7">
        <v>1.286E-3</v>
      </c>
      <c r="N81" s="7">
        <v>1.3066E-3</v>
      </c>
      <c r="O81" s="7">
        <v>1.3328000000000001E-3</v>
      </c>
      <c r="P81" s="7">
        <v>1.3634000000000001E-3</v>
      </c>
      <c r="Q81" s="7">
        <v>1.3921000000000001E-3</v>
      </c>
      <c r="R81" s="7">
        <v>1.4158E-3</v>
      </c>
      <c r="S81" s="7">
        <v>1.4498E-3</v>
      </c>
      <c r="T81" s="7">
        <v>1.4744000000000001E-3</v>
      </c>
      <c r="U81" s="7">
        <v>1.5112999999999999E-3</v>
      </c>
      <c r="V81" s="7">
        <v>1.5566E-3</v>
      </c>
      <c r="W81" s="7">
        <v>1.5939000000000001E-3</v>
      </c>
      <c r="X81" s="7">
        <v>1.6257999999999999E-3</v>
      </c>
      <c r="Y81" s="7">
        <v>1.6616000000000001E-3</v>
      </c>
      <c r="Z81" s="7">
        <v>1.7080999999999999E-3</v>
      </c>
      <c r="AA81" s="7">
        <v>1.7336999999999999E-3</v>
      </c>
      <c r="AB81" s="7">
        <v>1.7838999999999999E-3</v>
      </c>
      <c r="AC81" s="7">
        <v>1.8232000000000001E-3</v>
      </c>
      <c r="AD81" s="7">
        <v>1.8760000000000001E-3</v>
      </c>
      <c r="AE81" s="7">
        <v>1.9154E-3</v>
      </c>
      <c r="AF81" s="7">
        <v>1.9653000000000001E-3</v>
      </c>
      <c r="AG81" s="7">
        <v>2.0065E-3</v>
      </c>
      <c r="AH81" s="7">
        <v>2.0587000000000001E-3</v>
      </c>
      <c r="AI81" s="7">
        <v>2.1163000000000002E-3</v>
      </c>
      <c r="AJ81" s="7">
        <v>2.1672000000000002E-3</v>
      </c>
      <c r="AK81" s="7">
        <v>2.2212999999999998E-3</v>
      </c>
      <c r="AL81" s="7">
        <v>2.2813E-3</v>
      </c>
      <c r="AM81" s="7">
        <v>2.3270000000000001E-3</v>
      </c>
      <c r="AN81" s="7">
        <v>2.3968000000000001E-3</v>
      </c>
      <c r="AO81" s="7">
        <v>2.4423000000000001E-3</v>
      </c>
      <c r="AP81" s="7">
        <v>2.4789999999999999E-3</v>
      </c>
      <c r="AQ81" s="7">
        <v>2.5484000000000001E-3</v>
      </c>
      <c r="AR81" s="7">
        <v>2.6121999999999999E-3</v>
      </c>
      <c r="AS81" s="7">
        <v>2.6565999999999998E-3</v>
      </c>
      <c r="AT81" s="7">
        <v>2.7336000000000001E-3</v>
      </c>
      <c r="AU81" s="7">
        <v>2.7855000000000002E-3</v>
      </c>
      <c r="AV81" s="7">
        <v>2.8384E-3</v>
      </c>
      <c r="AW81" s="7">
        <v>2.9236000000000002E-3</v>
      </c>
      <c r="AX81" s="7">
        <v>2.9878999999999999E-3</v>
      </c>
      <c r="AY81" s="7">
        <v>3.0776000000000002E-3</v>
      </c>
      <c r="AZ81" s="7">
        <v>3.1668E-3</v>
      </c>
      <c r="BA81" s="7">
        <v>3.2586999999999998E-3</v>
      </c>
      <c r="BB81" s="7">
        <v>3.3075999999999999E-3</v>
      </c>
      <c r="BC81" s="7">
        <v>3.3605000000000002E-3</v>
      </c>
      <c r="BD81" s="7">
        <v>3.4344000000000002E-3</v>
      </c>
      <c r="BE81" s="7">
        <v>3.5306000000000001E-3</v>
      </c>
      <c r="BF81" s="7">
        <v>3.6083E-3</v>
      </c>
      <c r="BG81" s="7">
        <v>3.7165000000000002E-3</v>
      </c>
      <c r="BH81" s="7">
        <v>3.8168E-3</v>
      </c>
      <c r="BI81" s="7">
        <v>3.9236999999999996E-3</v>
      </c>
      <c r="BJ81" s="7">
        <v>3.9943000000000001E-3</v>
      </c>
      <c r="BK81" s="7">
        <v>4.1022000000000003E-3</v>
      </c>
      <c r="BL81" s="7">
        <v>4.1719000000000001E-3</v>
      </c>
      <c r="BM81" s="7">
        <v>4.2345000000000004E-3</v>
      </c>
      <c r="BN81" s="7">
        <v>4.3318999999999996E-3</v>
      </c>
      <c r="BO81" s="7">
        <v>4.4143000000000003E-3</v>
      </c>
      <c r="BP81" s="7">
        <v>4.5423E-3</v>
      </c>
      <c r="BQ81" s="7">
        <v>4.6468000000000004E-3</v>
      </c>
      <c r="BR81" s="7">
        <v>4.7768000000000003E-3</v>
      </c>
      <c r="BS81" s="7">
        <v>4.8485000000000004E-3</v>
      </c>
      <c r="BT81" s="7">
        <v>4.9746E-3</v>
      </c>
      <c r="BU81" s="7">
        <v>5.0790999999999996E-3</v>
      </c>
      <c r="BV81" s="7">
        <v>5.2163000000000001E-3</v>
      </c>
      <c r="BW81" s="7">
        <v>5.2944999999999997E-3</v>
      </c>
      <c r="BX81" s="7">
        <v>5.4057000000000003E-3</v>
      </c>
      <c r="BY81" s="7">
        <v>5.5624000000000003E-3</v>
      </c>
      <c r="BZ81" s="7">
        <v>5.6793E-3</v>
      </c>
      <c r="CA81" s="7">
        <v>5.8269000000000003E-3</v>
      </c>
      <c r="CB81" s="7">
        <v>5.9784E-3</v>
      </c>
      <c r="CC81" s="7">
        <v>6.0860000000000003E-3</v>
      </c>
      <c r="CD81" s="7">
        <v>6.2199000000000004E-3</v>
      </c>
      <c r="CE81" s="7">
        <v>6.4003000000000003E-3</v>
      </c>
      <c r="CF81" s="7">
        <v>6.4963E-3</v>
      </c>
      <c r="CG81" s="7">
        <v>6.6718000000000003E-3</v>
      </c>
      <c r="CH81" s="7">
        <v>6.7917999999999997E-3</v>
      </c>
      <c r="CI81" s="7">
        <v>6.9956000000000003E-3</v>
      </c>
      <c r="CJ81" s="7">
        <v>7.1844999999999999E-3</v>
      </c>
      <c r="CK81" s="7">
        <v>7.3426000000000003E-3</v>
      </c>
      <c r="CL81" s="7">
        <v>7.4527999999999999E-3</v>
      </c>
      <c r="CM81" s="7">
        <v>7.5645E-3</v>
      </c>
      <c r="CN81" s="7">
        <v>7.7762999999999999E-3</v>
      </c>
      <c r="CO81" s="7">
        <v>7.9007999999999995E-3</v>
      </c>
      <c r="CP81" s="7">
        <v>8.0902999999999999E-3</v>
      </c>
      <c r="CQ81" s="7">
        <v>8.2763999999999997E-3</v>
      </c>
      <c r="CR81" s="7">
        <v>8.5082000000000005E-3</v>
      </c>
      <c r="CS81" s="7">
        <v>8.7378999999999998E-3</v>
      </c>
      <c r="CT81" s="7">
        <v>8.9301999999999992E-3</v>
      </c>
      <c r="CU81" s="7">
        <v>9.1623E-3</v>
      </c>
      <c r="CV81" s="7">
        <v>9.3731000000000005E-3</v>
      </c>
      <c r="CW81" s="7">
        <v>9.5417999999999996E-3</v>
      </c>
      <c r="CX81" s="7">
        <v>9.7517999999999997E-3</v>
      </c>
      <c r="CY81" s="7">
        <v>9.8980000000000005E-3</v>
      </c>
    </row>
    <row r="82" spans="1:103" x14ac:dyDescent="0.2">
      <c r="A82" s="5" t="s">
        <v>52</v>
      </c>
      <c r="B82" s="5" t="s">
        <v>68</v>
      </c>
      <c r="C82" s="6">
        <v>40</v>
      </c>
      <c r="D82" s="7">
        <v>5.0779999999999998E-4</v>
      </c>
      <c r="E82" s="7">
        <v>5.9849999999999997E-4</v>
      </c>
      <c r="F82" s="7">
        <v>6.9550000000000005E-4</v>
      </c>
      <c r="G82" s="7">
        <v>7.7999999999999999E-4</v>
      </c>
      <c r="H82" s="7">
        <v>9.1330000000000003E-4</v>
      </c>
      <c r="I82" s="7">
        <v>9.9580000000000003E-4</v>
      </c>
      <c r="J82" s="7">
        <v>1.0996000000000001E-3</v>
      </c>
      <c r="K82" s="7">
        <v>1.2317000000000001E-3</v>
      </c>
      <c r="L82" s="7">
        <v>1.3217999999999999E-3</v>
      </c>
      <c r="M82" s="7">
        <v>1.4273999999999999E-3</v>
      </c>
      <c r="N82" s="7">
        <v>1.4574E-3</v>
      </c>
      <c r="O82" s="7">
        <v>1.4968E-3</v>
      </c>
      <c r="P82" s="7">
        <v>1.5192000000000001E-3</v>
      </c>
      <c r="Q82" s="7">
        <v>1.5525999999999999E-3</v>
      </c>
      <c r="R82" s="7">
        <v>1.5897999999999999E-3</v>
      </c>
      <c r="S82" s="7">
        <v>1.6359E-3</v>
      </c>
      <c r="T82" s="7">
        <v>1.6719E-3</v>
      </c>
      <c r="U82" s="7">
        <v>1.6969999999999999E-3</v>
      </c>
      <c r="V82" s="7">
        <v>1.7327E-3</v>
      </c>
      <c r="W82" s="7">
        <v>1.7847E-3</v>
      </c>
      <c r="X82" s="7">
        <v>1.815E-3</v>
      </c>
      <c r="Y82" s="7">
        <v>1.864E-3</v>
      </c>
      <c r="Z82" s="7">
        <v>1.9067999999999999E-3</v>
      </c>
      <c r="AA82" s="7">
        <v>1.9526000000000001E-3</v>
      </c>
      <c r="AB82" s="7">
        <v>1.9857999999999998E-3</v>
      </c>
      <c r="AC82" s="7">
        <v>2.0393E-3</v>
      </c>
      <c r="AD82" s="7">
        <v>2.0902999999999998E-3</v>
      </c>
      <c r="AE82" s="7">
        <v>2.1300999999999998E-3</v>
      </c>
      <c r="AF82" s="7">
        <v>2.1684E-3</v>
      </c>
      <c r="AG82" s="7">
        <v>2.2269999999999998E-3</v>
      </c>
      <c r="AH82" s="7">
        <v>2.2604000000000001E-3</v>
      </c>
      <c r="AI82" s="7">
        <v>2.2966000000000002E-3</v>
      </c>
      <c r="AJ82" s="7">
        <v>2.3563E-3</v>
      </c>
      <c r="AK82" s="7">
        <v>2.3939999999999999E-3</v>
      </c>
      <c r="AL82" s="7">
        <v>2.4442999999999999E-3</v>
      </c>
      <c r="AM82" s="7">
        <v>2.5152E-3</v>
      </c>
      <c r="AN82" s="7">
        <v>2.5831000000000001E-3</v>
      </c>
      <c r="AO82" s="7">
        <v>2.6218000000000001E-3</v>
      </c>
      <c r="AP82" s="7">
        <v>2.6664000000000002E-3</v>
      </c>
      <c r="AQ82" s="7">
        <v>2.7358E-3</v>
      </c>
      <c r="AR82" s="7">
        <v>2.7959E-3</v>
      </c>
      <c r="AS82" s="7">
        <v>2.8546999999999999E-3</v>
      </c>
      <c r="AT82" s="7">
        <v>2.9003000000000002E-3</v>
      </c>
      <c r="AU82" s="7">
        <v>2.9497E-3</v>
      </c>
      <c r="AV82" s="7">
        <v>3.0293E-3</v>
      </c>
      <c r="AW82" s="7">
        <v>3.1020000000000002E-3</v>
      </c>
      <c r="AX82" s="7">
        <v>3.1516999999999999E-3</v>
      </c>
      <c r="AY82" s="7">
        <v>3.2368000000000002E-3</v>
      </c>
      <c r="AZ82" s="7">
        <v>3.3048000000000001E-3</v>
      </c>
      <c r="BA82" s="7">
        <v>3.3543000000000002E-3</v>
      </c>
      <c r="BB82" s="7">
        <v>3.4248E-3</v>
      </c>
      <c r="BC82" s="7">
        <v>3.4864000000000002E-3</v>
      </c>
      <c r="BD82" s="7">
        <v>3.5875E-3</v>
      </c>
      <c r="BE82" s="7">
        <v>3.6449E-3</v>
      </c>
      <c r="BF82" s="7">
        <v>3.7360000000000002E-3</v>
      </c>
      <c r="BG82" s="7">
        <v>3.7919999999999998E-3</v>
      </c>
      <c r="BH82" s="7">
        <v>3.8527000000000001E-3</v>
      </c>
      <c r="BI82" s="7">
        <v>3.9335999999999998E-3</v>
      </c>
      <c r="BJ82" s="7">
        <v>4.0438000000000002E-3</v>
      </c>
      <c r="BK82" s="7">
        <v>4.1408E-3</v>
      </c>
      <c r="BL82" s="7">
        <v>4.2071000000000001E-3</v>
      </c>
      <c r="BM82" s="7">
        <v>4.2702E-3</v>
      </c>
      <c r="BN82" s="7">
        <v>4.3727000000000002E-3</v>
      </c>
      <c r="BO82" s="7">
        <v>4.4513E-3</v>
      </c>
      <c r="BP82" s="7">
        <v>4.5493E-3</v>
      </c>
      <c r="BQ82" s="7">
        <v>4.6175000000000001E-3</v>
      </c>
      <c r="BR82" s="7">
        <v>4.7514000000000002E-3</v>
      </c>
      <c r="BS82" s="7">
        <v>4.8606999999999999E-3</v>
      </c>
      <c r="BT82" s="7">
        <v>5.0064999999999997E-3</v>
      </c>
      <c r="BU82" s="7">
        <v>5.1167000000000001E-3</v>
      </c>
      <c r="BV82" s="7">
        <v>5.2547999999999996E-3</v>
      </c>
      <c r="BW82" s="7">
        <v>5.3651999999999997E-3</v>
      </c>
      <c r="BX82" s="7">
        <v>5.4777999999999997E-3</v>
      </c>
      <c r="BY82" s="7">
        <v>5.5763999999999996E-3</v>
      </c>
      <c r="BZ82" s="7">
        <v>5.6601000000000004E-3</v>
      </c>
      <c r="CA82" s="7">
        <v>5.8015999999999996E-3</v>
      </c>
      <c r="CB82" s="7">
        <v>5.9408000000000004E-3</v>
      </c>
      <c r="CC82" s="7">
        <v>6.0656E-3</v>
      </c>
      <c r="CD82" s="7">
        <v>6.2293000000000001E-3</v>
      </c>
      <c r="CE82" s="7">
        <v>6.3290000000000004E-3</v>
      </c>
      <c r="CF82" s="7">
        <v>6.4238999999999997E-3</v>
      </c>
      <c r="CG82" s="7">
        <v>6.6166999999999997E-3</v>
      </c>
      <c r="CH82" s="7">
        <v>6.7755000000000003E-3</v>
      </c>
      <c r="CI82" s="7">
        <v>6.9719999999999999E-3</v>
      </c>
      <c r="CJ82" s="7">
        <v>7.1323000000000003E-3</v>
      </c>
      <c r="CK82" s="7">
        <v>7.3106999999999998E-3</v>
      </c>
      <c r="CL82" s="7">
        <v>7.4422999999999998E-3</v>
      </c>
      <c r="CM82" s="7">
        <v>7.6654999999999996E-3</v>
      </c>
      <c r="CN82" s="7">
        <v>7.8954999999999997E-3</v>
      </c>
      <c r="CO82" s="7">
        <v>8.0692000000000003E-3</v>
      </c>
      <c r="CP82" s="7">
        <v>8.2789999999999999E-3</v>
      </c>
      <c r="CQ82" s="7">
        <v>8.5190999999999999E-3</v>
      </c>
      <c r="CR82" s="7">
        <v>8.7150000000000005E-3</v>
      </c>
      <c r="CS82" s="7">
        <v>8.8718000000000009E-3</v>
      </c>
      <c r="CT82" s="7">
        <v>9.0582000000000006E-3</v>
      </c>
      <c r="CU82" s="7">
        <v>9.3118000000000003E-3</v>
      </c>
      <c r="CV82" s="7">
        <v>9.5073999999999992E-3</v>
      </c>
      <c r="CW82" s="7">
        <v>9.7450999999999996E-3</v>
      </c>
      <c r="CX82" s="7">
        <v>1.00082E-2</v>
      </c>
      <c r="CY82" s="7">
        <v>1.01983E-2</v>
      </c>
    </row>
    <row r="83" spans="1:103" x14ac:dyDescent="0.2">
      <c r="A83" s="5" t="s">
        <v>52</v>
      </c>
      <c r="B83" s="5" t="s">
        <v>68</v>
      </c>
      <c r="C83" s="6">
        <v>41</v>
      </c>
      <c r="D83" s="7">
        <v>5.6439999999999995E-4</v>
      </c>
      <c r="E83" s="7">
        <v>6.514E-4</v>
      </c>
      <c r="F83" s="7">
        <v>7.6909999999999999E-4</v>
      </c>
      <c r="G83" s="7">
        <v>8.9050000000000002E-4</v>
      </c>
      <c r="H83" s="7">
        <v>1.0070000000000001E-3</v>
      </c>
      <c r="I83" s="7">
        <v>1.1145E-3</v>
      </c>
      <c r="J83" s="7">
        <v>1.2490999999999999E-3</v>
      </c>
      <c r="K83" s="7">
        <v>1.3569999999999999E-3</v>
      </c>
      <c r="L83" s="7">
        <v>1.4274999999999999E-3</v>
      </c>
      <c r="M83" s="7">
        <v>1.5797999999999999E-3</v>
      </c>
      <c r="N83" s="7">
        <v>1.6113E-3</v>
      </c>
      <c r="O83" s="7">
        <v>1.6467999999999999E-3</v>
      </c>
      <c r="P83" s="7">
        <v>1.6846999999999999E-3</v>
      </c>
      <c r="Q83" s="7">
        <v>1.7285E-3</v>
      </c>
      <c r="R83" s="7">
        <v>1.7734000000000001E-3</v>
      </c>
      <c r="S83" s="7">
        <v>1.8231E-3</v>
      </c>
      <c r="T83" s="7">
        <v>1.8541E-3</v>
      </c>
      <c r="U83" s="7">
        <v>1.8893E-3</v>
      </c>
      <c r="V83" s="7">
        <v>1.9308999999999999E-3</v>
      </c>
      <c r="W83" s="7">
        <v>1.9618000000000001E-3</v>
      </c>
      <c r="X83" s="7">
        <v>1.9932999999999999E-3</v>
      </c>
      <c r="Y83" s="7">
        <v>2.0431E-3</v>
      </c>
      <c r="Z83" s="7">
        <v>2.0798000000000001E-3</v>
      </c>
      <c r="AA83" s="7">
        <v>2.1277000000000002E-3</v>
      </c>
      <c r="AB83" s="7">
        <v>2.166E-3</v>
      </c>
      <c r="AC83" s="7">
        <v>2.2158E-3</v>
      </c>
      <c r="AD83" s="7">
        <v>2.2713E-3</v>
      </c>
      <c r="AE83" s="7">
        <v>2.3121999999999999E-3</v>
      </c>
      <c r="AF83" s="7">
        <v>2.3700000000000001E-3</v>
      </c>
      <c r="AG83" s="7">
        <v>2.4388000000000001E-3</v>
      </c>
      <c r="AH83" s="7">
        <v>2.4997999999999999E-3</v>
      </c>
      <c r="AI83" s="7">
        <v>2.5473000000000002E-3</v>
      </c>
      <c r="AJ83" s="7">
        <v>2.5931000000000001E-3</v>
      </c>
      <c r="AK83" s="7">
        <v>2.6397999999999999E-3</v>
      </c>
      <c r="AL83" s="7">
        <v>2.7163000000000001E-3</v>
      </c>
      <c r="AM83" s="7">
        <v>2.7598000000000002E-3</v>
      </c>
      <c r="AN83" s="7">
        <v>2.8178000000000001E-3</v>
      </c>
      <c r="AO83" s="7">
        <v>2.8938000000000002E-3</v>
      </c>
      <c r="AP83" s="7">
        <v>2.9402E-3</v>
      </c>
      <c r="AQ83" s="7">
        <v>3.0195999999999999E-3</v>
      </c>
      <c r="AR83" s="7">
        <v>3.0921E-3</v>
      </c>
      <c r="AS83" s="7">
        <v>3.1446999999999998E-3</v>
      </c>
      <c r="AT83" s="7">
        <v>3.1982E-3</v>
      </c>
      <c r="AU83" s="7">
        <v>3.2653000000000001E-3</v>
      </c>
      <c r="AV83" s="7">
        <v>3.3241E-3</v>
      </c>
      <c r="AW83" s="7">
        <v>3.4037999999999998E-3</v>
      </c>
      <c r="AX83" s="7">
        <v>3.4616999999999998E-3</v>
      </c>
      <c r="AY83" s="7">
        <v>3.5517000000000001E-3</v>
      </c>
      <c r="AZ83" s="7">
        <v>3.6048999999999999E-3</v>
      </c>
      <c r="BA83" s="7">
        <v>3.7022999999999999E-3</v>
      </c>
      <c r="BB83" s="7">
        <v>3.8132999999999999E-3</v>
      </c>
      <c r="BC83" s="7">
        <v>3.8742999999999998E-3</v>
      </c>
      <c r="BD83" s="7">
        <v>3.9788999999999996E-3</v>
      </c>
      <c r="BE83" s="7">
        <v>4.0625000000000001E-3</v>
      </c>
      <c r="BF83" s="7">
        <v>4.1234000000000002E-3</v>
      </c>
      <c r="BG83" s="7">
        <v>4.2307000000000004E-3</v>
      </c>
      <c r="BH83" s="7">
        <v>4.3575999999999997E-3</v>
      </c>
      <c r="BI83" s="7">
        <v>4.4491000000000001E-3</v>
      </c>
      <c r="BJ83" s="7">
        <v>4.5335999999999996E-3</v>
      </c>
      <c r="BK83" s="7">
        <v>4.6696000000000003E-3</v>
      </c>
      <c r="BL83" s="7">
        <v>4.7442999999999999E-3</v>
      </c>
      <c r="BM83" s="7">
        <v>4.8677E-3</v>
      </c>
      <c r="BN83" s="7">
        <v>4.9601999999999997E-3</v>
      </c>
      <c r="BO83" s="7">
        <v>5.0892000000000003E-3</v>
      </c>
      <c r="BP83" s="7">
        <v>5.2164000000000004E-3</v>
      </c>
      <c r="BQ83" s="7">
        <v>5.3363999999999998E-3</v>
      </c>
      <c r="BR83" s="7">
        <v>5.4165000000000003E-3</v>
      </c>
      <c r="BS83" s="7">
        <v>5.5139999999999998E-3</v>
      </c>
      <c r="BT83" s="7">
        <v>5.6407999999999996E-3</v>
      </c>
      <c r="BU83" s="7">
        <v>5.7648999999999999E-3</v>
      </c>
      <c r="BV83" s="7">
        <v>5.9090000000000002E-3</v>
      </c>
      <c r="BW83" s="7">
        <v>6.0330999999999996E-3</v>
      </c>
      <c r="BX83" s="7">
        <v>6.1717999999999999E-3</v>
      </c>
      <c r="BY83" s="7">
        <v>6.3198999999999998E-3</v>
      </c>
      <c r="BZ83" s="7">
        <v>6.4779E-3</v>
      </c>
      <c r="CA83" s="7">
        <v>6.6334000000000002E-3</v>
      </c>
      <c r="CB83" s="7">
        <v>6.7461999999999999E-3</v>
      </c>
      <c r="CC83" s="7">
        <v>6.9350999999999996E-3</v>
      </c>
      <c r="CD83" s="7">
        <v>7.0667999999999998E-3</v>
      </c>
      <c r="CE83" s="7">
        <v>7.2293000000000001E-3</v>
      </c>
      <c r="CF83" s="7">
        <v>7.3812000000000001E-3</v>
      </c>
      <c r="CG83" s="7">
        <v>7.5214000000000001E-3</v>
      </c>
      <c r="CH83" s="7">
        <v>7.6417999999999998E-3</v>
      </c>
      <c r="CI83" s="7">
        <v>7.8709999999999995E-3</v>
      </c>
      <c r="CJ83" s="7">
        <v>8.0362999999999997E-3</v>
      </c>
      <c r="CK83" s="7">
        <v>8.1727999999999992E-3</v>
      </c>
      <c r="CL83" s="7">
        <v>8.4098000000000003E-3</v>
      </c>
      <c r="CM83" s="7">
        <v>8.6116999999999999E-3</v>
      </c>
      <c r="CN83" s="7">
        <v>8.7580999999999996E-3</v>
      </c>
      <c r="CO83" s="7">
        <v>8.907E-3</v>
      </c>
      <c r="CP83" s="7">
        <v>9.1564000000000003E-3</v>
      </c>
      <c r="CQ83" s="7">
        <v>9.3486999999999997E-3</v>
      </c>
      <c r="CR83" s="7">
        <v>9.5449999999999997E-3</v>
      </c>
      <c r="CS83" s="7">
        <v>9.7836999999999993E-3</v>
      </c>
      <c r="CT83" s="7">
        <v>9.9793E-3</v>
      </c>
      <c r="CU83" s="7">
        <v>1.01689E-2</v>
      </c>
      <c r="CV83" s="7">
        <v>1.0474000000000001E-2</v>
      </c>
      <c r="CW83" s="7">
        <v>1.07463E-2</v>
      </c>
      <c r="CX83" s="7">
        <v>1.09505E-2</v>
      </c>
      <c r="CY83" s="7">
        <v>1.12243E-2</v>
      </c>
    </row>
    <row r="84" spans="1:103" x14ac:dyDescent="0.2">
      <c r="A84" s="5" t="s">
        <v>52</v>
      </c>
      <c r="B84" s="5" t="s">
        <v>68</v>
      </c>
      <c r="C84" s="6">
        <v>42</v>
      </c>
      <c r="D84" s="7">
        <v>6.2430000000000005E-4</v>
      </c>
      <c r="E84" s="7">
        <v>7.5230000000000002E-4</v>
      </c>
      <c r="F84" s="7">
        <v>8.6859999999999997E-4</v>
      </c>
      <c r="G84" s="7">
        <v>1.0165E-3</v>
      </c>
      <c r="H84" s="7">
        <v>1.1397E-3</v>
      </c>
      <c r="I84" s="7">
        <v>1.2416E-3</v>
      </c>
      <c r="J84" s="7">
        <v>1.3928E-3</v>
      </c>
      <c r="K84" s="7">
        <v>1.5303000000000001E-3</v>
      </c>
      <c r="L84" s="7">
        <v>1.6347E-3</v>
      </c>
      <c r="M84" s="7">
        <v>1.7160000000000001E-3</v>
      </c>
      <c r="N84" s="7">
        <v>1.7538E-3</v>
      </c>
      <c r="O84" s="7">
        <v>1.8063E-3</v>
      </c>
      <c r="P84" s="7">
        <v>1.8533E-3</v>
      </c>
      <c r="Q84" s="7">
        <v>1.9015E-3</v>
      </c>
      <c r="R84" s="7">
        <v>1.9567E-3</v>
      </c>
      <c r="S84" s="7">
        <v>1.9938E-3</v>
      </c>
      <c r="T84" s="7">
        <v>2.0417E-3</v>
      </c>
      <c r="U84" s="7">
        <v>2.0948E-3</v>
      </c>
      <c r="V84" s="7">
        <v>2.1534000000000002E-3</v>
      </c>
      <c r="W84" s="7">
        <v>2.2028999999999998E-3</v>
      </c>
      <c r="X84" s="7">
        <v>2.2382000000000001E-3</v>
      </c>
      <c r="Y84" s="7">
        <v>2.2783999999999999E-3</v>
      </c>
      <c r="Z84" s="7">
        <v>2.3286000000000001E-3</v>
      </c>
      <c r="AA84" s="7">
        <v>2.3682E-3</v>
      </c>
      <c r="AB84" s="7">
        <v>2.4298000000000002E-3</v>
      </c>
      <c r="AC84" s="7">
        <v>2.4735E-3</v>
      </c>
      <c r="AD84" s="7">
        <v>2.5156000000000002E-3</v>
      </c>
      <c r="AE84" s="7">
        <v>2.5734E-3</v>
      </c>
      <c r="AF84" s="7">
        <v>2.6145999999999999E-3</v>
      </c>
      <c r="AG84" s="7">
        <v>2.6668999999999998E-3</v>
      </c>
      <c r="AH84" s="7">
        <v>2.7415999999999999E-3</v>
      </c>
      <c r="AI84" s="7">
        <v>2.8211E-3</v>
      </c>
      <c r="AJ84" s="7">
        <v>2.8774999999999998E-3</v>
      </c>
      <c r="AK84" s="7">
        <v>2.9437E-3</v>
      </c>
      <c r="AL84" s="7">
        <v>2.9878000000000001E-3</v>
      </c>
      <c r="AM84" s="7">
        <v>3.0536000000000001E-3</v>
      </c>
      <c r="AN84" s="7">
        <v>3.1178E-3</v>
      </c>
      <c r="AO84" s="7">
        <v>3.2112999999999998E-3</v>
      </c>
      <c r="AP84" s="7">
        <v>3.2851E-3</v>
      </c>
      <c r="AQ84" s="7">
        <v>3.3541000000000001E-3</v>
      </c>
      <c r="AR84" s="7">
        <v>3.4277999999999999E-3</v>
      </c>
      <c r="AS84" s="7">
        <v>3.5033E-3</v>
      </c>
      <c r="AT84" s="7">
        <v>3.5942999999999999E-3</v>
      </c>
      <c r="AU84" s="7">
        <v>3.6949999999999999E-3</v>
      </c>
      <c r="AV84" s="7">
        <v>3.7651999999999998E-3</v>
      </c>
      <c r="AW84" s="7">
        <v>3.8706000000000001E-3</v>
      </c>
      <c r="AX84" s="7">
        <v>3.9635E-3</v>
      </c>
      <c r="AY84" s="7">
        <v>4.0507E-3</v>
      </c>
      <c r="AZ84" s="7">
        <v>4.1276999999999998E-3</v>
      </c>
      <c r="BA84" s="7">
        <v>4.1977999999999998E-3</v>
      </c>
      <c r="BB84" s="7">
        <v>4.2776000000000003E-3</v>
      </c>
      <c r="BC84" s="7">
        <v>4.3972999999999998E-3</v>
      </c>
      <c r="BD84" s="7">
        <v>4.4720999999999997E-3</v>
      </c>
      <c r="BE84" s="7">
        <v>4.5973000000000003E-3</v>
      </c>
      <c r="BF84" s="7">
        <v>4.6709000000000004E-3</v>
      </c>
      <c r="BG84" s="7">
        <v>4.7643E-3</v>
      </c>
      <c r="BH84" s="7">
        <v>4.8548000000000003E-3</v>
      </c>
      <c r="BI84" s="7">
        <v>4.9810999999999996E-3</v>
      </c>
      <c r="BJ84" s="7">
        <v>5.0657999999999996E-3</v>
      </c>
      <c r="BK84" s="7">
        <v>5.1974999999999999E-3</v>
      </c>
      <c r="BL84" s="7">
        <v>5.2911E-3</v>
      </c>
      <c r="BM84" s="7">
        <v>5.4286999999999998E-3</v>
      </c>
      <c r="BN84" s="7">
        <v>5.5427000000000002E-3</v>
      </c>
      <c r="BO84" s="7">
        <v>5.6534999999999997E-3</v>
      </c>
      <c r="BP84" s="7">
        <v>5.7609000000000002E-3</v>
      </c>
      <c r="BQ84" s="7">
        <v>5.8934E-3</v>
      </c>
      <c r="BR84" s="7">
        <v>6.0054000000000001E-3</v>
      </c>
      <c r="BS84" s="7">
        <v>6.1314999999999998E-3</v>
      </c>
      <c r="BT84" s="7">
        <v>6.2848000000000001E-3</v>
      </c>
      <c r="BU84" s="7">
        <v>6.4482000000000003E-3</v>
      </c>
      <c r="BV84" s="7">
        <v>6.5643000000000003E-3</v>
      </c>
      <c r="BW84" s="7">
        <v>6.7480999999999999E-3</v>
      </c>
      <c r="BX84" s="7">
        <v>6.9100000000000003E-3</v>
      </c>
      <c r="BY84" s="7">
        <v>7.0897E-3</v>
      </c>
      <c r="BZ84" s="7">
        <v>7.2315000000000001E-3</v>
      </c>
      <c r="CA84" s="7">
        <v>7.3616999999999997E-3</v>
      </c>
      <c r="CB84" s="7">
        <v>7.5604000000000001E-3</v>
      </c>
      <c r="CC84" s="7">
        <v>7.6889000000000002E-3</v>
      </c>
      <c r="CD84" s="7">
        <v>7.8887999999999996E-3</v>
      </c>
      <c r="CE84" s="7">
        <v>8.0624000000000008E-3</v>
      </c>
      <c r="CF84" s="7">
        <v>8.3043000000000006E-3</v>
      </c>
      <c r="CG84" s="7">
        <v>8.5533999999999992E-3</v>
      </c>
      <c r="CH84" s="7">
        <v>8.7416000000000004E-3</v>
      </c>
      <c r="CI84" s="7">
        <v>8.9076999999999993E-3</v>
      </c>
      <c r="CJ84" s="7">
        <v>9.1660000000000005E-3</v>
      </c>
      <c r="CK84" s="7">
        <v>9.3127000000000001E-3</v>
      </c>
      <c r="CL84" s="7">
        <v>9.5548000000000004E-3</v>
      </c>
      <c r="CM84" s="7">
        <v>9.8318999999999993E-3</v>
      </c>
      <c r="CN84" s="7">
        <v>1.01171E-2</v>
      </c>
      <c r="CO84" s="7">
        <v>1.04206E-2</v>
      </c>
      <c r="CP84" s="7">
        <v>1.07019E-2</v>
      </c>
      <c r="CQ84" s="7">
        <v>1.1023E-2</v>
      </c>
      <c r="CR84" s="7">
        <v>1.12876E-2</v>
      </c>
      <c r="CS84" s="7">
        <v>1.1490800000000001E-2</v>
      </c>
      <c r="CT84" s="7">
        <v>1.1835500000000001E-2</v>
      </c>
      <c r="CU84" s="7">
        <v>1.21551E-2</v>
      </c>
      <c r="CV84" s="7">
        <v>1.2519799999999999E-2</v>
      </c>
      <c r="CW84" s="7">
        <v>1.28828E-2</v>
      </c>
      <c r="CX84" s="7">
        <v>1.31792E-2</v>
      </c>
      <c r="CY84" s="7">
        <v>1.34559E-2</v>
      </c>
    </row>
    <row r="85" spans="1:103" x14ac:dyDescent="0.2">
      <c r="A85" s="5" t="s">
        <v>52</v>
      </c>
      <c r="B85" s="5" t="s">
        <v>68</v>
      </c>
      <c r="C85" s="6">
        <v>43</v>
      </c>
      <c r="D85" s="7">
        <v>6.9879999999999996E-4</v>
      </c>
      <c r="E85" s="7">
        <v>8.5349999999999998E-4</v>
      </c>
      <c r="F85" s="7">
        <v>9.7579999999999997E-4</v>
      </c>
      <c r="G85" s="7">
        <v>1.1283E-3</v>
      </c>
      <c r="H85" s="7">
        <v>1.3051E-3</v>
      </c>
      <c r="I85" s="7">
        <v>1.3983000000000001E-3</v>
      </c>
      <c r="J85" s="7">
        <v>1.5238999999999999E-3</v>
      </c>
      <c r="K85" s="7">
        <v>1.7098E-3</v>
      </c>
      <c r="L85" s="7">
        <v>1.8154E-3</v>
      </c>
      <c r="M85" s="7">
        <v>1.8942E-3</v>
      </c>
      <c r="N85" s="7">
        <v>1.9396999999999999E-3</v>
      </c>
      <c r="O85" s="7">
        <v>1.9688000000000002E-3</v>
      </c>
      <c r="P85" s="7">
        <v>2.0278000000000002E-3</v>
      </c>
      <c r="Q85" s="7">
        <v>2.0723999999999998E-3</v>
      </c>
      <c r="R85" s="7">
        <v>2.1159E-3</v>
      </c>
      <c r="S85" s="7">
        <v>2.1497999999999999E-3</v>
      </c>
      <c r="T85" s="7">
        <v>2.2143000000000002E-3</v>
      </c>
      <c r="U85" s="7">
        <v>2.2652000000000002E-3</v>
      </c>
      <c r="V85" s="7">
        <v>2.3105000000000001E-3</v>
      </c>
      <c r="W85" s="7">
        <v>2.3475000000000002E-3</v>
      </c>
      <c r="X85" s="7">
        <v>2.4038000000000002E-3</v>
      </c>
      <c r="Y85" s="7">
        <v>2.4470999999999998E-3</v>
      </c>
      <c r="Z85" s="7">
        <v>2.4935999999999999E-3</v>
      </c>
      <c r="AA85" s="7">
        <v>2.5658999999999999E-3</v>
      </c>
      <c r="AB85" s="7">
        <v>2.6069999999999999E-3</v>
      </c>
      <c r="AC85" s="7">
        <v>2.6538999999999998E-3</v>
      </c>
      <c r="AD85" s="7">
        <v>2.7334999999999998E-3</v>
      </c>
      <c r="AE85" s="7">
        <v>2.8018000000000001E-3</v>
      </c>
      <c r="AF85" s="7">
        <v>2.8495E-3</v>
      </c>
      <c r="AG85" s="7">
        <v>2.9122000000000002E-3</v>
      </c>
      <c r="AH85" s="7">
        <v>2.9792E-3</v>
      </c>
      <c r="AI85" s="7">
        <v>3.0417999999999999E-3</v>
      </c>
      <c r="AJ85" s="7">
        <v>3.0874000000000001E-3</v>
      </c>
      <c r="AK85" s="7">
        <v>3.1676999999999999E-3</v>
      </c>
      <c r="AL85" s="7">
        <v>3.2563000000000002E-3</v>
      </c>
      <c r="AM85" s="7">
        <v>3.3443000000000001E-3</v>
      </c>
      <c r="AN85" s="7">
        <v>3.4445999999999999E-3</v>
      </c>
      <c r="AO85" s="7">
        <v>3.5065999999999999E-3</v>
      </c>
      <c r="AP85" s="7">
        <v>3.6013E-3</v>
      </c>
      <c r="AQ85" s="7">
        <v>3.6660999999999998E-3</v>
      </c>
      <c r="AR85" s="7">
        <v>3.7247999999999999E-3</v>
      </c>
      <c r="AS85" s="7">
        <v>3.7992999999999998E-3</v>
      </c>
      <c r="AT85" s="7">
        <v>3.9056999999999998E-3</v>
      </c>
      <c r="AU85" s="7">
        <v>4.0228E-3</v>
      </c>
      <c r="AV85" s="7">
        <v>4.0993000000000002E-3</v>
      </c>
      <c r="AW85" s="7">
        <v>4.1935000000000002E-3</v>
      </c>
      <c r="AX85" s="7">
        <v>4.2648E-3</v>
      </c>
      <c r="AY85" s="7">
        <v>4.3501E-3</v>
      </c>
      <c r="AZ85" s="7">
        <v>4.4283999999999999E-3</v>
      </c>
      <c r="BA85" s="7">
        <v>4.5214000000000001E-3</v>
      </c>
      <c r="BB85" s="7">
        <v>4.5982999999999996E-3</v>
      </c>
      <c r="BC85" s="7">
        <v>4.7039999999999998E-3</v>
      </c>
      <c r="BD85" s="7">
        <v>4.8122E-3</v>
      </c>
      <c r="BE85" s="7">
        <v>4.9518000000000001E-3</v>
      </c>
      <c r="BF85" s="7">
        <v>5.1003000000000003E-3</v>
      </c>
      <c r="BG85" s="7">
        <v>5.1818999999999997E-3</v>
      </c>
      <c r="BH85" s="7">
        <v>5.2700000000000004E-3</v>
      </c>
      <c r="BI85" s="7">
        <v>5.4280999999999999E-3</v>
      </c>
      <c r="BJ85" s="7">
        <v>5.5202999999999997E-3</v>
      </c>
      <c r="BK85" s="7">
        <v>5.6749000000000001E-3</v>
      </c>
      <c r="BL85" s="7">
        <v>5.7828000000000003E-3</v>
      </c>
      <c r="BM85" s="7">
        <v>5.9042000000000001E-3</v>
      </c>
      <c r="BN85" s="7">
        <v>6.0223000000000004E-3</v>
      </c>
      <c r="BO85" s="7">
        <v>6.1247000000000003E-3</v>
      </c>
      <c r="BP85" s="7">
        <v>6.2778E-3</v>
      </c>
      <c r="BQ85" s="7">
        <v>6.3969999999999999E-3</v>
      </c>
      <c r="BR85" s="7">
        <v>6.5889E-3</v>
      </c>
      <c r="BS85" s="7">
        <v>6.7337999999999999E-3</v>
      </c>
      <c r="BT85" s="7">
        <v>6.8618000000000004E-3</v>
      </c>
      <c r="BU85" s="7">
        <v>7.0470000000000003E-3</v>
      </c>
      <c r="BV85" s="7">
        <v>7.1526999999999997E-3</v>
      </c>
      <c r="BW85" s="7">
        <v>7.3673000000000002E-3</v>
      </c>
      <c r="BX85" s="7">
        <v>7.5513999999999998E-3</v>
      </c>
      <c r="BY85" s="7">
        <v>7.7023999999999999E-3</v>
      </c>
      <c r="BZ85" s="7">
        <v>7.9334999999999996E-3</v>
      </c>
      <c r="CA85" s="7">
        <v>8.116E-3</v>
      </c>
      <c r="CB85" s="7">
        <v>8.3432999999999997E-3</v>
      </c>
      <c r="CC85" s="7">
        <v>8.5184000000000006E-3</v>
      </c>
      <c r="CD85" s="7">
        <v>8.7483999999999999E-3</v>
      </c>
      <c r="CE85" s="7">
        <v>8.9058999999999996E-3</v>
      </c>
      <c r="CF85" s="7">
        <v>9.0752000000000003E-3</v>
      </c>
      <c r="CG85" s="7">
        <v>9.2838999999999994E-3</v>
      </c>
      <c r="CH85" s="7">
        <v>9.5346000000000007E-3</v>
      </c>
      <c r="CI85" s="7">
        <v>9.6775999999999997E-3</v>
      </c>
      <c r="CJ85" s="7">
        <v>9.9194999999999995E-3</v>
      </c>
      <c r="CK85" s="7">
        <v>1.02072E-2</v>
      </c>
      <c r="CL85" s="7">
        <v>1.0493000000000001E-2</v>
      </c>
      <c r="CM85" s="7">
        <v>1.0650400000000001E-2</v>
      </c>
      <c r="CN85" s="7">
        <v>1.08848E-2</v>
      </c>
      <c r="CO85" s="7">
        <v>1.10916E-2</v>
      </c>
      <c r="CP85" s="7">
        <v>1.1413299999999999E-2</v>
      </c>
      <c r="CQ85" s="7">
        <v>1.17214E-2</v>
      </c>
      <c r="CR85" s="7">
        <v>1.1908999999999999E-2</v>
      </c>
      <c r="CS85" s="7">
        <v>1.21114E-2</v>
      </c>
      <c r="CT85" s="7">
        <v>1.23415E-2</v>
      </c>
      <c r="CU85" s="7">
        <v>1.26748E-2</v>
      </c>
      <c r="CV85" s="7">
        <v>1.30043E-2</v>
      </c>
      <c r="CW85" s="7">
        <v>1.32774E-2</v>
      </c>
      <c r="CX85" s="7">
        <v>1.36492E-2</v>
      </c>
      <c r="CY85" s="7">
        <v>1.3908500000000001E-2</v>
      </c>
    </row>
    <row r="86" spans="1:103" x14ac:dyDescent="0.2">
      <c r="A86" s="5" t="s">
        <v>52</v>
      </c>
      <c r="B86" s="5" t="s">
        <v>68</v>
      </c>
      <c r="C86" s="6">
        <v>44</v>
      </c>
      <c r="D86" s="7">
        <v>7.9949999999999997E-4</v>
      </c>
      <c r="E86" s="7">
        <v>9.3939999999999996E-4</v>
      </c>
      <c r="F86" s="7">
        <v>1.1305E-3</v>
      </c>
      <c r="G86" s="7">
        <v>1.2627999999999999E-3</v>
      </c>
      <c r="H86" s="7">
        <v>1.4519999999999999E-3</v>
      </c>
      <c r="I86" s="7">
        <v>1.6252E-3</v>
      </c>
      <c r="J86" s="7">
        <v>1.7298000000000001E-3</v>
      </c>
      <c r="K86" s="7">
        <v>1.8351999999999999E-3</v>
      </c>
      <c r="L86" s="7">
        <v>1.9788000000000002E-3</v>
      </c>
      <c r="M86" s="7">
        <v>2.1361000000000002E-3</v>
      </c>
      <c r="N86" s="7">
        <v>2.1830999999999999E-3</v>
      </c>
      <c r="O86" s="7">
        <v>2.2464E-3</v>
      </c>
      <c r="P86" s="7">
        <v>2.3070999999999999E-3</v>
      </c>
      <c r="Q86" s="7">
        <v>2.3624000000000002E-3</v>
      </c>
      <c r="R86" s="7">
        <v>2.4237999999999998E-3</v>
      </c>
      <c r="S86" s="7">
        <v>2.4699000000000001E-3</v>
      </c>
      <c r="T86" s="7">
        <v>2.5439999999999998E-3</v>
      </c>
      <c r="U86" s="7">
        <v>2.5999999999999999E-3</v>
      </c>
      <c r="V86" s="7">
        <v>2.6727999999999999E-3</v>
      </c>
      <c r="W86" s="7">
        <v>2.7290000000000001E-3</v>
      </c>
      <c r="X86" s="7">
        <v>2.7726999999999999E-3</v>
      </c>
      <c r="Y86" s="7">
        <v>2.8337000000000002E-3</v>
      </c>
      <c r="Z86" s="7">
        <v>2.9017000000000001E-3</v>
      </c>
      <c r="AA86" s="7">
        <v>2.9480999999999999E-3</v>
      </c>
      <c r="AB86" s="7">
        <v>3.0159000000000002E-3</v>
      </c>
      <c r="AC86" s="7">
        <v>3.1034000000000001E-3</v>
      </c>
      <c r="AD86" s="7">
        <v>3.1873000000000001E-3</v>
      </c>
      <c r="AE86" s="7">
        <v>3.2701000000000002E-3</v>
      </c>
      <c r="AF86" s="7">
        <v>3.3257E-3</v>
      </c>
      <c r="AG86" s="7">
        <v>3.4088E-3</v>
      </c>
      <c r="AH86" s="7">
        <v>3.4975000000000002E-3</v>
      </c>
      <c r="AI86" s="7">
        <v>3.5779000000000002E-3</v>
      </c>
      <c r="AJ86" s="7">
        <v>3.6422999999999998E-3</v>
      </c>
      <c r="AK86" s="7">
        <v>3.7006000000000001E-3</v>
      </c>
      <c r="AL86" s="7">
        <v>3.7783000000000001E-3</v>
      </c>
      <c r="AM86" s="7">
        <v>3.8538999999999999E-3</v>
      </c>
      <c r="AN86" s="7">
        <v>3.9309999999999996E-3</v>
      </c>
      <c r="AO86" s="7">
        <v>4.0410999999999997E-3</v>
      </c>
      <c r="AP86" s="7">
        <v>4.1421000000000001E-3</v>
      </c>
      <c r="AQ86" s="7">
        <v>4.2167000000000003E-3</v>
      </c>
      <c r="AR86" s="7">
        <v>4.2883000000000001E-3</v>
      </c>
      <c r="AS86" s="7">
        <v>4.4169999999999999E-3</v>
      </c>
      <c r="AT86" s="7">
        <v>4.4876999999999998E-3</v>
      </c>
      <c r="AU86" s="7">
        <v>4.5864E-3</v>
      </c>
      <c r="AV86" s="7">
        <v>4.6553000000000002E-3</v>
      </c>
      <c r="AW86" s="7">
        <v>4.7251000000000003E-3</v>
      </c>
      <c r="AX86" s="7">
        <v>4.8053999999999996E-3</v>
      </c>
      <c r="AY86" s="7">
        <v>4.9399999999999999E-3</v>
      </c>
      <c r="AZ86" s="7">
        <v>5.019E-3</v>
      </c>
      <c r="BA86" s="7">
        <v>5.1193999999999996E-3</v>
      </c>
      <c r="BB86" s="7">
        <v>5.2268999999999996E-3</v>
      </c>
      <c r="BC86" s="7">
        <v>5.3263E-3</v>
      </c>
      <c r="BD86" s="7">
        <v>5.4488000000000002E-3</v>
      </c>
      <c r="BE86" s="7">
        <v>5.5957999999999997E-3</v>
      </c>
      <c r="BF86" s="7">
        <v>5.6909999999999999E-3</v>
      </c>
      <c r="BG86" s="7">
        <v>5.8332999999999996E-3</v>
      </c>
      <c r="BH86" s="7">
        <v>5.9324E-3</v>
      </c>
      <c r="BI86" s="7">
        <v>6.0866999999999996E-3</v>
      </c>
      <c r="BJ86" s="7">
        <v>6.1901999999999999E-3</v>
      </c>
      <c r="BK86" s="7">
        <v>6.3696999999999998E-3</v>
      </c>
      <c r="BL86" s="7">
        <v>6.5161999999999998E-3</v>
      </c>
      <c r="BM86" s="7">
        <v>6.6138999999999998E-3</v>
      </c>
      <c r="BN86" s="7">
        <v>6.7924999999999999E-3</v>
      </c>
      <c r="BO86" s="7">
        <v>6.9147999999999996E-3</v>
      </c>
      <c r="BP86" s="7">
        <v>7.1013999999999999E-3</v>
      </c>
      <c r="BQ86" s="7">
        <v>7.2576999999999997E-3</v>
      </c>
      <c r="BR86" s="7">
        <v>7.4754000000000001E-3</v>
      </c>
      <c r="BS86" s="7">
        <v>7.6473000000000001E-3</v>
      </c>
      <c r="BT86" s="7">
        <v>7.8537999999999993E-3</v>
      </c>
      <c r="BU86" s="7">
        <v>7.9872999999999993E-3</v>
      </c>
      <c r="BV86" s="7">
        <v>8.2190000000000006E-3</v>
      </c>
      <c r="BW86" s="7">
        <v>8.3423000000000004E-3</v>
      </c>
      <c r="BX86" s="7">
        <v>8.5173999999999996E-3</v>
      </c>
      <c r="BY86" s="7">
        <v>8.7729000000000001E-3</v>
      </c>
      <c r="BZ86" s="7">
        <v>8.9307999999999992E-3</v>
      </c>
      <c r="CA86" s="7">
        <v>9.1988E-3</v>
      </c>
      <c r="CB86" s="7">
        <v>9.4655E-3</v>
      </c>
      <c r="CC86" s="7">
        <v>9.6074999999999997E-3</v>
      </c>
      <c r="CD86" s="7">
        <v>9.7707999999999996E-3</v>
      </c>
      <c r="CE86" s="7">
        <v>1.0054199999999999E-2</v>
      </c>
      <c r="CF86" s="7">
        <v>1.02653E-2</v>
      </c>
      <c r="CG86" s="7">
        <v>1.05323E-2</v>
      </c>
      <c r="CH86" s="7">
        <v>1.07323E-2</v>
      </c>
      <c r="CI86" s="7">
        <v>1.1032800000000001E-2</v>
      </c>
      <c r="CJ86" s="7">
        <v>1.13528E-2</v>
      </c>
      <c r="CK86" s="7">
        <v>1.15684E-2</v>
      </c>
      <c r="CL86" s="7">
        <v>1.19039E-2</v>
      </c>
      <c r="CM86" s="7">
        <v>1.22373E-2</v>
      </c>
      <c r="CN86" s="7">
        <v>1.25554E-2</v>
      </c>
      <c r="CO86" s="7">
        <v>1.28191E-2</v>
      </c>
      <c r="CP86" s="7">
        <v>1.3190800000000001E-2</v>
      </c>
      <c r="CQ86" s="7">
        <v>1.35602E-2</v>
      </c>
      <c r="CR86" s="7">
        <v>1.38992E-2</v>
      </c>
      <c r="CS86" s="7">
        <v>1.41493E-2</v>
      </c>
      <c r="CT86" s="7">
        <v>1.45313E-2</v>
      </c>
      <c r="CU86" s="7">
        <v>1.4967299999999999E-2</v>
      </c>
      <c r="CV86" s="7">
        <v>1.51918E-2</v>
      </c>
      <c r="CW86" s="7">
        <v>1.54197E-2</v>
      </c>
      <c r="CX86" s="7">
        <v>1.5697300000000001E-2</v>
      </c>
      <c r="CY86" s="7">
        <v>1.5964099999999998E-2</v>
      </c>
    </row>
    <row r="87" spans="1:103" x14ac:dyDescent="0.2">
      <c r="A87" s="5" t="s">
        <v>52</v>
      </c>
      <c r="B87" s="5" t="s">
        <v>68</v>
      </c>
      <c r="C87" s="6">
        <v>45</v>
      </c>
      <c r="D87" s="7">
        <v>8.9510000000000002E-4</v>
      </c>
      <c r="E87" s="7">
        <v>1.0888E-3</v>
      </c>
      <c r="F87" s="7">
        <v>1.2643000000000001E-3</v>
      </c>
      <c r="G87" s="7">
        <v>1.4537E-3</v>
      </c>
      <c r="H87" s="7">
        <v>1.6057000000000001E-3</v>
      </c>
      <c r="I87" s="7">
        <v>1.7738000000000001E-3</v>
      </c>
      <c r="J87" s="7">
        <v>1.9166000000000001E-3</v>
      </c>
      <c r="K87" s="7">
        <v>2.0944000000000002E-3</v>
      </c>
      <c r="L87" s="7">
        <v>2.1724000000000001E-3</v>
      </c>
      <c r="M87" s="7">
        <v>2.2599999999999999E-3</v>
      </c>
      <c r="N87" s="7">
        <v>2.3188000000000002E-3</v>
      </c>
      <c r="O87" s="7">
        <v>2.3882999999999999E-3</v>
      </c>
      <c r="P87" s="7">
        <v>2.4528000000000002E-3</v>
      </c>
      <c r="Q87" s="7">
        <v>2.5190999999999998E-3</v>
      </c>
      <c r="R87" s="7">
        <v>2.5695000000000002E-3</v>
      </c>
      <c r="S87" s="7">
        <v>2.6080999999999999E-3</v>
      </c>
      <c r="T87" s="7">
        <v>2.6627999999999999E-3</v>
      </c>
      <c r="U87" s="7">
        <v>2.7214000000000001E-3</v>
      </c>
      <c r="V87" s="7">
        <v>2.7894E-3</v>
      </c>
      <c r="W87" s="7">
        <v>2.8479999999999998E-3</v>
      </c>
      <c r="X87" s="7">
        <v>2.9277999999999999E-3</v>
      </c>
      <c r="Y87" s="7">
        <v>2.9922E-3</v>
      </c>
      <c r="Z87" s="7">
        <v>3.058E-3</v>
      </c>
      <c r="AA87" s="7">
        <v>3.1069000000000001E-3</v>
      </c>
      <c r="AB87" s="7">
        <v>3.1567000000000001E-3</v>
      </c>
      <c r="AC87" s="7">
        <v>3.2512999999999999E-3</v>
      </c>
      <c r="AD87" s="7">
        <v>3.3390999999999998E-3</v>
      </c>
      <c r="AE87" s="7">
        <v>3.3892000000000002E-3</v>
      </c>
      <c r="AF87" s="7">
        <v>3.4638E-3</v>
      </c>
      <c r="AG87" s="7">
        <v>3.5330000000000001E-3</v>
      </c>
      <c r="AH87" s="7">
        <v>3.6107999999999999E-3</v>
      </c>
      <c r="AI87" s="7">
        <v>3.6684999999999999E-3</v>
      </c>
      <c r="AJ87" s="7">
        <v>3.7307999999999998E-3</v>
      </c>
      <c r="AK87" s="7">
        <v>3.8129000000000001E-3</v>
      </c>
      <c r="AL87" s="7">
        <v>3.8853E-3</v>
      </c>
      <c r="AM87" s="7">
        <v>4.0019000000000001E-3</v>
      </c>
      <c r="AN87" s="7">
        <v>4.1060000000000003E-3</v>
      </c>
      <c r="AO87" s="7">
        <v>4.2167999999999997E-3</v>
      </c>
      <c r="AP87" s="7">
        <v>4.3011999999999998E-3</v>
      </c>
      <c r="AQ87" s="7">
        <v>4.3914999999999996E-3</v>
      </c>
      <c r="AR87" s="7">
        <v>4.4837999999999996E-3</v>
      </c>
      <c r="AS87" s="7">
        <v>4.5599999999999998E-3</v>
      </c>
      <c r="AT87" s="7">
        <v>4.633E-3</v>
      </c>
      <c r="AU87" s="7">
        <v>4.7488000000000001E-3</v>
      </c>
      <c r="AV87" s="7">
        <v>4.8818000000000004E-3</v>
      </c>
      <c r="AW87" s="7">
        <v>5.0283000000000003E-3</v>
      </c>
      <c r="AX87" s="7">
        <v>5.169E-3</v>
      </c>
      <c r="AY87" s="7">
        <v>5.2516999999999998E-3</v>
      </c>
      <c r="AZ87" s="7">
        <v>5.3777E-3</v>
      </c>
      <c r="BA87" s="7">
        <v>5.5012999999999998E-3</v>
      </c>
      <c r="BB87" s="7">
        <v>5.6663E-3</v>
      </c>
      <c r="BC87" s="7">
        <v>5.7626999999999999E-3</v>
      </c>
      <c r="BD87" s="7">
        <v>5.8722000000000002E-3</v>
      </c>
      <c r="BE87" s="7">
        <v>5.9719999999999999E-3</v>
      </c>
      <c r="BF87" s="7">
        <v>6.0676000000000003E-3</v>
      </c>
      <c r="BG87" s="7">
        <v>6.2375E-3</v>
      </c>
      <c r="BH87" s="7">
        <v>6.3435000000000002E-3</v>
      </c>
      <c r="BI87" s="7">
        <v>6.5338000000000002E-3</v>
      </c>
      <c r="BJ87" s="7">
        <v>6.7298000000000002E-3</v>
      </c>
      <c r="BK87" s="7">
        <v>6.8643999999999997E-3</v>
      </c>
      <c r="BL87" s="7">
        <v>6.9947999999999998E-3</v>
      </c>
      <c r="BM87" s="7">
        <v>7.1976999999999996E-3</v>
      </c>
      <c r="BN87" s="7">
        <v>7.3920000000000001E-3</v>
      </c>
      <c r="BO87" s="7">
        <v>7.5177000000000004E-3</v>
      </c>
      <c r="BP87" s="7">
        <v>7.6604999999999998E-3</v>
      </c>
      <c r="BQ87" s="7">
        <v>7.8826999999999994E-3</v>
      </c>
      <c r="BR87" s="7">
        <v>8.1034000000000002E-3</v>
      </c>
      <c r="BS87" s="7">
        <v>8.2897999999999999E-3</v>
      </c>
      <c r="BT87" s="7">
        <v>8.4557E-3</v>
      </c>
      <c r="BU87" s="7">
        <v>8.7092999999999997E-3</v>
      </c>
      <c r="BV87" s="7">
        <v>8.9706000000000004E-3</v>
      </c>
      <c r="BW87" s="7">
        <v>9.2218000000000005E-3</v>
      </c>
      <c r="BX87" s="7">
        <v>9.4430999999999994E-3</v>
      </c>
      <c r="BY87" s="7">
        <v>9.6697999999999992E-3</v>
      </c>
      <c r="BZ87" s="7">
        <v>9.9115000000000002E-3</v>
      </c>
      <c r="CA87" s="7">
        <v>1.01098E-2</v>
      </c>
      <c r="CB87" s="7">
        <v>1.0311900000000001E-2</v>
      </c>
      <c r="CC87" s="7">
        <v>1.04873E-2</v>
      </c>
      <c r="CD87" s="7">
        <v>1.0644600000000001E-2</v>
      </c>
      <c r="CE87" s="7">
        <v>1.08255E-2</v>
      </c>
      <c r="CF87" s="7">
        <v>1.10095E-2</v>
      </c>
      <c r="CG87" s="7">
        <v>1.13288E-2</v>
      </c>
      <c r="CH87" s="7">
        <v>1.15327E-2</v>
      </c>
      <c r="CI87" s="7">
        <v>1.1809399999999999E-2</v>
      </c>
      <c r="CJ87" s="7">
        <v>1.2057399999999999E-2</v>
      </c>
      <c r="CK87" s="7">
        <v>1.2383E-2</v>
      </c>
      <c r="CL87" s="7">
        <v>1.25688E-2</v>
      </c>
      <c r="CM87" s="7">
        <v>1.2782399999999999E-2</v>
      </c>
      <c r="CN87" s="7">
        <v>1.30764E-2</v>
      </c>
      <c r="CO87" s="7">
        <v>1.3351E-2</v>
      </c>
      <c r="CP87" s="7">
        <v>1.3631300000000001E-2</v>
      </c>
      <c r="CQ87" s="7">
        <v>1.39176E-2</v>
      </c>
      <c r="CR87" s="7">
        <v>1.43073E-2</v>
      </c>
      <c r="CS87" s="7">
        <v>1.4593399999999999E-2</v>
      </c>
      <c r="CT87" s="7">
        <v>1.48269E-2</v>
      </c>
      <c r="CU87" s="7">
        <v>1.50642E-2</v>
      </c>
      <c r="CV87" s="7">
        <v>1.5410699999999999E-2</v>
      </c>
      <c r="CW87" s="7">
        <v>1.5749699999999998E-2</v>
      </c>
      <c r="CX87" s="7">
        <v>1.6033200000000001E-2</v>
      </c>
      <c r="CY87" s="7">
        <v>1.63378E-2</v>
      </c>
    </row>
    <row r="88" spans="1:103" x14ac:dyDescent="0.2">
      <c r="A88" s="5" t="s">
        <v>52</v>
      </c>
      <c r="B88" s="5" t="s">
        <v>68</v>
      </c>
      <c r="C88" s="6">
        <v>46</v>
      </c>
      <c r="D88" s="7">
        <v>9.946E-4</v>
      </c>
      <c r="E88" s="7">
        <v>1.2009E-3</v>
      </c>
      <c r="F88" s="7">
        <v>1.3914999999999999E-3</v>
      </c>
      <c r="G88" s="7">
        <v>1.5851000000000001E-3</v>
      </c>
      <c r="H88" s="7">
        <v>1.7746999999999999E-3</v>
      </c>
      <c r="I88" s="7">
        <v>1.9333E-3</v>
      </c>
      <c r="J88" s="7">
        <v>2.1691000000000002E-3</v>
      </c>
      <c r="K88" s="7">
        <v>2.2518E-3</v>
      </c>
      <c r="L88" s="7">
        <v>2.4578E-3</v>
      </c>
      <c r="M88" s="7">
        <v>2.5555999999999999E-3</v>
      </c>
      <c r="N88" s="7">
        <v>2.5939000000000001E-3</v>
      </c>
      <c r="O88" s="7">
        <v>2.6562000000000001E-3</v>
      </c>
      <c r="P88" s="7">
        <v>2.7012999999999998E-3</v>
      </c>
      <c r="Q88" s="7">
        <v>2.7661999999999999E-3</v>
      </c>
      <c r="R88" s="7">
        <v>2.8297999999999999E-3</v>
      </c>
      <c r="S88" s="7">
        <v>2.8806999999999999E-3</v>
      </c>
      <c r="T88" s="7">
        <v>2.9325000000000002E-3</v>
      </c>
      <c r="U88" s="7">
        <v>2.9970000000000001E-3</v>
      </c>
      <c r="V88" s="7">
        <v>3.0598999999999999E-3</v>
      </c>
      <c r="W88" s="7">
        <v>3.1424999999999999E-3</v>
      </c>
      <c r="X88" s="7">
        <v>3.2117000000000001E-3</v>
      </c>
      <c r="Y88" s="7">
        <v>3.2854999999999998E-3</v>
      </c>
      <c r="Z88" s="7">
        <v>3.3611000000000001E-3</v>
      </c>
      <c r="AA88" s="7">
        <v>3.4283E-3</v>
      </c>
      <c r="AB88" s="7">
        <v>3.5141E-3</v>
      </c>
      <c r="AC88" s="7">
        <v>3.5703000000000002E-3</v>
      </c>
      <c r="AD88" s="7">
        <v>3.6381999999999999E-3</v>
      </c>
      <c r="AE88" s="7">
        <v>3.7073000000000002E-3</v>
      </c>
      <c r="AF88" s="7">
        <v>3.7926000000000001E-3</v>
      </c>
      <c r="AG88" s="7">
        <v>3.8571E-3</v>
      </c>
      <c r="AH88" s="7">
        <v>3.9728000000000003E-3</v>
      </c>
      <c r="AI88" s="7">
        <v>4.0603000000000002E-3</v>
      </c>
      <c r="AJ88" s="7">
        <v>4.1292999999999998E-3</v>
      </c>
      <c r="AK88" s="7">
        <v>4.2036E-3</v>
      </c>
      <c r="AL88" s="7">
        <v>4.2877000000000002E-3</v>
      </c>
      <c r="AM88" s="7">
        <v>4.3606000000000001E-3</v>
      </c>
      <c r="AN88" s="7">
        <v>4.4478E-3</v>
      </c>
      <c r="AO88" s="7">
        <v>4.5412999999999999E-3</v>
      </c>
      <c r="AP88" s="7">
        <v>4.6728999999999998E-3</v>
      </c>
      <c r="AQ88" s="7">
        <v>4.7850999999999996E-3</v>
      </c>
      <c r="AR88" s="7">
        <v>4.8663999999999999E-3</v>
      </c>
      <c r="AS88" s="7">
        <v>4.9686000000000001E-3</v>
      </c>
      <c r="AT88" s="7">
        <v>5.0828000000000002E-3</v>
      </c>
      <c r="AU88" s="7">
        <v>5.215E-3</v>
      </c>
      <c r="AV88" s="7">
        <v>5.3558E-3</v>
      </c>
      <c r="AW88" s="7">
        <v>5.4576E-3</v>
      </c>
      <c r="AX88" s="7">
        <v>5.6103999999999998E-3</v>
      </c>
      <c r="AY88" s="7">
        <v>5.7562999999999998E-3</v>
      </c>
      <c r="AZ88" s="7">
        <v>5.9059000000000004E-3</v>
      </c>
      <c r="BA88" s="7">
        <v>6.0417999999999999E-3</v>
      </c>
      <c r="BB88" s="7">
        <v>6.1565999999999999E-3</v>
      </c>
      <c r="BC88" s="7">
        <v>6.2674000000000002E-3</v>
      </c>
      <c r="BD88" s="7">
        <v>6.4053000000000001E-3</v>
      </c>
      <c r="BE88" s="7">
        <v>6.5846999999999998E-3</v>
      </c>
      <c r="BF88" s="7">
        <v>6.7492999999999997E-3</v>
      </c>
      <c r="BG88" s="7">
        <v>6.8573000000000002E-3</v>
      </c>
      <c r="BH88" s="7">
        <v>7.0423999999999999E-3</v>
      </c>
      <c r="BI88" s="7">
        <v>7.1833000000000001E-3</v>
      </c>
      <c r="BJ88" s="7">
        <v>7.3125999999999998E-3</v>
      </c>
      <c r="BK88" s="7">
        <v>7.4587999999999998E-3</v>
      </c>
      <c r="BL88" s="7">
        <v>7.5931000000000002E-3</v>
      </c>
      <c r="BM88" s="7">
        <v>7.7146000000000003E-3</v>
      </c>
      <c r="BN88" s="7">
        <v>7.8534E-3</v>
      </c>
      <c r="BO88" s="7">
        <v>8.0262000000000007E-3</v>
      </c>
      <c r="BP88" s="7">
        <v>8.2427999999999998E-3</v>
      </c>
      <c r="BQ88" s="7">
        <v>8.4571999999999998E-3</v>
      </c>
      <c r="BR88" s="7">
        <v>8.6601999999999998E-3</v>
      </c>
      <c r="BS88" s="7">
        <v>8.9200000000000008E-3</v>
      </c>
      <c r="BT88" s="7">
        <v>9.1163000000000008E-3</v>
      </c>
      <c r="BU88" s="7">
        <v>9.2621000000000005E-3</v>
      </c>
      <c r="BV88" s="7">
        <v>9.5122000000000002E-3</v>
      </c>
      <c r="BW88" s="7">
        <v>9.7975000000000007E-3</v>
      </c>
      <c r="BX88" s="7">
        <v>9.9836999999999999E-3</v>
      </c>
      <c r="BY88" s="7">
        <v>1.01633E-2</v>
      </c>
      <c r="BZ88" s="7">
        <v>1.04479E-2</v>
      </c>
      <c r="CA88" s="7">
        <v>1.0719599999999999E-2</v>
      </c>
      <c r="CB88" s="7">
        <v>1.0966200000000001E-2</v>
      </c>
      <c r="CC88" s="7">
        <v>1.12733E-2</v>
      </c>
      <c r="CD88" s="7">
        <v>1.1509999999999999E-2</v>
      </c>
      <c r="CE88" s="7">
        <v>1.1820799999999999E-2</v>
      </c>
      <c r="CF88" s="7">
        <v>1.2151800000000001E-2</v>
      </c>
      <c r="CG88" s="7">
        <v>1.24434E-2</v>
      </c>
      <c r="CH88" s="7">
        <v>1.2804299999999999E-2</v>
      </c>
      <c r="CI88" s="7">
        <v>1.3009099999999999E-2</v>
      </c>
      <c r="CJ88" s="7">
        <v>1.32433E-2</v>
      </c>
      <c r="CK88" s="7">
        <v>1.34419E-2</v>
      </c>
      <c r="CL88" s="7">
        <v>1.3778E-2</v>
      </c>
      <c r="CM88" s="7">
        <v>1.40398E-2</v>
      </c>
      <c r="CN88" s="7">
        <v>1.4362700000000001E-2</v>
      </c>
      <c r="CO88" s="7">
        <v>1.46499E-2</v>
      </c>
      <c r="CP88" s="7">
        <v>1.48843E-2</v>
      </c>
      <c r="CQ88" s="7">
        <v>1.5241599999999999E-2</v>
      </c>
      <c r="CR88" s="7">
        <v>1.5576899999999999E-2</v>
      </c>
      <c r="CS88" s="7">
        <v>1.5950800000000001E-2</v>
      </c>
      <c r="CT88" s="7">
        <v>1.619E-2</v>
      </c>
      <c r="CU88" s="7">
        <v>1.653E-2</v>
      </c>
      <c r="CV88" s="7">
        <v>1.6844100000000001E-2</v>
      </c>
      <c r="CW88" s="7">
        <v>1.7265200000000001E-2</v>
      </c>
      <c r="CX88" s="7">
        <v>1.77141E-2</v>
      </c>
      <c r="CY88" s="7">
        <v>1.8192300000000002E-2</v>
      </c>
    </row>
    <row r="89" spans="1:103" x14ac:dyDescent="0.2">
      <c r="A89" s="5" t="s">
        <v>52</v>
      </c>
      <c r="B89" s="5" t="s">
        <v>68</v>
      </c>
      <c r="C89" s="6">
        <v>47</v>
      </c>
      <c r="D89" s="7">
        <v>1.1014E-3</v>
      </c>
      <c r="E89" s="7">
        <v>1.3385999999999999E-3</v>
      </c>
      <c r="F89" s="7">
        <v>1.5713000000000001E-3</v>
      </c>
      <c r="G89" s="7">
        <v>1.8032E-3</v>
      </c>
      <c r="H89" s="7">
        <v>1.9380000000000001E-3</v>
      </c>
      <c r="I89" s="7">
        <v>2.1686000000000001E-3</v>
      </c>
      <c r="J89" s="7">
        <v>2.3346E-3</v>
      </c>
      <c r="K89" s="7">
        <v>2.4859999999999999E-3</v>
      </c>
      <c r="L89" s="7">
        <v>2.5972999999999999E-3</v>
      </c>
      <c r="M89" s="7">
        <v>2.7487000000000002E-3</v>
      </c>
      <c r="N89" s="7">
        <v>2.8229000000000001E-3</v>
      </c>
      <c r="O89" s="7">
        <v>2.8738000000000001E-3</v>
      </c>
      <c r="P89" s="7">
        <v>2.9513E-3</v>
      </c>
      <c r="Q89" s="7">
        <v>2.9956000000000002E-3</v>
      </c>
      <c r="R89" s="7">
        <v>3.0495000000000001E-3</v>
      </c>
      <c r="S89" s="7">
        <v>3.1318000000000001E-3</v>
      </c>
      <c r="T89" s="7">
        <v>3.1851000000000002E-3</v>
      </c>
      <c r="U89" s="7">
        <v>3.2648E-3</v>
      </c>
      <c r="V89" s="7">
        <v>3.3365999999999999E-3</v>
      </c>
      <c r="W89" s="7">
        <v>3.4367E-3</v>
      </c>
      <c r="X89" s="7">
        <v>3.5087999999999999E-3</v>
      </c>
      <c r="Y89" s="7">
        <v>3.5894999999999998E-3</v>
      </c>
      <c r="Z89" s="7">
        <v>3.6721000000000002E-3</v>
      </c>
      <c r="AA89" s="7">
        <v>3.7602999999999998E-3</v>
      </c>
      <c r="AB89" s="7">
        <v>3.8505000000000002E-3</v>
      </c>
      <c r="AC89" s="7">
        <v>3.9353000000000001E-3</v>
      </c>
      <c r="AD89" s="7">
        <v>4.0138999999999999E-3</v>
      </c>
      <c r="AE89" s="7">
        <v>4.1222999999999997E-3</v>
      </c>
      <c r="AF89" s="7">
        <v>4.1882999999999998E-3</v>
      </c>
      <c r="AG89" s="7">
        <v>4.2972000000000002E-3</v>
      </c>
      <c r="AH89" s="7">
        <v>4.4003000000000002E-3</v>
      </c>
      <c r="AI89" s="7">
        <v>4.5278999999999996E-3</v>
      </c>
      <c r="AJ89" s="7">
        <v>4.6049000000000003E-3</v>
      </c>
      <c r="AK89" s="7">
        <v>4.6924000000000002E-3</v>
      </c>
      <c r="AL89" s="7">
        <v>4.8332000000000002E-3</v>
      </c>
      <c r="AM89" s="7">
        <v>4.9636999999999997E-3</v>
      </c>
      <c r="AN89" s="7">
        <v>5.0828000000000002E-3</v>
      </c>
      <c r="AO89" s="7">
        <v>5.2353E-3</v>
      </c>
      <c r="AP89" s="7">
        <v>5.3452999999999999E-3</v>
      </c>
      <c r="AQ89" s="7">
        <v>5.5002999999999996E-3</v>
      </c>
      <c r="AR89" s="7">
        <v>5.6103000000000004E-3</v>
      </c>
      <c r="AS89" s="7">
        <v>5.7393000000000001E-3</v>
      </c>
      <c r="AT89" s="7">
        <v>5.9113999999999998E-3</v>
      </c>
      <c r="AU89" s="7">
        <v>6.0001000000000004E-3</v>
      </c>
      <c r="AV89" s="7">
        <v>6.1380999999999996E-3</v>
      </c>
      <c r="AW89" s="7">
        <v>6.2731000000000002E-3</v>
      </c>
      <c r="AX89" s="7">
        <v>6.4612999999999997E-3</v>
      </c>
      <c r="AY89" s="7">
        <v>6.6486999999999996E-3</v>
      </c>
      <c r="AZ89" s="7">
        <v>6.7616999999999998E-3</v>
      </c>
      <c r="BA89" s="7">
        <v>6.9308E-3</v>
      </c>
      <c r="BB89" s="7">
        <v>7.1247999999999997E-3</v>
      </c>
      <c r="BC89" s="7">
        <v>7.2316999999999998E-3</v>
      </c>
      <c r="BD89" s="7">
        <v>7.4485999999999997E-3</v>
      </c>
      <c r="BE89" s="7">
        <v>7.6645999999999997E-3</v>
      </c>
      <c r="BF89" s="7">
        <v>7.8867999999999994E-3</v>
      </c>
      <c r="BG89" s="7">
        <v>8.0052000000000005E-3</v>
      </c>
      <c r="BH89" s="7">
        <v>8.1893000000000001E-3</v>
      </c>
      <c r="BI89" s="7">
        <v>8.4022000000000003E-3</v>
      </c>
      <c r="BJ89" s="7">
        <v>8.5617999999999996E-3</v>
      </c>
      <c r="BK89" s="7">
        <v>8.7673000000000004E-3</v>
      </c>
      <c r="BL89" s="7">
        <v>8.9075999999999999E-3</v>
      </c>
      <c r="BM89" s="7">
        <v>9.0679000000000003E-3</v>
      </c>
      <c r="BN89" s="7">
        <v>9.2221000000000004E-3</v>
      </c>
      <c r="BO89" s="7">
        <v>9.3880999999999999E-3</v>
      </c>
      <c r="BP89" s="7">
        <v>9.6509000000000005E-3</v>
      </c>
      <c r="BQ89" s="7">
        <v>9.9211999999999998E-3</v>
      </c>
      <c r="BR89" s="7">
        <v>1.01791E-2</v>
      </c>
      <c r="BS89" s="7">
        <v>1.0341899999999999E-2</v>
      </c>
      <c r="BT89" s="7">
        <v>1.06108E-2</v>
      </c>
      <c r="BU89" s="7">
        <v>1.08655E-2</v>
      </c>
      <c r="BV89" s="7">
        <v>1.1148E-2</v>
      </c>
      <c r="BW89" s="7">
        <v>1.13153E-2</v>
      </c>
      <c r="BX89" s="7">
        <v>1.1496299999999999E-2</v>
      </c>
      <c r="BY89" s="7">
        <v>1.1783800000000001E-2</v>
      </c>
      <c r="BZ89" s="7">
        <v>1.20313E-2</v>
      </c>
      <c r="CA89" s="7">
        <v>1.2380199999999999E-2</v>
      </c>
      <c r="CB89" s="7">
        <v>1.2677300000000001E-2</v>
      </c>
      <c r="CC89" s="7">
        <v>1.2994199999999999E-2</v>
      </c>
      <c r="CD89" s="7">
        <v>1.32541E-2</v>
      </c>
      <c r="CE89" s="7">
        <v>1.3466199999999999E-2</v>
      </c>
      <c r="CF89" s="7">
        <v>1.3789300000000001E-2</v>
      </c>
      <c r="CG89" s="7">
        <v>1.4023799999999999E-2</v>
      </c>
      <c r="CH89" s="7">
        <v>1.4430399999999999E-2</v>
      </c>
      <c r="CI89" s="7">
        <v>1.47479E-2</v>
      </c>
      <c r="CJ89" s="7">
        <v>1.49839E-2</v>
      </c>
      <c r="CK89" s="7">
        <v>1.5388499999999999E-2</v>
      </c>
      <c r="CL89" s="7">
        <v>1.5773300000000001E-2</v>
      </c>
      <c r="CM89" s="7">
        <v>1.60888E-2</v>
      </c>
      <c r="CN89" s="7">
        <v>1.6474900000000001E-2</v>
      </c>
      <c r="CO89" s="7">
        <v>1.6722000000000001E-2</v>
      </c>
      <c r="CP89" s="7">
        <v>1.7140099999999998E-2</v>
      </c>
      <c r="CQ89" s="7">
        <v>1.7448600000000002E-2</v>
      </c>
      <c r="CR89" s="7">
        <v>1.7762699999999999E-2</v>
      </c>
      <c r="CS89" s="7">
        <v>1.8171199999999998E-2</v>
      </c>
      <c r="CT89" s="7">
        <v>1.84438E-2</v>
      </c>
      <c r="CU89" s="7">
        <v>1.88311E-2</v>
      </c>
      <c r="CV89" s="7">
        <v>1.9226500000000001E-2</v>
      </c>
      <c r="CW89" s="7">
        <v>1.9572599999999999E-2</v>
      </c>
      <c r="CX89" s="7">
        <v>2.0081499999999999E-2</v>
      </c>
      <c r="CY89" s="7">
        <v>2.06036E-2</v>
      </c>
    </row>
    <row r="90" spans="1:103" x14ac:dyDescent="0.2">
      <c r="A90" s="5" t="s">
        <v>52</v>
      </c>
      <c r="B90" s="5" t="s">
        <v>68</v>
      </c>
      <c r="C90" s="6">
        <v>48</v>
      </c>
      <c r="D90" s="7">
        <v>1.1728000000000001E-3</v>
      </c>
      <c r="E90" s="7">
        <v>1.4716E-3</v>
      </c>
      <c r="F90" s="7">
        <v>1.7237999999999999E-3</v>
      </c>
      <c r="G90" s="7">
        <v>1.9818000000000001E-3</v>
      </c>
      <c r="H90" s="7">
        <v>2.2017E-3</v>
      </c>
      <c r="I90" s="7">
        <v>2.3828E-3</v>
      </c>
      <c r="J90" s="7">
        <v>2.5758000000000001E-3</v>
      </c>
      <c r="K90" s="7">
        <v>2.7250999999999998E-3</v>
      </c>
      <c r="L90" s="7">
        <v>2.9006000000000001E-3</v>
      </c>
      <c r="M90" s="7">
        <v>2.9829000000000001E-3</v>
      </c>
      <c r="N90" s="7">
        <v>3.0544999999999999E-3</v>
      </c>
      <c r="O90" s="7">
        <v>3.1186999999999999E-3</v>
      </c>
      <c r="P90" s="7">
        <v>3.2060000000000001E-3</v>
      </c>
      <c r="Q90" s="7">
        <v>3.2732999999999998E-3</v>
      </c>
      <c r="R90" s="7">
        <v>3.3649999999999999E-3</v>
      </c>
      <c r="S90" s="7">
        <v>3.4592999999999998E-3</v>
      </c>
      <c r="T90" s="7">
        <v>3.5527000000000002E-3</v>
      </c>
      <c r="U90" s="7">
        <v>3.6308E-3</v>
      </c>
      <c r="V90" s="7">
        <v>3.6889000000000002E-3</v>
      </c>
      <c r="W90" s="7">
        <v>3.7921999999999999E-3</v>
      </c>
      <c r="X90" s="7">
        <v>3.8717999999999999E-3</v>
      </c>
      <c r="Y90" s="7">
        <v>3.9299000000000001E-3</v>
      </c>
      <c r="Z90" s="7">
        <v>4.0359999999999997E-3</v>
      </c>
      <c r="AA90" s="7">
        <v>4.1327999999999998E-3</v>
      </c>
      <c r="AB90" s="7">
        <v>4.1948000000000003E-3</v>
      </c>
      <c r="AC90" s="7">
        <v>4.2954999999999998E-3</v>
      </c>
      <c r="AD90" s="7">
        <v>4.3857000000000002E-3</v>
      </c>
      <c r="AE90" s="7">
        <v>4.5128E-3</v>
      </c>
      <c r="AF90" s="7">
        <v>4.6391999999999996E-3</v>
      </c>
      <c r="AG90" s="7">
        <v>4.718E-3</v>
      </c>
      <c r="AH90" s="7">
        <v>4.8548000000000003E-3</v>
      </c>
      <c r="AI90" s="7">
        <v>4.9858999999999997E-3</v>
      </c>
      <c r="AJ90" s="7">
        <v>5.0955999999999996E-3</v>
      </c>
      <c r="AK90" s="7">
        <v>5.2128000000000001E-3</v>
      </c>
      <c r="AL90" s="7">
        <v>5.3065999999999999E-3</v>
      </c>
      <c r="AM90" s="7">
        <v>5.3914999999999996E-3</v>
      </c>
      <c r="AN90" s="7">
        <v>5.4831999999999997E-3</v>
      </c>
      <c r="AO90" s="7">
        <v>5.5653999999999999E-3</v>
      </c>
      <c r="AP90" s="7">
        <v>5.6990000000000001E-3</v>
      </c>
      <c r="AQ90" s="7">
        <v>5.8129999999999996E-3</v>
      </c>
      <c r="AR90" s="7">
        <v>5.9059999999999998E-3</v>
      </c>
      <c r="AS90" s="7">
        <v>6.0832000000000004E-3</v>
      </c>
      <c r="AT90" s="7">
        <v>6.1866000000000004E-3</v>
      </c>
      <c r="AU90" s="7">
        <v>6.3165000000000001E-3</v>
      </c>
      <c r="AV90" s="7">
        <v>6.4365000000000004E-3</v>
      </c>
      <c r="AW90" s="7">
        <v>6.5588E-3</v>
      </c>
      <c r="AX90" s="7">
        <v>6.6638000000000001E-3</v>
      </c>
      <c r="AY90" s="7">
        <v>6.7903E-3</v>
      </c>
      <c r="AZ90" s="7">
        <v>6.8922000000000002E-3</v>
      </c>
      <c r="BA90" s="7">
        <v>7.0093000000000004E-3</v>
      </c>
      <c r="BB90" s="7">
        <v>7.1916000000000002E-3</v>
      </c>
      <c r="BC90" s="7">
        <v>7.3210000000000003E-3</v>
      </c>
      <c r="BD90" s="7">
        <v>7.4673999999999999E-3</v>
      </c>
      <c r="BE90" s="7">
        <v>7.6017999999999997E-3</v>
      </c>
      <c r="BF90" s="7">
        <v>7.7767000000000001E-3</v>
      </c>
      <c r="BG90" s="7">
        <v>7.9632999999999995E-3</v>
      </c>
      <c r="BH90" s="7">
        <v>8.1464999999999992E-3</v>
      </c>
      <c r="BI90" s="7">
        <v>8.2687000000000004E-3</v>
      </c>
      <c r="BJ90" s="7">
        <v>8.4919000000000001E-3</v>
      </c>
      <c r="BK90" s="7">
        <v>8.6703000000000006E-3</v>
      </c>
      <c r="BL90" s="7">
        <v>8.8870000000000008E-3</v>
      </c>
      <c r="BM90" s="7">
        <v>9.1181000000000005E-3</v>
      </c>
      <c r="BN90" s="7">
        <v>9.3734000000000005E-3</v>
      </c>
      <c r="BO90" s="7">
        <v>9.5890000000000003E-3</v>
      </c>
      <c r="BP90" s="7">
        <v>9.7712000000000007E-3</v>
      </c>
      <c r="BQ90" s="7">
        <v>9.9372999999999996E-3</v>
      </c>
      <c r="BR90" s="7">
        <v>1.01758E-2</v>
      </c>
      <c r="BS90" s="7">
        <v>1.04403E-2</v>
      </c>
      <c r="BT90" s="7">
        <v>1.07327E-2</v>
      </c>
      <c r="BU90" s="7">
        <v>1.1001E-2</v>
      </c>
      <c r="BV90" s="7">
        <v>1.1254E-2</v>
      </c>
      <c r="BW90" s="7">
        <v>1.1479100000000001E-2</v>
      </c>
      <c r="BX90" s="7">
        <v>1.1743099999999999E-2</v>
      </c>
      <c r="BY90" s="7">
        <v>1.20132E-2</v>
      </c>
      <c r="BZ90" s="7">
        <v>1.2193300000000001E-2</v>
      </c>
      <c r="CA90" s="7">
        <v>1.2400599999999999E-2</v>
      </c>
      <c r="CB90" s="7">
        <v>1.2648599999999999E-2</v>
      </c>
      <c r="CC90" s="7">
        <v>1.3028E-2</v>
      </c>
      <c r="CD90" s="7">
        <v>1.3288599999999999E-2</v>
      </c>
      <c r="CE90" s="7">
        <v>1.36341E-2</v>
      </c>
      <c r="CF90" s="7">
        <v>1.38386E-2</v>
      </c>
      <c r="CG90" s="7">
        <v>1.42538E-2</v>
      </c>
      <c r="CH90" s="7">
        <v>1.4667100000000001E-2</v>
      </c>
      <c r="CI90" s="7">
        <v>1.4989799999999999E-2</v>
      </c>
      <c r="CJ90" s="7">
        <v>1.53195E-2</v>
      </c>
      <c r="CK90" s="7">
        <v>1.5579900000000001E-2</v>
      </c>
      <c r="CL90" s="7">
        <v>1.5891499999999999E-2</v>
      </c>
      <c r="CM90" s="7">
        <v>1.6320600000000001E-2</v>
      </c>
      <c r="CN90" s="7">
        <v>1.67776E-2</v>
      </c>
      <c r="CO90" s="7">
        <v>1.7213800000000001E-2</v>
      </c>
      <c r="CP90" s="7">
        <v>1.7609799999999998E-2</v>
      </c>
      <c r="CQ90" s="7">
        <v>1.7979599999999998E-2</v>
      </c>
      <c r="CR90" s="7">
        <v>1.8501E-2</v>
      </c>
      <c r="CS90" s="7">
        <v>1.9037499999999999E-2</v>
      </c>
      <c r="CT90" s="7">
        <v>1.96087E-2</v>
      </c>
      <c r="CU90" s="7">
        <v>2.0098899999999999E-2</v>
      </c>
      <c r="CV90" s="7">
        <v>2.0500899999999999E-2</v>
      </c>
      <c r="CW90" s="7">
        <v>2.08904E-2</v>
      </c>
      <c r="CX90" s="7">
        <v>2.1433600000000001E-2</v>
      </c>
      <c r="CY90" s="7">
        <v>2.1926600000000001E-2</v>
      </c>
    </row>
    <row r="91" spans="1:103" x14ac:dyDescent="0.2">
      <c r="A91" s="5" t="s">
        <v>52</v>
      </c>
      <c r="B91" s="5" t="s">
        <v>68</v>
      </c>
      <c r="C91" s="6">
        <v>49</v>
      </c>
      <c r="D91" s="7">
        <v>1.2435E-3</v>
      </c>
      <c r="E91" s="7">
        <v>1.5845E-3</v>
      </c>
      <c r="F91" s="7">
        <v>1.8674E-3</v>
      </c>
      <c r="G91" s="7">
        <v>2.1370999999999999E-3</v>
      </c>
      <c r="H91" s="7">
        <v>2.3597000000000002E-3</v>
      </c>
      <c r="I91" s="7">
        <v>2.5374999999999998E-3</v>
      </c>
      <c r="J91" s="7">
        <v>2.7923000000000002E-3</v>
      </c>
      <c r="K91" s="7">
        <v>2.9202999999999998E-3</v>
      </c>
      <c r="L91" s="7">
        <v>3.1370999999999999E-3</v>
      </c>
      <c r="M91" s="7">
        <v>3.2272999999999998E-3</v>
      </c>
      <c r="N91" s="7">
        <v>3.2789999999999998E-3</v>
      </c>
      <c r="O91" s="7">
        <v>3.3478000000000002E-3</v>
      </c>
      <c r="P91" s="7">
        <v>3.4215000000000001E-3</v>
      </c>
      <c r="Q91" s="7">
        <v>3.4933E-3</v>
      </c>
      <c r="R91" s="7">
        <v>3.5912000000000001E-3</v>
      </c>
      <c r="S91" s="7">
        <v>3.6882E-3</v>
      </c>
      <c r="T91" s="7">
        <v>3.7693000000000002E-3</v>
      </c>
      <c r="U91" s="7">
        <v>3.8747999999999999E-3</v>
      </c>
      <c r="V91" s="7">
        <v>3.9639000000000002E-3</v>
      </c>
      <c r="W91" s="7">
        <v>4.0591000000000004E-3</v>
      </c>
      <c r="X91" s="7">
        <v>4.1523999999999997E-3</v>
      </c>
      <c r="Y91" s="7">
        <v>4.2272000000000004E-3</v>
      </c>
      <c r="Z91" s="7">
        <v>4.3118000000000002E-3</v>
      </c>
      <c r="AA91" s="7">
        <v>4.3851000000000003E-3</v>
      </c>
      <c r="AB91" s="7">
        <v>4.4771999999999998E-3</v>
      </c>
      <c r="AC91" s="7">
        <v>4.5532999999999997E-3</v>
      </c>
      <c r="AD91" s="7">
        <v>4.6807999999999997E-3</v>
      </c>
      <c r="AE91" s="7">
        <v>4.7603000000000003E-3</v>
      </c>
      <c r="AF91" s="7">
        <v>4.8745999999999998E-3</v>
      </c>
      <c r="AG91" s="7">
        <v>4.9817999999999998E-3</v>
      </c>
      <c r="AH91" s="7">
        <v>5.1013999999999999E-3</v>
      </c>
      <c r="AI91" s="7">
        <v>5.2034000000000004E-3</v>
      </c>
      <c r="AJ91" s="7">
        <v>5.3387E-3</v>
      </c>
      <c r="AK91" s="7">
        <v>5.4613999999999999E-3</v>
      </c>
      <c r="AL91" s="7">
        <v>5.6143E-3</v>
      </c>
      <c r="AM91" s="7">
        <v>5.7323000000000001E-3</v>
      </c>
      <c r="AN91" s="7">
        <v>5.9043000000000003E-3</v>
      </c>
      <c r="AO91" s="7">
        <v>6.0400999999999996E-3</v>
      </c>
      <c r="AP91" s="7">
        <v>6.1910999999999997E-3</v>
      </c>
      <c r="AQ91" s="7">
        <v>6.3087999999999998E-3</v>
      </c>
      <c r="AR91" s="7">
        <v>6.4096999999999999E-3</v>
      </c>
      <c r="AS91" s="7">
        <v>6.5506999999999996E-3</v>
      </c>
      <c r="AT91" s="7">
        <v>6.7143999999999997E-3</v>
      </c>
      <c r="AU91" s="7">
        <v>6.8152000000000004E-3</v>
      </c>
      <c r="AV91" s="7">
        <v>6.9582999999999997E-3</v>
      </c>
      <c r="AW91" s="7">
        <v>7.1460999999999998E-3</v>
      </c>
      <c r="AX91" s="7">
        <v>7.3318999999999997E-3</v>
      </c>
      <c r="AY91" s="7">
        <v>7.4859000000000002E-3</v>
      </c>
      <c r="AZ91" s="7">
        <v>7.7105000000000003E-3</v>
      </c>
      <c r="BA91" s="7">
        <v>7.8338000000000001E-3</v>
      </c>
      <c r="BB91" s="7">
        <v>7.9982999999999999E-3</v>
      </c>
      <c r="BC91" s="7">
        <v>8.1662999999999996E-3</v>
      </c>
      <c r="BD91" s="7">
        <v>8.3215000000000008E-3</v>
      </c>
      <c r="BE91" s="7">
        <v>8.5377999999999999E-3</v>
      </c>
      <c r="BF91" s="7">
        <v>8.7171999999999996E-3</v>
      </c>
      <c r="BG91" s="7">
        <v>8.8652999999999996E-3</v>
      </c>
      <c r="BH91" s="7">
        <v>9.1047000000000003E-3</v>
      </c>
      <c r="BI91" s="7">
        <v>9.3778000000000004E-3</v>
      </c>
      <c r="BJ91" s="7">
        <v>9.5841999999999993E-3</v>
      </c>
      <c r="BK91" s="7">
        <v>9.8332999999999997E-3</v>
      </c>
      <c r="BL91" s="7">
        <v>1.00103E-2</v>
      </c>
      <c r="BM91" s="7">
        <v>1.0200499999999999E-2</v>
      </c>
      <c r="BN91" s="7">
        <v>1.0435099999999999E-2</v>
      </c>
      <c r="BO91" s="7">
        <v>1.0685500000000001E-2</v>
      </c>
      <c r="BP91" s="7">
        <v>1.0845799999999999E-2</v>
      </c>
      <c r="BQ91" s="7">
        <v>1.1051800000000001E-2</v>
      </c>
      <c r="BR91" s="7">
        <v>1.1217599999999999E-2</v>
      </c>
      <c r="BS91" s="7">
        <v>1.14308E-2</v>
      </c>
      <c r="BT91" s="7">
        <v>1.1727899999999999E-2</v>
      </c>
      <c r="BU91" s="7">
        <v>1.19273E-2</v>
      </c>
      <c r="BV91" s="7">
        <v>1.2177800000000001E-2</v>
      </c>
      <c r="BW91" s="7">
        <v>1.247E-2</v>
      </c>
      <c r="BX91" s="7">
        <v>1.2819199999999999E-2</v>
      </c>
      <c r="BY91" s="7">
        <v>1.31781E-2</v>
      </c>
      <c r="BZ91" s="7">
        <v>1.3441699999999999E-2</v>
      </c>
      <c r="CA91" s="7">
        <v>1.37643E-2</v>
      </c>
      <c r="CB91" s="7">
        <v>1.41359E-2</v>
      </c>
      <c r="CC91" s="7">
        <v>1.456E-2</v>
      </c>
      <c r="CD91" s="7">
        <v>1.4894900000000001E-2</v>
      </c>
      <c r="CE91" s="7">
        <v>1.5192799999999999E-2</v>
      </c>
      <c r="CF91" s="7">
        <v>1.5633399999999999E-2</v>
      </c>
      <c r="CG91" s="7">
        <v>1.6071200000000001E-2</v>
      </c>
      <c r="CH91" s="7">
        <v>1.6440799999999998E-2</v>
      </c>
      <c r="CI91" s="7">
        <v>1.67368E-2</v>
      </c>
      <c r="CJ91" s="7">
        <v>1.7088300000000001E-2</v>
      </c>
      <c r="CK91" s="7">
        <v>1.7395799999999999E-2</v>
      </c>
      <c r="CL91" s="7">
        <v>1.7761200000000001E-2</v>
      </c>
      <c r="CM91" s="7">
        <v>1.80453E-2</v>
      </c>
      <c r="CN91" s="7">
        <v>1.85145E-2</v>
      </c>
      <c r="CO91" s="7">
        <v>1.8977299999999999E-2</v>
      </c>
      <c r="CP91" s="7">
        <v>1.9489800000000002E-2</v>
      </c>
      <c r="CQ91" s="7">
        <v>2.0015999999999999E-2</v>
      </c>
      <c r="CR91" s="7">
        <v>2.0616499999999999E-2</v>
      </c>
      <c r="CS91" s="7">
        <v>2.1193799999999999E-2</v>
      </c>
      <c r="CT91" s="7">
        <v>2.1766000000000001E-2</v>
      </c>
      <c r="CU91" s="7">
        <v>2.2223099999999999E-2</v>
      </c>
      <c r="CV91" s="7">
        <v>2.2556400000000001E-2</v>
      </c>
      <c r="CW91" s="7">
        <v>2.32331E-2</v>
      </c>
      <c r="CX91" s="7">
        <v>2.3906799999999999E-2</v>
      </c>
      <c r="CY91" s="7">
        <v>2.4456700000000001E-2</v>
      </c>
    </row>
    <row r="92" spans="1:103" x14ac:dyDescent="0.2">
      <c r="A92" s="5" t="s">
        <v>52</v>
      </c>
      <c r="B92" s="5" t="s">
        <v>68</v>
      </c>
      <c r="C92" s="6">
        <v>50</v>
      </c>
      <c r="D92" s="7">
        <v>1.3209999999999999E-3</v>
      </c>
      <c r="E92" s="7">
        <v>1.7577000000000001E-3</v>
      </c>
      <c r="F92" s="7">
        <v>2.0322000000000001E-3</v>
      </c>
      <c r="G92" s="7">
        <v>2.2853000000000001E-3</v>
      </c>
      <c r="H92" s="7">
        <v>2.4702999999999999E-3</v>
      </c>
      <c r="I92" s="7">
        <v>2.7098000000000001E-3</v>
      </c>
      <c r="J92" s="7">
        <v>2.9970000000000001E-3</v>
      </c>
      <c r="K92" s="7">
        <v>3.1748000000000002E-3</v>
      </c>
      <c r="L92" s="7">
        <v>3.3168E-3</v>
      </c>
      <c r="M92" s="7">
        <v>3.4754999999999999E-3</v>
      </c>
      <c r="N92" s="7">
        <v>3.5553999999999998E-3</v>
      </c>
      <c r="O92" s="7">
        <v>3.6158000000000002E-3</v>
      </c>
      <c r="P92" s="7">
        <v>3.6809E-3</v>
      </c>
      <c r="Q92" s="7">
        <v>3.7766000000000002E-3</v>
      </c>
      <c r="R92" s="7">
        <v>3.8633999999999999E-3</v>
      </c>
      <c r="S92" s="7">
        <v>3.9638E-3</v>
      </c>
      <c r="T92" s="7">
        <v>4.0431E-3</v>
      </c>
      <c r="U92" s="7">
        <v>4.1078E-3</v>
      </c>
      <c r="V92" s="7">
        <v>4.1817E-3</v>
      </c>
      <c r="W92" s="7">
        <v>4.3029000000000001E-3</v>
      </c>
      <c r="X92" s="7">
        <v>4.4320000000000002E-3</v>
      </c>
      <c r="Y92" s="7">
        <v>4.5605000000000003E-3</v>
      </c>
      <c r="Z92" s="7">
        <v>4.6927999999999996E-3</v>
      </c>
      <c r="AA92" s="7">
        <v>4.7913000000000001E-3</v>
      </c>
      <c r="AB92" s="7">
        <v>4.9255000000000002E-3</v>
      </c>
      <c r="AC92" s="7">
        <v>5.0486999999999997E-3</v>
      </c>
      <c r="AD92" s="7">
        <v>5.1951000000000002E-3</v>
      </c>
      <c r="AE92" s="7">
        <v>5.3249999999999999E-3</v>
      </c>
      <c r="AF92" s="7">
        <v>5.4581999999999999E-3</v>
      </c>
      <c r="AG92" s="7">
        <v>5.6055000000000002E-3</v>
      </c>
      <c r="AH92" s="7">
        <v>5.7120000000000001E-3</v>
      </c>
      <c r="AI92" s="7">
        <v>5.8719000000000002E-3</v>
      </c>
      <c r="AJ92" s="7">
        <v>5.9718000000000002E-3</v>
      </c>
      <c r="AK92" s="7">
        <v>6.1211E-3</v>
      </c>
      <c r="AL92" s="7">
        <v>6.2985999999999997E-3</v>
      </c>
      <c r="AM92" s="7">
        <v>6.4057000000000003E-3</v>
      </c>
      <c r="AN92" s="7">
        <v>6.5849999999999997E-3</v>
      </c>
      <c r="AO92" s="7">
        <v>6.7628000000000002E-3</v>
      </c>
      <c r="AP92" s="7">
        <v>6.9116000000000004E-3</v>
      </c>
      <c r="AQ92" s="7">
        <v>7.0222000000000001E-3</v>
      </c>
      <c r="AR92" s="7">
        <v>7.1977999999999999E-3</v>
      </c>
      <c r="AS92" s="7">
        <v>7.3058000000000003E-3</v>
      </c>
      <c r="AT92" s="7">
        <v>7.5176000000000002E-3</v>
      </c>
      <c r="AU92" s="7">
        <v>7.698E-3</v>
      </c>
      <c r="AV92" s="7">
        <v>7.8443000000000002E-3</v>
      </c>
      <c r="AW92" s="7">
        <v>8.0561000000000001E-3</v>
      </c>
      <c r="AX92" s="7">
        <v>8.2897999999999999E-3</v>
      </c>
      <c r="AY92" s="7">
        <v>8.4141000000000007E-3</v>
      </c>
      <c r="AZ92" s="7">
        <v>8.5488000000000005E-3</v>
      </c>
      <c r="BA92" s="7">
        <v>8.7452999999999993E-3</v>
      </c>
      <c r="BB92" s="7">
        <v>8.9814000000000005E-3</v>
      </c>
      <c r="BC92" s="7">
        <v>9.1430999999999995E-3</v>
      </c>
      <c r="BD92" s="7">
        <v>9.3624999999999993E-3</v>
      </c>
      <c r="BE92" s="7">
        <v>9.5966000000000003E-3</v>
      </c>
      <c r="BF92" s="7">
        <v>9.8749000000000007E-3</v>
      </c>
      <c r="BG92" s="7">
        <v>1.01613E-2</v>
      </c>
      <c r="BH92" s="7">
        <v>1.03848E-2</v>
      </c>
      <c r="BI92" s="7">
        <v>1.06756E-2</v>
      </c>
      <c r="BJ92" s="7">
        <v>1.0942500000000001E-2</v>
      </c>
      <c r="BK92" s="7">
        <v>1.11504E-2</v>
      </c>
      <c r="BL92" s="7">
        <v>1.1462699999999999E-2</v>
      </c>
      <c r="BM92" s="7">
        <v>1.1669000000000001E-2</v>
      </c>
      <c r="BN92" s="7">
        <v>1.1937400000000001E-2</v>
      </c>
      <c r="BO92" s="7">
        <v>1.22598E-2</v>
      </c>
      <c r="BP92" s="7">
        <v>1.2627599999999999E-2</v>
      </c>
      <c r="BQ92" s="7">
        <v>1.29307E-2</v>
      </c>
      <c r="BR92" s="7">
        <v>1.3253900000000001E-2</v>
      </c>
      <c r="BS92" s="7">
        <v>1.3466000000000001E-2</v>
      </c>
      <c r="BT92" s="7">
        <v>1.3829599999999999E-2</v>
      </c>
      <c r="BU92" s="7">
        <v>1.4147699999999999E-2</v>
      </c>
      <c r="BV92" s="7">
        <v>1.4543800000000001E-2</v>
      </c>
      <c r="BW92" s="7">
        <v>1.4849299999999999E-2</v>
      </c>
      <c r="BX92" s="7">
        <v>1.51463E-2</v>
      </c>
      <c r="BY92" s="7">
        <v>1.5494600000000001E-2</v>
      </c>
      <c r="BZ92" s="7">
        <v>1.5773499999999999E-2</v>
      </c>
      <c r="CA92" s="7">
        <v>1.6088999999999999E-2</v>
      </c>
      <c r="CB92" s="7">
        <v>1.63786E-2</v>
      </c>
      <c r="CC92" s="7">
        <v>1.6689800000000001E-2</v>
      </c>
      <c r="CD92" s="7">
        <v>1.7173799999999999E-2</v>
      </c>
      <c r="CE92" s="7">
        <v>1.7620299999999998E-2</v>
      </c>
      <c r="CF92" s="7">
        <v>1.7990300000000001E-2</v>
      </c>
      <c r="CG92" s="7">
        <v>1.8350100000000001E-2</v>
      </c>
      <c r="CH92" s="7">
        <v>1.8882300000000001E-2</v>
      </c>
      <c r="CI92" s="7">
        <v>1.9241000000000001E-2</v>
      </c>
      <c r="CJ92" s="7">
        <v>1.9799000000000001E-2</v>
      </c>
      <c r="CK92" s="7">
        <v>2.0274199999999999E-2</v>
      </c>
      <c r="CL92" s="7">
        <v>2.06188E-2</v>
      </c>
      <c r="CM92" s="7">
        <v>2.10931E-2</v>
      </c>
      <c r="CN92" s="7">
        <v>2.14938E-2</v>
      </c>
      <c r="CO92" s="7">
        <v>2.2052700000000001E-2</v>
      </c>
      <c r="CP92" s="7">
        <v>2.2471700000000001E-2</v>
      </c>
      <c r="CQ92" s="7">
        <v>2.3011E-2</v>
      </c>
      <c r="CR92" s="7">
        <v>2.3563299999999999E-2</v>
      </c>
      <c r="CS92" s="7">
        <v>2.4270199999999999E-2</v>
      </c>
      <c r="CT92" s="7">
        <v>2.49255E-2</v>
      </c>
      <c r="CU92" s="7">
        <v>2.5423999999999999E-2</v>
      </c>
      <c r="CV92" s="7">
        <v>2.6110399999999999E-2</v>
      </c>
      <c r="CW92" s="7">
        <v>2.6502100000000001E-2</v>
      </c>
      <c r="CX92" s="7">
        <v>2.7005600000000001E-2</v>
      </c>
      <c r="CY92" s="7">
        <v>2.7788799999999999E-2</v>
      </c>
    </row>
    <row r="93" spans="1:103" x14ac:dyDescent="0.2">
      <c r="A93" s="5" t="s">
        <v>52</v>
      </c>
      <c r="B93" s="5" t="s">
        <v>68</v>
      </c>
      <c r="C93" s="6">
        <v>51</v>
      </c>
      <c r="D93" s="7">
        <v>1.3954E-3</v>
      </c>
      <c r="E93" s="7">
        <v>1.928E-3</v>
      </c>
      <c r="F93" s="7">
        <v>2.1878000000000002E-3</v>
      </c>
      <c r="G93" s="7">
        <v>2.4658000000000002E-3</v>
      </c>
      <c r="H93" s="7">
        <v>2.6911999999999999E-3</v>
      </c>
      <c r="I93" s="7">
        <v>2.8863000000000001E-3</v>
      </c>
      <c r="J93" s="7">
        <v>3.1568999999999998E-3</v>
      </c>
      <c r="K93" s="7">
        <v>3.3725999999999999E-3</v>
      </c>
      <c r="L93" s="7">
        <v>3.5506000000000001E-3</v>
      </c>
      <c r="M93" s="7">
        <v>3.7356999999999998E-3</v>
      </c>
      <c r="N93" s="7">
        <v>3.7916999999999998E-3</v>
      </c>
      <c r="O93" s="7">
        <v>3.8712999999999998E-3</v>
      </c>
      <c r="P93" s="7">
        <v>3.9332999999999998E-3</v>
      </c>
      <c r="Q93" s="7">
        <v>4.0394000000000003E-3</v>
      </c>
      <c r="R93" s="7">
        <v>4.1524999999999999E-3</v>
      </c>
      <c r="S93" s="7">
        <v>4.2230999999999996E-3</v>
      </c>
      <c r="T93" s="7">
        <v>4.3160000000000004E-3</v>
      </c>
      <c r="U93" s="7">
        <v>4.4282999999999996E-3</v>
      </c>
      <c r="V93" s="7">
        <v>4.5212999999999998E-3</v>
      </c>
      <c r="W93" s="7">
        <v>4.6433000000000004E-3</v>
      </c>
      <c r="X93" s="7">
        <v>4.7407999999999999E-3</v>
      </c>
      <c r="Y93" s="7">
        <v>4.8357000000000001E-3</v>
      </c>
      <c r="Z93" s="7">
        <v>4.9373000000000004E-3</v>
      </c>
      <c r="AA93" s="7">
        <v>5.0606999999999996E-3</v>
      </c>
      <c r="AB93" s="7">
        <v>5.1618999999999996E-3</v>
      </c>
      <c r="AC93" s="7">
        <v>5.3168E-3</v>
      </c>
      <c r="AD93" s="7">
        <v>5.4443E-3</v>
      </c>
      <c r="AE93" s="7">
        <v>5.5859000000000004E-3</v>
      </c>
      <c r="AF93" s="7">
        <v>5.6809E-3</v>
      </c>
      <c r="AG93" s="7">
        <v>5.8513000000000003E-3</v>
      </c>
      <c r="AH93" s="7">
        <v>6.0210000000000003E-3</v>
      </c>
      <c r="AI93" s="7">
        <v>6.1535000000000001E-3</v>
      </c>
      <c r="AJ93" s="7">
        <v>6.2580999999999999E-3</v>
      </c>
      <c r="AK93" s="7">
        <v>6.4457999999999998E-3</v>
      </c>
      <c r="AL93" s="7">
        <v>6.5424999999999997E-3</v>
      </c>
      <c r="AM93" s="7">
        <v>6.6537999999999996E-3</v>
      </c>
      <c r="AN93" s="7">
        <v>6.8200999999999999E-3</v>
      </c>
      <c r="AO93" s="7">
        <v>6.9224000000000004E-3</v>
      </c>
      <c r="AP93" s="7">
        <v>7.0748E-3</v>
      </c>
      <c r="AQ93" s="7">
        <v>7.2233000000000002E-3</v>
      </c>
      <c r="AR93" s="7">
        <v>7.4183000000000001E-3</v>
      </c>
      <c r="AS93" s="7">
        <v>7.6112999999999997E-3</v>
      </c>
      <c r="AT93" s="7">
        <v>7.8091999999999996E-3</v>
      </c>
      <c r="AU93" s="7">
        <v>7.9497999999999999E-3</v>
      </c>
      <c r="AV93" s="7">
        <v>8.1883000000000008E-3</v>
      </c>
      <c r="AW93" s="7">
        <v>8.3438000000000002E-3</v>
      </c>
      <c r="AX93" s="7">
        <v>8.4690000000000008E-3</v>
      </c>
      <c r="AY93" s="7">
        <v>8.5959999999999995E-3</v>
      </c>
      <c r="AZ93" s="7">
        <v>8.8281000000000002E-3</v>
      </c>
      <c r="BA93" s="7">
        <v>9.0311999999999996E-3</v>
      </c>
      <c r="BB93" s="7">
        <v>9.2569000000000002E-3</v>
      </c>
      <c r="BC93" s="7">
        <v>9.4327999999999999E-3</v>
      </c>
      <c r="BD93" s="7">
        <v>9.5838E-3</v>
      </c>
      <c r="BE93" s="7">
        <v>9.7657999999999998E-3</v>
      </c>
      <c r="BF93" s="7">
        <v>1.0039299999999999E-2</v>
      </c>
      <c r="BG93" s="7">
        <v>1.02702E-2</v>
      </c>
      <c r="BH93" s="7">
        <v>1.0567999999999999E-2</v>
      </c>
      <c r="BI93" s="7">
        <v>1.0811100000000001E-2</v>
      </c>
      <c r="BJ93" s="7">
        <v>1.11138E-2</v>
      </c>
      <c r="BK93" s="7">
        <v>1.13139E-2</v>
      </c>
      <c r="BL93" s="7">
        <v>1.1585399999999999E-2</v>
      </c>
      <c r="BM93" s="7">
        <v>1.17708E-2</v>
      </c>
      <c r="BN93" s="7">
        <v>1.20062E-2</v>
      </c>
      <c r="BO93" s="7">
        <v>1.22343E-2</v>
      </c>
      <c r="BP93" s="7">
        <v>1.243E-2</v>
      </c>
      <c r="BQ93" s="7">
        <v>1.27656E-2</v>
      </c>
      <c r="BR93" s="7">
        <v>1.30209E-2</v>
      </c>
      <c r="BS93" s="7">
        <v>1.32423E-2</v>
      </c>
      <c r="BT93" s="7">
        <v>1.34409E-2</v>
      </c>
      <c r="BU93" s="7">
        <v>1.3844199999999999E-2</v>
      </c>
      <c r="BV93" s="7">
        <v>1.40933E-2</v>
      </c>
      <c r="BW93" s="7">
        <v>1.43611E-2</v>
      </c>
      <c r="BX93" s="7">
        <v>1.4576499999999999E-2</v>
      </c>
      <c r="BY93" s="7">
        <v>1.4897199999999999E-2</v>
      </c>
      <c r="BZ93" s="7">
        <v>1.5344099999999999E-2</v>
      </c>
      <c r="CA93" s="7">
        <v>1.5758299999999999E-2</v>
      </c>
      <c r="CB93" s="7">
        <v>1.6073500000000001E-2</v>
      </c>
      <c r="CC93" s="7">
        <v>1.64593E-2</v>
      </c>
      <c r="CD93" s="7">
        <v>1.68378E-2</v>
      </c>
      <c r="CE93" s="7">
        <v>1.7174600000000002E-2</v>
      </c>
      <c r="CF93" s="7">
        <v>1.7518100000000002E-2</v>
      </c>
      <c r="CG93" s="7">
        <v>1.8043699999999999E-2</v>
      </c>
      <c r="CH93" s="7">
        <v>1.8332299999999999E-2</v>
      </c>
      <c r="CI93" s="7">
        <v>1.8808999999999999E-2</v>
      </c>
      <c r="CJ93" s="7">
        <v>1.9091199999999999E-2</v>
      </c>
      <c r="CK93" s="7">
        <v>1.9377499999999999E-2</v>
      </c>
      <c r="CL93" s="7">
        <v>1.9765100000000001E-2</v>
      </c>
      <c r="CM93" s="7">
        <v>2.02197E-2</v>
      </c>
      <c r="CN93" s="7">
        <v>2.0826299999999999E-2</v>
      </c>
      <c r="CO93" s="7">
        <v>2.1409399999999999E-2</v>
      </c>
      <c r="CP93" s="7">
        <v>2.19875E-2</v>
      </c>
      <c r="CQ93" s="7">
        <v>2.2317300000000002E-2</v>
      </c>
      <c r="CR93" s="7">
        <v>2.2763700000000001E-2</v>
      </c>
      <c r="CS93" s="7">
        <v>2.31507E-2</v>
      </c>
      <c r="CT93" s="7">
        <v>2.38452E-2</v>
      </c>
      <c r="CU93" s="7">
        <v>2.43698E-2</v>
      </c>
      <c r="CV93" s="7">
        <v>2.4905900000000002E-2</v>
      </c>
      <c r="CW93" s="7">
        <v>2.5528599999999999E-2</v>
      </c>
      <c r="CX93" s="7">
        <v>2.6217799999999999E-2</v>
      </c>
      <c r="CY93" s="7">
        <v>2.6716E-2</v>
      </c>
    </row>
    <row r="94" spans="1:103" x14ac:dyDescent="0.2">
      <c r="A94" s="5" t="s">
        <v>52</v>
      </c>
      <c r="B94" s="5" t="s">
        <v>68</v>
      </c>
      <c r="C94" s="6">
        <v>52</v>
      </c>
      <c r="D94" s="7">
        <v>1.5246000000000001E-3</v>
      </c>
      <c r="E94" s="7">
        <v>2.1334000000000001E-3</v>
      </c>
      <c r="F94" s="7">
        <v>2.4256999999999998E-3</v>
      </c>
      <c r="G94" s="7">
        <v>2.5921999999999998E-3</v>
      </c>
      <c r="H94" s="7">
        <v>2.8413000000000002E-3</v>
      </c>
      <c r="I94" s="7">
        <v>3.1467999999999999E-3</v>
      </c>
      <c r="J94" s="7">
        <v>3.3830000000000002E-3</v>
      </c>
      <c r="K94" s="7">
        <v>3.4927000000000001E-3</v>
      </c>
      <c r="L94" s="7">
        <v>3.7583E-3</v>
      </c>
      <c r="M94" s="7">
        <v>3.9893000000000003E-3</v>
      </c>
      <c r="N94" s="7">
        <v>4.0610999999999998E-3</v>
      </c>
      <c r="O94" s="7">
        <v>4.1707999999999997E-3</v>
      </c>
      <c r="P94" s="7">
        <v>4.2707999999999999E-3</v>
      </c>
      <c r="Q94" s="7">
        <v>4.3904E-3</v>
      </c>
      <c r="R94" s="7">
        <v>4.4825999999999998E-3</v>
      </c>
      <c r="S94" s="7">
        <v>4.5947000000000002E-3</v>
      </c>
      <c r="T94" s="7">
        <v>4.6866E-3</v>
      </c>
      <c r="U94" s="7">
        <v>4.7756999999999999E-3</v>
      </c>
      <c r="V94" s="7">
        <v>4.8617E-3</v>
      </c>
      <c r="W94" s="7">
        <v>4.9345999999999999E-3</v>
      </c>
      <c r="X94" s="7">
        <v>5.0086000000000002E-3</v>
      </c>
      <c r="Y94" s="7">
        <v>5.1238000000000004E-3</v>
      </c>
      <c r="Z94" s="7">
        <v>5.2313000000000004E-3</v>
      </c>
      <c r="AA94" s="7">
        <v>5.3517E-3</v>
      </c>
      <c r="AB94" s="7">
        <v>5.4961999999999997E-3</v>
      </c>
      <c r="AC94" s="7">
        <v>5.6335999999999999E-3</v>
      </c>
      <c r="AD94" s="7">
        <v>5.7913000000000001E-3</v>
      </c>
      <c r="AE94" s="7">
        <v>5.9419E-3</v>
      </c>
      <c r="AF94" s="7">
        <v>6.0667000000000004E-3</v>
      </c>
      <c r="AG94" s="7">
        <v>6.2487000000000003E-3</v>
      </c>
      <c r="AH94" s="7">
        <v>6.4174000000000002E-3</v>
      </c>
      <c r="AI94" s="7">
        <v>6.6099000000000002E-3</v>
      </c>
      <c r="AJ94" s="7">
        <v>6.7949999999999998E-3</v>
      </c>
      <c r="AK94" s="7">
        <v>6.9649000000000004E-3</v>
      </c>
      <c r="AL94" s="7">
        <v>7.1181999999999999E-3</v>
      </c>
      <c r="AM94" s="7">
        <v>7.2819E-3</v>
      </c>
      <c r="AN94" s="7">
        <v>7.4494000000000001E-3</v>
      </c>
      <c r="AO94" s="7">
        <v>7.5983999999999999E-3</v>
      </c>
      <c r="AP94" s="7">
        <v>7.7580000000000001E-3</v>
      </c>
      <c r="AQ94" s="7">
        <v>7.9752999999999994E-3</v>
      </c>
      <c r="AR94" s="7">
        <v>8.0949000000000004E-3</v>
      </c>
      <c r="AS94" s="7">
        <v>8.3134999999999997E-3</v>
      </c>
      <c r="AT94" s="7">
        <v>8.5546000000000007E-3</v>
      </c>
      <c r="AU94" s="7">
        <v>8.7428000000000002E-3</v>
      </c>
      <c r="AV94" s="7">
        <v>8.9963000000000005E-3</v>
      </c>
      <c r="AW94" s="7">
        <v>9.2122000000000002E-3</v>
      </c>
      <c r="AX94" s="7">
        <v>9.4608999999999995E-3</v>
      </c>
      <c r="AY94" s="7">
        <v>9.7353000000000006E-3</v>
      </c>
      <c r="AZ94" s="7">
        <v>1.00176E-2</v>
      </c>
      <c r="BA94" s="7">
        <v>1.0267999999999999E-2</v>
      </c>
      <c r="BB94" s="7">
        <v>1.0422000000000001E-2</v>
      </c>
      <c r="BC94" s="7">
        <v>1.06826E-2</v>
      </c>
      <c r="BD94" s="7">
        <v>1.0864199999999999E-2</v>
      </c>
      <c r="BE94" s="7">
        <v>1.1027199999999999E-2</v>
      </c>
      <c r="BF94" s="7">
        <v>1.1335899999999999E-2</v>
      </c>
      <c r="BG94" s="7">
        <v>1.15627E-2</v>
      </c>
      <c r="BH94" s="7">
        <v>1.18633E-2</v>
      </c>
      <c r="BI94" s="7">
        <v>1.21599E-2</v>
      </c>
      <c r="BJ94" s="7">
        <v>1.23909E-2</v>
      </c>
      <c r="BK94" s="7">
        <v>1.2601599999999999E-2</v>
      </c>
      <c r="BL94" s="7">
        <v>1.28536E-2</v>
      </c>
      <c r="BM94" s="7">
        <v>1.3200699999999999E-2</v>
      </c>
      <c r="BN94" s="7">
        <v>1.3543899999999999E-2</v>
      </c>
      <c r="BO94" s="7">
        <v>1.3950300000000001E-2</v>
      </c>
      <c r="BP94" s="7">
        <v>1.4187399999999999E-2</v>
      </c>
      <c r="BQ94" s="7">
        <v>1.44286E-2</v>
      </c>
      <c r="BR94" s="7">
        <v>1.47604E-2</v>
      </c>
      <c r="BS94" s="7">
        <v>1.49818E-2</v>
      </c>
      <c r="BT94" s="7">
        <v>1.5251499999999999E-2</v>
      </c>
      <c r="BU94" s="7">
        <v>1.5647999999999999E-2</v>
      </c>
      <c r="BV94" s="7">
        <v>1.5898300000000001E-2</v>
      </c>
      <c r="BW94" s="7">
        <v>1.6184500000000001E-2</v>
      </c>
      <c r="BX94" s="7">
        <v>1.6492E-2</v>
      </c>
      <c r="BY94" s="7">
        <v>1.6953800000000002E-2</v>
      </c>
      <c r="BZ94" s="7">
        <v>1.72081E-2</v>
      </c>
      <c r="CA94" s="7">
        <v>1.7534999999999999E-2</v>
      </c>
      <c r="CB94" s="7">
        <v>1.7850700000000001E-2</v>
      </c>
      <c r="CC94" s="7">
        <v>1.8189799999999999E-2</v>
      </c>
      <c r="CD94" s="7">
        <v>1.8589999999999999E-2</v>
      </c>
      <c r="CE94" s="7">
        <v>1.9091899999999998E-2</v>
      </c>
      <c r="CF94" s="7">
        <v>1.9473799999999999E-2</v>
      </c>
      <c r="CG94" s="7">
        <v>1.9921700000000001E-2</v>
      </c>
      <c r="CH94" s="7">
        <v>2.0459600000000001E-2</v>
      </c>
      <c r="CI94" s="7">
        <v>2.0930199999999999E-2</v>
      </c>
      <c r="CJ94" s="7">
        <v>2.1516299999999999E-2</v>
      </c>
      <c r="CK94" s="7">
        <v>2.2032699999999999E-2</v>
      </c>
      <c r="CL94" s="7">
        <v>2.25174E-2</v>
      </c>
      <c r="CM94" s="7">
        <v>2.31028E-2</v>
      </c>
      <c r="CN94" s="7">
        <v>2.3449399999999999E-2</v>
      </c>
      <c r="CO94" s="7">
        <v>2.3918399999999999E-2</v>
      </c>
      <c r="CP94" s="7">
        <v>2.4564300000000001E-2</v>
      </c>
      <c r="CQ94" s="7">
        <v>2.52029E-2</v>
      </c>
      <c r="CR94" s="7">
        <v>2.5656600000000002E-2</v>
      </c>
      <c r="CS94" s="7">
        <v>2.61698E-2</v>
      </c>
      <c r="CT94" s="7">
        <v>2.6824000000000001E-2</v>
      </c>
      <c r="CU94" s="7">
        <v>2.7548300000000001E-2</v>
      </c>
      <c r="CV94" s="7">
        <v>2.8236899999999999E-2</v>
      </c>
      <c r="CW94" s="7">
        <v>2.8858200000000001E-2</v>
      </c>
      <c r="CX94" s="7">
        <v>2.93776E-2</v>
      </c>
      <c r="CY94" s="7">
        <v>3.0229499999999999E-2</v>
      </c>
    </row>
    <row r="95" spans="1:103" x14ac:dyDescent="0.2">
      <c r="A95" s="5" t="s">
        <v>52</v>
      </c>
      <c r="B95" s="5" t="s">
        <v>68</v>
      </c>
      <c r="C95" s="6">
        <v>53</v>
      </c>
      <c r="D95" s="7">
        <v>1.6080999999999999E-3</v>
      </c>
      <c r="E95" s="7">
        <v>2.3140999999999999E-3</v>
      </c>
      <c r="F95" s="7">
        <v>2.6215000000000001E-3</v>
      </c>
      <c r="G95" s="7">
        <v>2.8595999999999999E-3</v>
      </c>
      <c r="H95" s="7">
        <v>3.0804000000000001E-3</v>
      </c>
      <c r="I95" s="7">
        <v>3.3560999999999999E-3</v>
      </c>
      <c r="J95" s="7">
        <v>3.5917000000000002E-3</v>
      </c>
      <c r="K95" s="7">
        <v>3.7781999999999998E-3</v>
      </c>
      <c r="L95" s="7">
        <v>4.0283000000000003E-3</v>
      </c>
      <c r="M95" s="7">
        <v>4.1171000000000003E-3</v>
      </c>
      <c r="N95" s="7">
        <v>4.1787999999999999E-3</v>
      </c>
      <c r="O95" s="7">
        <v>4.2665999999999997E-3</v>
      </c>
      <c r="P95" s="7">
        <v>4.3689999999999996E-3</v>
      </c>
      <c r="Q95" s="7">
        <v>4.4957E-3</v>
      </c>
      <c r="R95" s="7">
        <v>4.5766000000000001E-3</v>
      </c>
      <c r="S95" s="7">
        <v>4.6497999999999999E-3</v>
      </c>
      <c r="T95" s="7">
        <v>4.7847000000000002E-3</v>
      </c>
      <c r="U95" s="7">
        <v>4.9281999999999998E-3</v>
      </c>
      <c r="V95" s="7">
        <v>5.0661999999999999E-3</v>
      </c>
      <c r="W95" s="7">
        <v>5.1928E-3</v>
      </c>
      <c r="X95" s="7">
        <v>5.3019E-3</v>
      </c>
      <c r="Y95" s="7">
        <v>5.4292000000000003E-3</v>
      </c>
      <c r="Z95" s="7">
        <v>5.5323000000000004E-3</v>
      </c>
      <c r="AA95" s="7">
        <v>5.6318999999999996E-3</v>
      </c>
      <c r="AB95" s="7">
        <v>5.7783000000000001E-3</v>
      </c>
      <c r="AC95" s="7">
        <v>5.9053999999999999E-3</v>
      </c>
      <c r="AD95" s="7">
        <v>6.0530999999999996E-3</v>
      </c>
      <c r="AE95" s="7">
        <v>6.1681000000000001E-3</v>
      </c>
      <c r="AF95" s="7">
        <v>6.2728999999999997E-3</v>
      </c>
      <c r="AG95" s="7">
        <v>6.4485999999999996E-3</v>
      </c>
      <c r="AH95" s="7">
        <v>6.6163000000000003E-3</v>
      </c>
      <c r="AI95" s="7">
        <v>6.7816999999999999E-3</v>
      </c>
      <c r="AJ95" s="7">
        <v>6.9105E-3</v>
      </c>
      <c r="AK95" s="7">
        <v>7.0556000000000004E-3</v>
      </c>
      <c r="AL95" s="7">
        <v>7.2531999999999996E-3</v>
      </c>
      <c r="AM95" s="7">
        <v>7.3619999999999996E-3</v>
      </c>
      <c r="AN95" s="7">
        <v>7.5018999999999997E-3</v>
      </c>
      <c r="AO95" s="7">
        <v>7.7194999999999998E-3</v>
      </c>
      <c r="AP95" s="7">
        <v>7.9510999999999991E-3</v>
      </c>
      <c r="AQ95" s="7">
        <v>8.1577999999999998E-3</v>
      </c>
      <c r="AR95" s="7">
        <v>8.2801999999999997E-3</v>
      </c>
      <c r="AS95" s="7">
        <v>8.5286000000000008E-3</v>
      </c>
      <c r="AT95" s="7">
        <v>8.7503000000000008E-3</v>
      </c>
      <c r="AU95" s="7">
        <v>9.0040999999999993E-3</v>
      </c>
      <c r="AV95" s="7">
        <v>9.1661999999999993E-3</v>
      </c>
      <c r="AW95" s="7">
        <v>9.3586999999999993E-3</v>
      </c>
      <c r="AX95" s="7">
        <v>9.5926999999999991E-3</v>
      </c>
      <c r="AY95" s="7">
        <v>9.8803999999999993E-3</v>
      </c>
      <c r="AZ95" s="7">
        <v>1.01373E-2</v>
      </c>
      <c r="BA95" s="7">
        <v>1.0360299999999999E-2</v>
      </c>
      <c r="BB95" s="7">
        <v>1.05158E-2</v>
      </c>
      <c r="BC95" s="7">
        <v>1.0673500000000001E-2</v>
      </c>
      <c r="BD95" s="7">
        <v>1.0983E-2</v>
      </c>
      <c r="BE95" s="7">
        <v>1.1191700000000001E-2</v>
      </c>
      <c r="BF95" s="7">
        <v>1.15274E-2</v>
      </c>
      <c r="BG95" s="7">
        <v>1.17695E-2</v>
      </c>
      <c r="BH95" s="7">
        <v>1.2004900000000001E-2</v>
      </c>
      <c r="BI95" s="7">
        <v>1.2341100000000001E-2</v>
      </c>
      <c r="BJ95" s="7">
        <v>1.2587900000000001E-2</v>
      </c>
      <c r="BK95" s="7">
        <v>1.2940399999999999E-2</v>
      </c>
      <c r="BL95" s="7">
        <v>1.31345E-2</v>
      </c>
      <c r="BM95" s="7">
        <v>1.33578E-2</v>
      </c>
      <c r="BN95" s="7">
        <v>1.37451E-2</v>
      </c>
      <c r="BO95" s="7">
        <v>1.4116200000000001E-2</v>
      </c>
      <c r="BP95" s="7">
        <v>1.44268E-2</v>
      </c>
      <c r="BQ95" s="7">
        <v>1.46576E-2</v>
      </c>
      <c r="BR95" s="7">
        <v>1.50093E-2</v>
      </c>
      <c r="BS95" s="7">
        <v>1.5444599999999999E-2</v>
      </c>
      <c r="BT95" s="7">
        <v>1.5815300000000001E-2</v>
      </c>
      <c r="BU95" s="7">
        <v>1.6194799999999999E-2</v>
      </c>
      <c r="BV95" s="7">
        <v>1.6615899999999999E-2</v>
      </c>
      <c r="BW95" s="7">
        <v>1.7081200000000001E-2</v>
      </c>
      <c r="BX95" s="7">
        <v>1.75423E-2</v>
      </c>
      <c r="BY95" s="7">
        <v>1.7805499999999998E-2</v>
      </c>
      <c r="BZ95" s="7">
        <v>1.8143800000000002E-2</v>
      </c>
      <c r="CA95" s="7">
        <v>1.8434200000000001E-2</v>
      </c>
      <c r="CB95" s="7">
        <v>1.8968800000000001E-2</v>
      </c>
      <c r="CC95" s="7">
        <v>1.9367100000000002E-2</v>
      </c>
      <c r="CD95" s="7">
        <v>1.97932E-2</v>
      </c>
      <c r="CE95" s="7">
        <v>2.0109800000000001E-2</v>
      </c>
      <c r="CF95" s="7">
        <v>2.04919E-2</v>
      </c>
      <c r="CG95" s="7">
        <v>2.10043E-2</v>
      </c>
      <c r="CH95" s="7">
        <v>2.1613299999999998E-2</v>
      </c>
      <c r="CI95" s="7">
        <v>2.1959200000000002E-2</v>
      </c>
      <c r="CJ95" s="7">
        <v>2.2332500000000002E-2</v>
      </c>
      <c r="CK95" s="7">
        <v>2.2712199999999998E-2</v>
      </c>
      <c r="CL95" s="7">
        <v>2.33254E-2</v>
      </c>
      <c r="CM95" s="7">
        <v>2.39785E-2</v>
      </c>
      <c r="CN95" s="7">
        <v>2.43862E-2</v>
      </c>
      <c r="CO95" s="7">
        <v>2.49471E-2</v>
      </c>
      <c r="CP95" s="7">
        <v>2.5595699999999999E-2</v>
      </c>
      <c r="CQ95" s="7">
        <v>2.6261199999999998E-2</v>
      </c>
      <c r="CR95" s="7">
        <v>2.7049E-2</v>
      </c>
      <c r="CS95" s="7">
        <v>2.7644100000000001E-2</v>
      </c>
      <c r="CT95" s="7">
        <v>2.8114E-2</v>
      </c>
      <c r="CU95" s="7">
        <v>2.87888E-2</v>
      </c>
      <c r="CV95" s="7">
        <v>2.9594800000000001E-2</v>
      </c>
      <c r="CW95" s="7">
        <v>3.04531E-2</v>
      </c>
      <c r="CX95" s="7">
        <v>3.1092600000000001E-2</v>
      </c>
      <c r="CY95" s="7">
        <v>3.1900999999999999E-2</v>
      </c>
    </row>
    <row r="96" spans="1:103" x14ac:dyDescent="0.2">
      <c r="A96" s="5" t="s">
        <v>52</v>
      </c>
      <c r="B96" s="5" t="s">
        <v>68</v>
      </c>
      <c r="C96" s="6">
        <v>54</v>
      </c>
      <c r="D96" s="7">
        <v>1.7228E-3</v>
      </c>
      <c r="E96" s="7">
        <v>2.4957999999999998E-3</v>
      </c>
      <c r="F96" s="7">
        <v>2.8105999999999999E-3</v>
      </c>
      <c r="G96" s="7">
        <v>3.0649000000000002E-3</v>
      </c>
      <c r="H96" s="7">
        <v>3.3111E-3</v>
      </c>
      <c r="I96" s="7">
        <v>3.4724999999999999E-3</v>
      </c>
      <c r="J96" s="7">
        <v>3.8438999999999999E-3</v>
      </c>
      <c r="K96" s="7">
        <v>3.9512999999999996E-3</v>
      </c>
      <c r="L96" s="7">
        <v>4.2563000000000002E-3</v>
      </c>
      <c r="M96" s="7">
        <v>4.3972999999999998E-3</v>
      </c>
      <c r="N96" s="7">
        <v>4.5291999999999997E-3</v>
      </c>
      <c r="O96" s="7">
        <v>4.6198000000000003E-3</v>
      </c>
      <c r="P96" s="7">
        <v>4.7168000000000002E-3</v>
      </c>
      <c r="Q96" s="7">
        <v>4.8440999999999996E-3</v>
      </c>
      <c r="R96" s="7">
        <v>4.9458000000000002E-3</v>
      </c>
      <c r="S96" s="7">
        <v>5.0943000000000004E-3</v>
      </c>
      <c r="T96" s="7">
        <v>5.1859000000000002E-3</v>
      </c>
      <c r="U96" s="7">
        <v>5.3311000000000001E-3</v>
      </c>
      <c r="V96" s="7">
        <v>5.4377000000000002E-3</v>
      </c>
      <c r="W96" s="7">
        <v>5.5681999999999997E-3</v>
      </c>
      <c r="X96" s="7">
        <v>5.7073000000000002E-3</v>
      </c>
      <c r="Y96" s="7">
        <v>5.8558000000000004E-3</v>
      </c>
      <c r="Z96" s="7">
        <v>5.9670000000000001E-3</v>
      </c>
      <c r="AA96" s="7">
        <v>6.0863000000000002E-3</v>
      </c>
      <c r="AB96" s="7">
        <v>6.202E-3</v>
      </c>
      <c r="AC96" s="7">
        <v>6.3074000000000003E-3</v>
      </c>
      <c r="AD96" s="7">
        <v>6.4019999999999997E-3</v>
      </c>
      <c r="AE96" s="7">
        <v>6.5427999999999997E-3</v>
      </c>
      <c r="AF96" s="7">
        <v>6.6540999999999996E-3</v>
      </c>
      <c r="AG96" s="7">
        <v>6.7672000000000001E-3</v>
      </c>
      <c r="AH96" s="7">
        <v>6.9566999999999997E-3</v>
      </c>
      <c r="AI96" s="7">
        <v>7.0819000000000003E-3</v>
      </c>
      <c r="AJ96" s="7">
        <v>7.2164999999999998E-3</v>
      </c>
      <c r="AK96" s="7">
        <v>7.3753000000000004E-3</v>
      </c>
      <c r="AL96" s="7">
        <v>7.5079999999999999E-3</v>
      </c>
      <c r="AM96" s="7">
        <v>7.6582000000000004E-3</v>
      </c>
      <c r="AN96" s="7">
        <v>7.7806999999999998E-3</v>
      </c>
      <c r="AO96" s="7">
        <v>7.9284999999999998E-3</v>
      </c>
      <c r="AP96" s="7">
        <v>8.1504999999999998E-3</v>
      </c>
      <c r="AQ96" s="7">
        <v>8.3788000000000005E-3</v>
      </c>
      <c r="AR96" s="7">
        <v>8.5378999999999993E-3</v>
      </c>
      <c r="AS96" s="7">
        <v>8.7770000000000001E-3</v>
      </c>
      <c r="AT96" s="7">
        <v>8.9087000000000003E-3</v>
      </c>
      <c r="AU96" s="7">
        <v>9.0690000000000007E-3</v>
      </c>
      <c r="AV96" s="7">
        <v>9.2593999999999992E-3</v>
      </c>
      <c r="AW96" s="7">
        <v>9.4260999999999998E-3</v>
      </c>
      <c r="AX96" s="7">
        <v>9.6711999999999996E-3</v>
      </c>
      <c r="AY96" s="7">
        <v>9.9612999999999993E-3</v>
      </c>
      <c r="AZ96" s="7">
        <v>1.0150599999999999E-2</v>
      </c>
      <c r="BA96" s="7">
        <v>1.0343400000000001E-2</v>
      </c>
      <c r="BB96" s="7">
        <v>1.05813E-2</v>
      </c>
      <c r="BC96" s="7">
        <v>1.0803500000000001E-2</v>
      </c>
      <c r="BD96" s="7">
        <v>1.1084399999999999E-2</v>
      </c>
      <c r="BE96" s="7">
        <v>1.13393E-2</v>
      </c>
      <c r="BF96" s="7">
        <v>1.15888E-2</v>
      </c>
      <c r="BG96" s="7">
        <v>1.19249E-2</v>
      </c>
      <c r="BH96" s="7">
        <v>1.2211100000000001E-2</v>
      </c>
      <c r="BI96" s="7">
        <v>1.2516299999999999E-2</v>
      </c>
      <c r="BJ96" s="7">
        <v>1.27417E-2</v>
      </c>
      <c r="BK96" s="7">
        <v>1.2958300000000001E-2</v>
      </c>
      <c r="BL96" s="7">
        <v>1.31526E-2</v>
      </c>
      <c r="BM96" s="7">
        <v>1.3481399999999999E-2</v>
      </c>
      <c r="BN96" s="7">
        <v>1.38858E-2</v>
      </c>
      <c r="BO96" s="7">
        <v>1.42747E-2</v>
      </c>
      <c r="BP96" s="7">
        <v>1.47029E-2</v>
      </c>
      <c r="BQ96" s="7">
        <v>1.51293E-2</v>
      </c>
      <c r="BR96" s="7">
        <v>1.54168E-2</v>
      </c>
      <c r="BS96" s="7">
        <v>1.5663400000000001E-2</v>
      </c>
      <c r="BT96" s="7">
        <v>1.5914000000000001E-2</v>
      </c>
      <c r="BU96" s="7">
        <v>1.6359599999999998E-2</v>
      </c>
      <c r="BV96" s="7">
        <v>1.6801300000000002E-2</v>
      </c>
      <c r="BW96" s="7">
        <v>1.7070200000000001E-2</v>
      </c>
      <c r="BX96" s="7">
        <v>1.7428699999999998E-2</v>
      </c>
      <c r="BY96" s="7">
        <v>1.7742399999999998E-2</v>
      </c>
      <c r="BZ96" s="7">
        <v>1.8186000000000001E-2</v>
      </c>
      <c r="CA96" s="7">
        <v>1.86407E-2</v>
      </c>
      <c r="CB96" s="7">
        <v>1.8920300000000001E-2</v>
      </c>
      <c r="CC96" s="7">
        <v>1.9223000000000001E-2</v>
      </c>
      <c r="CD96" s="7">
        <v>1.9511299999999999E-2</v>
      </c>
      <c r="CE96" s="7">
        <v>1.98821E-2</v>
      </c>
      <c r="CF96" s="7">
        <v>2.0299600000000001E-2</v>
      </c>
      <c r="CG96" s="7">
        <v>2.07665E-2</v>
      </c>
      <c r="CH96" s="7">
        <v>2.1285700000000001E-2</v>
      </c>
      <c r="CI96" s="7">
        <v>2.17539E-2</v>
      </c>
      <c r="CJ96" s="7">
        <v>2.2341300000000001E-2</v>
      </c>
      <c r="CK96" s="7">
        <v>2.2899800000000001E-2</v>
      </c>
      <c r="CL96" s="7">
        <v>2.3495200000000001E-2</v>
      </c>
      <c r="CM96" s="7">
        <v>2.38476E-2</v>
      </c>
      <c r="CN96" s="7">
        <v>2.4563000000000001E-2</v>
      </c>
      <c r="CO96" s="7">
        <v>2.5226200000000001E-2</v>
      </c>
      <c r="CP96" s="7">
        <v>2.58316E-2</v>
      </c>
      <c r="CQ96" s="7">
        <v>2.62708E-2</v>
      </c>
      <c r="CR96" s="7">
        <v>2.6691099999999999E-2</v>
      </c>
      <c r="CS96" s="7">
        <v>2.73317E-2</v>
      </c>
      <c r="CT96" s="7">
        <v>2.7932999999999999E-2</v>
      </c>
      <c r="CU96" s="7">
        <v>2.8351999999999999E-2</v>
      </c>
      <c r="CV96" s="7">
        <v>2.88057E-2</v>
      </c>
      <c r="CW96" s="7">
        <v>2.9641000000000001E-2</v>
      </c>
      <c r="CX96" s="7">
        <v>3.0263499999999999E-2</v>
      </c>
      <c r="CY96" s="7">
        <v>3.0838500000000001E-2</v>
      </c>
    </row>
    <row r="97" spans="1:103" x14ac:dyDescent="0.2">
      <c r="A97" s="5" t="s">
        <v>52</v>
      </c>
      <c r="B97" s="5" t="s">
        <v>68</v>
      </c>
      <c r="C97" s="6">
        <v>55</v>
      </c>
      <c r="D97" s="7">
        <v>1.8190999999999999E-3</v>
      </c>
      <c r="E97" s="7">
        <v>2.7233000000000001E-3</v>
      </c>
      <c r="F97" s="7">
        <v>2.9972000000000002E-3</v>
      </c>
      <c r="G97" s="7">
        <v>3.3054999999999998E-3</v>
      </c>
      <c r="H97" s="7">
        <v>3.5184999999999999E-3</v>
      </c>
      <c r="I97" s="7">
        <v>3.7900999999999998E-3</v>
      </c>
      <c r="J97" s="7">
        <v>4.0765000000000003E-3</v>
      </c>
      <c r="K97" s="7">
        <v>4.1963E-3</v>
      </c>
      <c r="L97" s="7">
        <v>4.4488000000000002E-3</v>
      </c>
      <c r="M97" s="7">
        <v>4.7067999999999997E-3</v>
      </c>
      <c r="N97" s="7">
        <v>4.8149999999999998E-3</v>
      </c>
      <c r="O97" s="7">
        <v>4.9594000000000001E-3</v>
      </c>
      <c r="P97" s="7">
        <v>5.0486999999999997E-3</v>
      </c>
      <c r="Q97" s="7">
        <v>5.2002000000000003E-3</v>
      </c>
      <c r="R97" s="7">
        <v>5.2833000000000003E-3</v>
      </c>
      <c r="S97" s="7">
        <v>5.3943000000000003E-3</v>
      </c>
      <c r="T97" s="7">
        <v>5.4806000000000004E-3</v>
      </c>
      <c r="U97" s="7">
        <v>5.6176000000000004E-3</v>
      </c>
      <c r="V97" s="7">
        <v>5.7467999999999998E-3</v>
      </c>
      <c r="W97" s="7">
        <v>5.9018999999999999E-3</v>
      </c>
      <c r="X97" s="7">
        <v>6.0318000000000004E-3</v>
      </c>
      <c r="Y97" s="7">
        <v>6.2066999999999999E-3</v>
      </c>
      <c r="Z97" s="7">
        <v>6.3493999999999998E-3</v>
      </c>
      <c r="AA97" s="7">
        <v>6.4954000000000001E-3</v>
      </c>
      <c r="AB97" s="7">
        <v>6.6058000000000002E-3</v>
      </c>
      <c r="AC97" s="7">
        <v>6.7577999999999996E-3</v>
      </c>
      <c r="AD97" s="7">
        <v>6.8726999999999998E-3</v>
      </c>
      <c r="AE97" s="7">
        <v>7.0787999999999997E-3</v>
      </c>
      <c r="AF97" s="7">
        <v>7.2487999999999997E-3</v>
      </c>
      <c r="AG97" s="7">
        <v>7.3937999999999999E-3</v>
      </c>
      <c r="AH97" s="7">
        <v>7.5490000000000002E-3</v>
      </c>
      <c r="AI97" s="7">
        <v>7.7453000000000001E-3</v>
      </c>
      <c r="AJ97" s="7">
        <v>7.9620999999999997E-3</v>
      </c>
      <c r="AK97" s="7">
        <v>8.1373000000000001E-3</v>
      </c>
      <c r="AL97" s="7">
        <v>8.2918000000000002E-3</v>
      </c>
      <c r="AM97" s="7">
        <v>8.5406000000000006E-3</v>
      </c>
      <c r="AN97" s="7">
        <v>8.7028000000000001E-3</v>
      </c>
      <c r="AO97" s="7">
        <v>8.8856000000000004E-3</v>
      </c>
      <c r="AP97" s="7">
        <v>9.1166000000000007E-3</v>
      </c>
      <c r="AQ97" s="7">
        <v>9.3080000000000003E-3</v>
      </c>
      <c r="AR97" s="7">
        <v>9.5779000000000003E-3</v>
      </c>
      <c r="AS97" s="7">
        <v>9.7312000000000006E-3</v>
      </c>
      <c r="AT97" s="7">
        <v>9.8867999999999994E-3</v>
      </c>
      <c r="AU97" s="7">
        <v>1.0035199999999999E-2</v>
      </c>
      <c r="AV97" s="7">
        <v>1.02358E-2</v>
      </c>
      <c r="AW97" s="7">
        <v>1.0532700000000001E-2</v>
      </c>
      <c r="AX97" s="7">
        <v>1.0753800000000001E-2</v>
      </c>
      <c r="AY97" s="7">
        <v>1.10334E-2</v>
      </c>
      <c r="AZ97" s="7">
        <v>1.13534E-2</v>
      </c>
      <c r="BA97" s="7">
        <v>1.166E-2</v>
      </c>
      <c r="BB97" s="7">
        <v>1.18583E-2</v>
      </c>
      <c r="BC97" s="7">
        <v>1.2130999999999999E-2</v>
      </c>
      <c r="BD97" s="7">
        <v>1.24949E-2</v>
      </c>
      <c r="BE97" s="7">
        <v>1.27198E-2</v>
      </c>
      <c r="BF97" s="7">
        <v>1.2936100000000001E-2</v>
      </c>
      <c r="BG97" s="7">
        <v>1.32336E-2</v>
      </c>
      <c r="BH97" s="7">
        <v>1.3485E-2</v>
      </c>
      <c r="BI97" s="7">
        <v>1.38222E-2</v>
      </c>
      <c r="BJ97" s="7">
        <v>1.4112400000000001E-2</v>
      </c>
      <c r="BK97" s="7">
        <v>1.44653E-2</v>
      </c>
      <c r="BL97" s="7">
        <v>1.4870299999999999E-2</v>
      </c>
      <c r="BM97" s="7">
        <v>1.52123E-2</v>
      </c>
      <c r="BN97" s="7">
        <v>1.55926E-2</v>
      </c>
      <c r="BO97" s="7">
        <v>1.5997999999999998E-2</v>
      </c>
      <c r="BP97" s="7">
        <v>1.6302000000000001E-2</v>
      </c>
      <c r="BQ97" s="7">
        <v>1.6693300000000001E-2</v>
      </c>
      <c r="BR97" s="7">
        <v>1.7043800000000001E-2</v>
      </c>
      <c r="BS97" s="7">
        <v>1.7435800000000001E-2</v>
      </c>
      <c r="BT97" s="7">
        <v>1.7923999999999999E-2</v>
      </c>
      <c r="BU97" s="7">
        <v>1.8372099999999999E-2</v>
      </c>
      <c r="BV97" s="7">
        <v>1.86844E-2</v>
      </c>
      <c r="BW97" s="7">
        <v>1.9244899999999999E-2</v>
      </c>
      <c r="BX97" s="7">
        <v>1.97068E-2</v>
      </c>
      <c r="BY97" s="7">
        <v>2.00813E-2</v>
      </c>
      <c r="BZ97" s="7">
        <v>2.05632E-2</v>
      </c>
      <c r="CA97" s="7">
        <v>2.1056700000000001E-2</v>
      </c>
      <c r="CB97" s="7">
        <v>2.16673E-2</v>
      </c>
      <c r="CC97" s="7">
        <v>2.21873E-2</v>
      </c>
      <c r="CD97" s="7">
        <v>2.2675399999999998E-2</v>
      </c>
      <c r="CE97" s="7">
        <v>2.3287700000000001E-2</v>
      </c>
      <c r="CF97" s="7">
        <v>2.3636999999999998E-2</v>
      </c>
      <c r="CG97" s="7">
        <v>2.4298799999999999E-2</v>
      </c>
      <c r="CH97" s="7">
        <v>2.4954899999999999E-2</v>
      </c>
      <c r="CI97" s="7">
        <v>2.5454000000000001E-2</v>
      </c>
      <c r="CJ97" s="7">
        <v>2.6115800000000002E-2</v>
      </c>
      <c r="CK97" s="7">
        <v>2.6638200000000001E-2</v>
      </c>
      <c r="CL97" s="7">
        <v>2.7170900000000001E-2</v>
      </c>
      <c r="CM97" s="7">
        <v>2.7578499999999999E-2</v>
      </c>
      <c r="CN97" s="7">
        <v>2.8047300000000001E-2</v>
      </c>
      <c r="CO97" s="7">
        <v>2.8776599999999999E-2</v>
      </c>
      <c r="CP97" s="7">
        <v>2.94384E-2</v>
      </c>
      <c r="CQ97" s="7">
        <v>2.988E-2</v>
      </c>
      <c r="CR97" s="7">
        <v>3.0417799999999998E-2</v>
      </c>
      <c r="CS97" s="7">
        <v>3.1087E-2</v>
      </c>
      <c r="CT97" s="7">
        <v>3.1677700000000003E-2</v>
      </c>
      <c r="CU97" s="7">
        <v>3.2311300000000001E-2</v>
      </c>
      <c r="CV97" s="7">
        <v>3.3022099999999999E-2</v>
      </c>
      <c r="CW97" s="7">
        <v>3.3913699999999998E-2</v>
      </c>
      <c r="CX97" s="7">
        <v>3.4490199999999999E-2</v>
      </c>
      <c r="CY97" s="7">
        <v>3.5455899999999999E-2</v>
      </c>
    </row>
    <row r="98" spans="1:103" x14ac:dyDescent="0.2">
      <c r="A98" s="5" t="s">
        <v>52</v>
      </c>
      <c r="B98" s="5" t="s">
        <v>68</v>
      </c>
      <c r="C98" s="6">
        <v>56</v>
      </c>
      <c r="D98" s="7">
        <v>1.9380000000000001E-3</v>
      </c>
      <c r="E98" s="7">
        <v>2.8609999999999998E-3</v>
      </c>
      <c r="F98" s="7">
        <v>3.1836999999999998E-3</v>
      </c>
      <c r="G98" s="7">
        <v>3.4277000000000001E-3</v>
      </c>
      <c r="H98" s="7">
        <v>3.7112E-3</v>
      </c>
      <c r="I98" s="7">
        <v>3.9703999999999998E-3</v>
      </c>
      <c r="J98" s="7">
        <v>4.3357999999999999E-3</v>
      </c>
      <c r="K98" s="7">
        <v>4.4888999999999997E-3</v>
      </c>
      <c r="L98" s="7">
        <v>4.7863000000000003E-3</v>
      </c>
      <c r="M98" s="7">
        <v>5.1152999999999997E-3</v>
      </c>
      <c r="N98" s="7">
        <v>5.2329000000000004E-3</v>
      </c>
      <c r="O98" s="7">
        <v>5.3794000000000003E-3</v>
      </c>
      <c r="P98" s="7">
        <v>5.5193000000000004E-3</v>
      </c>
      <c r="Q98" s="7">
        <v>5.6683000000000002E-3</v>
      </c>
      <c r="R98" s="7">
        <v>5.7589E-3</v>
      </c>
      <c r="S98" s="7">
        <v>5.8913000000000004E-3</v>
      </c>
      <c r="T98" s="7">
        <v>6.0267999999999997E-3</v>
      </c>
      <c r="U98" s="7">
        <v>6.1352999999999998E-3</v>
      </c>
      <c r="V98" s="7">
        <v>6.2763999999999997E-3</v>
      </c>
      <c r="W98" s="7">
        <v>6.3893999999999999E-3</v>
      </c>
      <c r="X98" s="7">
        <v>6.4917000000000004E-3</v>
      </c>
      <c r="Y98" s="7">
        <v>6.6020000000000002E-3</v>
      </c>
      <c r="Z98" s="7">
        <v>6.7537999999999999E-3</v>
      </c>
      <c r="AA98" s="7">
        <v>6.9563999999999997E-3</v>
      </c>
      <c r="AB98" s="7">
        <v>7.0885999999999996E-3</v>
      </c>
      <c r="AC98" s="7">
        <v>7.1948999999999997E-3</v>
      </c>
      <c r="AD98" s="7">
        <v>7.3676000000000002E-3</v>
      </c>
      <c r="AE98" s="7">
        <v>7.5148999999999997E-3</v>
      </c>
      <c r="AF98" s="7">
        <v>7.7327999999999997E-3</v>
      </c>
      <c r="AG98" s="7">
        <v>7.9492999999999994E-3</v>
      </c>
      <c r="AH98" s="7">
        <v>8.1481000000000001E-3</v>
      </c>
      <c r="AI98" s="7">
        <v>8.3680999999999998E-3</v>
      </c>
      <c r="AJ98" s="7">
        <v>8.4936000000000005E-3</v>
      </c>
      <c r="AK98" s="7">
        <v>8.7144000000000006E-3</v>
      </c>
      <c r="AL98" s="7">
        <v>8.8973999999999998E-3</v>
      </c>
      <c r="AM98" s="7">
        <v>9.1465999999999995E-3</v>
      </c>
      <c r="AN98" s="7">
        <v>9.4026999999999999E-3</v>
      </c>
      <c r="AO98" s="7">
        <v>9.6001000000000003E-3</v>
      </c>
      <c r="AP98" s="7">
        <v>9.8688999999999999E-3</v>
      </c>
      <c r="AQ98" s="7">
        <v>1.00169E-2</v>
      </c>
      <c r="AR98" s="7">
        <v>1.02173E-2</v>
      </c>
      <c r="AS98" s="7">
        <v>1.03705E-2</v>
      </c>
      <c r="AT98" s="7">
        <v>1.0567500000000001E-2</v>
      </c>
      <c r="AU98" s="7">
        <v>1.07578E-2</v>
      </c>
      <c r="AV98" s="7">
        <v>1.09514E-2</v>
      </c>
      <c r="AW98" s="7">
        <v>1.11267E-2</v>
      </c>
      <c r="AX98" s="7">
        <v>1.14383E-2</v>
      </c>
      <c r="AY98" s="7">
        <v>1.16556E-2</v>
      </c>
      <c r="AZ98" s="7">
        <v>1.19936E-2</v>
      </c>
      <c r="BA98" s="7">
        <v>1.2293399999999999E-2</v>
      </c>
      <c r="BB98" s="7">
        <v>1.25516E-2</v>
      </c>
      <c r="BC98" s="7">
        <v>1.27901E-2</v>
      </c>
      <c r="BD98" s="7">
        <v>1.2994800000000001E-2</v>
      </c>
      <c r="BE98" s="7">
        <v>1.32937E-2</v>
      </c>
      <c r="BF98" s="7">
        <v>1.35862E-2</v>
      </c>
      <c r="BG98" s="7">
        <v>1.3830800000000001E-2</v>
      </c>
      <c r="BH98" s="7">
        <v>1.4231799999999999E-2</v>
      </c>
      <c r="BI98" s="7">
        <v>1.46588E-2</v>
      </c>
      <c r="BJ98" s="7">
        <v>1.50692E-2</v>
      </c>
      <c r="BK98" s="7">
        <v>1.5476E-2</v>
      </c>
      <c r="BL98" s="7">
        <v>1.5847400000000001E-2</v>
      </c>
      <c r="BM98" s="7">
        <v>1.6116800000000001E-2</v>
      </c>
      <c r="BN98" s="7">
        <v>1.6600299999999998E-2</v>
      </c>
      <c r="BO98" s="7">
        <v>1.7048600000000001E-2</v>
      </c>
      <c r="BP98" s="7">
        <v>1.7389600000000002E-2</v>
      </c>
      <c r="BQ98" s="7">
        <v>1.76504E-2</v>
      </c>
      <c r="BR98" s="7">
        <v>1.79858E-2</v>
      </c>
      <c r="BS98" s="7">
        <v>1.8525300000000001E-2</v>
      </c>
      <c r="BT98" s="7">
        <v>1.8988499999999998E-2</v>
      </c>
      <c r="BU98" s="7">
        <v>1.9444300000000001E-2</v>
      </c>
      <c r="BV98" s="7">
        <v>1.98137E-2</v>
      </c>
      <c r="BW98" s="7">
        <v>2.02892E-2</v>
      </c>
      <c r="BX98" s="7">
        <v>2.0755800000000001E-2</v>
      </c>
      <c r="BY98" s="7">
        <v>2.12333E-2</v>
      </c>
      <c r="BZ98" s="7">
        <v>2.1806599999999999E-2</v>
      </c>
      <c r="CA98" s="7">
        <v>2.21773E-2</v>
      </c>
      <c r="CB98" s="7">
        <v>2.2554299999999999E-2</v>
      </c>
      <c r="CC98" s="7">
        <v>2.30957E-2</v>
      </c>
      <c r="CD98" s="7">
        <v>2.3650000000000001E-2</v>
      </c>
      <c r="CE98" s="7">
        <v>2.4075699999999998E-2</v>
      </c>
      <c r="CF98" s="7">
        <v>2.4629399999999999E-2</v>
      </c>
      <c r="CG98" s="7">
        <v>2.5072799999999999E-2</v>
      </c>
      <c r="CH98" s="7">
        <v>2.57247E-2</v>
      </c>
      <c r="CI98" s="7">
        <v>2.63421E-2</v>
      </c>
      <c r="CJ98" s="7">
        <v>2.7000699999999999E-2</v>
      </c>
      <c r="CK98" s="7">
        <v>2.74597E-2</v>
      </c>
      <c r="CL98" s="7">
        <v>2.8256E-2</v>
      </c>
      <c r="CM98" s="7">
        <v>2.8877699999999999E-2</v>
      </c>
      <c r="CN98" s="7">
        <v>2.9744E-2</v>
      </c>
      <c r="CO98" s="7">
        <v>3.0309200000000001E-2</v>
      </c>
      <c r="CP98" s="7">
        <v>3.1097199999999998E-2</v>
      </c>
      <c r="CQ98" s="7">
        <v>3.1812399999999998E-2</v>
      </c>
      <c r="CR98" s="7">
        <v>3.26713E-2</v>
      </c>
      <c r="CS98" s="7">
        <v>3.3422800000000003E-2</v>
      </c>
      <c r="CT98" s="7">
        <v>3.4391999999999999E-2</v>
      </c>
      <c r="CU98" s="7">
        <v>3.4976699999999999E-2</v>
      </c>
      <c r="CV98" s="7">
        <v>3.5746199999999999E-2</v>
      </c>
      <c r="CW98" s="7">
        <v>3.6425300000000001E-2</v>
      </c>
      <c r="CX98" s="7">
        <v>3.7299499999999999E-2</v>
      </c>
      <c r="CY98" s="7">
        <v>3.8157400000000001E-2</v>
      </c>
    </row>
    <row r="99" spans="1:103" x14ac:dyDescent="0.2">
      <c r="A99" s="5" t="s">
        <v>52</v>
      </c>
      <c r="B99" s="5" t="s">
        <v>68</v>
      </c>
      <c r="C99" s="6">
        <v>57</v>
      </c>
      <c r="D99" s="7">
        <v>2.0562000000000002E-3</v>
      </c>
      <c r="E99" s="7">
        <v>3.0344999999999999E-3</v>
      </c>
      <c r="F99" s="7">
        <v>3.4543E-3</v>
      </c>
      <c r="G99" s="7">
        <v>3.7312999999999999E-3</v>
      </c>
      <c r="H99" s="7">
        <v>3.9364999999999999E-3</v>
      </c>
      <c r="I99" s="7">
        <v>4.2456999999999998E-3</v>
      </c>
      <c r="J99" s="7">
        <v>4.5608999999999997E-3</v>
      </c>
      <c r="K99" s="7">
        <v>4.7841000000000003E-3</v>
      </c>
      <c r="L99" s="7">
        <v>5.2188E-3</v>
      </c>
      <c r="M99" s="7">
        <v>5.3771000000000001E-3</v>
      </c>
      <c r="N99" s="7">
        <v>5.4900000000000001E-3</v>
      </c>
      <c r="O99" s="7">
        <v>5.6438E-3</v>
      </c>
      <c r="P99" s="7">
        <v>5.7283999999999998E-3</v>
      </c>
      <c r="Q99" s="7">
        <v>5.8716999999999997E-3</v>
      </c>
      <c r="R99" s="7">
        <v>5.9598000000000003E-3</v>
      </c>
      <c r="S99" s="7">
        <v>6.1088000000000002E-3</v>
      </c>
      <c r="T99" s="7">
        <v>6.2614999999999997E-3</v>
      </c>
      <c r="U99" s="7">
        <v>6.3993000000000001E-3</v>
      </c>
      <c r="V99" s="7">
        <v>6.5719999999999997E-3</v>
      </c>
      <c r="W99" s="7">
        <v>6.7298000000000002E-3</v>
      </c>
      <c r="X99" s="7">
        <v>6.9048E-3</v>
      </c>
      <c r="Y99" s="7">
        <v>7.0911999999999998E-3</v>
      </c>
      <c r="Z99" s="7">
        <v>7.2613E-3</v>
      </c>
      <c r="AA99" s="7">
        <v>7.4428000000000003E-3</v>
      </c>
      <c r="AB99" s="7">
        <v>7.5693000000000002E-3</v>
      </c>
      <c r="AC99" s="7">
        <v>7.7434000000000001E-3</v>
      </c>
      <c r="AD99" s="7">
        <v>7.9603E-3</v>
      </c>
      <c r="AE99" s="7">
        <v>8.0876000000000003E-3</v>
      </c>
      <c r="AF99" s="7">
        <v>8.2573999999999998E-3</v>
      </c>
      <c r="AG99" s="7">
        <v>8.4720999999999998E-3</v>
      </c>
      <c r="AH99" s="7">
        <v>8.7177999999999995E-3</v>
      </c>
      <c r="AI99" s="7">
        <v>8.9356999999999995E-3</v>
      </c>
      <c r="AJ99" s="7">
        <v>9.1412000000000004E-3</v>
      </c>
      <c r="AK99" s="7">
        <v>9.2966000000000003E-3</v>
      </c>
      <c r="AL99" s="7">
        <v>9.4824999999999996E-3</v>
      </c>
      <c r="AM99" s="7">
        <v>9.6532000000000007E-3</v>
      </c>
      <c r="AN99" s="7">
        <v>9.8847999999999991E-3</v>
      </c>
      <c r="AO99" s="7">
        <v>1.01715E-2</v>
      </c>
      <c r="AP99" s="7">
        <v>1.0446199999999999E-2</v>
      </c>
      <c r="AQ99" s="7">
        <v>1.0759599999999999E-2</v>
      </c>
      <c r="AR99" s="7">
        <v>1.1071599999999999E-2</v>
      </c>
      <c r="AS99" s="7">
        <v>1.12598E-2</v>
      </c>
      <c r="AT99" s="7">
        <v>1.1597700000000001E-2</v>
      </c>
      <c r="AU99" s="7">
        <v>1.1875999999999999E-2</v>
      </c>
      <c r="AV99" s="7">
        <v>1.2161E-2</v>
      </c>
      <c r="AW99" s="7">
        <v>1.24286E-2</v>
      </c>
      <c r="AX99" s="7">
        <v>1.2702E-2</v>
      </c>
      <c r="AY99" s="7">
        <v>1.3019599999999999E-2</v>
      </c>
      <c r="AZ99" s="7">
        <v>1.32149E-2</v>
      </c>
      <c r="BA99" s="7">
        <v>1.3518799999999999E-2</v>
      </c>
      <c r="BB99" s="7">
        <v>1.38973E-2</v>
      </c>
      <c r="BC99" s="7">
        <v>1.41058E-2</v>
      </c>
      <c r="BD99" s="7">
        <v>1.44443E-2</v>
      </c>
      <c r="BE99" s="7">
        <v>1.48343E-2</v>
      </c>
      <c r="BF99" s="7">
        <v>1.5145799999999999E-2</v>
      </c>
      <c r="BG99" s="7">
        <v>1.5373E-2</v>
      </c>
      <c r="BH99" s="7">
        <v>1.5772700000000001E-2</v>
      </c>
      <c r="BI99" s="7">
        <v>1.6245800000000001E-2</v>
      </c>
      <c r="BJ99" s="7">
        <v>1.66683E-2</v>
      </c>
      <c r="BK99" s="7">
        <v>1.70516E-2</v>
      </c>
      <c r="BL99" s="7">
        <v>1.7546099999999999E-2</v>
      </c>
      <c r="BM99" s="7">
        <v>1.78795E-2</v>
      </c>
      <c r="BN99" s="7">
        <v>1.8147699999999999E-2</v>
      </c>
      <c r="BO99" s="7">
        <v>1.86558E-2</v>
      </c>
      <c r="BP99" s="7">
        <v>1.92155E-2</v>
      </c>
      <c r="BQ99" s="7">
        <v>1.97728E-2</v>
      </c>
      <c r="BR99" s="7">
        <v>2.0247299999999999E-2</v>
      </c>
      <c r="BS99" s="7">
        <v>2.0834499999999999E-2</v>
      </c>
      <c r="BT99" s="7">
        <v>2.1292800000000001E-2</v>
      </c>
      <c r="BU99" s="7">
        <v>2.1888999999999999E-2</v>
      </c>
      <c r="BV99" s="7">
        <v>2.2545699999999998E-2</v>
      </c>
      <c r="BW99" s="7">
        <v>2.3086800000000001E-2</v>
      </c>
      <c r="BX99" s="7">
        <v>2.3687E-2</v>
      </c>
      <c r="BY99" s="7">
        <v>2.4231800000000001E-2</v>
      </c>
      <c r="BZ99" s="7">
        <v>2.4813399999999999E-2</v>
      </c>
      <c r="CA99" s="7">
        <v>2.5334499999999999E-2</v>
      </c>
      <c r="CB99" s="7">
        <v>2.59425E-2</v>
      </c>
      <c r="CC99" s="7">
        <v>2.6668899999999999E-2</v>
      </c>
      <c r="CD99" s="7">
        <v>2.7255700000000001E-2</v>
      </c>
      <c r="CE99" s="7">
        <v>2.77735E-2</v>
      </c>
      <c r="CF99" s="7">
        <v>2.8440099999999999E-2</v>
      </c>
      <c r="CG99" s="7">
        <v>2.9008900000000001E-2</v>
      </c>
      <c r="CH99" s="7">
        <v>2.97632E-2</v>
      </c>
      <c r="CI99" s="7">
        <v>3.0656099999999999E-2</v>
      </c>
      <c r="CJ99" s="7">
        <v>3.1177300000000002E-2</v>
      </c>
      <c r="CK99" s="7">
        <v>3.1800799999999997E-2</v>
      </c>
      <c r="CL99" s="7">
        <v>3.2659399999999998E-2</v>
      </c>
      <c r="CM99" s="7">
        <v>3.3639200000000001E-2</v>
      </c>
      <c r="CN99" s="7">
        <v>3.4513799999999997E-2</v>
      </c>
      <c r="CO99" s="7">
        <v>3.5203999999999999E-2</v>
      </c>
      <c r="CP99" s="7">
        <v>3.5978499999999997E-2</v>
      </c>
      <c r="CQ99" s="7">
        <v>3.6878000000000001E-2</v>
      </c>
      <c r="CR99" s="7">
        <v>3.7984299999999999E-2</v>
      </c>
      <c r="CS99" s="7">
        <v>3.9047900000000003E-2</v>
      </c>
      <c r="CT99" s="7">
        <v>4.01023E-2</v>
      </c>
      <c r="CU99" s="7">
        <v>4.07439E-2</v>
      </c>
      <c r="CV99" s="7">
        <v>4.1640299999999998E-2</v>
      </c>
      <c r="CW99" s="7">
        <v>4.2556299999999998E-2</v>
      </c>
      <c r="CX99" s="7">
        <v>4.3364899999999998E-2</v>
      </c>
      <c r="CY99" s="7">
        <v>4.4232300000000002E-2</v>
      </c>
    </row>
    <row r="100" spans="1:103" x14ac:dyDescent="0.2">
      <c r="A100" s="5" t="s">
        <v>52</v>
      </c>
      <c r="B100" s="5" t="s">
        <v>68</v>
      </c>
      <c r="C100" s="6">
        <v>58</v>
      </c>
      <c r="D100" s="7">
        <v>2.1507000000000002E-3</v>
      </c>
      <c r="E100" s="7">
        <v>3.1524999999999999E-3</v>
      </c>
      <c r="F100" s="7">
        <v>3.6862000000000002E-3</v>
      </c>
      <c r="G100" s="7">
        <v>3.8612E-3</v>
      </c>
      <c r="H100" s="7">
        <v>4.1431000000000003E-3</v>
      </c>
      <c r="I100" s="7">
        <v>4.4419999999999998E-3</v>
      </c>
      <c r="J100" s="7">
        <v>4.8152999999999998E-3</v>
      </c>
      <c r="K100" s="7">
        <v>5.2249000000000002E-3</v>
      </c>
      <c r="L100" s="7">
        <v>5.6297999999999999E-3</v>
      </c>
      <c r="M100" s="7">
        <v>5.9911000000000001E-3</v>
      </c>
      <c r="N100" s="7">
        <v>6.1707999999999997E-3</v>
      </c>
      <c r="O100" s="7">
        <v>6.2757999999999998E-3</v>
      </c>
      <c r="P100" s="7">
        <v>6.4137999999999999E-3</v>
      </c>
      <c r="Q100" s="7">
        <v>6.5998000000000003E-3</v>
      </c>
      <c r="R100" s="7">
        <v>6.7317999999999996E-3</v>
      </c>
      <c r="S100" s="7">
        <v>6.8866999999999999E-3</v>
      </c>
      <c r="T100" s="7">
        <v>7.0726000000000001E-3</v>
      </c>
      <c r="U100" s="7">
        <v>7.1786999999999997E-3</v>
      </c>
      <c r="V100" s="7">
        <v>7.3366000000000004E-3</v>
      </c>
      <c r="W100" s="7">
        <v>7.5126999999999998E-3</v>
      </c>
      <c r="X100" s="7">
        <v>7.6479E-3</v>
      </c>
      <c r="Y100" s="7">
        <v>7.7703E-3</v>
      </c>
      <c r="Z100" s="7">
        <v>7.9877999999999998E-3</v>
      </c>
      <c r="AA100" s="7">
        <v>8.1954999999999997E-3</v>
      </c>
      <c r="AB100" s="7">
        <v>8.4413000000000005E-3</v>
      </c>
      <c r="AC100" s="7">
        <v>8.6017999999999997E-3</v>
      </c>
      <c r="AD100" s="7">
        <v>8.8082000000000004E-3</v>
      </c>
      <c r="AE100" s="7">
        <v>9.0372000000000004E-3</v>
      </c>
      <c r="AF100" s="7">
        <v>9.2721999999999995E-3</v>
      </c>
      <c r="AG100" s="7">
        <v>9.5040000000000003E-3</v>
      </c>
      <c r="AH100" s="7">
        <v>9.7701000000000003E-3</v>
      </c>
      <c r="AI100" s="7">
        <v>9.9752999999999994E-3</v>
      </c>
      <c r="AJ100" s="7">
        <v>1.01548E-2</v>
      </c>
      <c r="AK100" s="7">
        <v>1.0429000000000001E-2</v>
      </c>
      <c r="AL100" s="7">
        <v>1.0595800000000001E-2</v>
      </c>
      <c r="AM100" s="7">
        <v>1.0776000000000001E-2</v>
      </c>
      <c r="AN100" s="7">
        <v>1.09915E-2</v>
      </c>
      <c r="AO100" s="7">
        <v>1.1156299999999999E-2</v>
      </c>
      <c r="AP100" s="7">
        <v>1.14129E-2</v>
      </c>
      <c r="AQ100" s="7">
        <v>1.16983E-2</v>
      </c>
      <c r="AR100" s="7">
        <v>1.19323E-2</v>
      </c>
      <c r="AS100" s="7">
        <v>1.2159E-2</v>
      </c>
      <c r="AT100" s="7">
        <v>1.23657E-2</v>
      </c>
      <c r="AU100" s="7">
        <v>1.26748E-2</v>
      </c>
      <c r="AV100" s="7">
        <v>1.2978999999999999E-2</v>
      </c>
      <c r="AW100" s="7">
        <v>1.31997E-2</v>
      </c>
      <c r="AX100" s="7">
        <v>1.35824E-2</v>
      </c>
      <c r="AY100" s="7">
        <v>1.3813300000000001E-2</v>
      </c>
      <c r="AZ100" s="7">
        <v>1.42001E-2</v>
      </c>
      <c r="BA100" s="7">
        <v>1.45693E-2</v>
      </c>
      <c r="BB100" s="7">
        <v>1.49918E-2</v>
      </c>
      <c r="BC100" s="7">
        <v>1.53516E-2</v>
      </c>
      <c r="BD100" s="7">
        <v>1.5781400000000001E-2</v>
      </c>
      <c r="BE100" s="7">
        <v>1.60497E-2</v>
      </c>
      <c r="BF100" s="7">
        <v>1.64669E-2</v>
      </c>
      <c r="BG100" s="7">
        <v>1.6763299999999998E-2</v>
      </c>
      <c r="BH100" s="7">
        <v>1.7031600000000001E-2</v>
      </c>
      <c r="BI100" s="7">
        <v>1.74063E-2</v>
      </c>
      <c r="BJ100" s="7">
        <v>1.7858800000000001E-2</v>
      </c>
      <c r="BK100" s="7">
        <v>1.8358900000000001E-2</v>
      </c>
      <c r="BL100" s="7">
        <v>1.87628E-2</v>
      </c>
      <c r="BM100" s="7">
        <v>1.92319E-2</v>
      </c>
      <c r="BN100" s="7">
        <v>1.9635799999999998E-2</v>
      </c>
      <c r="BO100" s="7">
        <v>1.9969600000000001E-2</v>
      </c>
      <c r="BP100" s="7">
        <v>2.03091E-2</v>
      </c>
      <c r="BQ100" s="7">
        <v>2.0918300000000001E-2</v>
      </c>
      <c r="BR100" s="7">
        <v>2.1294799999999999E-2</v>
      </c>
      <c r="BS100" s="7">
        <v>2.1699400000000001E-2</v>
      </c>
      <c r="BT100" s="7">
        <v>2.2241899999999998E-2</v>
      </c>
      <c r="BU100" s="7">
        <v>2.2642300000000001E-2</v>
      </c>
      <c r="BV100" s="7">
        <v>2.30951E-2</v>
      </c>
      <c r="BW100" s="7">
        <v>2.35801E-2</v>
      </c>
      <c r="BX100" s="7">
        <v>2.3957300000000001E-2</v>
      </c>
      <c r="BY100" s="7">
        <v>2.46521E-2</v>
      </c>
      <c r="BZ100" s="7">
        <v>2.5194399999999999E-2</v>
      </c>
      <c r="CA100" s="7">
        <v>2.5622800000000001E-2</v>
      </c>
      <c r="CB100" s="7">
        <v>2.62889E-2</v>
      </c>
      <c r="CC100" s="7">
        <v>2.68673E-2</v>
      </c>
      <c r="CD100" s="7">
        <v>2.7458300000000001E-2</v>
      </c>
      <c r="CE100" s="7">
        <v>2.8144800000000001E-2</v>
      </c>
      <c r="CF100" s="7">
        <v>2.86796E-2</v>
      </c>
      <c r="CG100" s="7">
        <v>2.9195800000000001E-2</v>
      </c>
      <c r="CH100" s="7">
        <v>2.99841E-2</v>
      </c>
      <c r="CI100" s="7">
        <v>3.0463799999999999E-2</v>
      </c>
      <c r="CJ100" s="7">
        <v>3.1316799999999999E-2</v>
      </c>
      <c r="CK100" s="7">
        <v>3.1911799999999997E-2</v>
      </c>
      <c r="CL100" s="7">
        <v>3.2454299999999998E-2</v>
      </c>
      <c r="CM100" s="7">
        <v>3.3330600000000002E-2</v>
      </c>
      <c r="CN100" s="7">
        <v>3.4063799999999998E-2</v>
      </c>
      <c r="CO100" s="7">
        <v>3.4949500000000001E-2</v>
      </c>
      <c r="CP100" s="7">
        <v>3.5753300000000002E-2</v>
      </c>
      <c r="CQ100" s="7">
        <v>3.67544E-2</v>
      </c>
      <c r="CR100" s="7">
        <v>3.7746799999999997E-2</v>
      </c>
      <c r="CS100" s="7">
        <v>3.8350700000000001E-2</v>
      </c>
      <c r="CT100" s="7">
        <v>3.9002700000000001E-2</v>
      </c>
      <c r="CU100" s="7">
        <v>4.0016799999999998E-2</v>
      </c>
      <c r="CV100" s="7">
        <v>4.10972E-2</v>
      </c>
      <c r="CW100" s="7">
        <v>4.1754800000000002E-2</v>
      </c>
      <c r="CX100" s="7">
        <v>4.2756799999999998E-2</v>
      </c>
      <c r="CY100" s="7">
        <v>4.3569299999999998E-2</v>
      </c>
    </row>
    <row r="101" spans="1:103" x14ac:dyDescent="0.2">
      <c r="A101" s="5" t="s">
        <v>52</v>
      </c>
      <c r="B101" s="5" t="s">
        <v>68</v>
      </c>
      <c r="C101" s="6">
        <v>59</v>
      </c>
      <c r="D101" s="7">
        <v>2.2017999999999999E-3</v>
      </c>
      <c r="E101" s="7">
        <v>3.3245000000000002E-3</v>
      </c>
      <c r="F101" s="7">
        <v>3.8498999999999999E-3</v>
      </c>
      <c r="G101" s="7">
        <v>4.1395E-3</v>
      </c>
      <c r="H101" s="7">
        <v>4.3965999999999996E-3</v>
      </c>
      <c r="I101" s="7">
        <v>4.8428999999999998E-3</v>
      </c>
      <c r="J101" s="7">
        <v>5.2339999999999999E-3</v>
      </c>
      <c r="K101" s="7">
        <v>5.6119999999999998E-3</v>
      </c>
      <c r="L101" s="7">
        <v>5.9369999999999996E-3</v>
      </c>
      <c r="M101" s="7">
        <v>6.2418999999999999E-3</v>
      </c>
      <c r="N101" s="7">
        <v>6.4041999999999996E-3</v>
      </c>
      <c r="O101" s="7">
        <v>6.5129999999999997E-3</v>
      </c>
      <c r="P101" s="7">
        <v>6.6823000000000004E-3</v>
      </c>
      <c r="Q101" s="7">
        <v>6.7825999999999997E-3</v>
      </c>
      <c r="R101" s="7">
        <v>6.9113999999999998E-3</v>
      </c>
      <c r="S101" s="7">
        <v>7.0565999999999997E-3</v>
      </c>
      <c r="T101" s="7">
        <v>7.1766E-3</v>
      </c>
      <c r="U101" s="7">
        <v>7.3918999999999999E-3</v>
      </c>
      <c r="V101" s="7">
        <v>7.5840999999999999E-3</v>
      </c>
      <c r="W101" s="7">
        <v>7.7432999999999998E-3</v>
      </c>
      <c r="X101" s="7">
        <v>7.8981999999999993E-3</v>
      </c>
      <c r="Y101" s="7">
        <v>8.1273000000000005E-3</v>
      </c>
      <c r="Z101" s="7">
        <v>8.2491999999999999E-3</v>
      </c>
      <c r="AA101" s="7">
        <v>8.4554000000000001E-3</v>
      </c>
      <c r="AB101" s="7">
        <v>8.5906999999999997E-3</v>
      </c>
      <c r="AC101" s="7">
        <v>8.7711000000000004E-3</v>
      </c>
      <c r="AD101" s="7">
        <v>8.9902999999999997E-3</v>
      </c>
      <c r="AE101" s="7">
        <v>9.1432000000000006E-3</v>
      </c>
      <c r="AF101" s="7">
        <v>9.4175000000000005E-3</v>
      </c>
      <c r="AG101" s="7">
        <v>9.6811999999999992E-3</v>
      </c>
      <c r="AH101" s="7">
        <v>9.8844999999999992E-3</v>
      </c>
      <c r="AI101" s="7">
        <v>1.00921E-2</v>
      </c>
      <c r="AJ101" s="7">
        <v>1.0354500000000001E-2</v>
      </c>
      <c r="AK101" s="7">
        <v>1.05719E-2</v>
      </c>
      <c r="AL101" s="7">
        <v>1.0751699999999999E-2</v>
      </c>
      <c r="AM101" s="7">
        <v>1.09344E-2</v>
      </c>
      <c r="AN101" s="7">
        <v>1.1251499999999999E-2</v>
      </c>
      <c r="AO101" s="7">
        <v>1.15215E-2</v>
      </c>
      <c r="AP101" s="7">
        <v>1.17865E-2</v>
      </c>
      <c r="AQ101" s="7">
        <v>1.20812E-2</v>
      </c>
      <c r="AR101" s="7">
        <v>1.2298699999999999E-2</v>
      </c>
      <c r="AS101" s="7">
        <v>1.25938E-2</v>
      </c>
      <c r="AT101" s="7">
        <v>1.28583E-2</v>
      </c>
      <c r="AU101" s="7">
        <v>1.31541E-2</v>
      </c>
      <c r="AV101" s="7">
        <v>1.35487E-2</v>
      </c>
      <c r="AW101" s="7">
        <v>1.38061E-2</v>
      </c>
      <c r="AX101" s="7">
        <v>1.4095999999999999E-2</v>
      </c>
      <c r="AY101" s="7">
        <v>1.44061E-2</v>
      </c>
      <c r="AZ101" s="7">
        <v>1.4694199999999999E-2</v>
      </c>
      <c r="BA101" s="7">
        <v>1.50615E-2</v>
      </c>
      <c r="BB101" s="7">
        <v>1.53025E-2</v>
      </c>
      <c r="BC101" s="7">
        <v>1.56086E-2</v>
      </c>
      <c r="BD101" s="7">
        <v>1.5889500000000001E-2</v>
      </c>
      <c r="BE101" s="7">
        <v>1.62232E-2</v>
      </c>
      <c r="BF101" s="7">
        <v>1.6628799999999999E-2</v>
      </c>
      <c r="BG101" s="7">
        <v>1.7077800000000001E-2</v>
      </c>
      <c r="BH101" s="7">
        <v>1.7487599999999999E-2</v>
      </c>
      <c r="BI101" s="7">
        <v>1.7959800000000001E-2</v>
      </c>
      <c r="BJ101" s="7">
        <v>1.84986E-2</v>
      </c>
      <c r="BK101" s="7">
        <v>1.8979599999999999E-2</v>
      </c>
      <c r="BL101" s="7">
        <v>1.9454099999999998E-2</v>
      </c>
      <c r="BM101" s="7">
        <v>2.0037699999999999E-2</v>
      </c>
      <c r="BN101" s="7">
        <v>2.0358299999999999E-2</v>
      </c>
      <c r="BO101" s="7">
        <v>2.0969000000000002E-2</v>
      </c>
      <c r="BP101" s="7">
        <v>2.1556200000000001E-2</v>
      </c>
      <c r="BQ101" s="7">
        <v>2.1987300000000001E-2</v>
      </c>
      <c r="BR101" s="7">
        <v>2.2449E-2</v>
      </c>
      <c r="BS101" s="7">
        <v>2.2942899999999999E-2</v>
      </c>
      <c r="BT101" s="7">
        <v>2.33329E-2</v>
      </c>
      <c r="BU101" s="7">
        <v>2.3892900000000002E-2</v>
      </c>
      <c r="BV101" s="7">
        <v>2.42752E-2</v>
      </c>
      <c r="BW101" s="7">
        <v>2.4736399999999999E-2</v>
      </c>
      <c r="BX101" s="7">
        <v>2.5156899999999999E-2</v>
      </c>
      <c r="BY101" s="7">
        <v>2.5559399999999999E-2</v>
      </c>
      <c r="BZ101" s="7">
        <v>2.59939E-2</v>
      </c>
      <c r="CA101" s="7">
        <v>2.6695799999999999E-2</v>
      </c>
      <c r="CB101" s="7">
        <v>2.7363200000000001E-2</v>
      </c>
      <c r="CC101" s="7">
        <v>2.7855700000000001E-2</v>
      </c>
      <c r="CD101" s="7">
        <v>2.8691299999999999E-2</v>
      </c>
      <c r="CE101" s="7">
        <v>2.93513E-2</v>
      </c>
      <c r="CF101" s="7">
        <v>3.0173100000000001E-2</v>
      </c>
      <c r="CG101" s="7">
        <v>3.1017900000000001E-2</v>
      </c>
      <c r="CH101" s="7">
        <v>3.1669299999999997E-2</v>
      </c>
      <c r="CI101" s="7">
        <v>3.2271099999999997E-2</v>
      </c>
      <c r="CJ101" s="7">
        <v>3.28197E-2</v>
      </c>
      <c r="CK101" s="7">
        <v>3.3541700000000001E-2</v>
      </c>
      <c r="CL101" s="7">
        <v>3.4313200000000002E-2</v>
      </c>
      <c r="CM101" s="7">
        <v>3.5102300000000003E-2</v>
      </c>
      <c r="CN101" s="7">
        <v>3.6085199999999998E-2</v>
      </c>
      <c r="CO101" s="7">
        <v>3.7059500000000002E-2</v>
      </c>
      <c r="CP101" s="7">
        <v>3.7985999999999999E-2</v>
      </c>
      <c r="CQ101" s="7">
        <v>3.90876E-2</v>
      </c>
      <c r="CR101" s="7">
        <v>4.0103800000000002E-2</v>
      </c>
      <c r="CS101" s="7">
        <v>4.1146500000000003E-2</v>
      </c>
      <c r="CT101" s="7">
        <v>4.1804800000000003E-2</v>
      </c>
      <c r="CU101" s="7">
        <v>4.27663E-2</v>
      </c>
      <c r="CV101" s="7">
        <v>4.3536199999999997E-2</v>
      </c>
      <c r="CW101" s="7">
        <v>4.4189300000000001E-2</v>
      </c>
      <c r="CX101" s="7">
        <v>4.4984700000000002E-2</v>
      </c>
      <c r="CY101" s="7">
        <v>4.6154300000000002E-2</v>
      </c>
    </row>
    <row r="102" spans="1:103" x14ac:dyDescent="0.2">
      <c r="A102" s="5" t="s">
        <v>52</v>
      </c>
      <c r="B102" s="5" t="s">
        <v>68</v>
      </c>
      <c r="C102" s="6">
        <v>60</v>
      </c>
      <c r="D102" s="7">
        <v>2.2899999999999999E-3</v>
      </c>
      <c r="E102" s="7">
        <v>3.4120000000000001E-3</v>
      </c>
      <c r="F102" s="7">
        <v>4.0290999999999999E-3</v>
      </c>
      <c r="G102" s="7">
        <v>4.4063000000000001E-3</v>
      </c>
      <c r="H102" s="7">
        <v>4.6668999999999999E-3</v>
      </c>
      <c r="I102" s="7">
        <v>5.1345000000000002E-3</v>
      </c>
      <c r="J102" s="7">
        <v>5.5554999999999997E-3</v>
      </c>
      <c r="K102" s="7">
        <v>6.0920999999999996E-3</v>
      </c>
      <c r="L102" s="7">
        <v>6.4736999999999998E-3</v>
      </c>
      <c r="M102" s="7">
        <v>6.9584E-3</v>
      </c>
      <c r="N102" s="7">
        <v>7.0628000000000002E-3</v>
      </c>
      <c r="O102" s="7">
        <v>7.1970000000000003E-3</v>
      </c>
      <c r="P102" s="7">
        <v>7.3984999999999997E-3</v>
      </c>
      <c r="Q102" s="7">
        <v>7.5316999999999997E-3</v>
      </c>
      <c r="R102" s="7">
        <v>7.7275E-3</v>
      </c>
      <c r="S102" s="7">
        <v>7.9053000000000005E-3</v>
      </c>
      <c r="T102" s="7">
        <v>8.0397000000000003E-3</v>
      </c>
      <c r="U102" s="7">
        <v>8.2164999999999998E-3</v>
      </c>
      <c r="V102" s="7">
        <v>8.3891E-3</v>
      </c>
      <c r="W102" s="7">
        <v>8.6155999999999993E-3</v>
      </c>
      <c r="X102" s="7">
        <v>8.7448000000000005E-3</v>
      </c>
      <c r="Y102" s="7">
        <v>8.9023000000000001E-3</v>
      </c>
      <c r="Z102" s="7">
        <v>9.0892000000000004E-3</v>
      </c>
      <c r="AA102" s="7">
        <v>9.3436999999999999E-3</v>
      </c>
      <c r="AB102" s="7">
        <v>9.5493000000000001E-3</v>
      </c>
      <c r="AC102" s="7">
        <v>9.7879999999999998E-3</v>
      </c>
      <c r="AD102" s="7">
        <v>1.00327E-2</v>
      </c>
      <c r="AE102" s="7">
        <v>1.0253399999999999E-2</v>
      </c>
      <c r="AF102" s="7">
        <v>1.04893E-2</v>
      </c>
      <c r="AG102" s="7">
        <v>1.0678099999999999E-2</v>
      </c>
      <c r="AH102" s="7">
        <v>1.09771E-2</v>
      </c>
      <c r="AI102" s="7">
        <v>1.12625E-2</v>
      </c>
      <c r="AJ102" s="7">
        <v>1.15441E-2</v>
      </c>
      <c r="AK102" s="7">
        <v>1.1890400000000001E-2</v>
      </c>
      <c r="AL102" s="7">
        <v>1.20807E-2</v>
      </c>
      <c r="AM102" s="7">
        <v>1.23585E-2</v>
      </c>
      <c r="AN102" s="7">
        <v>1.2605699999999999E-2</v>
      </c>
      <c r="AO102" s="7">
        <v>1.28956E-2</v>
      </c>
      <c r="AP102" s="7">
        <v>1.31019E-2</v>
      </c>
      <c r="AQ102" s="7">
        <v>1.3350799999999999E-2</v>
      </c>
      <c r="AR102" s="7">
        <v>1.36045E-2</v>
      </c>
      <c r="AS102" s="7">
        <v>1.3998999999999999E-2</v>
      </c>
      <c r="AT102" s="7">
        <v>1.4208999999999999E-2</v>
      </c>
      <c r="AU102" s="7">
        <v>1.46068E-2</v>
      </c>
      <c r="AV102" s="7">
        <v>1.4971999999999999E-2</v>
      </c>
      <c r="AW102" s="7">
        <v>1.54062E-2</v>
      </c>
      <c r="AX102" s="7">
        <v>1.5791300000000001E-2</v>
      </c>
      <c r="AY102" s="7">
        <v>1.6138799999999998E-2</v>
      </c>
      <c r="AZ102" s="7">
        <v>1.6574499999999999E-2</v>
      </c>
      <c r="BA102" s="7">
        <v>1.6856300000000001E-2</v>
      </c>
      <c r="BB102" s="7">
        <v>1.72439E-2</v>
      </c>
      <c r="BC102" s="7">
        <v>1.7761300000000001E-2</v>
      </c>
      <c r="BD102" s="7">
        <v>1.8294100000000001E-2</v>
      </c>
      <c r="BE102" s="7">
        <v>1.8678299999999998E-2</v>
      </c>
      <c r="BF102" s="7">
        <v>1.9163900000000001E-2</v>
      </c>
      <c r="BG102" s="7">
        <v>1.9451400000000001E-2</v>
      </c>
      <c r="BH102" s="7">
        <v>1.9879299999999999E-2</v>
      </c>
      <c r="BI102" s="7">
        <v>2.03763E-2</v>
      </c>
      <c r="BJ102" s="7">
        <v>2.0783800000000002E-2</v>
      </c>
      <c r="BK102" s="7">
        <v>2.1116300000000001E-2</v>
      </c>
      <c r="BL102" s="7">
        <v>2.1707600000000001E-2</v>
      </c>
      <c r="BM102" s="7">
        <v>2.2272E-2</v>
      </c>
      <c r="BN102" s="7">
        <v>2.26061E-2</v>
      </c>
      <c r="BO102" s="7">
        <v>2.3239099999999999E-2</v>
      </c>
      <c r="BP102" s="7">
        <v>2.3773599999999999E-2</v>
      </c>
      <c r="BQ102" s="7">
        <v>2.4367900000000001E-2</v>
      </c>
      <c r="BR102" s="7">
        <v>2.4977099999999999E-2</v>
      </c>
      <c r="BS102" s="7">
        <v>2.57264E-2</v>
      </c>
      <c r="BT102" s="7">
        <v>2.62667E-2</v>
      </c>
      <c r="BU102" s="7">
        <v>2.68183E-2</v>
      </c>
      <c r="BV102" s="7">
        <v>2.7274199999999998E-2</v>
      </c>
      <c r="BW102" s="7">
        <v>2.7874199999999998E-2</v>
      </c>
      <c r="BX102" s="7">
        <v>2.8626800000000001E-2</v>
      </c>
      <c r="BY102" s="7">
        <v>2.9199300000000001E-2</v>
      </c>
      <c r="BZ102" s="7">
        <v>3.00168E-2</v>
      </c>
      <c r="CA102" s="7">
        <v>3.0647199999999999E-2</v>
      </c>
      <c r="CB102" s="7">
        <v>3.1535899999999999E-2</v>
      </c>
      <c r="CC102" s="7">
        <v>3.2198200000000003E-2</v>
      </c>
      <c r="CD102" s="7">
        <v>3.3164100000000002E-2</v>
      </c>
      <c r="CE102" s="7">
        <v>3.36616E-2</v>
      </c>
      <c r="CF102" s="7">
        <v>3.4671399999999998E-2</v>
      </c>
      <c r="CG102" s="7">
        <v>3.52955E-2</v>
      </c>
      <c r="CH102" s="7">
        <v>3.6177899999999999E-2</v>
      </c>
      <c r="CI102" s="7">
        <v>3.6901499999999997E-2</v>
      </c>
      <c r="CJ102" s="7">
        <v>3.7565800000000003E-2</v>
      </c>
      <c r="CK102" s="7">
        <v>3.8204299999999997E-2</v>
      </c>
      <c r="CL102" s="7">
        <v>3.9235800000000001E-2</v>
      </c>
      <c r="CM102" s="7">
        <v>4.0138300000000002E-2</v>
      </c>
      <c r="CN102" s="7">
        <v>4.1141700000000003E-2</v>
      </c>
      <c r="CO102" s="7">
        <v>4.1882299999999997E-2</v>
      </c>
      <c r="CP102" s="7">
        <v>4.3096799999999998E-2</v>
      </c>
      <c r="CQ102" s="7">
        <v>4.4088099999999998E-2</v>
      </c>
      <c r="CR102" s="7">
        <v>4.5278499999999999E-2</v>
      </c>
      <c r="CS102" s="7">
        <v>4.6319899999999997E-2</v>
      </c>
      <c r="CT102" s="7">
        <v>4.7477900000000003E-2</v>
      </c>
      <c r="CU102" s="7">
        <v>4.87123E-2</v>
      </c>
      <c r="CV102" s="7">
        <v>4.9978799999999997E-2</v>
      </c>
      <c r="CW102" s="7">
        <v>5.0928399999999999E-2</v>
      </c>
      <c r="CX102" s="7">
        <v>5.2456299999999997E-2</v>
      </c>
      <c r="CY102" s="7">
        <v>5.4029899999999999E-2</v>
      </c>
    </row>
    <row r="103" spans="1:103" x14ac:dyDescent="0.2">
      <c r="A103" s="5" t="s">
        <v>52</v>
      </c>
      <c r="B103" s="5" t="s">
        <v>68</v>
      </c>
      <c r="C103" s="6">
        <v>61</v>
      </c>
      <c r="D103" s="7">
        <v>2.4090000000000001E-3</v>
      </c>
      <c r="E103" s="7">
        <v>3.4692999999999998E-3</v>
      </c>
      <c r="F103" s="7">
        <v>4.3093999999999997E-3</v>
      </c>
      <c r="G103" s="7">
        <v>4.5704999999999999E-3</v>
      </c>
      <c r="H103" s="7">
        <v>5.025E-3</v>
      </c>
      <c r="I103" s="7">
        <v>5.4019000000000003E-3</v>
      </c>
      <c r="J103" s="7">
        <v>6.0409000000000001E-3</v>
      </c>
      <c r="K103" s="7">
        <v>6.4425999999999997E-3</v>
      </c>
      <c r="L103" s="7">
        <v>7.1251999999999999E-3</v>
      </c>
      <c r="M103" s="7">
        <v>7.5556E-3</v>
      </c>
      <c r="N103" s="7">
        <v>7.6915999999999998E-3</v>
      </c>
      <c r="O103" s="7">
        <v>7.8992999999999997E-3</v>
      </c>
      <c r="P103" s="7">
        <v>8.0335000000000007E-3</v>
      </c>
      <c r="Q103" s="7">
        <v>8.2103000000000002E-3</v>
      </c>
      <c r="R103" s="7">
        <v>8.4483000000000006E-3</v>
      </c>
      <c r="S103" s="7">
        <v>8.6932999999999993E-3</v>
      </c>
      <c r="T103" s="7">
        <v>8.8410999999999993E-3</v>
      </c>
      <c r="U103" s="7">
        <v>9.0886999999999999E-3</v>
      </c>
      <c r="V103" s="7">
        <v>9.3340999999999997E-3</v>
      </c>
      <c r="W103" s="7">
        <v>9.5674000000000002E-3</v>
      </c>
      <c r="X103" s="7">
        <v>9.7779000000000008E-3</v>
      </c>
      <c r="Y103" s="7">
        <v>1.00322E-2</v>
      </c>
      <c r="Z103" s="7">
        <v>1.02328E-2</v>
      </c>
      <c r="AA103" s="7">
        <v>1.0437500000000001E-2</v>
      </c>
      <c r="AB103" s="7">
        <v>1.0604499999999999E-2</v>
      </c>
      <c r="AC103" s="7">
        <v>1.07954E-2</v>
      </c>
      <c r="AD103" s="7">
        <v>1.10221E-2</v>
      </c>
      <c r="AE103" s="7">
        <v>1.1297700000000001E-2</v>
      </c>
      <c r="AF103" s="7">
        <v>1.1501000000000001E-2</v>
      </c>
      <c r="AG103" s="7">
        <v>1.1754000000000001E-2</v>
      </c>
      <c r="AH103" s="7">
        <v>1.2094799999999999E-2</v>
      </c>
      <c r="AI103" s="7">
        <v>1.2421400000000001E-2</v>
      </c>
      <c r="AJ103" s="7">
        <v>1.26698E-2</v>
      </c>
      <c r="AK103" s="7">
        <v>1.29233E-2</v>
      </c>
      <c r="AL103" s="7">
        <v>1.32722E-2</v>
      </c>
      <c r="AM103" s="7">
        <v>1.35111E-2</v>
      </c>
      <c r="AN103" s="7">
        <v>1.38759E-2</v>
      </c>
      <c r="AO103" s="7">
        <v>1.40979E-2</v>
      </c>
      <c r="AP103" s="7">
        <v>1.4337600000000001E-2</v>
      </c>
      <c r="AQ103" s="7">
        <v>1.4696000000000001E-2</v>
      </c>
      <c r="AR103" s="7">
        <v>1.50487E-2</v>
      </c>
      <c r="AS103" s="7">
        <v>1.53346E-2</v>
      </c>
      <c r="AT103" s="7">
        <v>1.5794599999999999E-2</v>
      </c>
      <c r="AU103" s="7">
        <v>1.6252699999999998E-2</v>
      </c>
      <c r="AV103" s="7">
        <v>1.6642799999999999E-2</v>
      </c>
      <c r="AW103" s="7">
        <v>1.71088E-2</v>
      </c>
      <c r="AX103" s="7">
        <v>1.7485199999999999E-2</v>
      </c>
      <c r="AY103" s="7">
        <v>1.77649E-2</v>
      </c>
      <c r="AZ103" s="7">
        <v>1.80669E-2</v>
      </c>
      <c r="BA103" s="7">
        <v>1.8337900000000001E-2</v>
      </c>
      <c r="BB103" s="7">
        <v>1.8668000000000001E-2</v>
      </c>
      <c r="BC103" s="7">
        <v>1.9004E-2</v>
      </c>
      <c r="BD103" s="7">
        <v>1.93651E-2</v>
      </c>
      <c r="BE103" s="7">
        <v>1.9791099999999999E-2</v>
      </c>
      <c r="BF103" s="7">
        <v>2.03453E-2</v>
      </c>
      <c r="BG103" s="7">
        <v>2.0894599999999999E-2</v>
      </c>
      <c r="BH103" s="7">
        <v>2.1249799999999999E-2</v>
      </c>
      <c r="BI103" s="7">
        <v>2.1780999999999998E-2</v>
      </c>
      <c r="BJ103" s="7">
        <v>2.2412700000000001E-2</v>
      </c>
      <c r="BK103" s="7">
        <v>2.2838500000000001E-2</v>
      </c>
      <c r="BL103" s="7">
        <v>2.34323E-2</v>
      </c>
      <c r="BM103" s="7">
        <v>2.3877599999999999E-2</v>
      </c>
      <c r="BN103" s="7">
        <v>2.45223E-2</v>
      </c>
      <c r="BO103" s="7">
        <v>2.52088E-2</v>
      </c>
      <c r="BP103" s="7">
        <v>2.5612200000000002E-2</v>
      </c>
      <c r="BQ103" s="7">
        <v>2.61757E-2</v>
      </c>
      <c r="BR103" s="7">
        <v>2.6646799999999998E-2</v>
      </c>
      <c r="BS103" s="7">
        <v>2.7126500000000001E-2</v>
      </c>
      <c r="BT103" s="7">
        <v>2.7858899999999999E-2</v>
      </c>
      <c r="BU103" s="7">
        <v>2.8499699999999999E-2</v>
      </c>
      <c r="BV103" s="7">
        <v>2.90412E-2</v>
      </c>
      <c r="BW103" s="7">
        <v>2.9505799999999999E-2</v>
      </c>
      <c r="BX103" s="7">
        <v>3.0391000000000001E-2</v>
      </c>
      <c r="BY103" s="7">
        <v>3.0938E-2</v>
      </c>
      <c r="BZ103" s="7">
        <v>3.1835200000000001E-2</v>
      </c>
      <c r="CA103" s="7">
        <v>3.2599299999999998E-2</v>
      </c>
      <c r="CB103" s="7">
        <v>3.33817E-2</v>
      </c>
      <c r="CC103" s="7">
        <v>3.38824E-2</v>
      </c>
      <c r="CD103" s="7">
        <v>3.4865E-2</v>
      </c>
      <c r="CE103" s="7">
        <v>3.5562299999999998E-2</v>
      </c>
      <c r="CF103" s="7">
        <v>3.6344700000000001E-2</v>
      </c>
      <c r="CG103" s="7">
        <v>3.7289700000000002E-2</v>
      </c>
      <c r="CH103" s="7">
        <v>3.8184599999999999E-2</v>
      </c>
      <c r="CI103" s="7">
        <v>3.9253799999999998E-2</v>
      </c>
      <c r="CJ103" s="7">
        <v>4.0038799999999999E-2</v>
      </c>
      <c r="CK103" s="7">
        <v>4.0919700000000003E-2</v>
      </c>
      <c r="CL103" s="7">
        <v>4.1533500000000001E-2</v>
      </c>
      <c r="CM103" s="7">
        <v>4.2696400000000002E-2</v>
      </c>
      <c r="CN103" s="7">
        <v>4.3678399999999999E-2</v>
      </c>
      <c r="CO103" s="7">
        <v>4.4770400000000002E-2</v>
      </c>
      <c r="CP103" s="7">
        <v>4.5844900000000001E-2</v>
      </c>
      <c r="CQ103" s="7">
        <v>4.6899299999999998E-2</v>
      </c>
      <c r="CR103" s="7">
        <v>4.7884299999999998E-2</v>
      </c>
      <c r="CS103" s="7">
        <v>4.9033500000000001E-2</v>
      </c>
      <c r="CT103" s="7">
        <v>5.0112299999999999E-2</v>
      </c>
      <c r="CU103" s="7">
        <v>5.0964200000000001E-2</v>
      </c>
      <c r="CV103" s="7">
        <v>5.1830599999999998E-2</v>
      </c>
      <c r="CW103" s="7">
        <v>5.26598E-2</v>
      </c>
      <c r="CX103" s="7">
        <v>5.4081700000000003E-2</v>
      </c>
      <c r="CY103" s="7">
        <v>5.5055199999999999E-2</v>
      </c>
    </row>
    <row r="104" spans="1:103" x14ac:dyDescent="0.2">
      <c r="A104" s="5" t="s">
        <v>52</v>
      </c>
      <c r="B104" s="5" t="s">
        <v>68</v>
      </c>
      <c r="C104" s="6">
        <v>62</v>
      </c>
      <c r="D104" s="7">
        <v>2.6180000000000001E-3</v>
      </c>
      <c r="E104" s="7">
        <v>3.7068000000000001E-3</v>
      </c>
      <c r="F104" s="7">
        <v>4.4405E-3</v>
      </c>
      <c r="G104" s="7">
        <v>4.8512E-3</v>
      </c>
      <c r="H104" s="7">
        <v>5.1802999999999997E-3</v>
      </c>
      <c r="I104" s="7">
        <v>5.7460999999999996E-3</v>
      </c>
      <c r="J104" s="7">
        <v>6.3277999999999997E-3</v>
      </c>
      <c r="K104" s="7">
        <v>6.9471000000000003E-3</v>
      </c>
      <c r="L104" s="7">
        <v>7.5123000000000004E-3</v>
      </c>
      <c r="M104" s="7">
        <v>8.0137999999999997E-3</v>
      </c>
      <c r="N104" s="7">
        <v>8.2220999999999995E-3</v>
      </c>
      <c r="O104" s="7">
        <v>8.4358000000000002E-3</v>
      </c>
      <c r="P104" s="7">
        <v>8.6213999999999995E-3</v>
      </c>
      <c r="Q104" s="7">
        <v>8.8369E-3</v>
      </c>
      <c r="R104" s="7">
        <v>9.0755000000000002E-3</v>
      </c>
      <c r="S104" s="7">
        <v>9.2388000000000001E-3</v>
      </c>
      <c r="T104" s="7">
        <v>9.4236000000000007E-3</v>
      </c>
      <c r="U104" s="7">
        <v>9.7062999999999993E-3</v>
      </c>
      <c r="V104" s="7">
        <v>9.8907000000000005E-3</v>
      </c>
      <c r="W104" s="7">
        <v>1.0118200000000001E-2</v>
      </c>
      <c r="X104" s="7">
        <v>1.04218E-2</v>
      </c>
      <c r="Y104" s="7">
        <v>1.05781E-2</v>
      </c>
      <c r="Z104" s="7">
        <v>1.08743E-2</v>
      </c>
      <c r="AA104" s="7">
        <v>1.1178799999999999E-2</v>
      </c>
      <c r="AB104" s="7">
        <v>1.14135E-2</v>
      </c>
      <c r="AC104" s="7">
        <v>1.1676000000000001E-2</v>
      </c>
      <c r="AD104" s="7">
        <v>1.19679E-2</v>
      </c>
      <c r="AE104" s="7">
        <v>1.2183299999999999E-2</v>
      </c>
      <c r="AF104" s="7">
        <v>1.2512300000000001E-2</v>
      </c>
      <c r="AG104" s="7">
        <v>1.2887600000000001E-2</v>
      </c>
      <c r="AH104" s="7">
        <v>1.31583E-2</v>
      </c>
      <c r="AI104" s="7">
        <v>1.3513499999999999E-2</v>
      </c>
      <c r="AJ104" s="7">
        <v>1.37568E-2</v>
      </c>
      <c r="AK104" s="7">
        <v>1.40182E-2</v>
      </c>
      <c r="AL104" s="7">
        <v>1.42284E-2</v>
      </c>
      <c r="AM104" s="7">
        <v>1.4498799999999999E-2</v>
      </c>
      <c r="AN104" s="7">
        <v>1.4745299999999999E-2</v>
      </c>
      <c r="AO104" s="7">
        <v>1.49959E-2</v>
      </c>
      <c r="AP104" s="7">
        <v>1.5400799999999999E-2</v>
      </c>
      <c r="AQ104" s="7">
        <v>1.5785799999999999E-2</v>
      </c>
      <c r="AR104" s="7">
        <v>1.6227800000000001E-2</v>
      </c>
      <c r="AS104" s="7">
        <v>1.6633499999999999E-2</v>
      </c>
      <c r="AT104" s="7">
        <v>1.7032700000000001E-2</v>
      </c>
      <c r="AU104" s="7">
        <v>1.7356300000000002E-2</v>
      </c>
      <c r="AV104" s="7">
        <v>1.7651300000000002E-2</v>
      </c>
      <c r="AW104" s="7">
        <v>1.7951399999999999E-2</v>
      </c>
      <c r="AX104" s="7">
        <v>1.84361E-2</v>
      </c>
      <c r="AY104" s="7">
        <v>1.8786299999999999E-2</v>
      </c>
      <c r="AZ104" s="7">
        <v>1.9124499999999999E-2</v>
      </c>
      <c r="BA104" s="7">
        <v>1.9526100000000001E-2</v>
      </c>
      <c r="BB104" s="7">
        <v>1.9838499999999998E-2</v>
      </c>
      <c r="BC104" s="7">
        <v>2.0175800000000001E-2</v>
      </c>
      <c r="BD104" s="7">
        <v>2.0720499999999999E-2</v>
      </c>
      <c r="BE104" s="7">
        <v>2.1342099999999999E-2</v>
      </c>
      <c r="BF104" s="7">
        <v>2.1961000000000001E-2</v>
      </c>
      <c r="BG104" s="7">
        <v>2.2466099999999999E-2</v>
      </c>
      <c r="BH104" s="7">
        <v>2.2848E-2</v>
      </c>
      <c r="BI104" s="7">
        <v>2.3213600000000001E-2</v>
      </c>
      <c r="BJ104" s="7">
        <v>2.3910000000000001E-2</v>
      </c>
      <c r="BK104" s="7">
        <v>2.4268700000000001E-2</v>
      </c>
      <c r="BL104" s="7">
        <v>2.4656999999999998E-2</v>
      </c>
      <c r="BM104" s="7">
        <v>2.5174800000000001E-2</v>
      </c>
      <c r="BN104" s="7">
        <v>2.5904900000000002E-2</v>
      </c>
      <c r="BO104" s="7">
        <v>2.6448900000000001E-2</v>
      </c>
      <c r="BP104" s="7">
        <v>2.7057299999999999E-2</v>
      </c>
      <c r="BQ104" s="7">
        <v>2.7841899999999999E-2</v>
      </c>
      <c r="BR104" s="7">
        <v>2.8538000000000001E-2</v>
      </c>
      <c r="BS104" s="7">
        <v>2.9194299999999999E-2</v>
      </c>
      <c r="BT104" s="7">
        <v>2.9749000000000001E-2</v>
      </c>
      <c r="BU104" s="7">
        <v>3.0641499999999999E-2</v>
      </c>
      <c r="BV104" s="7">
        <v>3.1193100000000001E-2</v>
      </c>
      <c r="BW104" s="7">
        <v>3.18482E-2</v>
      </c>
      <c r="BX104" s="7">
        <v>3.2708099999999997E-2</v>
      </c>
      <c r="BY104" s="7">
        <v>3.3231400000000001E-2</v>
      </c>
      <c r="BZ104" s="7">
        <v>3.3929300000000003E-2</v>
      </c>
      <c r="CA104" s="7">
        <v>3.4573899999999998E-2</v>
      </c>
      <c r="CB104" s="7">
        <v>3.52308E-2</v>
      </c>
      <c r="CC104" s="7">
        <v>3.6182100000000002E-2</v>
      </c>
      <c r="CD104" s="7">
        <v>3.6833299999999999E-2</v>
      </c>
      <c r="CE104" s="7">
        <v>3.7754200000000002E-2</v>
      </c>
      <c r="CF104" s="7">
        <v>3.8849000000000002E-2</v>
      </c>
      <c r="CG104" s="7">
        <v>3.9781400000000001E-2</v>
      </c>
      <c r="CH104" s="7">
        <v>4.0656600000000001E-2</v>
      </c>
      <c r="CI104" s="7">
        <v>4.1673000000000002E-2</v>
      </c>
      <c r="CJ104" s="7">
        <v>4.2589799999999997E-2</v>
      </c>
      <c r="CK104" s="7">
        <v>4.3569400000000001E-2</v>
      </c>
      <c r="CL104" s="7">
        <v>4.4527900000000002E-2</v>
      </c>
      <c r="CM104" s="7">
        <v>4.5774700000000001E-2</v>
      </c>
      <c r="CN104" s="7">
        <v>4.6598599999999997E-2</v>
      </c>
      <c r="CO104" s="7">
        <v>4.7530599999999999E-2</v>
      </c>
      <c r="CP104" s="7">
        <v>4.88139E-2</v>
      </c>
      <c r="CQ104" s="7">
        <v>4.9985399999999999E-2</v>
      </c>
      <c r="CR104" s="7">
        <v>5.1385E-2</v>
      </c>
      <c r="CS104" s="7">
        <v>5.2875199999999997E-2</v>
      </c>
      <c r="CT104" s="7">
        <v>5.3721199999999997E-2</v>
      </c>
      <c r="CU104" s="7">
        <v>5.4580700000000003E-2</v>
      </c>
      <c r="CV104" s="7">
        <v>5.54539E-2</v>
      </c>
      <c r="CW104" s="7">
        <v>5.6840300000000003E-2</v>
      </c>
      <c r="CX104" s="7">
        <v>5.7863299999999999E-2</v>
      </c>
      <c r="CY104" s="7">
        <v>5.8846999999999997E-2</v>
      </c>
    </row>
    <row r="105" spans="1:103" x14ac:dyDescent="0.2">
      <c r="A105" s="5" t="s">
        <v>52</v>
      </c>
      <c r="B105" s="5" t="s">
        <v>68</v>
      </c>
      <c r="C105" s="6">
        <v>63</v>
      </c>
      <c r="D105" s="7">
        <v>2.7913999999999999E-3</v>
      </c>
      <c r="E105" s="7">
        <v>4.1695999999999999E-3</v>
      </c>
      <c r="F105" s="7">
        <v>4.6696000000000003E-3</v>
      </c>
      <c r="G105" s="7">
        <v>4.9879E-3</v>
      </c>
      <c r="H105" s="7">
        <v>5.4137999999999999E-3</v>
      </c>
      <c r="I105" s="7">
        <v>6.0512999999999999E-3</v>
      </c>
      <c r="J105" s="7">
        <v>6.8532999999999997E-3</v>
      </c>
      <c r="K105" s="7">
        <v>7.5233000000000001E-3</v>
      </c>
      <c r="L105" s="7">
        <v>8.0167999999999993E-3</v>
      </c>
      <c r="M105" s="7">
        <v>8.9432999999999995E-3</v>
      </c>
      <c r="N105" s="7">
        <v>9.1579999999999995E-3</v>
      </c>
      <c r="O105" s="7">
        <v>9.4236000000000007E-3</v>
      </c>
      <c r="P105" s="7">
        <v>9.6780000000000008E-3</v>
      </c>
      <c r="Q105" s="7">
        <v>9.9103000000000004E-3</v>
      </c>
      <c r="R105" s="7">
        <v>1.01878E-2</v>
      </c>
      <c r="S105" s="7">
        <v>1.04017E-2</v>
      </c>
      <c r="T105" s="7">
        <v>1.05577E-2</v>
      </c>
      <c r="U105" s="7">
        <v>1.0874399999999999E-2</v>
      </c>
      <c r="V105" s="7">
        <v>1.1059299999999999E-2</v>
      </c>
      <c r="W105" s="7">
        <v>1.1391E-2</v>
      </c>
      <c r="X105" s="7">
        <v>1.16986E-2</v>
      </c>
      <c r="Y105" s="7">
        <v>1.19559E-2</v>
      </c>
      <c r="Z105" s="7">
        <v>1.2183100000000001E-2</v>
      </c>
      <c r="AA105" s="7">
        <v>1.2378E-2</v>
      </c>
      <c r="AB105" s="7">
        <v>1.26503E-2</v>
      </c>
      <c r="AC105" s="7">
        <v>1.3029799999999999E-2</v>
      </c>
      <c r="AD105" s="7">
        <v>1.3329499999999999E-2</v>
      </c>
      <c r="AE105" s="7">
        <v>1.3542800000000001E-2</v>
      </c>
      <c r="AF105" s="7">
        <v>1.3813600000000001E-2</v>
      </c>
      <c r="AG105" s="7">
        <v>1.40898E-2</v>
      </c>
      <c r="AH105" s="7">
        <v>1.4371699999999999E-2</v>
      </c>
      <c r="AI105" s="7">
        <v>1.4601599999999999E-2</v>
      </c>
      <c r="AJ105" s="7">
        <v>1.48936E-2</v>
      </c>
      <c r="AK105" s="7">
        <v>1.52362E-2</v>
      </c>
      <c r="AL105" s="7">
        <v>1.56933E-2</v>
      </c>
      <c r="AM105" s="7">
        <v>1.6148300000000001E-2</v>
      </c>
      <c r="AN105" s="7">
        <v>1.65521E-2</v>
      </c>
      <c r="AO105" s="7">
        <v>1.70487E-2</v>
      </c>
      <c r="AP105" s="7">
        <v>1.74238E-2</v>
      </c>
      <c r="AQ105" s="7">
        <v>1.7946500000000001E-2</v>
      </c>
      <c r="AR105" s="7">
        <v>1.82516E-2</v>
      </c>
      <c r="AS105" s="7">
        <v>1.86348E-2</v>
      </c>
      <c r="AT105" s="7">
        <v>1.91939E-2</v>
      </c>
      <c r="AU105" s="7">
        <v>1.9750500000000001E-2</v>
      </c>
      <c r="AV105" s="7">
        <v>2.0323299999999999E-2</v>
      </c>
      <c r="AW105" s="7">
        <v>2.0872000000000002E-2</v>
      </c>
      <c r="AX105" s="7">
        <v>2.1393800000000001E-2</v>
      </c>
      <c r="AY105" s="7">
        <v>2.1800300000000002E-2</v>
      </c>
      <c r="AZ105" s="7">
        <v>2.24543E-2</v>
      </c>
      <c r="BA105" s="7">
        <v>2.30157E-2</v>
      </c>
      <c r="BB105" s="7">
        <v>2.33609E-2</v>
      </c>
      <c r="BC105" s="7">
        <v>2.3921600000000001E-2</v>
      </c>
      <c r="BD105" s="7">
        <v>2.4543599999999999E-2</v>
      </c>
      <c r="BE105" s="7">
        <v>2.5083600000000001E-2</v>
      </c>
      <c r="BF105" s="7">
        <v>2.5685599999999999E-2</v>
      </c>
      <c r="BG105" s="7">
        <v>2.6250699999999998E-2</v>
      </c>
      <c r="BH105" s="7">
        <v>2.6670699999999999E-2</v>
      </c>
      <c r="BI105" s="7">
        <v>2.7257400000000001E-2</v>
      </c>
      <c r="BJ105" s="7">
        <v>2.7966100000000001E-2</v>
      </c>
      <c r="BK105" s="7">
        <v>2.87771E-2</v>
      </c>
      <c r="BL105" s="7">
        <v>2.9323800000000001E-2</v>
      </c>
      <c r="BM105" s="7">
        <v>2.98223E-2</v>
      </c>
      <c r="BN105" s="7">
        <v>3.0597800000000001E-2</v>
      </c>
      <c r="BO105" s="7">
        <v>3.1393299999999999E-2</v>
      </c>
      <c r="BP105" s="7">
        <v>3.2303699999999998E-2</v>
      </c>
      <c r="BQ105" s="7">
        <v>3.2788299999999999E-2</v>
      </c>
      <c r="BR105" s="7">
        <v>3.3411299999999998E-2</v>
      </c>
      <c r="BS105" s="7">
        <v>3.4413600000000003E-2</v>
      </c>
      <c r="BT105" s="7">
        <v>3.4964200000000001E-2</v>
      </c>
      <c r="BU105" s="7">
        <v>3.5978200000000002E-2</v>
      </c>
      <c r="BV105" s="7">
        <v>3.6877600000000003E-2</v>
      </c>
      <c r="BW105" s="7">
        <v>3.7836399999999999E-2</v>
      </c>
      <c r="BX105" s="7">
        <v>3.8933700000000002E-2</v>
      </c>
      <c r="BY105" s="7">
        <v>3.9751300000000003E-2</v>
      </c>
      <c r="BZ105" s="7">
        <v>4.06655E-2</v>
      </c>
      <c r="CA105" s="7">
        <v>4.16008E-2</v>
      </c>
      <c r="CB105" s="7">
        <v>4.22248E-2</v>
      </c>
      <c r="CC105" s="7">
        <v>4.31116E-2</v>
      </c>
      <c r="CD105" s="7">
        <v>4.4103200000000002E-2</v>
      </c>
      <c r="CE105" s="7">
        <v>4.5029300000000001E-2</v>
      </c>
      <c r="CF105" s="7">
        <v>4.6155099999999998E-2</v>
      </c>
      <c r="CG105" s="7">
        <v>4.7078200000000001E-2</v>
      </c>
      <c r="CH105" s="7">
        <v>4.7784300000000002E-2</v>
      </c>
      <c r="CI105" s="7">
        <v>4.8978899999999999E-2</v>
      </c>
      <c r="CJ105" s="7">
        <v>5.0203400000000002E-2</v>
      </c>
      <c r="CK105" s="7">
        <v>5.1056799999999999E-2</v>
      </c>
      <c r="CL105" s="7">
        <v>5.2282200000000001E-2</v>
      </c>
      <c r="CM105" s="7">
        <v>5.3118699999999998E-2</v>
      </c>
      <c r="CN105" s="7">
        <v>5.4340399999999997E-2</v>
      </c>
      <c r="CO105" s="7">
        <v>5.5372900000000003E-2</v>
      </c>
      <c r="CP105" s="7">
        <v>5.6258900000000001E-2</v>
      </c>
      <c r="CQ105" s="7">
        <v>5.7215299999999997E-2</v>
      </c>
      <c r="CR105" s="7">
        <v>5.8474100000000001E-2</v>
      </c>
      <c r="CS105" s="7">
        <v>5.9818999999999997E-2</v>
      </c>
      <c r="CT105" s="7">
        <v>6.13743E-2</v>
      </c>
      <c r="CU105" s="7">
        <v>6.2479100000000003E-2</v>
      </c>
      <c r="CV105" s="7">
        <v>6.4103499999999994E-2</v>
      </c>
      <c r="CW105" s="7">
        <v>6.5129199999999998E-2</v>
      </c>
      <c r="CX105" s="7">
        <v>6.7083100000000007E-2</v>
      </c>
      <c r="CY105" s="7">
        <v>6.8290600000000007E-2</v>
      </c>
    </row>
    <row r="106" spans="1:103" x14ac:dyDescent="0.2">
      <c r="A106" s="5" t="s">
        <v>52</v>
      </c>
      <c r="B106" s="5" t="s">
        <v>68</v>
      </c>
      <c r="C106" s="6">
        <v>64</v>
      </c>
      <c r="D106" s="7">
        <v>3.0831000000000001E-3</v>
      </c>
      <c r="E106" s="7">
        <v>4.6588000000000003E-3</v>
      </c>
      <c r="F106" s="7">
        <v>4.8218000000000002E-3</v>
      </c>
      <c r="G106" s="7">
        <v>5.2754999999999998E-3</v>
      </c>
      <c r="H106" s="7">
        <v>5.6972999999999998E-3</v>
      </c>
      <c r="I106" s="7">
        <v>6.2965E-3</v>
      </c>
      <c r="J106" s="7">
        <v>7.0838000000000003E-3</v>
      </c>
      <c r="K106" s="7">
        <v>8.0908000000000004E-3</v>
      </c>
      <c r="L106" s="7">
        <v>8.6447999999999994E-3</v>
      </c>
      <c r="M106" s="7">
        <v>9.3679999999999996E-3</v>
      </c>
      <c r="N106" s="7">
        <v>9.6115999999999997E-3</v>
      </c>
      <c r="O106" s="7">
        <v>9.7750000000000007E-3</v>
      </c>
      <c r="P106" s="7">
        <v>9.9608000000000006E-3</v>
      </c>
      <c r="Q106" s="7">
        <v>1.0249599999999999E-2</v>
      </c>
      <c r="R106" s="7">
        <v>1.0403300000000001E-2</v>
      </c>
      <c r="S106" s="7">
        <v>1.06322E-2</v>
      </c>
      <c r="T106" s="7">
        <v>1.0855399999999999E-2</v>
      </c>
      <c r="U106" s="7">
        <v>1.11159E-2</v>
      </c>
      <c r="V106" s="7">
        <v>1.14494E-2</v>
      </c>
      <c r="W106" s="7">
        <v>1.17013E-2</v>
      </c>
      <c r="X106" s="7">
        <v>1.1888599999999999E-2</v>
      </c>
      <c r="Y106" s="7">
        <v>1.2233300000000001E-2</v>
      </c>
      <c r="Z106" s="7">
        <v>1.2551400000000001E-2</v>
      </c>
      <c r="AA106" s="7">
        <v>1.28778E-2</v>
      </c>
      <c r="AB106" s="7">
        <v>1.31868E-2</v>
      </c>
      <c r="AC106" s="7">
        <v>1.35429E-2</v>
      </c>
      <c r="AD106" s="7">
        <v>1.39221E-2</v>
      </c>
      <c r="AE106" s="7">
        <v>1.43258E-2</v>
      </c>
      <c r="AF106" s="7">
        <v>1.4683999999999999E-2</v>
      </c>
      <c r="AG106" s="7">
        <v>1.50364E-2</v>
      </c>
      <c r="AH106" s="7">
        <v>1.54875E-2</v>
      </c>
      <c r="AI106" s="7">
        <v>1.58283E-2</v>
      </c>
      <c r="AJ106" s="7">
        <v>1.6129000000000001E-2</v>
      </c>
      <c r="AK106" s="7">
        <v>1.6580600000000001E-2</v>
      </c>
      <c r="AL106" s="7">
        <v>1.68956E-2</v>
      </c>
      <c r="AM106" s="7">
        <v>1.7250399999999999E-2</v>
      </c>
      <c r="AN106" s="7">
        <v>1.7543699999999999E-2</v>
      </c>
      <c r="AO106" s="7">
        <v>1.7859400000000001E-2</v>
      </c>
      <c r="AP106" s="7">
        <v>1.8216599999999999E-2</v>
      </c>
      <c r="AQ106" s="7">
        <v>1.86903E-2</v>
      </c>
      <c r="AR106" s="7">
        <v>1.9138800000000001E-2</v>
      </c>
      <c r="AS106" s="7">
        <v>1.9617300000000001E-2</v>
      </c>
      <c r="AT106" s="7">
        <v>2.01274E-2</v>
      </c>
      <c r="AU106" s="7">
        <v>2.0429300000000001E-2</v>
      </c>
      <c r="AV106" s="7">
        <v>2.0878799999999999E-2</v>
      </c>
      <c r="AW106" s="7">
        <v>2.12754E-2</v>
      </c>
      <c r="AX106" s="7">
        <v>2.1722200000000001E-2</v>
      </c>
      <c r="AY106" s="7">
        <v>2.22218E-2</v>
      </c>
      <c r="AZ106" s="7">
        <v>2.28662E-2</v>
      </c>
      <c r="BA106" s="7">
        <v>2.3392099999999999E-2</v>
      </c>
      <c r="BB106" s="7">
        <v>2.3906799999999999E-2</v>
      </c>
      <c r="BC106" s="7">
        <v>2.4504399999999999E-2</v>
      </c>
      <c r="BD106" s="7">
        <v>2.5068E-2</v>
      </c>
      <c r="BE106" s="7">
        <v>2.55944E-2</v>
      </c>
      <c r="BF106" s="7">
        <v>2.60039E-2</v>
      </c>
      <c r="BG106" s="7">
        <v>2.6706000000000001E-2</v>
      </c>
      <c r="BH106" s="7">
        <v>2.716E-2</v>
      </c>
      <c r="BI106" s="7">
        <v>2.7703200000000001E-2</v>
      </c>
      <c r="BJ106" s="7">
        <v>2.8229500000000001E-2</v>
      </c>
      <c r="BK106" s="7">
        <v>2.8652899999999999E-2</v>
      </c>
      <c r="BL106" s="7">
        <v>2.9512500000000001E-2</v>
      </c>
      <c r="BM106" s="7">
        <v>3.0397899999999999E-2</v>
      </c>
      <c r="BN106" s="7">
        <v>3.09451E-2</v>
      </c>
      <c r="BO106" s="7">
        <v>3.1471199999999998E-2</v>
      </c>
      <c r="BP106" s="7">
        <v>3.2352300000000001E-2</v>
      </c>
      <c r="BQ106" s="7">
        <v>3.3290599999999997E-2</v>
      </c>
      <c r="BR106" s="7">
        <v>3.3856499999999998E-2</v>
      </c>
      <c r="BS106" s="7">
        <v>3.4465900000000001E-2</v>
      </c>
      <c r="BT106" s="7">
        <v>3.5327600000000001E-2</v>
      </c>
      <c r="BU106" s="7">
        <v>3.6281399999999998E-2</v>
      </c>
      <c r="BV106" s="7">
        <v>3.7261000000000002E-2</v>
      </c>
      <c r="BW106" s="7">
        <v>3.7819899999999997E-2</v>
      </c>
      <c r="BX106" s="7">
        <v>3.8841100000000003E-2</v>
      </c>
      <c r="BY106" s="7">
        <v>3.9889800000000003E-2</v>
      </c>
      <c r="BZ106" s="7">
        <v>4.08472E-2</v>
      </c>
      <c r="CA106" s="7">
        <v>4.1990899999999998E-2</v>
      </c>
      <c r="CB106" s="7">
        <v>4.3124700000000002E-2</v>
      </c>
      <c r="CC106" s="7">
        <v>4.42028E-2</v>
      </c>
      <c r="CD106" s="7">
        <v>4.5042600000000002E-2</v>
      </c>
      <c r="CE106" s="7">
        <v>4.6213700000000003E-2</v>
      </c>
      <c r="CF106" s="7">
        <v>4.6906799999999998E-2</v>
      </c>
      <c r="CG106" s="7">
        <v>4.8032600000000002E-2</v>
      </c>
      <c r="CH106" s="7">
        <v>4.8993299999999997E-2</v>
      </c>
      <c r="CI106" s="7">
        <v>4.9924099999999999E-2</v>
      </c>
      <c r="CJ106" s="7">
        <v>5.0722799999999998E-2</v>
      </c>
      <c r="CK106" s="7">
        <v>5.2143099999999998E-2</v>
      </c>
      <c r="CL106" s="7">
        <v>5.3655300000000003E-2</v>
      </c>
      <c r="CM106" s="7">
        <v>5.4942999999999999E-2</v>
      </c>
      <c r="CN106" s="7">
        <v>5.5986899999999999E-2</v>
      </c>
      <c r="CO106" s="7">
        <v>5.7498599999999997E-2</v>
      </c>
      <c r="CP106" s="7">
        <v>5.89936E-2</v>
      </c>
      <c r="CQ106" s="7">
        <v>6.0527400000000002E-2</v>
      </c>
      <c r="CR106" s="7">
        <v>6.1738000000000001E-2</v>
      </c>
      <c r="CS106" s="7">
        <v>6.3281400000000002E-2</v>
      </c>
      <c r="CT106" s="7">
        <v>6.4990000000000006E-2</v>
      </c>
      <c r="CU106" s="7">
        <v>6.5964800000000004E-2</v>
      </c>
      <c r="CV106" s="7">
        <v>6.7745899999999998E-2</v>
      </c>
      <c r="CW106" s="7">
        <v>6.9710599999999998E-2</v>
      </c>
      <c r="CX106" s="7">
        <v>7.1104799999999996E-2</v>
      </c>
      <c r="CY106" s="7">
        <v>7.2313600000000006E-2</v>
      </c>
    </row>
    <row r="107" spans="1:103" x14ac:dyDescent="0.2">
      <c r="A107" s="5" t="s">
        <v>52</v>
      </c>
      <c r="B107" s="5" t="s">
        <v>68</v>
      </c>
      <c r="C107" s="6">
        <v>65</v>
      </c>
      <c r="D107" s="7">
        <v>3.2937999999999999E-3</v>
      </c>
      <c r="E107" s="7">
        <v>4.8783999999999998E-3</v>
      </c>
      <c r="F107" s="7">
        <v>5.0235000000000002E-3</v>
      </c>
      <c r="G107" s="7">
        <v>5.3267999999999996E-3</v>
      </c>
      <c r="H107" s="7">
        <v>5.9227999999999998E-3</v>
      </c>
      <c r="I107" s="7">
        <v>6.6873000000000002E-3</v>
      </c>
      <c r="J107" s="7">
        <v>7.5706000000000002E-3</v>
      </c>
      <c r="K107" s="7">
        <v>8.5602999999999999E-3</v>
      </c>
      <c r="L107" s="7">
        <v>9.2951000000000006E-3</v>
      </c>
      <c r="M107" s="7">
        <v>1.05047E-2</v>
      </c>
      <c r="N107" s="7">
        <v>1.0809300000000001E-2</v>
      </c>
      <c r="O107" s="7">
        <v>1.1057900000000001E-2</v>
      </c>
      <c r="P107" s="7">
        <v>1.1257E-2</v>
      </c>
      <c r="Q107" s="7">
        <v>1.14822E-2</v>
      </c>
      <c r="R107" s="7">
        <v>1.1746299999999999E-2</v>
      </c>
      <c r="S107" s="7">
        <v>1.1992900000000001E-2</v>
      </c>
      <c r="T107" s="7">
        <v>1.22928E-2</v>
      </c>
      <c r="U107" s="7">
        <v>1.25755E-2</v>
      </c>
      <c r="V107" s="7">
        <v>1.28018E-2</v>
      </c>
      <c r="W107" s="7">
        <v>1.29938E-2</v>
      </c>
      <c r="X107" s="7">
        <v>1.3292699999999999E-2</v>
      </c>
      <c r="Y107" s="7">
        <v>1.36516E-2</v>
      </c>
      <c r="Z107" s="7">
        <v>1.39928E-2</v>
      </c>
      <c r="AA107" s="7">
        <v>1.43007E-2</v>
      </c>
      <c r="AB107" s="7">
        <v>1.47154E-2</v>
      </c>
      <c r="AC107" s="7">
        <v>1.50244E-2</v>
      </c>
      <c r="AD107" s="7">
        <v>1.53399E-2</v>
      </c>
      <c r="AE107" s="7">
        <v>1.5646799999999999E-2</v>
      </c>
      <c r="AF107" s="7">
        <v>1.60848E-2</v>
      </c>
      <c r="AG107" s="7">
        <v>1.6454799999999999E-2</v>
      </c>
      <c r="AH107" s="7">
        <v>1.6882600000000001E-2</v>
      </c>
      <c r="AI107" s="7">
        <v>1.73215E-2</v>
      </c>
      <c r="AJ107" s="7">
        <v>1.7581300000000001E-2</v>
      </c>
      <c r="AK107" s="7">
        <v>1.7950500000000001E-2</v>
      </c>
      <c r="AL107" s="7">
        <v>1.8471100000000001E-2</v>
      </c>
      <c r="AM107" s="7">
        <v>1.89328E-2</v>
      </c>
      <c r="AN107" s="7">
        <v>1.9462900000000002E-2</v>
      </c>
      <c r="AO107" s="7">
        <v>1.9813299999999999E-2</v>
      </c>
      <c r="AP107" s="7">
        <v>2.0169900000000001E-2</v>
      </c>
      <c r="AQ107" s="7">
        <v>2.0613699999999999E-2</v>
      </c>
      <c r="AR107" s="7">
        <v>2.1108399999999999E-2</v>
      </c>
      <c r="AS107" s="7">
        <v>2.15728E-2</v>
      </c>
      <c r="AT107" s="7">
        <v>2.21768E-2</v>
      </c>
      <c r="AU107" s="7">
        <v>2.2620299999999999E-2</v>
      </c>
      <c r="AV107" s="7">
        <v>2.3004899999999998E-2</v>
      </c>
      <c r="AW107" s="7">
        <v>2.3511000000000001E-2</v>
      </c>
      <c r="AX107" s="7">
        <v>2.4169300000000001E-2</v>
      </c>
      <c r="AY107" s="7">
        <v>2.4894400000000001E-2</v>
      </c>
      <c r="AZ107" s="7">
        <v>2.5616300000000002E-2</v>
      </c>
      <c r="BA107" s="7">
        <v>2.6333599999999999E-2</v>
      </c>
      <c r="BB107" s="7">
        <v>2.7097300000000001E-2</v>
      </c>
      <c r="BC107" s="7">
        <v>2.7584999999999998E-2</v>
      </c>
      <c r="BD107" s="7">
        <v>2.7998800000000001E-2</v>
      </c>
      <c r="BE107" s="7">
        <v>2.86988E-2</v>
      </c>
      <c r="BF107" s="7">
        <v>2.9272800000000002E-2</v>
      </c>
      <c r="BG107" s="7">
        <v>2.9858200000000001E-2</v>
      </c>
      <c r="BH107" s="7">
        <v>3.0694200000000001E-2</v>
      </c>
      <c r="BI107" s="7">
        <v>3.1461500000000003E-2</v>
      </c>
      <c r="BJ107" s="7">
        <v>3.2247999999999999E-2</v>
      </c>
      <c r="BK107" s="7">
        <v>3.2957399999999998E-2</v>
      </c>
      <c r="BL107" s="7">
        <v>3.3682499999999997E-2</v>
      </c>
      <c r="BM107" s="7">
        <v>3.4524600000000003E-2</v>
      </c>
      <c r="BN107" s="7">
        <v>3.5318700000000001E-2</v>
      </c>
      <c r="BO107" s="7">
        <v>3.5919100000000002E-2</v>
      </c>
      <c r="BP107" s="7">
        <v>3.6924800000000001E-2</v>
      </c>
      <c r="BQ107" s="7">
        <v>3.79957E-2</v>
      </c>
      <c r="BR107" s="7">
        <v>3.89836E-2</v>
      </c>
      <c r="BS107" s="7">
        <v>3.9646300000000002E-2</v>
      </c>
      <c r="BT107" s="7">
        <v>4.0558200000000003E-2</v>
      </c>
      <c r="BU107" s="7">
        <v>4.1247699999999998E-2</v>
      </c>
      <c r="BV107" s="7">
        <v>4.2278799999999998E-2</v>
      </c>
      <c r="BW107" s="7">
        <v>4.2997599999999997E-2</v>
      </c>
      <c r="BX107" s="7">
        <v>4.42875E-2</v>
      </c>
      <c r="BY107" s="7">
        <v>4.5261799999999998E-2</v>
      </c>
      <c r="BZ107" s="7">
        <v>4.65292E-2</v>
      </c>
      <c r="CA107" s="7">
        <v>4.7645800000000002E-2</v>
      </c>
      <c r="CB107" s="7">
        <v>4.8408199999999998E-2</v>
      </c>
      <c r="CC107" s="7">
        <v>4.92311E-2</v>
      </c>
      <c r="CD107" s="7">
        <v>5.0314200000000003E-2</v>
      </c>
      <c r="CE107" s="7">
        <v>5.1773300000000001E-2</v>
      </c>
      <c r="CF107" s="7">
        <v>5.3171200000000002E-2</v>
      </c>
      <c r="CG107" s="7">
        <v>5.4287799999999997E-2</v>
      </c>
      <c r="CH107" s="7">
        <v>5.5156299999999998E-2</v>
      </c>
      <c r="CI107" s="7">
        <v>5.6314599999999999E-2</v>
      </c>
      <c r="CJ107" s="7">
        <v>5.7384600000000001E-2</v>
      </c>
      <c r="CK107" s="7">
        <v>5.8532300000000002E-2</v>
      </c>
      <c r="CL107" s="7">
        <v>5.9936999999999997E-2</v>
      </c>
      <c r="CM107" s="7">
        <v>6.1135799999999997E-2</v>
      </c>
      <c r="CN107" s="7">
        <v>6.2419599999999999E-2</v>
      </c>
      <c r="CO107" s="7">
        <v>6.3668000000000002E-2</v>
      </c>
      <c r="CP107" s="7">
        <v>6.4623E-2</v>
      </c>
      <c r="CQ107" s="7">
        <v>6.5915500000000002E-2</v>
      </c>
      <c r="CR107" s="7">
        <v>6.7497500000000002E-2</v>
      </c>
      <c r="CS107" s="7">
        <v>6.85775E-2</v>
      </c>
      <c r="CT107" s="7">
        <v>7.0291900000000004E-2</v>
      </c>
      <c r="CU107" s="7">
        <v>7.1978899999999998E-2</v>
      </c>
      <c r="CV107" s="7">
        <v>7.3922299999999996E-2</v>
      </c>
      <c r="CW107" s="7">
        <v>7.5918299999999994E-2</v>
      </c>
      <c r="CX107" s="7">
        <v>7.7740299999999998E-2</v>
      </c>
      <c r="CY107" s="7">
        <v>7.8984100000000002E-2</v>
      </c>
    </row>
    <row r="108" spans="1:103" x14ac:dyDescent="0.2">
      <c r="A108" s="5" t="s">
        <v>52</v>
      </c>
      <c r="B108" s="5" t="s">
        <v>68</v>
      </c>
      <c r="C108" s="6">
        <v>66</v>
      </c>
      <c r="D108" s="7">
        <v>3.3733999999999999E-3</v>
      </c>
      <c r="E108" s="7">
        <v>5.0260000000000001E-3</v>
      </c>
      <c r="F108" s="7">
        <v>5.2024999999999997E-3</v>
      </c>
      <c r="G108" s="7">
        <v>5.7721999999999999E-3</v>
      </c>
      <c r="H108" s="7">
        <v>6.3515000000000004E-3</v>
      </c>
      <c r="I108" s="7">
        <v>7.1107999999999996E-3</v>
      </c>
      <c r="J108" s="7">
        <v>8.2083999999999994E-3</v>
      </c>
      <c r="K108" s="7">
        <v>9.0597000000000004E-3</v>
      </c>
      <c r="L108" s="7">
        <v>1.0004600000000001E-2</v>
      </c>
      <c r="M108" s="7">
        <v>1.0996199999999999E-2</v>
      </c>
      <c r="N108" s="7">
        <v>1.11611E-2</v>
      </c>
      <c r="O108" s="7">
        <v>1.13285E-2</v>
      </c>
      <c r="P108" s="7">
        <v>1.15891E-2</v>
      </c>
      <c r="Q108" s="7">
        <v>1.17629E-2</v>
      </c>
      <c r="R108" s="7">
        <v>1.20923E-2</v>
      </c>
      <c r="S108" s="7">
        <v>1.2285799999999999E-2</v>
      </c>
      <c r="T108" s="7">
        <v>1.24946E-2</v>
      </c>
      <c r="U108" s="7">
        <v>1.27695E-2</v>
      </c>
      <c r="V108" s="7">
        <v>1.3037699999999999E-2</v>
      </c>
      <c r="W108" s="7">
        <v>1.3428799999999999E-2</v>
      </c>
      <c r="X108" s="7">
        <v>1.36571E-2</v>
      </c>
      <c r="Y108" s="7">
        <v>1.3957499999999999E-2</v>
      </c>
      <c r="Z108" s="7">
        <v>1.42506E-2</v>
      </c>
      <c r="AA108" s="7">
        <v>1.4663799999999999E-2</v>
      </c>
      <c r="AB108" s="7">
        <v>1.49424E-2</v>
      </c>
      <c r="AC108" s="7">
        <v>1.53458E-2</v>
      </c>
      <c r="AD108" s="7">
        <v>1.5576E-2</v>
      </c>
      <c r="AE108" s="7">
        <v>1.5980999999999999E-2</v>
      </c>
      <c r="AF108" s="7">
        <v>1.64604E-2</v>
      </c>
      <c r="AG108" s="7">
        <v>1.68226E-2</v>
      </c>
      <c r="AH108" s="7">
        <v>1.7142299999999999E-2</v>
      </c>
      <c r="AI108" s="7">
        <v>1.7519400000000001E-2</v>
      </c>
      <c r="AJ108" s="7">
        <v>1.7939900000000002E-2</v>
      </c>
      <c r="AK108" s="7">
        <v>1.8478100000000001E-2</v>
      </c>
      <c r="AL108" s="7">
        <v>1.8847699999999998E-2</v>
      </c>
      <c r="AM108" s="7">
        <v>1.9281199999999998E-2</v>
      </c>
      <c r="AN108" s="7">
        <v>1.9686100000000002E-2</v>
      </c>
      <c r="AO108" s="7">
        <v>2.0257000000000001E-2</v>
      </c>
      <c r="AP108" s="7">
        <v>2.0662199999999999E-2</v>
      </c>
      <c r="AQ108" s="7">
        <v>2.0992799999999999E-2</v>
      </c>
      <c r="AR108" s="7">
        <v>2.1328699999999999E-2</v>
      </c>
      <c r="AS108" s="7">
        <v>2.18193E-2</v>
      </c>
      <c r="AT108" s="7">
        <v>2.2364800000000001E-2</v>
      </c>
      <c r="AU108" s="7">
        <v>2.2879199999999999E-2</v>
      </c>
      <c r="AV108" s="7">
        <v>2.35198E-2</v>
      </c>
      <c r="AW108" s="7">
        <v>2.4201799999999999E-2</v>
      </c>
      <c r="AX108" s="7">
        <v>2.4879499999999999E-2</v>
      </c>
      <c r="AY108" s="7">
        <v>2.5402000000000001E-2</v>
      </c>
      <c r="AZ108" s="7">
        <v>2.5783E-2</v>
      </c>
      <c r="BA108" s="7">
        <v>2.63503E-2</v>
      </c>
      <c r="BB108" s="7">
        <v>2.69036E-2</v>
      </c>
      <c r="BC108" s="7">
        <v>2.74148E-2</v>
      </c>
      <c r="BD108" s="7">
        <v>2.7826E-2</v>
      </c>
      <c r="BE108" s="7">
        <v>2.8466000000000002E-2</v>
      </c>
      <c r="BF108" s="7">
        <v>2.91492E-2</v>
      </c>
      <c r="BG108" s="7">
        <v>2.9703E-2</v>
      </c>
      <c r="BH108" s="7">
        <v>3.0207899999999999E-2</v>
      </c>
      <c r="BI108" s="7">
        <v>3.0721399999999999E-2</v>
      </c>
      <c r="BJ108" s="7">
        <v>3.1427999999999998E-2</v>
      </c>
      <c r="BK108" s="7">
        <v>3.2370799999999998E-2</v>
      </c>
      <c r="BL108" s="7">
        <v>3.3244799999999998E-2</v>
      </c>
      <c r="BM108" s="7">
        <v>3.4142400000000003E-2</v>
      </c>
      <c r="BN108" s="7">
        <v>3.4995999999999999E-2</v>
      </c>
      <c r="BO108" s="7">
        <v>3.6045899999999999E-2</v>
      </c>
      <c r="BP108" s="7">
        <v>3.6586599999999997E-2</v>
      </c>
      <c r="BQ108" s="7">
        <v>3.7245199999999999E-2</v>
      </c>
      <c r="BR108" s="7">
        <v>3.8288000000000003E-2</v>
      </c>
      <c r="BS108" s="7">
        <v>3.8938899999999999E-2</v>
      </c>
      <c r="BT108" s="7">
        <v>3.9834500000000002E-2</v>
      </c>
      <c r="BU108" s="7">
        <v>4.0631199999999999E-2</v>
      </c>
      <c r="BV108" s="7">
        <v>4.1321900000000002E-2</v>
      </c>
      <c r="BW108" s="7">
        <v>4.21483E-2</v>
      </c>
      <c r="BX108" s="7">
        <v>4.2864800000000002E-2</v>
      </c>
      <c r="BY108" s="7">
        <v>4.3807800000000001E-2</v>
      </c>
      <c r="BZ108" s="7">
        <v>4.4815399999999998E-2</v>
      </c>
      <c r="CA108" s="7">
        <v>4.5711799999999997E-2</v>
      </c>
      <c r="CB108" s="7">
        <v>4.6580299999999998E-2</v>
      </c>
      <c r="CC108" s="7">
        <v>4.7605000000000001E-2</v>
      </c>
      <c r="CD108" s="7">
        <v>4.8461900000000002E-2</v>
      </c>
      <c r="CE108" s="7">
        <v>4.9479599999999999E-2</v>
      </c>
      <c r="CF108" s="7">
        <v>5.0914500000000001E-2</v>
      </c>
      <c r="CG108" s="7">
        <v>5.2136399999999999E-2</v>
      </c>
      <c r="CH108" s="7">
        <v>5.3179200000000003E-2</v>
      </c>
      <c r="CI108" s="7">
        <v>5.47746E-2</v>
      </c>
      <c r="CJ108" s="7">
        <v>5.5870099999999999E-2</v>
      </c>
      <c r="CK108" s="7">
        <v>5.72668E-2</v>
      </c>
      <c r="CL108" s="7">
        <v>5.8698500000000001E-2</v>
      </c>
      <c r="CM108" s="7">
        <v>6.0165999999999997E-2</v>
      </c>
      <c r="CN108" s="7">
        <v>6.1790499999999998E-2</v>
      </c>
      <c r="CO108" s="7">
        <v>6.3149899999999995E-2</v>
      </c>
      <c r="CP108" s="7">
        <v>6.4286599999999999E-2</v>
      </c>
      <c r="CQ108" s="7">
        <v>6.5765199999999996E-2</v>
      </c>
      <c r="CR108" s="7">
        <v>6.7277799999999999E-2</v>
      </c>
      <c r="CS108" s="7">
        <v>6.8690600000000004E-2</v>
      </c>
      <c r="CT108" s="7">
        <v>6.9858299999999998E-2</v>
      </c>
      <c r="CU108" s="7">
        <v>7.1325299999999994E-2</v>
      </c>
      <c r="CV108" s="7">
        <v>7.32511E-2</v>
      </c>
      <c r="CW108" s="7">
        <v>7.4789300000000003E-2</v>
      </c>
      <c r="CX108" s="7">
        <v>7.6958299999999993E-2</v>
      </c>
      <c r="CY108" s="7">
        <v>7.9166700000000007E-2</v>
      </c>
    </row>
    <row r="109" spans="1:103" x14ac:dyDescent="0.2">
      <c r="A109" s="5" t="s">
        <v>52</v>
      </c>
      <c r="B109" s="5" t="s">
        <v>68</v>
      </c>
      <c r="C109" s="6">
        <v>67</v>
      </c>
      <c r="D109" s="7">
        <v>3.4891000000000002E-3</v>
      </c>
      <c r="E109" s="7">
        <v>5.4653000000000002E-3</v>
      </c>
      <c r="F109" s="7">
        <v>5.3961E-3</v>
      </c>
      <c r="G109" s="7">
        <v>5.8503000000000001E-3</v>
      </c>
      <c r="H109" s="7">
        <v>6.7174000000000001E-3</v>
      </c>
      <c r="I109" s="7">
        <v>7.5672999999999999E-3</v>
      </c>
      <c r="J109" s="7">
        <v>8.5403000000000007E-3</v>
      </c>
      <c r="K109" s="7">
        <v>9.7652999999999993E-3</v>
      </c>
      <c r="L109" s="7">
        <v>1.0954800000000001E-2</v>
      </c>
      <c r="M109" s="7">
        <v>1.16989E-2</v>
      </c>
      <c r="N109" s="7">
        <v>1.18861E-2</v>
      </c>
      <c r="O109" s="7">
        <v>1.2123800000000001E-2</v>
      </c>
      <c r="P109" s="7">
        <v>1.24633E-2</v>
      </c>
      <c r="Q109" s="7">
        <v>1.26877E-2</v>
      </c>
      <c r="R109" s="7">
        <v>1.30683E-2</v>
      </c>
      <c r="S109" s="7">
        <v>1.32643E-2</v>
      </c>
      <c r="T109" s="7">
        <v>1.3649E-2</v>
      </c>
      <c r="U109" s="7">
        <v>1.38674E-2</v>
      </c>
      <c r="V109" s="7">
        <v>1.41309E-2</v>
      </c>
      <c r="W109" s="7">
        <v>1.4455900000000001E-2</v>
      </c>
      <c r="X109" s="7">
        <v>1.47595E-2</v>
      </c>
      <c r="Y109" s="7">
        <v>1.5025200000000001E-2</v>
      </c>
      <c r="Z109" s="7">
        <v>1.53107E-2</v>
      </c>
      <c r="AA109" s="7">
        <v>1.56016E-2</v>
      </c>
      <c r="AB109" s="7">
        <v>1.60228E-2</v>
      </c>
      <c r="AC109" s="7">
        <v>1.6343300000000002E-2</v>
      </c>
      <c r="AD109" s="7">
        <v>1.67192E-2</v>
      </c>
      <c r="AE109" s="7">
        <v>1.7137199999999998E-2</v>
      </c>
      <c r="AF109" s="7">
        <v>1.75313E-2</v>
      </c>
      <c r="AG109" s="7">
        <v>1.7952099999999999E-2</v>
      </c>
      <c r="AH109" s="7">
        <v>1.8472700000000002E-2</v>
      </c>
      <c r="AI109" s="7">
        <v>1.8952900000000002E-2</v>
      </c>
      <c r="AJ109" s="7">
        <v>1.9350900000000001E-2</v>
      </c>
      <c r="AK109" s="7">
        <v>1.9931399999999998E-2</v>
      </c>
      <c r="AL109" s="7">
        <v>2.0469600000000001E-2</v>
      </c>
      <c r="AM109" s="7">
        <v>2.0981300000000001E-2</v>
      </c>
      <c r="AN109" s="7">
        <v>2.1484900000000001E-2</v>
      </c>
      <c r="AO109" s="7">
        <v>2.2086499999999998E-2</v>
      </c>
      <c r="AP109" s="7">
        <v>2.2638700000000001E-2</v>
      </c>
      <c r="AQ109" s="7">
        <v>2.30688E-2</v>
      </c>
      <c r="AR109" s="7">
        <v>2.36917E-2</v>
      </c>
      <c r="AS109" s="7">
        <v>2.4212899999999999E-2</v>
      </c>
      <c r="AT109" s="7">
        <v>2.4600299999999999E-2</v>
      </c>
      <c r="AU109" s="7">
        <v>2.5141500000000001E-2</v>
      </c>
      <c r="AV109" s="7">
        <v>2.5820300000000001E-2</v>
      </c>
      <c r="AW109" s="7">
        <v>2.6310900000000002E-2</v>
      </c>
      <c r="AX109" s="7">
        <v>2.6758199999999999E-2</v>
      </c>
      <c r="AY109" s="7">
        <v>2.7507400000000001E-2</v>
      </c>
      <c r="AZ109" s="7">
        <v>2.8195100000000001E-2</v>
      </c>
      <c r="BA109" s="7">
        <v>2.8730800000000001E-2</v>
      </c>
      <c r="BB109" s="7">
        <v>2.9563900000000001E-2</v>
      </c>
      <c r="BC109" s="7">
        <v>3.0362199999999999E-2</v>
      </c>
      <c r="BD109" s="7">
        <v>3.1060500000000001E-2</v>
      </c>
      <c r="BE109" s="7">
        <v>3.1992300000000001E-2</v>
      </c>
      <c r="BF109" s="7">
        <v>3.2760200000000003E-2</v>
      </c>
      <c r="BG109" s="7">
        <v>3.3415300000000002E-2</v>
      </c>
      <c r="BH109" s="7">
        <v>3.4050299999999999E-2</v>
      </c>
      <c r="BI109" s="7">
        <v>3.47313E-2</v>
      </c>
      <c r="BJ109" s="7">
        <v>3.54953E-2</v>
      </c>
      <c r="BK109" s="7">
        <v>3.6134300000000001E-2</v>
      </c>
      <c r="BL109" s="7">
        <v>3.6676300000000002E-2</v>
      </c>
      <c r="BM109" s="7">
        <v>3.7446399999999998E-2</v>
      </c>
      <c r="BN109" s="7">
        <v>3.8232799999999997E-2</v>
      </c>
      <c r="BO109" s="7">
        <v>3.9188599999999997E-2</v>
      </c>
      <c r="BP109" s="7">
        <v>4.0285799999999997E-2</v>
      </c>
      <c r="BQ109" s="7">
        <v>4.1293000000000003E-2</v>
      </c>
      <c r="BR109" s="7">
        <v>4.2242799999999997E-2</v>
      </c>
      <c r="BS109" s="7">
        <v>4.2876400000000002E-2</v>
      </c>
      <c r="BT109" s="7">
        <v>4.3519599999999999E-2</v>
      </c>
      <c r="BU109" s="7">
        <v>4.4346400000000001E-2</v>
      </c>
      <c r="BV109" s="7">
        <v>4.5455099999999998E-2</v>
      </c>
      <c r="BW109" s="7">
        <v>4.6364200000000001E-2</v>
      </c>
      <c r="BX109" s="7">
        <v>4.7708800000000003E-2</v>
      </c>
      <c r="BY109" s="7">
        <v>4.8472099999999997E-2</v>
      </c>
      <c r="BZ109" s="7">
        <v>4.97323E-2</v>
      </c>
      <c r="CA109" s="7">
        <v>5.1075099999999998E-2</v>
      </c>
      <c r="CB109" s="7">
        <v>5.1994400000000003E-2</v>
      </c>
      <c r="CC109" s="7">
        <v>5.3086300000000003E-2</v>
      </c>
      <c r="CD109" s="7">
        <v>5.3988800000000003E-2</v>
      </c>
      <c r="CE109" s="7">
        <v>5.5284600000000003E-2</v>
      </c>
      <c r="CF109" s="7">
        <v>5.6113799999999998E-2</v>
      </c>
      <c r="CG109" s="7">
        <v>5.7628899999999997E-2</v>
      </c>
      <c r="CH109" s="7">
        <v>5.9242499999999997E-2</v>
      </c>
      <c r="CI109" s="7">
        <v>6.0486600000000001E-2</v>
      </c>
      <c r="CJ109" s="7">
        <v>6.1635799999999998E-2</v>
      </c>
      <c r="CK109" s="7">
        <v>6.2621999999999997E-2</v>
      </c>
      <c r="CL109" s="7">
        <v>6.3686599999999996E-2</v>
      </c>
      <c r="CM109" s="7">
        <v>6.5597199999999994E-2</v>
      </c>
      <c r="CN109" s="7">
        <v>6.7499500000000004E-2</v>
      </c>
      <c r="CO109" s="7">
        <v>6.91195E-2</v>
      </c>
      <c r="CP109" s="7">
        <v>7.1054800000000001E-2</v>
      </c>
      <c r="CQ109" s="7">
        <v>7.2831199999999999E-2</v>
      </c>
      <c r="CR109" s="7">
        <v>7.4215000000000003E-2</v>
      </c>
      <c r="CS109" s="7">
        <v>7.5773499999999994E-2</v>
      </c>
      <c r="CT109" s="7">
        <v>7.7137399999999995E-2</v>
      </c>
      <c r="CU109" s="7">
        <v>7.8448799999999999E-2</v>
      </c>
      <c r="CV109" s="7">
        <v>7.9166700000000007E-2</v>
      </c>
      <c r="CW109" s="7">
        <v>7.9166700000000007E-2</v>
      </c>
      <c r="CX109" s="7">
        <v>7.9166700000000007E-2</v>
      </c>
      <c r="CY109" s="7">
        <v>7.9166700000000007E-2</v>
      </c>
    </row>
    <row r="110" spans="1:103" x14ac:dyDescent="0.2">
      <c r="A110" s="5" t="s">
        <v>52</v>
      </c>
      <c r="B110" s="5" t="s">
        <v>68</v>
      </c>
      <c r="C110" s="6">
        <v>68</v>
      </c>
      <c r="D110" s="7">
        <v>3.8283000000000002E-3</v>
      </c>
      <c r="E110" s="7">
        <v>5.6797999999999996E-3</v>
      </c>
      <c r="F110" s="7">
        <v>5.8788E-3</v>
      </c>
      <c r="G110" s="7">
        <v>6.3374E-3</v>
      </c>
      <c r="H110" s="7">
        <v>7.1123000000000002E-3</v>
      </c>
      <c r="I110" s="7">
        <v>8.1930000000000006E-3</v>
      </c>
      <c r="J110" s="7">
        <v>9.4017000000000007E-3</v>
      </c>
      <c r="K110" s="7">
        <v>1.0659800000000001E-2</v>
      </c>
      <c r="L110" s="7">
        <v>1.15998E-2</v>
      </c>
      <c r="M110" s="7">
        <v>1.28424E-2</v>
      </c>
      <c r="N110" s="7">
        <v>1.31892E-2</v>
      </c>
      <c r="O110" s="7">
        <v>1.3492499999999999E-2</v>
      </c>
      <c r="P110" s="7">
        <v>1.37758E-2</v>
      </c>
      <c r="Q110" s="7">
        <v>1.401E-2</v>
      </c>
      <c r="R110" s="7">
        <v>1.4304300000000001E-2</v>
      </c>
      <c r="S110" s="7">
        <v>1.46762E-2</v>
      </c>
      <c r="T110" s="7">
        <v>1.4969700000000001E-2</v>
      </c>
      <c r="U110" s="7">
        <v>1.5194300000000001E-2</v>
      </c>
      <c r="V110" s="7">
        <v>1.54982E-2</v>
      </c>
      <c r="W110" s="7">
        <v>1.5746199999999998E-2</v>
      </c>
      <c r="X110" s="7">
        <v>1.6029600000000001E-2</v>
      </c>
      <c r="Y110" s="7">
        <v>1.6382299999999999E-2</v>
      </c>
      <c r="Z110" s="7">
        <v>1.6628E-2</v>
      </c>
      <c r="AA110" s="7">
        <v>1.7076899999999999E-2</v>
      </c>
      <c r="AB110" s="7">
        <v>1.7333100000000001E-2</v>
      </c>
      <c r="AC110" s="7">
        <v>1.78531E-2</v>
      </c>
      <c r="AD110" s="7">
        <v>1.8156599999999998E-2</v>
      </c>
      <c r="AE110" s="7">
        <v>1.8483400000000001E-2</v>
      </c>
      <c r="AF110" s="7">
        <v>1.8797700000000001E-2</v>
      </c>
      <c r="AG110" s="7">
        <v>1.9173599999999999E-2</v>
      </c>
      <c r="AH110" s="7">
        <v>1.9499499999999999E-2</v>
      </c>
      <c r="AI110" s="7">
        <v>1.9948E-2</v>
      </c>
      <c r="AJ110" s="7">
        <v>2.0486600000000001E-2</v>
      </c>
      <c r="AK110" s="7">
        <v>2.0793900000000001E-2</v>
      </c>
      <c r="AL110" s="7">
        <v>2.13969E-2</v>
      </c>
      <c r="AM110" s="7">
        <v>2.17393E-2</v>
      </c>
      <c r="AN110" s="7">
        <v>2.2391399999999999E-2</v>
      </c>
      <c r="AO110" s="7">
        <v>2.2995999999999999E-2</v>
      </c>
      <c r="AP110" s="7">
        <v>2.3455899999999998E-2</v>
      </c>
      <c r="AQ110" s="7">
        <v>2.41362E-2</v>
      </c>
      <c r="AR110" s="7">
        <v>2.4618899999999999E-2</v>
      </c>
      <c r="AS110" s="7">
        <v>2.5308299999999999E-2</v>
      </c>
      <c r="AT110" s="7">
        <v>2.5713199999999999E-2</v>
      </c>
      <c r="AU110" s="7">
        <v>2.6124600000000001E-2</v>
      </c>
      <c r="AV110" s="7">
        <v>2.6699299999999999E-2</v>
      </c>
      <c r="AW110" s="7">
        <v>2.726E-2</v>
      </c>
      <c r="AX110" s="7">
        <v>2.7859800000000001E-2</v>
      </c>
      <c r="AY110" s="7">
        <v>2.8416899999999998E-2</v>
      </c>
      <c r="AZ110" s="7">
        <v>2.90989E-2</v>
      </c>
      <c r="BA110" s="7">
        <v>2.9739100000000001E-2</v>
      </c>
      <c r="BB110" s="7">
        <v>3.05718E-2</v>
      </c>
      <c r="BC110" s="7">
        <v>3.1122E-2</v>
      </c>
      <c r="BD110" s="7">
        <v>3.17133E-2</v>
      </c>
      <c r="BE110" s="7">
        <v>3.23793E-2</v>
      </c>
      <c r="BF110" s="7">
        <v>3.3253600000000001E-2</v>
      </c>
      <c r="BG110" s="7">
        <v>3.3918700000000003E-2</v>
      </c>
      <c r="BH110" s="7">
        <v>3.4936300000000003E-2</v>
      </c>
      <c r="BI110" s="7">
        <v>3.54603E-2</v>
      </c>
      <c r="BJ110" s="7">
        <v>3.6453300000000001E-2</v>
      </c>
      <c r="BK110" s="7">
        <v>3.7072899999999999E-2</v>
      </c>
      <c r="BL110" s="7">
        <v>3.7740299999999997E-2</v>
      </c>
      <c r="BM110" s="7">
        <v>3.8381800000000001E-2</v>
      </c>
      <c r="BN110" s="7">
        <v>3.9302999999999998E-2</v>
      </c>
      <c r="BO110" s="7">
        <v>4.0324899999999997E-2</v>
      </c>
      <c r="BP110" s="7">
        <v>4.1050799999999998E-2</v>
      </c>
      <c r="BQ110" s="7">
        <v>4.1707599999999997E-2</v>
      </c>
      <c r="BR110" s="7">
        <v>4.29171E-2</v>
      </c>
      <c r="BS110" s="7">
        <v>4.3775399999999999E-2</v>
      </c>
      <c r="BT110" s="7">
        <v>4.47385E-2</v>
      </c>
      <c r="BU110" s="7">
        <v>4.5857000000000002E-2</v>
      </c>
      <c r="BV110" s="7">
        <v>4.7232799999999998E-2</v>
      </c>
      <c r="BW110" s="7">
        <v>4.8224700000000002E-2</v>
      </c>
      <c r="BX110" s="7">
        <v>4.9574899999999998E-2</v>
      </c>
      <c r="BY110" s="7">
        <v>5.0318500000000002E-2</v>
      </c>
      <c r="BZ110" s="7">
        <v>5.1425499999999999E-2</v>
      </c>
      <c r="CA110" s="7">
        <v>5.28654E-2</v>
      </c>
      <c r="CB110" s="7">
        <v>5.4081299999999999E-2</v>
      </c>
      <c r="CC110" s="7">
        <v>5.5108900000000002E-2</v>
      </c>
      <c r="CD110" s="7">
        <v>5.6652000000000001E-2</v>
      </c>
      <c r="CE110" s="7">
        <v>5.82383E-2</v>
      </c>
      <c r="CF110" s="7">
        <v>5.9402999999999997E-2</v>
      </c>
      <c r="CG110" s="7">
        <v>6.1066299999999997E-2</v>
      </c>
      <c r="CH110" s="7">
        <v>6.2165400000000003E-2</v>
      </c>
      <c r="CI110" s="7">
        <v>6.4030400000000001E-2</v>
      </c>
      <c r="CJ110" s="7">
        <v>6.5951300000000004E-2</v>
      </c>
      <c r="CK110" s="7">
        <v>6.7270300000000005E-2</v>
      </c>
      <c r="CL110" s="7">
        <v>6.8615800000000005E-2</v>
      </c>
      <c r="CM110" s="7">
        <v>7.0331199999999996E-2</v>
      </c>
      <c r="CN110" s="7">
        <v>7.1878399999999995E-2</v>
      </c>
      <c r="CO110" s="7">
        <v>7.3028499999999996E-2</v>
      </c>
      <c r="CP110" s="7">
        <v>7.5000300000000006E-2</v>
      </c>
      <c r="CQ110" s="7">
        <v>7.7025300000000005E-2</v>
      </c>
      <c r="CR110" s="7">
        <v>7.8257699999999999E-2</v>
      </c>
      <c r="CS110" s="7">
        <v>7.9166700000000007E-2</v>
      </c>
      <c r="CT110" s="7">
        <v>7.9166700000000007E-2</v>
      </c>
      <c r="CU110" s="7">
        <v>7.9166700000000007E-2</v>
      </c>
      <c r="CV110" s="7">
        <v>7.9166700000000007E-2</v>
      </c>
      <c r="CW110" s="7">
        <v>7.9166700000000007E-2</v>
      </c>
      <c r="CX110" s="7">
        <v>7.9166700000000007E-2</v>
      </c>
      <c r="CY110" s="7">
        <v>7.9166700000000007E-2</v>
      </c>
    </row>
    <row r="111" spans="1:103" x14ac:dyDescent="0.2">
      <c r="A111" s="5" t="s">
        <v>52</v>
      </c>
      <c r="B111" s="5" t="s">
        <v>68</v>
      </c>
      <c r="C111" s="6">
        <v>69</v>
      </c>
      <c r="D111" s="7">
        <v>4.1840000000000002E-3</v>
      </c>
      <c r="E111" s="7">
        <v>6.0542E-3</v>
      </c>
      <c r="F111" s="7">
        <v>6.1358999999999997E-3</v>
      </c>
      <c r="G111" s="7">
        <v>6.6795999999999999E-3</v>
      </c>
      <c r="H111" s="7">
        <v>7.6188999999999996E-3</v>
      </c>
      <c r="I111" s="7">
        <v>8.7019000000000003E-3</v>
      </c>
      <c r="J111" s="7">
        <v>1.0204100000000001E-2</v>
      </c>
      <c r="K111" s="7">
        <v>1.11532E-2</v>
      </c>
      <c r="L111" s="7">
        <v>1.2863299999999999E-2</v>
      </c>
      <c r="M111" s="7">
        <v>1.4001E-2</v>
      </c>
      <c r="N111" s="7">
        <v>1.4421E-2</v>
      </c>
      <c r="O111" s="7">
        <v>1.4853699999999999E-2</v>
      </c>
      <c r="P111" s="7">
        <v>1.5225000000000001E-2</v>
      </c>
      <c r="Q111" s="7">
        <v>1.55599E-2</v>
      </c>
      <c r="R111" s="7">
        <v>1.5902300000000001E-2</v>
      </c>
      <c r="S111" s="7">
        <v>1.61408E-2</v>
      </c>
      <c r="T111" s="7">
        <v>1.6495800000000001E-2</v>
      </c>
      <c r="U111" s="7">
        <v>1.69908E-2</v>
      </c>
      <c r="V111" s="7">
        <v>1.7330600000000002E-2</v>
      </c>
      <c r="W111" s="7">
        <v>1.78332E-2</v>
      </c>
      <c r="X111" s="7">
        <v>1.8261199999999998E-2</v>
      </c>
      <c r="Y111" s="7">
        <v>1.8681199999999999E-2</v>
      </c>
      <c r="Z111" s="7">
        <v>1.9110800000000001E-2</v>
      </c>
      <c r="AA111" s="7">
        <v>1.96268E-2</v>
      </c>
      <c r="AB111" s="7">
        <v>2.00783E-2</v>
      </c>
      <c r="AC111" s="7">
        <v>2.0439700000000002E-2</v>
      </c>
      <c r="AD111" s="7">
        <v>2.0787199999999999E-2</v>
      </c>
      <c r="AE111" s="7">
        <v>2.1389999999999999E-2</v>
      </c>
      <c r="AF111" s="7">
        <v>2.1710799999999999E-2</v>
      </c>
      <c r="AG111" s="7">
        <v>2.23188E-2</v>
      </c>
      <c r="AH111" s="7">
        <v>2.26535E-2</v>
      </c>
      <c r="AI111" s="7">
        <v>2.3038599999999999E-2</v>
      </c>
      <c r="AJ111" s="7">
        <v>2.3614599999999999E-2</v>
      </c>
      <c r="AK111" s="7">
        <v>2.3968799999999998E-2</v>
      </c>
      <c r="AL111" s="7">
        <v>2.4639999999999999E-2</v>
      </c>
      <c r="AM111" s="7">
        <v>2.5034299999999999E-2</v>
      </c>
      <c r="AN111" s="7">
        <v>2.54098E-2</v>
      </c>
      <c r="AO111" s="7">
        <v>2.60196E-2</v>
      </c>
      <c r="AP111" s="7">
        <v>2.66961E-2</v>
      </c>
      <c r="AQ111" s="7">
        <v>2.7443599999999999E-2</v>
      </c>
      <c r="AR111" s="7">
        <v>2.8184600000000001E-2</v>
      </c>
      <c r="AS111" s="7">
        <v>2.9001900000000001E-2</v>
      </c>
      <c r="AT111" s="7">
        <v>2.9581900000000001E-2</v>
      </c>
      <c r="AU111" s="7">
        <v>3.0203199999999999E-2</v>
      </c>
      <c r="AV111" s="7">
        <v>3.0776999999999999E-2</v>
      </c>
      <c r="AW111" s="7">
        <v>3.1515700000000001E-2</v>
      </c>
      <c r="AX111" s="7">
        <v>3.2272099999999998E-2</v>
      </c>
      <c r="AY111" s="7">
        <v>3.3046600000000002E-2</v>
      </c>
      <c r="AZ111" s="7">
        <v>3.3608399999999997E-2</v>
      </c>
      <c r="BA111" s="7">
        <v>3.4448699999999999E-2</v>
      </c>
      <c r="BB111" s="7">
        <v>3.5275399999999998E-2</v>
      </c>
      <c r="BC111" s="7">
        <v>3.6086800000000002E-2</v>
      </c>
      <c r="BD111" s="7">
        <v>3.6628099999999997E-2</v>
      </c>
      <c r="BE111" s="7">
        <v>3.7214200000000003E-2</v>
      </c>
      <c r="BF111" s="7">
        <v>3.7958400000000003E-2</v>
      </c>
      <c r="BG111" s="7">
        <v>3.8831499999999998E-2</v>
      </c>
      <c r="BH111" s="7">
        <v>3.9491699999999998E-2</v>
      </c>
      <c r="BI111" s="7">
        <v>4.0281499999999998E-2</v>
      </c>
      <c r="BJ111" s="7">
        <v>4.1046800000000001E-2</v>
      </c>
      <c r="BK111" s="7">
        <v>4.2031899999999997E-2</v>
      </c>
      <c r="BL111" s="7">
        <v>4.2662400000000003E-2</v>
      </c>
      <c r="BM111" s="7">
        <v>4.3345000000000002E-2</v>
      </c>
      <c r="BN111" s="7">
        <v>4.4255299999999997E-2</v>
      </c>
      <c r="BO111" s="7">
        <v>4.5538700000000001E-2</v>
      </c>
      <c r="BP111" s="7">
        <v>4.6631600000000002E-2</v>
      </c>
      <c r="BQ111" s="7">
        <v>4.7843999999999998E-2</v>
      </c>
      <c r="BR111" s="7">
        <v>4.8800900000000001E-2</v>
      </c>
      <c r="BS111" s="7">
        <v>4.9581800000000002E-2</v>
      </c>
      <c r="BT111" s="7">
        <v>5.0970000000000001E-2</v>
      </c>
      <c r="BU111" s="7">
        <v>5.1785499999999998E-2</v>
      </c>
      <c r="BV111" s="7">
        <v>5.2562299999999999E-2</v>
      </c>
      <c r="BW111" s="7">
        <v>5.3508300000000002E-2</v>
      </c>
      <c r="BX111" s="7">
        <v>5.4471499999999999E-2</v>
      </c>
      <c r="BY111" s="7">
        <v>5.6051200000000002E-2</v>
      </c>
      <c r="BZ111" s="7">
        <v>5.7003999999999999E-2</v>
      </c>
      <c r="CA111" s="7">
        <v>5.8372100000000003E-2</v>
      </c>
      <c r="CB111" s="7">
        <v>5.9539500000000002E-2</v>
      </c>
      <c r="CC111" s="7">
        <v>6.0670799999999997E-2</v>
      </c>
      <c r="CD111" s="7">
        <v>6.2430199999999998E-2</v>
      </c>
      <c r="CE111" s="7">
        <v>6.3928499999999999E-2</v>
      </c>
      <c r="CF111" s="7">
        <v>6.5526799999999996E-2</v>
      </c>
      <c r="CG111" s="7">
        <v>6.6509700000000005E-2</v>
      </c>
      <c r="CH111" s="7">
        <v>6.8371899999999999E-2</v>
      </c>
      <c r="CI111" s="7">
        <v>6.9739300000000004E-2</v>
      </c>
      <c r="CJ111" s="7">
        <v>7.1482799999999999E-2</v>
      </c>
      <c r="CK111" s="7">
        <v>7.2555099999999997E-2</v>
      </c>
      <c r="CL111" s="7">
        <v>7.4441499999999994E-2</v>
      </c>
      <c r="CM111" s="7">
        <v>7.6525800000000005E-2</v>
      </c>
      <c r="CN111" s="7">
        <v>7.8821600000000006E-2</v>
      </c>
      <c r="CO111" s="7">
        <v>7.9166700000000007E-2</v>
      </c>
      <c r="CP111" s="7">
        <v>7.9166700000000007E-2</v>
      </c>
      <c r="CQ111" s="7">
        <v>7.9166700000000007E-2</v>
      </c>
      <c r="CR111" s="7">
        <v>7.9166700000000007E-2</v>
      </c>
      <c r="CS111" s="7">
        <v>7.9166700000000007E-2</v>
      </c>
      <c r="CT111" s="7">
        <v>7.9166700000000007E-2</v>
      </c>
      <c r="CU111" s="7">
        <v>7.9166700000000007E-2</v>
      </c>
      <c r="CV111" s="7">
        <v>7.9166700000000007E-2</v>
      </c>
      <c r="CW111" s="7">
        <v>7.9166700000000007E-2</v>
      </c>
      <c r="CX111" s="7">
        <v>7.9166700000000007E-2</v>
      </c>
      <c r="CY111" s="7">
        <v>7.9166700000000007E-2</v>
      </c>
    </row>
    <row r="112" spans="1:103" x14ac:dyDescent="0.2">
      <c r="A112" s="5" t="s">
        <v>52</v>
      </c>
      <c r="B112" s="5" t="s">
        <v>68</v>
      </c>
      <c r="C112" s="6">
        <v>70</v>
      </c>
      <c r="D112" s="7">
        <v>4.5748000000000004E-3</v>
      </c>
      <c r="E112" s="7">
        <v>6.2285999999999999E-3</v>
      </c>
      <c r="F112" s="7">
        <v>6.5617999999999996E-3</v>
      </c>
      <c r="G112" s="7">
        <v>7.3902999999999998E-3</v>
      </c>
      <c r="H112" s="7">
        <v>8.3289000000000002E-3</v>
      </c>
      <c r="I112" s="7">
        <v>9.3428000000000001E-3</v>
      </c>
      <c r="J112" s="7">
        <v>1.09198E-2</v>
      </c>
      <c r="K112" s="7">
        <v>1.20897E-2</v>
      </c>
      <c r="L112" s="7">
        <v>1.3771500000000001E-2</v>
      </c>
      <c r="M112" s="7">
        <v>1.50908E-2</v>
      </c>
      <c r="N112" s="7">
        <v>1.55134E-2</v>
      </c>
      <c r="O112" s="7">
        <v>1.59323E-2</v>
      </c>
      <c r="P112" s="7">
        <v>1.62828E-2</v>
      </c>
      <c r="Q112" s="7">
        <v>1.6624699999999999E-2</v>
      </c>
      <c r="R112" s="7">
        <v>1.6923899999999999E-2</v>
      </c>
      <c r="S112" s="7">
        <v>1.72286E-2</v>
      </c>
      <c r="T112" s="7">
        <v>1.7607600000000001E-2</v>
      </c>
      <c r="U112" s="7">
        <v>1.79069E-2</v>
      </c>
      <c r="V112" s="7">
        <v>1.83188E-2</v>
      </c>
      <c r="W112" s="7">
        <v>1.87768E-2</v>
      </c>
      <c r="X112" s="7">
        <v>1.9246200000000002E-2</v>
      </c>
      <c r="Y112" s="7">
        <v>1.97851E-2</v>
      </c>
      <c r="Z112" s="7">
        <v>2.0121400000000001E-2</v>
      </c>
      <c r="AA112" s="7">
        <v>2.0503799999999999E-2</v>
      </c>
      <c r="AB112" s="7">
        <v>2.0831800000000001E-2</v>
      </c>
      <c r="AC112" s="7">
        <v>2.1331800000000001E-2</v>
      </c>
      <c r="AD112" s="7">
        <v>2.18438E-2</v>
      </c>
      <c r="AE112" s="7">
        <v>2.2411799999999999E-2</v>
      </c>
      <c r="AF112" s="7">
        <v>2.2882400000000001E-2</v>
      </c>
      <c r="AG112" s="7">
        <v>2.34773E-2</v>
      </c>
      <c r="AH112" s="7">
        <v>2.3899900000000002E-2</v>
      </c>
      <c r="AI112" s="7">
        <v>2.4497399999999999E-2</v>
      </c>
      <c r="AJ112" s="7">
        <v>2.4864899999999999E-2</v>
      </c>
      <c r="AK112" s="7">
        <v>2.5237900000000001E-2</v>
      </c>
      <c r="AL112" s="7">
        <v>2.5692199999999998E-2</v>
      </c>
      <c r="AM112" s="7">
        <v>2.6154699999999999E-2</v>
      </c>
      <c r="AN112" s="7">
        <v>2.67563E-2</v>
      </c>
      <c r="AO112" s="7">
        <v>2.7318200000000001E-2</v>
      </c>
      <c r="AP112" s="7">
        <v>2.7809899999999999E-2</v>
      </c>
      <c r="AQ112" s="7">
        <v>2.8505200000000001E-2</v>
      </c>
      <c r="AR112" s="7">
        <v>2.90183E-2</v>
      </c>
      <c r="AS112" s="7">
        <v>2.9859799999999999E-2</v>
      </c>
      <c r="AT112" s="7">
        <v>3.0606299999999999E-2</v>
      </c>
      <c r="AU112" s="7">
        <v>3.1126600000000001E-2</v>
      </c>
      <c r="AV112" s="7">
        <v>3.1593499999999997E-2</v>
      </c>
      <c r="AW112" s="7">
        <v>3.2162200000000002E-2</v>
      </c>
      <c r="AX112" s="7">
        <v>3.2676799999999999E-2</v>
      </c>
      <c r="AY112" s="7">
        <v>3.3493700000000001E-2</v>
      </c>
      <c r="AZ112" s="7">
        <v>3.4130099999999997E-2</v>
      </c>
      <c r="BA112" s="7">
        <v>3.4812700000000002E-2</v>
      </c>
      <c r="BB112" s="7">
        <v>3.54393E-2</v>
      </c>
      <c r="BC112" s="7">
        <v>3.59709E-2</v>
      </c>
      <c r="BD112" s="7">
        <v>3.6798299999999999E-2</v>
      </c>
      <c r="BE112" s="7">
        <v>3.74238E-2</v>
      </c>
      <c r="BF112" s="7">
        <v>3.8284600000000002E-2</v>
      </c>
      <c r="BG112" s="7">
        <v>3.9126800000000003E-2</v>
      </c>
      <c r="BH112" s="7">
        <v>4.0222399999999998E-2</v>
      </c>
      <c r="BI112" s="7">
        <v>4.1228000000000001E-2</v>
      </c>
      <c r="BJ112" s="7">
        <v>4.2134999999999999E-2</v>
      </c>
      <c r="BK112" s="7">
        <v>4.2766999999999999E-2</v>
      </c>
      <c r="BL112" s="7">
        <v>4.3707799999999998E-2</v>
      </c>
      <c r="BM112" s="7">
        <v>4.4625699999999997E-2</v>
      </c>
      <c r="BN112" s="7">
        <v>4.5518200000000002E-2</v>
      </c>
      <c r="BO112" s="7">
        <v>4.6565099999999998E-2</v>
      </c>
      <c r="BP112" s="7">
        <v>4.79155E-2</v>
      </c>
      <c r="BQ112" s="7">
        <v>4.9353000000000001E-2</v>
      </c>
      <c r="BR112" s="7">
        <v>5.00933E-2</v>
      </c>
      <c r="BS112" s="7">
        <v>5.1495899999999997E-2</v>
      </c>
      <c r="BT112" s="7">
        <v>5.2628800000000003E-2</v>
      </c>
      <c r="BU112" s="7">
        <v>5.3418300000000002E-2</v>
      </c>
      <c r="BV112" s="7">
        <v>5.4753700000000002E-2</v>
      </c>
      <c r="BW112" s="7">
        <v>5.5574999999999999E-2</v>
      </c>
      <c r="BX112" s="7">
        <v>5.6908800000000002E-2</v>
      </c>
      <c r="BY112" s="7">
        <v>5.7819299999999997E-2</v>
      </c>
      <c r="BZ112" s="7">
        <v>5.95539E-2</v>
      </c>
      <c r="CA112" s="7">
        <v>6.0864099999999997E-2</v>
      </c>
      <c r="CB112" s="7">
        <v>6.2263899999999997E-2</v>
      </c>
      <c r="CC112" s="7">
        <v>6.3509200000000002E-2</v>
      </c>
      <c r="CD112" s="7">
        <v>6.4652299999999996E-2</v>
      </c>
      <c r="CE112" s="7">
        <v>6.60747E-2</v>
      </c>
      <c r="CF112" s="7">
        <v>6.7924799999999994E-2</v>
      </c>
      <c r="CG112" s="7">
        <v>6.9079500000000002E-2</v>
      </c>
      <c r="CH112" s="7">
        <v>7.0322899999999994E-2</v>
      </c>
      <c r="CI112" s="7">
        <v>7.1588799999999994E-2</v>
      </c>
      <c r="CJ112" s="7">
        <v>7.3450100000000004E-2</v>
      </c>
      <c r="CK112" s="7">
        <v>7.4772199999999997E-2</v>
      </c>
      <c r="CL112" s="7">
        <v>7.5968499999999994E-2</v>
      </c>
      <c r="CM112" s="7">
        <v>7.7791799999999994E-2</v>
      </c>
      <c r="CN112" s="7">
        <v>7.9114299999999999E-2</v>
      </c>
      <c r="CO112" s="7">
        <v>7.9166700000000007E-2</v>
      </c>
      <c r="CP112" s="7">
        <v>7.9166700000000007E-2</v>
      </c>
      <c r="CQ112" s="7">
        <v>7.9166700000000007E-2</v>
      </c>
      <c r="CR112" s="7">
        <v>7.9166700000000007E-2</v>
      </c>
      <c r="CS112" s="7">
        <v>7.9166700000000007E-2</v>
      </c>
      <c r="CT112" s="7">
        <v>7.9166700000000007E-2</v>
      </c>
      <c r="CU112" s="7">
        <v>7.9166700000000007E-2</v>
      </c>
      <c r="CV112" s="7">
        <v>7.9166700000000007E-2</v>
      </c>
      <c r="CW112" s="7">
        <v>7.9166700000000007E-2</v>
      </c>
      <c r="CX112" s="7">
        <v>7.9166700000000007E-2</v>
      </c>
      <c r="CY112" s="7">
        <v>7.9166700000000007E-2</v>
      </c>
    </row>
    <row r="113" spans="1:103" x14ac:dyDescent="0.2">
      <c r="A113" s="14"/>
      <c r="B113" s="14"/>
      <c r="C113" s="15"/>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row>
    <row r="114" spans="1:103" x14ac:dyDescent="0.2">
      <c r="A114" s="8" t="s">
        <v>69</v>
      </c>
      <c r="B114" s="8" t="s">
        <v>55</v>
      </c>
      <c r="C114" s="9">
        <v>18</v>
      </c>
      <c r="D114" s="10">
        <v>8.6899999999999998E-5</v>
      </c>
      <c r="E114" s="10">
        <v>8.7899999999999995E-5</v>
      </c>
      <c r="F114" s="10">
        <v>8.5000000000000006E-5</v>
      </c>
      <c r="G114" s="10">
        <v>8.8499999999999996E-5</v>
      </c>
      <c r="H114" s="10">
        <v>9.3399999999999993E-5</v>
      </c>
      <c r="I114" s="10">
        <v>9.5799999999999998E-5</v>
      </c>
      <c r="J114" s="10">
        <v>1.019E-4</v>
      </c>
      <c r="K114" s="10">
        <v>1.15E-4</v>
      </c>
      <c r="L114" s="10">
        <v>1.188E-4</v>
      </c>
      <c r="M114" s="10">
        <v>1.2960000000000001E-4</v>
      </c>
      <c r="N114" s="10">
        <v>1.3229999999999999E-4</v>
      </c>
      <c r="O114" s="10">
        <v>1.3579999999999999E-4</v>
      </c>
      <c r="P114" s="10">
        <v>1.393E-4</v>
      </c>
      <c r="Q114" s="10">
        <v>1.416E-4</v>
      </c>
      <c r="R114" s="10">
        <v>1.45E-4</v>
      </c>
      <c r="S114" s="10">
        <v>1.482E-4</v>
      </c>
      <c r="T114" s="10">
        <v>1.518E-4</v>
      </c>
      <c r="U114" s="10">
        <v>1.5430000000000001E-4</v>
      </c>
      <c r="V114" s="10">
        <v>1.573E-4</v>
      </c>
      <c r="W114" s="10">
        <v>1.616E-4</v>
      </c>
      <c r="X114" s="10">
        <v>1.663E-4</v>
      </c>
      <c r="Y114" s="10">
        <v>1.6990000000000001E-4</v>
      </c>
      <c r="Z114" s="10">
        <v>1.7479999999999999E-4</v>
      </c>
      <c r="AA114" s="10">
        <v>1.8009999999999999E-4</v>
      </c>
      <c r="AB114" s="10">
        <v>1.852E-4</v>
      </c>
      <c r="AC114" s="10">
        <v>1.8929999999999999E-4</v>
      </c>
      <c r="AD114" s="10">
        <v>1.9430000000000001E-4</v>
      </c>
      <c r="AE114" s="10">
        <v>1.9880000000000001E-4</v>
      </c>
      <c r="AF114" s="10">
        <v>2.028E-4</v>
      </c>
      <c r="AG114" s="10">
        <v>2.0770000000000001E-4</v>
      </c>
      <c r="AH114" s="10">
        <v>2.139E-4</v>
      </c>
      <c r="AI114" s="10">
        <v>2.1880000000000001E-4</v>
      </c>
      <c r="AJ114" s="10">
        <v>2.2379999999999999E-4</v>
      </c>
      <c r="AK114" s="10">
        <v>2.3010000000000001E-4</v>
      </c>
      <c r="AL114" s="10">
        <v>2.3580000000000001E-4</v>
      </c>
      <c r="AM114" s="10">
        <v>2.4149999999999999E-4</v>
      </c>
      <c r="AN114" s="10">
        <v>2.4780000000000001E-4</v>
      </c>
      <c r="AO114" s="10">
        <v>2.5270000000000002E-4</v>
      </c>
      <c r="AP114" s="10">
        <v>2.6029999999999998E-4</v>
      </c>
      <c r="AQ114" s="10">
        <v>2.6580000000000001E-4</v>
      </c>
      <c r="AR114" s="10">
        <v>2.7159999999999999E-4</v>
      </c>
      <c r="AS114" s="10">
        <v>2.7619999999999999E-4</v>
      </c>
      <c r="AT114" s="10">
        <v>2.8229999999999998E-4</v>
      </c>
      <c r="AU114" s="10">
        <v>2.879E-4</v>
      </c>
      <c r="AV114" s="10">
        <v>2.9399999999999999E-4</v>
      </c>
      <c r="AW114" s="10">
        <v>3.0229999999999998E-4</v>
      </c>
      <c r="AX114" s="10">
        <v>3.0739999999999999E-4</v>
      </c>
      <c r="AY114" s="10">
        <v>3.1540000000000002E-4</v>
      </c>
      <c r="AZ114" s="10">
        <v>3.2019999999999998E-4</v>
      </c>
      <c r="BA114" s="10">
        <v>3.2689999999999998E-4</v>
      </c>
      <c r="BB114" s="10">
        <v>3.3540000000000002E-4</v>
      </c>
      <c r="BC114" s="10">
        <v>3.414E-4</v>
      </c>
      <c r="BD114" s="10">
        <v>3.4759999999999999E-4</v>
      </c>
      <c r="BE114" s="10">
        <v>3.5280000000000001E-4</v>
      </c>
      <c r="BF114" s="10">
        <v>3.6089999999999999E-4</v>
      </c>
      <c r="BG114" s="10">
        <v>3.6670000000000002E-4</v>
      </c>
      <c r="BH114" s="10">
        <v>3.7579999999999997E-4</v>
      </c>
      <c r="BI114" s="10">
        <v>3.8299999999999999E-4</v>
      </c>
      <c r="BJ114" s="10">
        <v>3.9219999999999999E-4</v>
      </c>
      <c r="BK114" s="10">
        <v>3.9839999999999998E-4</v>
      </c>
      <c r="BL114" s="10">
        <v>4.0479999999999997E-4</v>
      </c>
      <c r="BM114" s="10">
        <v>4.1330000000000002E-4</v>
      </c>
      <c r="BN114" s="10">
        <v>4.2109999999999999E-4</v>
      </c>
      <c r="BO114" s="10">
        <v>4.3120000000000002E-4</v>
      </c>
      <c r="BP114" s="10">
        <v>4.4329999999999999E-4</v>
      </c>
      <c r="BQ114" s="10">
        <v>4.5429999999999998E-4</v>
      </c>
      <c r="BR114" s="10">
        <v>4.6250000000000002E-4</v>
      </c>
      <c r="BS114" s="10">
        <v>4.7409999999999998E-4</v>
      </c>
      <c r="BT114" s="10">
        <v>4.84E-4</v>
      </c>
      <c r="BU114" s="10">
        <v>4.9850000000000003E-4</v>
      </c>
      <c r="BV114" s="10">
        <v>5.1239999999999999E-4</v>
      </c>
      <c r="BW114" s="10">
        <v>5.2269999999999997E-4</v>
      </c>
      <c r="BX114" s="10">
        <v>5.3370000000000002E-4</v>
      </c>
      <c r="BY114" s="10">
        <v>5.4279999999999997E-4</v>
      </c>
      <c r="BZ114" s="10">
        <v>5.5900000000000004E-4</v>
      </c>
      <c r="CA114" s="10">
        <v>5.7580000000000001E-4</v>
      </c>
      <c r="CB114" s="10">
        <v>5.9239999999999998E-4</v>
      </c>
      <c r="CC114" s="10">
        <v>6.0249999999999995E-4</v>
      </c>
      <c r="CD114" s="10">
        <v>6.1390000000000001E-4</v>
      </c>
      <c r="CE114" s="10">
        <v>6.2679999999999995E-4</v>
      </c>
      <c r="CF114" s="10">
        <v>6.4380000000000004E-4</v>
      </c>
      <c r="CG114" s="10">
        <v>6.5859999999999996E-4</v>
      </c>
      <c r="CH114" s="10">
        <v>6.6909999999999995E-4</v>
      </c>
      <c r="CI114" s="10">
        <v>6.8249999999999995E-4</v>
      </c>
      <c r="CJ114" s="10">
        <v>7.0229999999999999E-4</v>
      </c>
      <c r="CK114" s="10">
        <v>7.1639999999999996E-4</v>
      </c>
      <c r="CL114" s="10">
        <v>7.3510000000000003E-4</v>
      </c>
      <c r="CM114" s="10">
        <v>7.4680000000000005E-4</v>
      </c>
      <c r="CN114" s="10">
        <v>7.6250000000000005E-4</v>
      </c>
      <c r="CO114" s="10">
        <v>7.8160000000000002E-4</v>
      </c>
      <c r="CP114" s="10">
        <v>8.0110000000000001E-4</v>
      </c>
      <c r="CQ114" s="10">
        <v>8.2430000000000003E-4</v>
      </c>
      <c r="CR114" s="10">
        <v>8.4079999999999995E-4</v>
      </c>
      <c r="CS114" s="10">
        <v>8.543E-4</v>
      </c>
      <c r="CT114" s="10">
        <v>8.6790000000000001E-4</v>
      </c>
      <c r="CU114" s="10">
        <v>8.8179999999999997E-4</v>
      </c>
      <c r="CV114" s="10">
        <v>9.0300000000000005E-4</v>
      </c>
      <c r="CW114" s="10">
        <v>9.301E-4</v>
      </c>
      <c r="CX114" s="10">
        <v>9.4870000000000002E-4</v>
      </c>
      <c r="CY114" s="10">
        <v>9.7619999999999998E-4</v>
      </c>
    </row>
    <row r="115" spans="1:103" x14ac:dyDescent="0.2">
      <c r="A115" s="8" t="s">
        <v>69</v>
      </c>
      <c r="B115" s="8" t="s">
        <v>55</v>
      </c>
      <c r="C115" s="9">
        <v>19</v>
      </c>
      <c r="D115" s="10">
        <v>8.1699999999999994E-5</v>
      </c>
      <c r="E115" s="10">
        <v>8.3700000000000002E-5</v>
      </c>
      <c r="F115" s="10">
        <v>8.7200000000000005E-5</v>
      </c>
      <c r="G115" s="10">
        <v>9.2299999999999994E-5</v>
      </c>
      <c r="H115" s="10">
        <v>9.2999999999999997E-5</v>
      </c>
      <c r="I115" s="10">
        <v>1.009E-4</v>
      </c>
      <c r="J115" s="10">
        <v>1.077E-4</v>
      </c>
      <c r="K115" s="10">
        <v>1.17E-4</v>
      </c>
      <c r="L115" s="10">
        <v>1.292E-4</v>
      </c>
      <c r="M115" s="10">
        <v>1.3860000000000001E-4</v>
      </c>
      <c r="N115" s="10">
        <v>1.4229999999999999E-4</v>
      </c>
      <c r="O115" s="10">
        <v>1.4530000000000001E-4</v>
      </c>
      <c r="P115" s="10">
        <v>1.485E-4</v>
      </c>
      <c r="Q115" s="10">
        <v>1.518E-4</v>
      </c>
      <c r="R115" s="10">
        <v>1.5579999999999999E-4</v>
      </c>
      <c r="S115" s="10">
        <v>1.5890000000000001E-4</v>
      </c>
      <c r="T115" s="10">
        <v>1.6320000000000001E-4</v>
      </c>
      <c r="U115" s="10">
        <v>1.6640000000000001E-4</v>
      </c>
      <c r="V115" s="10">
        <v>1.6890000000000001E-4</v>
      </c>
      <c r="W115" s="10">
        <v>1.718E-4</v>
      </c>
      <c r="X115" s="10">
        <v>1.7569999999999999E-4</v>
      </c>
      <c r="Y115" s="10">
        <v>1.8009999999999999E-4</v>
      </c>
      <c r="Z115" s="10">
        <v>1.853E-4</v>
      </c>
      <c r="AA115" s="10">
        <v>1.8870000000000001E-4</v>
      </c>
      <c r="AB115" s="10">
        <v>1.9379999999999999E-4</v>
      </c>
      <c r="AC115" s="10">
        <v>1.9670000000000001E-4</v>
      </c>
      <c r="AD115" s="10">
        <v>2.0139999999999999E-4</v>
      </c>
      <c r="AE115" s="10">
        <v>2.075E-4</v>
      </c>
      <c r="AF115" s="10">
        <v>2.1130000000000001E-4</v>
      </c>
      <c r="AG115" s="10">
        <v>2.1440000000000001E-4</v>
      </c>
      <c r="AH115" s="10">
        <v>2.187E-4</v>
      </c>
      <c r="AI115" s="10">
        <v>2.2389999999999999E-4</v>
      </c>
      <c r="AJ115" s="10">
        <v>2.2790000000000001E-4</v>
      </c>
      <c r="AK115" s="10">
        <v>2.3450000000000001E-4</v>
      </c>
      <c r="AL115" s="10">
        <v>2.408E-4</v>
      </c>
      <c r="AM115" s="10">
        <v>2.4469999999999998E-4</v>
      </c>
      <c r="AN115" s="10">
        <v>2.5030000000000001E-4</v>
      </c>
      <c r="AO115" s="10">
        <v>2.5559999999999998E-4</v>
      </c>
      <c r="AP115" s="10">
        <v>2.6120000000000001E-4</v>
      </c>
      <c r="AQ115" s="10">
        <v>2.6689999999999998E-4</v>
      </c>
      <c r="AR115" s="10">
        <v>2.7090000000000003E-4</v>
      </c>
      <c r="AS115" s="10">
        <v>2.7769999999999997E-4</v>
      </c>
      <c r="AT115" s="10">
        <v>2.8210000000000003E-4</v>
      </c>
      <c r="AU115" s="10">
        <v>2.8880000000000003E-4</v>
      </c>
      <c r="AV115" s="10">
        <v>2.9550000000000003E-4</v>
      </c>
      <c r="AW115" s="10">
        <v>3.0229999999999998E-4</v>
      </c>
      <c r="AX115" s="10">
        <v>3.0959999999999999E-4</v>
      </c>
      <c r="AY115" s="10">
        <v>3.1730000000000001E-4</v>
      </c>
      <c r="AZ115" s="10">
        <v>3.2279999999999999E-4</v>
      </c>
      <c r="BA115" s="10">
        <v>3.3149999999999998E-4</v>
      </c>
      <c r="BB115" s="10">
        <v>3.3980000000000002E-4</v>
      </c>
      <c r="BC115" s="10">
        <v>3.4759999999999999E-4</v>
      </c>
      <c r="BD115" s="10">
        <v>3.5280000000000001E-4</v>
      </c>
      <c r="BE115" s="10">
        <v>3.5819999999999998E-4</v>
      </c>
      <c r="BF115" s="10">
        <v>3.6890000000000002E-4</v>
      </c>
      <c r="BG115" s="10">
        <v>3.7669999999999999E-4</v>
      </c>
      <c r="BH115" s="10">
        <v>3.857E-4</v>
      </c>
      <c r="BI115" s="10">
        <v>3.9140000000000003E-4</v>
      </c>
      <c r="BJ115" s="10">
        <v>4.0079999999999998E-4</v>
      </c>
      <c r="BK115" s="10">
        <v>4.1009999999999999E-4</v>
      </c>
      <c r="BL115" s="10">
        <v>4.1829999999999998E-4</v>
      </c>
      <c r="BM115" s="10">
        <v>4.3080000000000001E-4</v>
      </c>
      <c r="BN115" s="10">
        <v>4.4200000000000001E-4</v>
      </c>
      <c r="BO115" s="10">
        <v>4.5350000000000002E-4</v>
      </c>
      <c r="BP115" s="10">
        <v>4.639E-4</v>
      </c>
      <c r="BQ115" s="10">
        <v>4.728E-4</v>
      </c>
      <c r="BR115" s="10">
        <v>4.818E-4</v>
      </c>
      <c r="BS115" s="10">
        <v>4.9280000000000005E-4</v>
      </c>
      <c r="BT115" s="10">
        <v>5.017E-4</v>
      </c>
      <c r="BU115" s="10">
        <v>5.153E-4</v>
      </c>
      <c r="BV115" s="10">
        <v>5.2820000000000005E-4</v>
      </c>
      <c r="BW115" s="10">
        <v>5.4129999999999998E-4</v>
      </c>
      <c r="BX115" s="10">
        <v>5.576E-4</v>
      </c>
      <c r="BY115" s="10">
        <v>5.6979999999999997E-4</v>
      </c>
      <c r="BZ115" s="10">
        <v>5.7839999999999996E-4</v>
      </c>
      <c r="CA115" s="10">
        <v>5.9520000000000005E-4</v>
      </c>
      <c r="CB115" s="10">
        <v>6.1010000000000003E-4</v>
      </c>
      <c r="CC115" s="10">
        <v>6.223E-4</v>
      </c>
      <c r="CD115" s="10">
        <v>6.4030000000000001E-4</v>
      </c>
      <c r="CE115" s="10">
        <v>6.5830000000000001E-4</v>
      </c>
      <c r="CF115" s="10">
        <v>6.6940000000000001E-4</v>
      </c>
      <c r="CG115" s="10">
        <v>6.8550000000000002E-4</v>
      </c>
      <c r="CH115" s="10">
        <v>6.9780000000000005E-4</v>
      </c>
      <c r="CI115" s="10">
        <v>7.1730000000000003E-4</v>
      </c>
      <c r="CJ115" s="10">
        <v>7.3669999999999996E-4</v>
      </c>
      <c r="CK115" s="10">
        <v>7.5069999999999998E-4</v>
      </c>
      <c r="CL115" s="10">
        <v>7.7090000000000004E-4</v>
      </c>
      <c r="CM115" s="10">
        <v>7.8330000000000001E-4</v>
      </c>
      <c r="CN115" s="10">
        <v>7.9730000000000003E-4</v>
      </c>
      <c r="CO115" s="10">
        <v>8.1809999999999999E-4</v>
      </c>
      <c r="CP115" s="10">
        <v>8.3029999999999996E-4</v>
      </c>
      <c r="CQ115" s="10">
        <v>8.4360000000000001E-4</v>
      </c>
      <c r="CR115" s="10">
        <v>8.6629999999999997E-4</v>
      </c>
      <c r="CS115" s="10">
        <v>8.8020000000000004E-4</v>
      </c>
      <c r="CT115" s="10">
        <v>8.9519999999999997E-4</v>
      </c>
      <c r="CU115" s="10">
        <v>9.2029999999999998E-4</v>
      </c>
      <c r="CV115" s="10">
        <v>9.4050000000000004E-4</v>
      </c>
      <c r="CW115" s="10">
        <v>9.5560000000000003E-4</v>
      </c>
      <c r="CX115" s="10">
        <v>9.6989999999999999E-4</v>
      </c>
      <c r="CY115" s="10">
        <v>9.9810000000000003E-4</v>
      </c>
    </row>
    <row r="116" spans="1:103" x14ac:dyDescent="0.2">
      <c r="A116" s="8" t="s">
        <v>69</v>
      </c>
      <c r="B116" s="8" t="s">
        <v>55</v>
      </c>
      <c r="C116" s="9">
        <v>20</v>
      </c>
      <c r="D116" s="10">
        <v>7.5500000000000006E-5</v>
      </c>
      <c r="E116" s="10">
        <v>8.0699999999999996E-5</v>
      </c>
      <c r="F116" s="10">
        <v>8.7499999999999999E-5</v>
      </c>
      <c r="G116" s="10">
        <v>9.0799999999999998E-5</v>
      </c>
      <c r="H116" s="10">
        <v>9.5299999999999999E-5</v>
      </c>
      <c r="I116" s="10">
        <v>1.064E-4</v>
      </c>
      <c r="J116" s="10">
        <v>1.158E-4</v>
      </c>
      <c r="K116" s="10">
        <v>1.2329999999999999E-4</v>
      </c>
      <c r="L116" s="10">
        <v>1.36E-4</v>
      </c>
      <c r="M116" s="10">
        <v>1.459E-4</v>
      </c>
      <c r="N116" s="10">
        <v>1.4870000000000001E-4</v>
      </c>
      <c r="O116" s="10">
        <v>1.5210000000000001E-4</v>
      </c>
      <c r="P116" s="10">
        <v>1.55E-4</v>
      </c>
      <c r="Q116" s="10">
        <v>1.5860000000000001E-4</v>
      </c>
      <c r="R116" s="10">
        <v>1.6320000000000001E-4</v>
      </c>
      <c r="S116" s="10">
        <v>1.661E-4</v>
      </c>
      <c r="T116" s="10">
        <v>1.7009999999999999E-4</v>
      </c>
      <c r="U116" s="10">
        <v>1.7320000000000001E-4</v>
      </c>
      <c r="V116" s="10">
        <v>1.7799999999999999E-4</v>
      </c>
      <c r="W116" s="10">
        <v>1.8210000000000001E-4</v>
      </c>
      <c r="X116" s="10">
        <v>1.8760000000000001E-4</v>
      </c>
      <c r="Y116" s="10">
        <v>1.9149999999999999E-4</v>
      </c>
      <c r="Z116" s="10">
        <v>1.973E-4</v>
      </c>
      <c r="AA116" s="10">
        <v>2.018E-4</v>
      </c>
      <c r="AB116" s="10">
        <v>2.0599999999999999E-4</v>
      </c>
      <c r="AC116" s="10">
        <v>2.1029999999999999E-4</v>
      </c>
      <c r="AD116" s="10">
        <v>2.139E-4</v>
      </c>
      <c r="AE116" s="10">
        <v>2.1990000000000001E-4</v>
      </c>
      <c r="AF116" s="10">
        <v>2.2389999999999999E-4</v>
      </c>
      <c r="AG116" s="10">
        <v>2.2780000000000001E-4</v>
      </c>
      <c r="AH116" s="10">
        <v>2.3250000000000001E-4</v>
      </c>
      <c r="AI116" s="10">
        <v>2.3670000000000001E-4</v>
      </c>
      <c r="AJ116" s="10">
        <v>2.418E-4</v>
      </c>
      <c r="AK116" s="10">
        <v>2.4790000000000001E-4</v>
      </c>
      <c r="AL116" s="10">
        <v>2.541E-4</v>
      </c>
      <c r="AM116" s="10">
        <v>2.6019999999999998E-4</v>
      </c>
      <c r="AN116" s="10">
        <v>2.6410000000000002E-4</v>
      </c>
      <c r="AO116" s="10">
        <v>2.7040000000000001E-4</v>
      </c>
      <c r="AP116" s="10">
        <v>2.7829999999999999E-4</v>
      </c>
      <c r="AQ116" s="10">
        <v>2.8519999999999999E-4</v>
      </c>
      <c r="AR116" s="10">
        <v>2.9119999999999998E-4</v>
      </c>
      <c r="AS116" s="10">
        <v>2.9819999999999998E-4</v>
      </c>
      <c r="AT116" s="10">
        <v>3.0269999999999999E-4</v>
      </c>
      <c r="AU116" s="10">
        <v>3.1179999999999999E-4</v>
      </c>
      <c r="AV116" s="10">
        <v>3.2019999999999998E-4</v>
      </c>
      <c r="AW116" s="10">
        <v>3.2529999999999999E-4</v>
      </c>
      <c r="AX116" s="10">
        <v>3.347E-4</v>
      </c>
      <c r="AY116" s="10">
        <v>3.4099999999999999E-4</v>
      </c>
      <c r="AZ116" s="10">
        <v>3.4719999999999998E-4</v>
      </c>
      <c r="BA116" s="10">
        <v>3.5619999999999998E-4</v>
      </c>
      <c r="BB116" s="10">
        <v>3.6680000000000003E-4</v>
      </c>
      <c r="BC116" s="10">
        <v>3.723E-4</v>
      </c>
      <c r="BD116" s="10">
        <v>3.8170000000000001E-4</v>
      </c>
      <c r="BE116" s="10">
        <v>3.9229999999999999E-4</v>
      </c>
      <c r="BF116" s="10">
        <v>4.0329999999999999E-4</v>
      </c>
      <c r="BG116" s="10">
        <v>4.1140000000000003E-4</v>
      </c>
      <c r="BH116" s="10">
        <v>4.193E-4</v>
      </c>
      <c r="BI116" s="10">
        <v>4.2769999999999999E-4</v>
      </c>
      <c r="BJ116" s="10">
        <v>4.4049999999999997E-4</v>
      </c>
      <c r="BK116" s="10">
        <v>4.4710000000000003E-4</v>
      </c>
      <c r="BL116" s="10">
        <v>4.5600000000000003E-4</v>
      </c>
      <c r="BM116" s="10">
        <v>4.6880000000000001E-4</v>
      </c>
      <c r="BN116" s="10">
        <v>4.7629999999999998E-4</v>
      </c>
      <c r="BO116" s="10">
        <v>4.8819999999999999E-4</v>
      </c>
      <c r="BP116" s="10">
        <v>5.0029999999999996E-4</v>
      </c>
      <c r="BQ116" s="10">
        <v>5.128E-4</v>
      </c>
      <c r="BR116" s="10">
        <v>5.2720000000000002E-4</v>
      </c>
      <c r="BS116" s="10">
        <v>5.4029999999999996E-4</v>
      </c>
      <c r="BT116" s="10">
        <v>5.5380000000000002E-4</v>
      </c>
      <c r="BU116" s="10">
        <v>5.6550000000000003E-4</v>
      </c>
      <c r="BV116" s="10">
        <v>5.7510000000000005E-4</v>
      </c>
      <c r="BW116" s="10">
        <v>5.8889999999999995E-4</v>
      </c>
      <c r="BX116" s="10">
        <v>6.0070000000000002E-4</v>
      </c>
      <c r="BY116" s="10">
        <v>6.1870000000000002E-4</v>
      </c>
      <c r="BZ116" s="10">
        <v>6.3349999999999995E-4</v>
      </c>
      <c r="CA116" s="10">
        <v>6.4999999999999997E-4</v>
      </c>
      <c r="CB116" s="10">
        <v>6.623E-4</v>
      </c>
      <c r="CC116" s="10">
        <v>6.8219999999999999E-4</v>
      </c>
      <c r="CD116" s="10">
        <v>6.9439999999999997E-4</v>
      </c>
      <c r="CE116" s="10">
        <v>7.1319999999999999E-4</v>
      </c>
      <c r="CF116" s="10">
        <v>7.3379999999999995E-4</v>
      </c>
      <c r="CG116" s="10">
        <v>7.5580000000000005E-4</v>
      </c>
      <c r="CH116" s="10">
        <v>7.7780000000000004E-4</v>
      </c>
      <c r="CI116" s="10">
        <v>7.9100000000000004E-4</v>
      </c>
      <c r="CJ116" s="10">
        <v>8.0840000000000003E-4</v>
      </c>
      <c r="CK116" s="10">
        <v>8.2620000000000002E-4</v>
      </c>
      <c r="CL116" s="10">
        <v>8.4099999999999995E-4</v>
      </c>
      <c r="CM116" s="10">
        <v>8.5780000000000003E-4</v>
      </c>
      <c r="CN116" s="10">
        <v>8.7580000000000004E-4</v>
      </c>
      <c r="CO116" s="10">
        <v>8.9329999999999998E-4</v>
      </c>
      <c r="CP116" s="10">
        <v>9.1660000000000005E-4</v>
      </c>
      <c r="CQ116" s="10">
        <v>9.3769999999999997E-4</v>
      </c>
      <c r="CR116" s="10">
        <v>9.5830000000000004E-4</v>
      </c>
      <c r="CS116" s="10">
        <v>9.747E-4</v>
      </c>
      <c r="CT116" s="10">
        <v>9.9609999999999998E-4</v>
      </c>
      <c r="CU116" s="10">
        <v>1.024E-3</v>
      </c>
      <c r="CV116" s="10">
        <v>1.0476000000000001E-3</v>
      </c>
      <c r="CW116" s="10">
        <v>1.0663999999999999E-3</v>
      </c>
      <c r="CX116" s="10">
        <v>1.0878000000000001E-3</v>
      </c>
      <c r="CY116" s="10">
        <v>1.1149E-3</v>
      </c>
    </row>
    <row r="117" spans="1:103" x14ac:dyDescent="0.2">
      <c r="A117" s="8" t="s">
        <v>69</v>
      </c>
      <c r="B117" s="8" t="s">
        <v>55</v>
      </c>
      <c r="C117" s="9">
        <v>21</v>
      </c>
      <c r="D117" s="10">
        <v>7.3499999999999998E-5</v>
      </c>
      <c r="E117" s="10">
        <v>7.86E-5</v>
      </c>
      <c r="F117" s="10">
        <v>8.5699999999999996E-5</v>
      </c>
      <c r="G117" s="10">
        <v>9.0199999999999997E-5</v>
      </c>
      <c r="H117" s="10">
        <v>9.9900000000000002E-5</v>
      </c>
      <c r="I117" s="10">
        <v>1.088E-4</v>
      </c>
      <c r="J117" s="10">
        <v>1.206E-4</v>
      </c>
      <c r="K117" s="10">
        <v>1.3080000000000001E-4</v>
      </c>
      <c r="L117" s="10">
        <v>1.4520000000000001E-4</v>
      </c>
      <c r="M117" s="10">
        <v>1.563E-4</v>
      </c>
      <c r="N117" s="10">
        <v>1.6000000000000001E-4</v>
      </c>
      <c r="O117" s="10">
        <v>1.6479999999999999E-4</v>
      </c>
      <c r="P117" s="10">
        <v>1.696E-4</v>
      </c>
      <c r="Q117" s="10">
        <v>1.7349999999999999E-4</v>
      </c>
      <c r="R117" s="10">
        <v>1.785E-4</v>
      </c>
      <c r="S117" s="10">
        <v>1.8239999999999999E-4</v>
      </c>
      <c r="T117" s="10">
        <v>1.8589999999999999E-4</v>
      </c>
      <c r="U117" s="10">
        <v>1.9129999999999999E-4</v>
      </c>
      <c r="V117" s="10">
        <v>1.9650000000000001E-4</v>
      </c>
      <c r="W117" s="10">
        <v>2.0000000000000001E-4</v>
      </c>
      <c r="X117" s="10">
        <v>2.0379999999999999E-4</v>
      </c>
      <c r="Y117" s="10">
        <v>2.0689999999999999E-4</v>
      </c>
      <c r="Z117" s="10">
        <v>2.131E-4</v>
      </c>
      <c r="AA117" s="10">
        <v>2.1880000000000001E-4</v>
      </c>
      <c r="AB117" s="10">
        <v>2.243E-4</v>
      </c>
      <c r="AC117" s="10">
        <v>2.3020000000000001E-4</v>
      </c>
      <c r="AD117" s="10">
        <v>2.366E-4</v>
      </c>
      <c r="AE117" s="10">
        <v>2.4130000000000001E-4</v>
      </c>
      <c r="AF117" s="10">
        <v>2.4729999999999999E-4</v>
      </c>
      <c r="AG117" s="10">
        <v>2.5379999999999999E-4</v>
      </c>
      <c r="AH117" s="10">
        <v>2.5910000000000001E-4</v>
      </c>
      <c r="AI117" s="10">
        <v>2.6449999999999998E-4</v>
      </c>
      <c r="AJ117" s="10">
        <v>2.7169999999999999E-4</v>
      </c>
      <c r="AK117" s="10">
        <v>2.7629999999999999E-4</v>
      </c>
      <c r="AL117" s="10">
        <v>2.8180000000000002E-4</v>
      </c>
      <c r="AM117" s="10">
        <v>2.879E-4</v>
      </c>
      <c r="AN117" s="10">
        <v>2.9280000000000002E-4</v>
      </c>
      <c r="AO117" s="10">
        <v>3.0160000000000001E-4</v>
      </c>
      <c r="AP117" s="10">
        <v>3.0679999999999998E-4</v>
      </c>
      <c r="AQ117" s="10">
        <v>3.1530000000000002E-4</v>
      </c>
      <c r="AR117" s="10">
        <v>3.2449999999999997E-4</v>
      </c>
      <c r="AS117" s="10">
        <v>3.2929999999999998E-4</v>
      </c>
      <c r="AT117" s="10">
        <v>3.3429999999999999E-4</v>
      </c>
      <c r="AU117" s="10">
        <v>3.4259999999999998E-4</v>
      </c>
      <c r="AV117" s="10">
        <v>3.481E-4</v>
      </c>
      <c r="AW117" s="10">
        <v>3.5369999999999998E-4</v>
      </c>
      <c r="AX117" s="10">
        <v>3.59E-4</v>
      </c>
      <c r="AY117" s="10">
        <v>3.6910000000000003E-4</v>
      </c>
      <c r="AZ117" s="10">
        <v>3.7980000000000002E-4</v>
      </c>
      <c r="BA117" s="10">
        <v>3.9120000000000002E-4</v>
      </c>
      <c r="BB117" s="10">
        <v>4.0289999999999998E-4</v>
      </c>
      <c r="BC117" s="10">
        <v>4.1459999999999999E-4</v>
      </c>
      <c r="BD117" s="10">
        <v>4.217E-4</v>
      </c>
      <c r="BE117" s="10">
        <v>4.3229999999999999E-4</v>
      </c>
      <c r="BF117" s="10">
        <v>4.4480000000000002E-4</v>
      </c>
      <c r="BG117" s="10">
        <v>4.5320000000000001E-4</v>
      </c>
      <c r="BH117" s="10">
        <v>4.663E-4</v>
      </c>
      <c r="BI117" s="10">
        <v>4.7330000000000001E-4</v>
      </c>
      <c r="BJ117" s="10">
        <v>4.861E-4</v>
      </c>
      <c r="BK117" s="10">
        <v>4.9629999999999997E-4</v>
      </c>
      <c r="BL117" s="10">
        <v>5.042E-4</v>
      </c>
      <c r="BM117" s="10">
        <v>5.1329999999999995E-4</v>
      </c>
      <c r="BN117" s="10">
        <v>5.22E-4</v>
      </c>
      <c r="BO117" s="10">
        <v>5.3510000000000005E-4</v>
      </c>
      <c r="BP117" s="10">
        <v>5.463E-4</v>
      </c>
      <c r="BQ117" s="10">
        <v>5.5889999999999998E-4</v>
      </c>
      <c r="BR117" s="10">
        <v>5.7010000000000003E-4</v>
      </c>
      <c r="BS117" s="10">
        <v>5.8549999999999997E-4</v>
      </c>
      <c r="BT117" s="10">
        <v>5.9900000000000003E-4</v>
      </c>
      <c r="BU117" s="10">
        <v>6.1459999999999998E-4</v>
      </c>
      <c r="BV117" s="10">
        <v>6.2989999999999997E-4</v>
      </c>
      <c r="BW117" s="10">
        <v>6.4320000000000002E-4</v>
      </c>
      <c r="BX117" s="10">
        <v>6.5340000000000005E-4</v>
      </c>
      <c r="BY117" s="10">
        <v>6.7179999999999996E-4</v>
      </c>
      <c r="BZ117" s="10">
        <v>6.9130000000000005E-4</v>
      </c>
      <c r="CA117" s="10">
        <v>7.1060000000000003E-4</v>
      </c>
      <c r="CB117" s="10">
        <v>7.2550000000000002E-4</v>
      </c>
      <c r="CC117" s="10">
        <v>7.3640000000000001E-4</v>
      </c>
      <c r="CD117" s="10">
        <v>7.5630000000000001E-4</v>
      </c>
      <c r="CE117" s="10">
        <v>7.7070000000000003E-4</v>
      </c>
      <c r="CF117" s="10">
        <v>7.938E-4</v>
      </c>
      <c r="CG117" s="10">
        <v>8.1680000000000001E-4</v>
      </c>
      <c r="CH117" s="10">
        <v>8.3230000000000001E-4</v>
      </c>
      <c r="CI117" s="10">
        <v>8.5389999999999999E-4</v>
      </c>
      <c r="CJ117" s="10">
        <v>8.7949999999999996E-4</v>
      </c>
      <c r="CK117" s="10">
        <v>9.0229999999999998E-4</v>
      </c>
      <c r="CL117" s="10">
        <v>9.2670000000000003E-4</v>
      </c>
      <c r="CM117" s="10">
        <v>9.433E-4</v>
      </c>
      <c r="CN117" s="10">
        <v>9.6409999999999996E-4</v>
      </c>
      <c r="CO117" s="10">
        <v>9.8820000000000006E-4</v>
      </c>
      <c r="CP117" s="10">
        <v>1.0108999999999999E-3</v>
      </c>
      <c r="CQ117" s="10">
        <v>1.0372000000000001E-3</v>
      </c>
      <c r="CR117" s="10">
        <v>1.0548000000000001E-3</v>
      </c>
      <c r="CS117" s="10">
        <v>1.0865E-3</v>
      </c>
      <c r="CT117" s="10">
        <v>1.1148E-3</v>
      </c>
      <c r="CU117" s="10">
        <v>1.1471000000000001E-3</v>
      </c>
      <c r="CV117" s="10">
        <v>1.1803E-3</v>
      </c>
      <c r="CW117" s="10">
        <v>1.2158E-3</v>
      </c>
      <c r="CX117" s="10">
        <v>1.2401000000000001E-3</v>
      </c>
      <c r="CY117" s="10">
        <v>1.2673000000000001E-3</v>
      </c>
    </row>
    <row r="118" spans="1:103" x14ac:dyDescent="0.2">
      <c r="A118" s="8" t="s">
        <v>69</v>
      </c>
      <c r="B118" s="8" t="s">
        <v>55</v>
      </c>
      <c r="C118" s="9">
        <v>22</v>
      </c>
      <c r="D118" s="10">
        <v>6.9400000000000006E-5</v>
      </c>
      <c r="E118" s="10">
        <v>7.6799999999999997E-5</v>
      </c>
      <c r="F118" s="10">
        <v>8.5400000000000002E-5</v>
      </c>
      <c r="G118" s="10">
        <v>9.0400000000000002E-5</v>
      </c>
      <c r="H118" s="10">
        <v>1.037E-4</v>
      </c>
      <c r="I118" s="10">
        <v>1.16E-4</v>
      </c>
      <c r="J118" s="10">
        <v>1.247E-4</v>
      </c>
      <c r="K118" s="10">
        <v>1.4320000000000001E-4</v>
      </c>
      <c r="L118" s="10">
        <v>1.548E-4</v>
      </c>
      <c r="M118" s="10">
        <v>1.694E-4</v>
      </c>
      <c r="N118" s="10">
        <v>1.7349999999999999E-4</v>
      </c>
      <c r="O118" s="10">
        <v>1.7799999999999999E-4</v>
      </c>
      <c r="P118" s="10">
        <v>1.819E-4</v>
      </c>
      <c r="Q118" s="10">
        <v>1.861E-4</v>
      </c>
      <c r="R118" s="10">
        <v>1.9029999999999999E-4</v>
      </c>
      <c r="S118" s="10">
        <v>1.9579999999999999E-4</v>
      </c>
      <c r="T118" s="10">
        <v>2.0149999999999999E-4</v>
      </c>
      <c r="U118" s="10">
        <v>2.0689999999999999E-4</v>
      </c>
      <c r="V118" s="10">
        <v>2.1230000000000001E-4</v>
      </c>
      <c r="W118" s="10">
        <v>2.1550000000000001E-4</v>
      </c>
      <c r="X118" s="10">
        <v>2.198E-4</v>
      </c>
      <c r="Y118" s="10">
        <v>2.2440000000000001E-4</v>
      </c>
      <c r="Z118" s="10">
        <v>2.2800000000000001E-4</v>
      </c>
      <c r="AA118" s="10">
        <v>2.3440000000000001E-4</v>
      </c>
      <c r="AB118" s="10">
        <v>2.3819999999999999E-4</v>
      </c>
      <c r="AC118" s="10">
        <v>2.453E-4</v>
      </c>
      <c r="AD118" s="10">
        <v>2.5179999999999999E-4</v>
      </c>
      <c r="AE118" s="10">
        <v>2.5680000000000001E-4</v>
      </c>
      <c r="AF118" s="10">
        <v>2.632E-4</v>
      </c>
      <c r="AG118" s="10">
        <v>2.7080000000000002E-4</v>
      </c>
      <c r="AH118" s="10">
        <v>2.7839999999999999E-4</v>
      </c>
      <c r="AI118" s="10">
        <v>2.8590000000000001E-4</v>
      </c>
      <c r="AJ118" s="10">
        <v>2.9280000000000002E-4</v>
      </c>
      <c r="AK118" s="10">
        <v>3.0069999999999999E-4</v>
      </c>
      <c r="AL118" s="10">
        <v>3.0729999999999999E-4</v>
      </c>
      <c r="AM118" s="10">
        <v>3.146E-4</v>
      </c>
      <c r="AN118" s="10">
        <v>3.2279999999999999E-4</v>
      </c>
      <c r="AO118" s="10">
        <v>3.2979999999999999E-4</v>
      </c>
      <c r="AP118" s="10">
        <v>3.3639999999999999E-4</v>
      </c>
      <c r="AQ118" s="10">
        <v>3.4319999999999999E-4</v>
      </c>
      <c r="AR118" s="10">
        <v>3.4870000000000002E-4</v>
      </c>
      <c r="AS118" s="10">
        <v>3.5570000000000003E-4</v>
      </c>
      <c r="AT118" s="10">
        <v>3.6319999999999999E-4</v>
      </c>
      <c r="AU118" s="10">
        <v>3.6860000000000001E-4</v>
      </c>
      <c r="AV118" s="10">
        <v>3.745E-4</v>
      </c>
      <c r="AW118" s="10">
        <v>3.838E-4</v>
      </c>
      <c r="AX118" s="10">
        <v>3.9120000000000002E-4</v>
      </c>
      <c r="AY118" s="10">
        <v>4.0180000000000001E-4</v>
      </c>
      <c r="AZ118" s="10">
        <v>4.0779999999999999E-4</v>
      </c>
      <c r="BA118" s="10">
        <v>4.1750000000000001E-4</v>
      </c>
      <c r="BB118" s="10">
        <v>4.2959999999999998E-4</v>
      </c>
      <c r="BC118" s="10">
        <v>4.3600000000000003E-4</v>
      </c>
      <c r="BD118" s="10">
        <v>4.4559999999999999E-4</v>
      </c>
      <c r="BE118" s="10">
        <v>4.572E-4</v>
      </c>
      <c r="BF118" s="10">
        <v>4.6680000000000002E-4</v>
      </c>
      <c r="BG118" s="10">
        <v>4.7429999999999998E-4</v>
      </c>
      <c r="BH118" s="10">
        <v>4.861E-4</v>
      </c>
      <c r="BI118" s="10">
        <v>5.0069999999999997E-4</v>
      </c>
      <c r="BJ118" s="10">
        <v>5.1369999999999996E-4</v>
      </c>
      <c r="BK118" s="10">
        <v>5.2649999999999995E-4</v>
      </c>
      <c r="BL118" s="10">
        <v>5.4020000000000001E-4</v>
      </c>
      <c r="BM118" s="10">
        <v>5.553E-4</v>
      </c>
      <c r="BN118" s="10">
        <v>5.6919999999999996E-4</v>
      </c>
      <c r="BO118" s="10">
        <v>5.8449999999999995E-4</v>
      </c>
      <c r="BP118" s="10">
        <v>6.0079999999999997E-4</v>
      </c>
      <c r="BQ118" s="10">
        <v>6.1830000000000001E-4</v>
      </c>
      <c r="BR118" s="10">
        <v>6.3560000000000005E-4</v>
      </c>
      <c r="BS118" s="10">
        <v>6.4510000000000001E-4</v>
      </c>
      <c r="BT118" s="10">
        <v>6.5930000000000003E-4</v>
      </c>
      <c r="BU118" s="10">
        <v>6.711E-4</v>
      </c>
      <c r="BV118" s="10">
        <v>6.9130000000000005E-4</v>
      </c>
      <c r="BW118" s="10">
        <v>7.1060000000000003E-4</v>
      </c>
      <c r="BX118" s="10">
        <v>7.291E-4</v>
      </c>
      <c r="BY118" s="10">
        <v>7.4149999999999997E-4</v>
      </c>
      <c r="BZ118" s="10">
        <v>7.5409999999999995E-4</v>
      </c>
      <c r="CA118" s="10">
        <v>7.737E-4</v>
      </c>
      <c r="CB118" s="10">
        <v>7.938E-4</v>
      </c>
      <c r="CC118" s="10">
        <v>8.1130000000000004E-4</v>
      </c>
      <c r="CD118" s="10">
        <v>8.2339999999999996E-4</v>
      </c>
      <c r="CE118" s="10">
        <v>8.4730000000000005E-4</v>
      </c>
      <c r="CF118" s="10">
        <v>8.6010000000000004E-4</v>
      </c>
      <c r="CG118" s="10">
        <v>8.7469999999999996E-4</v>
      </c>
      <c r="CH118" s="10">
        <v>8.9570000000000003E-4</v>
      </c>
      <c r="CI118" s="10">
        <v>9.2170000000000001E-4</v>
      </c>
      <c r="CJ118" s="10">
        <v>9.4010000000000003E-4</v>
      </c>
      <c r="CK118" s="10">
        <v>9.6829999999999996E-4</v>
      </c>
      <c r="CL118" s="10">
        <v>9.9529999999999996E-4</v>
      </c>
      <c r="CM118" s="10">
        <v>1.0192999999999999E-3</v>
      </c>
      <c r="CN118" s="10">
        <v>1.0426999999999999E-3</v>
      </c>
      <c r="CO118" s="10">
        <v>1.0688E-3</v>
      </c>
      <c r="CP118" s="10">
        <v>1.0891E-3</v>
      </c>
      <c r="CQ118" s="10">
        <v>1.1207000000000001E-3</v>
      </c>
      <c r="CR118" s="10">
        <v>1.1452999999999999E-3</v>
      </c>
      <c r="CS118" s="10">
        <v>1.1797000000000001E-3</v>
      </c>
      <c r="CT118" s="10">
        <v>1.1973000000000001E-3</v>
      </c>
      <c r="CU118" s="10">
        <v>1.2213E-3</v>
      </c>
      <c r="CV118" s="10">
        <v>1.2396E-3</v>
      </c>
      <c r="CW118" s="10">
        <v>1.2768E-3</v>
      </c>
      <c r="CX118" s="10">
        <v>1.3098999999999999E-3</v>
      </c>
      <c r="CY118" s="10">
        <v>1.3309000000000001E-3</v>
      </c>
    </row>
    <row r="119" spans="1:103" x14ac:dyDescent="0.2">
      <c r="A119" s="8" t="s">
        <v>69</v>
      </c>
      <c r="B119" s="8" t="s">
        <v>55</v>
      </c>
      <c r="C119" s="9">
        <v>23</v>
      </c>
      <c r="D119" s="10">
        <v>6.6500000000000004E-5</v>
      </c>
      <c r="E119" s="10">
        <v>7.47E-5</v>
      </c>
      <c r="F119" s="10">
        <v>8.2399999999999997E-5</v>
      </c>
      <c r="G119" s="10">
        <v>9.8800000000000003E-5</v>
      </c>
      <c r="H119" s="10">
        <v>1.061E-4</v>
      </c>
      <c r="I119" s="10">
        <v>1.226E-4</v>
      </c>
      <c r="J119" s="10">
        <v>1.3210000000000001E-4</v>
      </c>
      <c r="K119" s="10">
        <v>1.493E-4</v>
      </c>
      <c r="L119" s="10">
        <v>1.6259999999999999E-4</v>
      </c>
      <c r="M119" s="10">
        <v>1.7780000000000001E-4</v>
      </c>
      <c r="N119" s="10">
        <v>1.8230000000000001E-4</v>
      </c>
      <c r="O119" s="10">
        <v>1.8689999999999999E-4</v>
      </c>
      <c r="P119" s="10">
        <v>1.9100000000000001E-4</v>
      </c>
      <c r="Q119" s="10">
        <v>1.9650000000000001E-4</v>
      </c>
      <c r="R119" s="10">
        <v>2.0139999999999999E-4</v>
      </c>
      <c r="S119" s="10">
        <v>2.0579999999999999E-4</v>
      </c>
      <c r="T119" s="10">
        <v>2.098E-4</v>
      </c>
      <c r="U119" s="10">
        <v>2.152E-4</v>
      </c>
      <c r="V119" s="10">
        <v>2.184E-4</v>
      </c>
      <c r="W119" s="10">
        <v>2.2259999999999999E-4</v>
      </c>
      <c r="X119" s="10">
        <v>2.262E-4</v>
      </c>
      <c r="Y119" s="10">
        <v>2.3230000000000001E-4</v>
      </c>
      <c r="Z119" s="10">
        <v>2.3809999999999999E-4</v>
      </c>
      <c r="AA119" s="10">
        <v>2.4220000000000001E-4</v>
      </c>
      <c r="AB119" s="10">
        <v>2.4850000000000002E-4</v>
      </c>
      <c r="AC119" s="10">
        <v>2.5349999999999998E-4</v>
      </c>
      <c r="AD119" s="10">
        <v>2.5779999999999998E-4</v>
      </c>
      <c r="AE119" s="10">
        <v>2.6200000000000003E-4</v>
      </c>
      <c r="AF119" s="10">
        <v>2.6729999999999999E-4</v>
      </c>
      <c r="AG119" s="10">
        <v>2.7149999999999999E-4</v>
      </c>
      <c r="AH119" s="10">
        <v>2.7690000000000001E-4</v>
      </c>
      <c r="AI119" s="10">
        <v>2.8489999999999999E-4</v>
      </c>
      <c r="AJ119" s="10">
        <v>2.9260000000000001E-4</v>
      </c>
      <c r="AK119" s="10">
        <v>2.9760000000000002E-4</v>
      </c>
      <c r="AL119" s="10">
        <v>3.0630000000000002E-4</v>
      </c>
      <c r="AM119" s="10">
        <v>3.1119999999999997E-4</v>
      </c>
      <c r="AN119" s="10">
        <v>3.1869999999999999E-4</v>
      </c>
      <c r="AO119" s="10">
        <v>3.2410000000000002E-4</v>
      </c>
      <c r="AP119" s="10">
        <v>3.3280000000000001E-4</v>
      </c>
      <c r="AQ119" s="10">
        <v>3.4279999999999998E-4</v>
      </c>
      <c r="AR119" s="10">
        <v>3.5E-4</v>
      </c>
      <c r="AS119" s="10">
        <v>3.5980000000000002E-4</v>
      </c>
      <c r="AT119" s="10">
        <v>3.6989999999999999E-4</v>
      </c>
      <c r="AU119" s="10">
        <v>3.7730000000000001E-4</v>
      </c>
      <c r="AV119" s="10">
        <v>3.8749999999999999E-4</v>
      </c>
      <c r="AW119" s="10">
        <v>3.9449999999999999E-4</v>
      </c>
      <c r="AX119" s="10">
        <v>4.0200000000000001E-4</v>
      </c>
      <c r="AY119" s="10">
        <v>4.0929999999999997E-4</v>
      </c>
      <c r="AZ119" s="10">
        <v>4.1990000000000001E-4</v>
      </c>
      <c r="BA119" s="10">
        <v>4.283E-4</v>
      </c>
      <c r="BB119" s="10">
        <v>4.4119999999999999E-4</v>
      </c>
      <c r="BC119" s="10">
        <v>4.5310000000000001E-4</v>
      </c>
      <c r="BD119" s="10">
        <v>4.6349999999999999E-4</v>
      </c>
      <c r="BE119" s="10">
        <v>4.774E-4</v>
      </c>
      <c r="BF119" s="10">
        <v>4.8979999999999998E-4</v>
      </c>
      <c r="BG119" s="10">
        <v>5.0449999999999996E-4</v>
      </c>
      <c r="BH119" s="10">
        <v>5.1710000000000005E-4</v>
      </c>
      <c r="BI119" s="10">
        <v>5.3050000000000005E-4</v>
      </c>
      <c r="BJ119" s="10">
        <v>5.4480000000000002E-4</v>
      </c>
      <c r="BK119" s="10">
        <v>5.5469999999999998E-4</v>
      </c>
      <c r="BL119" s="10">
        <v>5.6800000000000004E-4</v>
      </c>
      <c r="BM119" s="10">
        <v>5.777E-4</v>
      </c>
      <c r="BN119" s="10">
        <v>5.8750000000000002E-4</v>
      </c>
      <c r="BO119" s="10">
        <v>5.9929999999999998E-4</v>
      </c>
      <c r="BP119" s="10">
        <v>6.1180000000000002E-4</v>
      </c>
      <c r="BQ119" s="10">
        <v>6.265E-4</v>
      </c>
      <c r="BR119" s="10">
        <v>6.4150000000000003E-4</v>
      </c>
      <c r="BS119" s="10">
        <v>6.5629999999999996E-4</v>
      </c>
      <c r="BT119" s="10">
        <v>6.7000000000000002E-4</v>
      </c>
      <c r="BU119" s="10">
        <v>6.8809999999999997E-4</v>
      </c>
      <c r="BV119" s="10">
        <v>6.9979999999999999E-4</v>
      </c>
      <c r="BW119" s="10">
        <v>7.1520000000000004E-4</v>
      </c>
      <c r="BX119" s="10">
        <v>7.3309999999999998E-4</v>
      </c>
      <c r="BY119" s="10">
        <v>7.5140000000000005E-4</v>
      </c>
      <c r="BZ119" s="10">
        <v>7.672E-4</v>
      </c>
      <c r="CA119" s="10">
        <v>7.8479999999999999E-4</v>
      </c>
      <c r="CB119" s="10">
        <v>8.0760000000000001E-4</v>
      </c>
      <c r="CC119" s="10">
        <v>8.2529999999999995E-4</v>
      </c>
      <c r="CD119" s="10">
        <v>8.3929999999999996E-4</v>
      </c>
      <c r="CE119" s="10">
        <v>8.587E-4</v>
      </c>
      <c r="CF119" s="10">
        <v>8.7410000000000005E-4</v>
      </c>
      <c r="CG119" s="10">
        <v>8.9420000000000005E-4</v>
      </c>
      <c r="CH119" s="10">
        <v>9.1739999999999996E-4</v>
      </c>
      <c r="CI119" s="10">
        <v>9.3669999999999995E-4</v>
      </c>
      <c r="CJ119" s="10">
        <v>9.5259999999999995E-4</v>
      </c>
      <c r="CK119" s="10">
        <v>9.7539999999999996E-4</v>
      </c>
      <c r="CL119" s="10">
        <v>9.9299999999999996E-4</v>
      </c>
      <c r="CM119" s="10">
        <v>1.0227999999999999E-3</v>
      </c>
      <c r="CN119" s="10">
        <v>1.0493E-3</v>
      </c>
      <c r="CO119" s="10">
        <v>1.0808E-3</v>
      </c>
      <c r="CP119" s="10">
        <v>1.0992E-3</v>
      </c>
      <c r="CQ119" s="10">
        <v>1.1168E-3</v>
      </c>
      <c r="CR119" s="10">
        <v>1.1391000000000001E-3</v>
      </c>
      <c r="CS119" s="10">
        <v>1.1709999999999999E-3</v>
      </c>
      <c r="CT119" s="10">
        <v>1.2003000000000001E-3</v>
      </c>
      <c r="CU119" s="10">
        <v>1.2278E-3</v>
      </c>
      <c r="CV119" s="10">
        <v>1.2634E-3</v>
      </c>
      <c r="CW119" s="10">
        <v>1.2861999999999999E-3</v>
      </c>
      <c r="CX119" s="10">
        <v>1.3132E-3</v>
      </c>
      <c r="CY119" s="10">
        <v>1.3499E-3</v>
      </c>
    </row>
    <row r="120" spans="1:103" x14ac:dyDescent="0.2">
      <c r="A120" s="8" t="s">
        <v>69</v>
      </c>
      <c r="B120" s="8" t="s">
        <v>55</v>
      </c>
      <c r="C120" s="9">
        <v>24</v>
      </c>
      <c r="D120" s="10">
        <v>6.6699999999999995E-5</v>
      </c>
      <c r="E120" s="10">
        <v>7.5400000000000003E-5</v>
      </c>
      <c r="F120" s="10">
        <v>8.5900000000000001E-5</v>
      </c>
      <c r="G120" s="10">
        <v>1.0170000000000001E-4</v>
      </c>
      <c r="H120" s="10">
        <v>1.1459999999999999E-4</v>
      </c>
      <c r="I120" s="10">
        <v>1.2400000000000001E-4</v>
      </c>
      <c r="J120" s="10">
        <v>1.393E-4</v>
      </c>
      <c r="K120" s="10">
        <v>1.563E-4</v>
      </c>
      <c r="L120" s="10">
        <v>1.7139999999999999E-4</v>
      </c>
      <c r="M120" s="10">
        <v>1.9210000000000001E-4</v>
      </c>
      <c r="N120" s="10">
        <v>1.9589999999999999E-4</v>
      </c>
      <c r="O120" s="10">
        <v>1.9929999999999999E-4</v>
      </c>
      <c r="P120" s="10">
        <v>2.0340000000000001E-4</v>
      </c>
      <c r="Q120" s="10">
        <v>2.065E-4</v>
      </c>
      <c r="R120" s="10">
        <v>2.096E-4</v>
      </c>
      <c r="S120" s="10">
        <v>2.1330000000000001E-4</v>
      </c>
      <c r="T120" s="10">
        <v>2.174E-4</v>
      </c>
      <c r="U120" s="10">
        <v>2.2240000000000001E-4</v>
      </c>
      <c r="V120" s="10">
        <v>2.275E-4</v>
      </c>
      <c r="W120" s="10">
        <v>2.3279999999999999E-4</v>
      </c>
      <c r="X120" s="10">
        <v>2.3780000000000001E-4</v>
      </c>
      <c r="Y120" s="10">
        <v>2.4169999999999999E-4</v>
      </c>
      <c r="Z120" s="10">
        <v>2.4840000000000002E-4</v>
      </c>
      <c r="AA120" s="10">
        <v>2.5270000000000002E-4</v>
      </c>
      <c r="AB120" s="10">
        <v>2.5700000000000001E-4</v>
      </c>
      <c r="AC120" s="10">
        <v>2.632E-4</v>
      </c>
      <c r="AD120" s="10">
        <v>2.6709999999999999E-4</v>
      </c>
      <c r="AE120" s="10">
        <v>2.7270000000000001E-4</v>
      </c>
      <c r="AF120" s="10">
        <v>2.7760000000000003E-4</v>
      </c>
      <c r="AG120" s="10">
        <v>2.8370000000000001E-4</v>
      </c>
      <c r="AH120" s="10">
        <v>2.8959999999999999E-4</v>
      </c>
      <c r="AI120" s="10">
        <v>2.9740000000000002E-4</v>
      </c>
      <c r="AJ120" s="10">
        <v>3.0459999999999998E-4</v>
      </c>
      <c r="AK120" s="10">
        <v>3.1189999999999999E-4</v>
      </c>
      <c r="AL120" s="10">
        <v>3.188E-4</v>
      </c>
      <c r="AM120" s="10">
        <v>3.2610000000000001E-4</v>
      </c>
      <c r="AN120" s="10">
        <v>3.3579999999999998E-4</v>
      </c>
      <c r="AO120" s="10">
        <v>3.4529999999999999E-4</v>
      </c>
      <c r="AP120" s="10">
        <v>3.5320000000000002E-4</v>
      </c>
      <c r="AQ120" s="10">
        <v>3.6170000000000001E-4</v>
      </c>
      <c r="AR120" s="10">
        <v>3.6739999999999999E-4</v>
      </c>
      <c r="AS120" s="10">
        <v>3.7550000000000002E-4</v>
      </c>
      <c r="AT120" s="10">
        <v>3.838E-4</v>
      </c>
      <c r="AU120" s="10">
        <v>3.9409999999999998E-4</v>
      </c>
      <c r="AV120" s="10">
        <v>4.0079999999999998E-4</v>
      </c>
      <c r="AW120" s="10">
        <v>4.1080000000000001E-4</v>
      </c>
      <c r="AX120" s="10">
        <v>4.2269999999999997E-4</v>
      </c>
      <c r="AY120" s="10">
        <v>4.3159999999999997E-4</v>
      </c>
      <c r="AZ120" s="10">
        <v>4.4109999999999999E-4</v>
      </c>
      <c r="BA120" s="10">
        <v>4.5130000000000002E-4</v>
      </c>
      <c r="BB120" s="10">
        <v>4.5889999999999999E-4</v>
      </c>
      <c r="BC120" s="10">
        <v>4.6579999999999999E-4</v>
      </c>
      <c r="BD120" s="10">
        <v>4.793E-4</v>
      </c>
      <c r="BE120" s="10">
        <v>4.8990000000000004E-4</v>
      </c>
      <c r="BF120" s="10">
        <v>5.0219999999999996E-4</v>
      </c>
      <c r="BG120" s="10">
        <v>5.1730000000000005E-4</v>
      </c>
      <c r="BH120" s="10">
        <v>5.3280000000000005E-4</v>
      </c>
      <c r="BI120" s="10">
        <v>5.4339999999999998E-4</v>
      </c>
      <c r="BJ120" s="10">
        <v>5.532E-4</v>
      </c>
      <c r="BK120" s="10">
        <v>5.6309999999999997E-4</v>
      </c>
      <c r="BL120" s="10">
        <v>5.7939999999999999E-4</v>
      </c>
      <c r="BM120" s="10">
        <v>5.9389999999999996E-4</v>
      </c>
      <c r="BN120" s="10">
        <v>6.0579999999999998E-4</v>
      </c>
      <c r="BO120" s="10">
        <v>6.2339999999999997E-4</v>
      </c>
      <c r="BP120" s="10">
        <v>6.3969999999999999E-4</v>
      </c>
      <c r="BQ120" s="10">
        <v>6.5499999999999998E-4</v>
      </c>
      <c r="BR120" s="10">
        <v>6.648E-4</v>
      </c>
      <c r="BS120" s="10">
        <v>6.801E-4</v>
      </c>
      <c r="BT120" s="10">
        <v>6.9169999999999995E-4</v>
      </c>
      <c r="BU120" s="10">
        <v>7.0339999999999997E-4</v>
      </c>
      <c r="BV120" s="10">
        <v>7.2449999999999999E-4</v>
      </c>
      <c r="BW120" s="10">
        <v>7.3899999999999997E-4</v>
      </c>
      <c r="BX120" s="10">
        <v>7.5529999999999998E-4</v>
      </c>
      <c r="BY120" s="10">
        <v>7.6729999999999995E-4</v>
      </c>
      <c r="BZ120" s="10">
        <v>7.9029999999999997E-4</v>
      </c>
      <c r="CA120" s="10">
        <v>8.0460000000000004E-4</v>
      </c>
      <c r="CB120" s="10">
        <v>8.1740000000000003E-4</v>
      </c>
      <c r="CC120" s="10">
        <v>8.4029999999999999E-4</v>
      </c>
      <c r="CD120" s="10">
        <v>8.6050000000000005E-4</v>
      </c>
      <c r="CE120" s="10">
        <v>8.7779999999999998E-4</v>
      </c>
      <c r="CF120" s="10">
        <v>8.9789999999999998E-4</v>
      </c>
      <c r="CG120" s="10">
        <v>9.1410000000000005E-4</v>
      </c>
      <c r="CH120" s="10">
        <v>9.3780000000000003E-4</v>
      </c>
      <c r="CI120" s="10">
        <v>9.5379999999999998E-4</v>
      </c>
      <c r="CJ120" s="10">
        <v>9.7090000000000002E-4</v>
      </c>
      <c r="CK120" s="10">
        <v>9.8740000000000004E-4</v>
      </c>
      <c r="CL120" s="10">
        <v>1.0032999999999999E-3</v>
      </c>
      <c r="CM120" s="10">
        <v>1.0212999999999999E-3</v>
      </c>
      <c r="CN120" s="10">
        <v>1.0457999999999999E-3</v>
      </c>
      <c r="CO120" s="10">
        <v>1.0709000000000001E-3</v>
      </c>
      <c r="CP120" s="10">
        <v>1.0891E-3</v>
      </c>
      <c r="CQ120" s="10">
        <v>1.1142000000000001E-3</v>
      </c>
      <c r="CR120" s="10">
        <v>1.1398000000000001E-3</v>
      </c>
      <c r="CS120" s="10">
        <v>1.1661E-3</v>
      </c>
      <c r="CT120" s="10">
        <v>1.2011000000000001E-3</v>
      </c>
      <c r="CU120" s="10">
        <v>1.2298999999999999E-3</v>
      </c>
      <c r="CV120" s="10">
        <v>1.2496E-3</v>
      </c>
      <c r="CW120" s="10">
        <v>1.2721E-3</v>
      </c>
      <c r="CX120" s="10">
        <v>1.3102999999999999E-3</v>
      </c>
      <c r="CY120" s="10">
        <v>1.3299E-3</v>
      </c>
    </row>
    <row r="121" spans="1:103" x14ac:dyDescent="0.2">
      <c r="A121" s="8" t="s">
        <v>69</v>
      </c>
      <c r="B121" s="8" t="s">
        <v>55</v>
      </c>
      <c r="C121" s="9">
        <v>25</v>
      </c>
      <c r="D121" s="10">
        <v>6.3E-5</v>
      </c>
      <c r="E121" s="10">
        <v>7.7299999999999995E-5</v>
      </c>
      <c r="F121" s="10">
        <v>8.9499999999999994E-5</v>
      </c>
      <c r="G121" s="10">
        <v>1.038E-4</v>
      </c>
      <c r="H121" s="10">
        <v>1.16E-4</v>
      </c>
      <c r="I121" s="10">
        <v>1.3439999999999999E-4</v>
      </c>
      <c r="J121" s="10">
        <v>1.483E-4</v>
      </c>
      <c r="K121" s="10">
        <v>1.682E-4</v>
      </c>
      <c r="L121" s="10">
        <v>1.7789999999999999E-4</v>
      </c>
      <c r="M121" s="10">
        <v>1.9929999999999999E-4</v>
      </c>
      <c r="N121" s="10">
        <v>2.03E-4</v>
      </c>
      <c r="O121" s="10">
        <v>2.0829999999999999E-4</v>
      </c>
      <c r="P121" s="10">
        <v>2.1450000000000001E-4</v>
      </c>
      <c r="Q121" s="10">
        <v>2.2010000000000001E-4</v>
      </c>
      <c r="R121" s="10">
        <v>2.252E-4</v>
      </c>
      <c r="S121" s="10">
        <v>2.297E-4</v>
      </c>
      <c r="T121" s="10">
        <v>2.34E-4</v>
      </c>
      <c r="U121" s="10">
        <v>2.375E-4</v>
      </c>
      <c r="V121" s="10">
        <v>2.4420000000000003E-4</v>
      </c>
      <c r="W121" s="10">
        <v>2.5050000000000002E-4</v>
      </c>
      <c r="X121" s="10">
        <v>2.5730000000000002E-4</v>
      </c>
      <c r="Y121" s="10">
        <v>2.6289999999999999E-4</v>
      </c>
      <c r="Z121" s="10">
        <v>2.6820000000000001E-4</v>
      </c>
      <c r="AA121" s="10">
        <v>2.7480000000000001E-4</v>
      </c>
      <c r="AB121" s="10">
        <v>2.8009999999999998E-4</v>
      </c>
      <c r="AC121" s="10">
        <v>2.8630000000000002E-4</v>
      </c>
      <c r="AD121" s="10">
        <v>2.9280000000000002E-4</v>
      </c>
      <c r="AE121" s="10">
        <v>2.9839999999999999E-4</v>
      </c>
      <c r="AF121" s="10">
        <v>3.0440000000000003E-4</v>
      </c>
      <c r="AG121" s="10">
        <v>3.1139999999999998E-4</v>
      </c>
      <c r="AH121" s="10">
        <v>3.1789999999999998E-4</v>
      </c>
      <c r="AI121" s="10">
        <v>3.2430000000000002E-4</v>
      </c>
      <c r="AJ121" s="10">
        <v>3.3369999999999998E-4</v>
      </c>
      <c r="AK121" s="10">
        <v>3.39E-4</v>
      </c>
      <c r="AL121" s="10">
        <v>3.478E-4</v>
      </c>
      <c r="AM121" s="10">
        <v>3.5310000000000002E-4</v>
      </c>
      <c r="AN121" s="10">
        <v>3.637E-4</v>
      </c>
      <c r="AO121" s="10">
        <v>3.7429999999999999E-4</v>
      </c>
      <c r="AP121" s="10">
        <v>3.7980000000000002E-4</v>
      </c>
      <c r="AQ121" s="10">
        <v>3.882E-4</v>
      </c>
      <c r="AR121" s="10">
        <v>3.9829999999999998E-4</v>
      </c>
      <c r="AS121" s="10">
        <v>4.0660000000000002E-4</v>
      </c>
      <c r="AT121" s="10">
        <v>4.1429999999999999E-4</v>
      </c>
      <c r="AU121" s="10">
        <v>4.259E-4</v>
      </c>
      <c r="AV121" s="10">
        <v>4.328E-4</v>
      </c>
      <c r="AW121" s="10">
        <v>4.4529999999999998E-4</v>
      </c>
      <c r="AX121" s="10">
        <v>4.5469999999999999E-4</v>
      </c>
      <c r="AY121" s="10">
        <v>4.66E-4</v>
      </c>
      <c r="AZ121" s="10">
        <v>4.7580000000000002E-4</v>
      </c>
      <c r="BA121" s="10">
        <v>4.8769999999999998E-4</v>
      </c>
      <c r="BB121" s="10">
        <v>4.9980000000000001E-4</v>
      </c>
      <c r="BC121" s="10">
        <v>5.1230000000000004E-4</v>
      </c>
      <c r="BD121" s="10">
        <v>5.2519999999999997E-4</v>
      </c>
      <c r="BE121" s="10">
        <v>5.352E-4</v>
      </c>
      <c r="BF121" s="10">
        <v>5.4429999999999995E-4</v>
      </c>
      <c r="BG121" s="10">
        <v>5.5290000000000005E-4</v>
      </c>
      <c r="BH121" s="10">
        <v>5.689E-4</v>
      </c>
      <c r="BI121" s="10">
        <v>5.8540000000000003E-4</v>
      </c>
      <c r="BJ121" s="10">
        <v>6.001E-4</v>
      </c>
      <c r="BK121" s="10">
        <v>6.1030000000000004E-4</v>
      </c>
      <c r="BL121" s="10">
        <v>6.2790000000000003E-4</v>
      </c>
      <c r="BM121" s="10">
        <v>6.4550000000000002E-4</v>
      </c>
      <c r="BN121" s="10">
        <v>6.5709999999999998E-4</v>
      </c>
      <c r="BO121" s="10">
        <v>6.7420000000000002E-4</v>
      </c>
      <c r="BP121" s="10">
        <v>6.8429999999999999E-4</v>
      </c>
      <c r="BQ121" s="10">
        <v>7.0339999999999997E-4</v>
      </c>
      <c r="BR121" s="10">
        <v>7.1750000000000004E-4</v>
      </c>
      <c r="BS121" s="10">
        <v>7.3399999999999995E-4</v>
      </c>
      <c r="BT121" s="10">
        <v>7.473E-4</v>
      </c>
      <c r="BU121" s="10">
        <v>7.5920000000000002E-4</v>
      </c>
      <c r="BV121" s="10">
        <v>7.7970000000000003E-4</v>
      </c>
      <c r="BW121" s="10">
        <v>7.9920000000000002E-4</v>
      </c>
      <c r="BX121" s="10">
        <v>8.1280000000000002E-4</v>
      </c>
      <c r="BY121" s="10">
        <v>8.3390000000000005E-4</v>
      </c>
      <c r="BZ121" s="10">
        <v>8.5139999999999999E-4</v>
      </c>
      <c r="CA121" s="10">
        <v>8.7359999999999998E-4</v>
      </c>
      <c r="CB121" s="10">
        <v>8.8929999999999999E-4</v>
      </c>
      <c r="CC121" s="10">
        <v>9.0709999999999999E-4</v>
      </c>
      <c r="CD121" s="10">
        <v>9.3249999999999995E-4</v>
      </c>
      <c r="CE121" s="10">
        <v>9.5960000000000001E-4</v>
      </c>
      <c r="CF121" s="10">
        <v>9.8449999999999992E-4</v>
      </c>
      <c r="CG121" s="10">
        <v>1.0120999999999999E-3</v>
      </c>
      <c r="CH121" s="10">
        <v>1.0342999999999999E-3</v>
      </c>
      <c r="CI121" s="10">
        <v>1.0529000000000001E-3</v>
      </c>
      <c r="CJ121" s="10">
        <v>1.0728999999999999E-3</v>
      </c>
      <c r="CK121" s="10">
        <v>1.0933E-3</v>
      </c>
      <c r="CL121" s="10">
        <v>1.1107999999999999E-3</v>
      </c>
      <c r="CM121" s="10">
        <v>1.1408E-3</v>
      </c>
      <c r="CN121" s="10">
        <v>1.1705000000000001E-3</v>
      </c>
      <c r="CO121" s="10">
        <v>1.1904000000000001E-3</v>
      </c>
      <c r="CP121" s="10">
        <v>1.2153999999999999E-3</v>
      </c>
      <c r="CQ121" s="10">
        <v>1.2336999999999999E-3</v>
      </c>
      <c r="CR121" s="10">
        <v>1.2534E-3</v>
      </c>
      <c r="CS121" s="10">
        <v>1.286E-3</v>
      </c>
      <c r="CT121" s="10">
        <v>1.3066E-3</v>
      </c>
      <c r="CU121" s="10">
        <v>1.3378999999999999E-3</v>
      </c>
      <c r="CV121" s="10">
        <v>1.3713E-3</v>
      </c>
      <c r="CW121" s="10">
        <v>1.3988E-3</v>
      </c>
      <c r="CX121" s="10">
        <v>1.4392999999999999E-3</v>
      </c>
      <c r="CY121" s="10">
        <v>1.4811E-3</v>
      </c>
    </row>
    <row r="122" spans="1:103" x14ac:dyDescent="0.2">
      <c r="A122" s="8" t="s">
        <v>69</v>
      </c>
      <c r="B122" s="8" t="s">
        <v>55</v>
      </c>
      <c r="C122" s="9">
        <v>26</v>
      </c>
      <c r="D122" s="10">
        <v>6.7500000000000001E-5</v>
      </c>
      <c r="E122" s="10">
        <v>8.2100000000000003E-5</v>
      </c>
      <c r="F122" s="10">
        <v>9.48E-5</v>
      </c>
      <c r="G122" s="10">
        <v>1.083E-4</v>
      </c>
      <c r="H122" s="10">
        <v>1.228E-4</v>
      </c>
      <c r="I122" s="10">
        <v>1.4129999999999999E-4</v>
      </c>
      <c r="J122" s="10">
        <v>1.5579999999999999E-4</v>
      </c>
      <c r="K122" s="10">
        <v>1.6789999999999999E-4</v>
      </c>
      <c r="L122" s="10">
        <v>1.92E-4</v>
      </c>
      <c r="M122" s="10">
        <v>2.0479999999999999E-4</v>
      </c>
      <c r="N122" s="10">
        <v>2.109E-4</v>
      </c>
      <c r="O122" s="10">
        <v>2.173E-4</v>
      </c>
      <c r="P122" s="10">
        <v>2.209E-4</v>
      </c>
      <c r="Q122" s="10">
        <v>2.264E-4</v>
      </c>
      <c r="R122" s="10">
        <v>2.3159999999999999E-4</v>
      </c>
      <c r="S122" s="10">
        <v>2.3729999999999999E-4</v>
      </c>
      <c r="T122" s="10">
        <v>2.4379999999999999E-4</v>
      </c>
      <c r="U122" s="10">
        <v>2.5109999999999998E-4</v>
      </c>
      <c r="V122" s="10">
        <v>2.586E-4</v>
      </c>
      <c r="W122" s="10">
        <v>2.6429999999999997E-4</v>
      </c>
      <c r="X122" s="10">
        <v>2.719E-4</v>
      </c>
      <c r="Y122" s="10">
        <v>2.7789999999999998E-4</v>
      </c>
      <c r="Z122" s="10">
        <v>2.8400000000000002E-4</v>
      </c>
      <c r="AA122" s="10">
        <v>2.8880000000000003E-4</v>
      </c>
      <c r="AB122" s="10">
        <v>2.9579999999999998E-4</v>
      </c>
      <c r="AC122" s="10">
        <v>3.0130000000000001E-4</v>
      </c>
      <c r="AD122" s="10">
        <v>3.0679999999999998E-4</v>
      </c>
      <c r="AE122" s="10">
        <v>3.1199999999999999E-4</v>
      </c>
      <c r="AF122" s="10">
        <v>3.211E-4</v>
      </c>
      <c r="AG122" s="10">
        <v>3.2660000000000002E-4</v>
      </c>
      <c r="AH122" s="10">
        <v>3.3340000000000003E-4</v>
      </c>
      <c r="AI122" s="10">
        <v>3.4309999999999999E-4</v>
      </c>
      <c r="AJ122" s="10">
        <v>3.4830000000000001E-4</v>
      </c>
      <c r="AK122" s="10">
        <v>3.5730000000000001E-4</v>
      </c>
      <c r="AL122" s="10">
        <v>3.6479999999999998E-4</v>
      </c>
      <c r="AM122" s="10">
        <v>3.7139999999999997E-4</v>
      </c>
      <c r="AN122" s="10">
        <v>3.7809999999999997E-4</v>
      </c>
      <c r="AO122" s="10">
        <v>3.8420000000000001E-4</v>
      </c>
      <c r="AP122" s="10">
        <v>3.9179999999999998E-4</v>
      </c>
      <c r="AQ122" s="10">
        <v>4.0279999999999998E-4</v>
      </c>
      <c r="AR122" s="10">
        <v>4.125E-4</v>
      </c>
      <c r="AS122" s="10">
        <v>4.237E-4</v>
      </c>
      <c r="AT122" s="10">
        <v>4.3340000000000002E-4</v>
      </c>
      <c r="AU122" s="10">
        <v>4.4430000000000001E-4</v>
      </c>
      <c r="AV122" s="10">
        <v>4.5179999999999998E-4</v>
      </c>
      <c r="AW122" s="10">
        <v>4.5909999999999999E-4</v>
      </c>
      <c r="AX122" s="10">
        <v>4.6920000000000002E-4</v>
      </c>
      <c r="AY122" s="10">
        <v>4.795E-4</v>
      </c>
      <c r="AZ122" s="10">
        <v>4.9050000000000005E-4</v>
      </c>
      <c r="BA122" s="10">
        <v>5.0129999999999999E-4</v>
      </c>
      <c r="BB122" s="10">
        <v>5.0880000000000001E-4</v>
      </c>
      <c r="BC122" s="10">
        <v>5.2099999999999998E-4</v>
      </c>
      <c r="BD122" s="10">
        <v>5.3669999999999998E-4</v>
      </c>
      <c r="BE122" s="10">
        <v>5.4900000000000001E-4</v>
      </c>
      <c r="BF122" s="10">
        <v>5.6380000000000004E-4</v>
      </c>
      <c r="BG122" s="10">
        <v>5.7910000000000004E-4</v>
      </c>
      <c r="BH122" s="10">
        <v>5.8779999999999998E-4</v>
      </c>
      <c r="BI122" s="10">
        <v>5.978E-4</v>
      </c>
      <c r="BJ122" s="10">
        <v>6.1569999999999995E-4</v>
      </c>
      <c r="BK122" s="10">
        <v>6.3040000000000004E-4</v>
      </c>
      <c r="BL122" s="10">
        <v>6.4869999999999999E-4</v>
      </c>
      <c r="BM122" s="10">
        <v>6.6489999999999995E-4</v>
      </c>
      <c r="BN122" s="10">
        <v>6.8479999999999995E-4</v>
      </c>
      <c r="BO122" s="10">
        <v>6.9850000000000001E-4</v>
      </c>
      <c r="BP122" s="10">
        <v>7.1940000000000003E-4</v>
      </c>
      <c r="BQ122" s="10">
        <v>7.3090000000000004E-4</v>
      </c>
      <c r="BR122" s="10">
        <v>7.492E-4</v>
      </c>
      <c r="BS122" s="10">
        <v>7.649E-4</v>
      </c>
      <c r="BT122" s="10">
        <v>7.7720000000000003E-4</v>
      </c>
      <c r="BU122" s="10">
        <v>7.9279999999999997E-4</v>
      </c>
      <c r="BV122" s="10">
        <v>8.0630000000000003E-4</v>
      </c>
      <c r="BW122" s="10">
        <v>8.2160000000000002E-4</v>
      </c>
      <c r="BX122" s="10">
        <v>8.3390000000000005E-4</v>
      </c>
      <c r="BY122" s="10">
        <v>8.5890000000000001E-4</v>
      </c>
      <c r="BZ122" s="10">
        <v>8.8380000000000002E-4</v>
      </c>
      <c r="CA122" s="10">
        <v>9.0149999999999996E-4</v>
      </c>
      <c r="CB122" s="10">
        <v>9.2230000000000003E-4</v>
      </c>
      <c r="CC122" s="10">
        <v>9.4160000000000001E-4</v>
      </c>
      <c r="CD122" s="10">
        <v>9.5850000000000004E-4</v>
      </c>
      <c r="CE122" s="10">
        <v>9.8630000000000007E-4</v>
      </c>
      <c r="CF122" s="10">
        <v>1.0061E-3</v>
      </c>
      <c r="CG122" s="10">
        <v>1.0323000000000001E-3</v>
      </c>
      <c r="CH122" s="10">
        <v>1.0518000000000001E-3</v>
      </c>
      <c r="CI122" s="10">
        <v>1.0686999999999999E-3</v>
      </c>
      <c r="CJ122" s="10">
        <v>1.0911E-3</v>
      </c>
      <c r="CK122" s="10">
        <v>1.1183E-3</v>
      </c>
      <c r="CL122" s="10">
        <v>1.1395999999999999E-3</v>
      </c>
      <c r="CM122" s="10">
        <v>1.1693000000000001E-3</v>
      </c>
      <c r="CN122" s="10">
        <v>1.1892000000000001E-3</v>
      </c>
      <c r="CO122" s="10">
        <v>1.2176999999999999E-3</v>
      </c>
      <c r="CP122" s="10">
        <v>1.2444000000000001E-3</v>
      </c>
      <c r="CQ122" s="10">
        <v>1.2780000000000001E-3</v>
      </c>
      <c r="CR122" s="10">
        <v>1.3036E-3</v>
      </c>
      <c r="CS122" s="10">
        <v>1.3336000000000001E-3</v>
      </c>
      <c r="CT122" s="10">
        <v>1.3615999999999999E-3</v>
      </c>
      <c r="CU122" s="10">
        <v>1.3943E-3</v>
      </c>
      <c r="CV122" s="10">
        <v>1.4262999999999999E-3</v>
      </c>
      <c r="CW122" s="10">
        <v>1.4677E-3</v>
      </c>
      <c r="CX122" s="10">
        <v>1.5014E-3</v>
      </c>
      <c r="CY122" s="10">
        <v>1.5374E-3</v>
      </c>
    </row>
    <row r="123" spans="1:103" x14ac:dyDescent="0.2">
      <c r="A123" s="8" t="s">
        <v>69</v>
      </c>
      <c r="B123" s="8" t="s">
        <v>55</v>
      </c>
      <c r="C123" s="9">
        <v>27</v>
      </c>
      <c r="D123" s="10">
        <v>7.1699999999999995E-5</v>
      </c>
      <c r="E123" s="10">
        <v>8.3200000000000003E-5</v>
      </c>
      <c r="F123" s="10">
        <v>1.011E-4</v>
      </c>
      <c r="G123" s="10">
        <v>1.1730000000000001E-4</v>
      </c>
      <c r="H123" s="10">
        <v>1.316E-4</v>
      </c>
      <c r="I123" s="10">
        <v>1.47E-4</v>
      </c>
      <c r="J123" s="10">
        <v>1.6420000000000001E-4</v>
      </c>
      <c r="K123" s="10">
        <v>1.751E-4</v>
      </c>
      <c r="L123" s="10">
        <v>1.9379999999999999E-4</v>
      </c>
      <c r="M123" s="10">
        <v>2.119E-4</v>
      </c>
      <c r="N123" s="10">
        <v>2.1770000000000001E-4</v>
      </c>
      <c r="O123" s="10">
        <v>2.2269999999999999E-4</v>
      </c>
      <c r="P123" s="10">
        <v>2.2599999999999999E-4</v>
      </c>
      <c r="Q123" s="10">
        <v>2.3139999999999999E-4</v>
      </c>
      <c r="R123" s="10">
        <v>2.3819999999999999E-4</v>
      </c>
      <c r="S123" s="10">
        <v>2.4459999999999998E-4</v>
      </c>
      <c r="T123" s="10">
        <v>2.5030000000000001E-4</v>
      </c>
      <c r="U123" s="10">
        <v>2.5700000000000001E-4</v>
      </c>
      <c r="V123" s="10">
        <v>2.6219999999999998E-4</v>
      </c>
      <c r="W123" s="10">
        <v>2.698E-4</v>
      </c>
      <c r="X123" s="10">
        <v>2.7730000000000002E-4</v>
      </c>
      <c r="Y123" s="10">
        <v>2.834E-4</v>
      </c>
      <c r="Z123" s="10">
        <v>2.9080000000000002E-4</v>
      </c>
      <c r="AA123" s="10">
        <v>2.9920000000000001E-4</v>
      </c>
      <c r="AB123" s="10">
        <v>3.0519999999999999E-4</v>
      </c>
      <c r="AC123" s="10">
        <v>3.1379999999999998E-4</v>
      </c>
      <c r="AD123" s="10">
        <v>3.188E-4</v>
      </c>
      <c r="AE123" s="10">
        <v>3.2729999999999999E-4</v>
      </c>
      <c r="AF123" s="10">
        <v>3.3550000000000002E-4</v>
      </c>
      <c r="AG123" s="10">
        <v>3.4079999999999999E-4</v>
      </c>
      <c r="AH123" s="10">
        <v>3.4729999999999999E-4</v>
      </c>
      <c r="AI123" s="10">
        <v>3.5500000000000001E-4</v>
      </c>
      <c r="AJ123" s="10">
        <v>3.635E-4</v>
      </c>
      <c r="AK123" s="10">
        <v>3.723E-4</v>
      </c>
      <c r="AL123" s="10">
        <v>3.8160000000000001E-4</v>
      </c>
      <c r="AM123" s="10">
        <v>3.8929999999999998E-4</v>
      </c>
      <c r="AN123" s="10">
        <v>3.9669999999999999E-4</v>
      </c>
      <c r="AO123" s="10">
        <v>4.0660000000000002E-4</v>
      </c>
      <c r="AP123" s="10">
        <v>4.1629999999999998E-4</v>
      </c>
      <c r="AQ123" s="10">
        <v>4.2260000000000003E-4</v>
      </c>
      <c r="AR123" s="10">
        <v>4.3229999999999999E-4</v>
      </c>
      <c r="AS123" s="10">
        <v>4.4480000000000002E-4</v>
      </c>
      <c r="AT123" s="10">
        <v>4.5639999999999998E-4</v>
      </c>
      <c r="AU123" s="10">
        <v>4.6329999999999999E-4</v>
      </c>
      <c r="AV123" s="10">
        <v>4.707E-4</v>
      </c>
      <c r="AW123" s="10">
        <v>4.8289999999999997E-4</v>
      </c>
      <c r="AX123" s="10">
        <v>4.9450000000000004E-4</v>
      </c>
      <c r="AY123" s="10">
        <v>5.0679999999999996E-4</v>
      </c>
      <c r="AZ123" s="10">
        <v>5.1999999999999995E-4</v>
      </c>
      <c r="BA123" s="10">
        <v>5.3560000000000001E-4</v>
      </c>
      <c r="BB123" s="10">
        <v>5.5009999999999998E-4</v>
      </c>
      <c r="BC123" s="10">
        <v>5.6050000000000002E-4</v>
      </c>
      <c r="BD123" s="10">
        <v>5.7229999999999998E-4</v>
      </c>
      <c r="BE123" s="10">
        <v>5.8719999999999996E-4</v>
      </c>
      <c r="BF123" s="10">
        <v>5.9659999999999997E-4</v>
      </c>
      <c r="BG123" s="10">
        <v>6.0910000000000001E-4</v>
      </c>
      <c r="BH123" s="10">
        <v>6.2730000000000001E-4</v>
      </c>
      <c r="BI123" s="10">
        <v>6.4300000000000002E-4</v>
      </c>
      <c r="BJ123" s="10">
        <v>6.5979999999999999E-4</v>
      </c>
      <c r="BK123" s="10">
        <v>6.7560000000000005E-4</v>
      </c>
      <c r="BL123" s="10">
        <v>6.8780000000000002E-4</v>
      </c>
      <c r="BM123" s="10">
        <v>7.0359999999999997E-4</v>
      </c>
      <c r="BN123" s="10">
        <v>7.1420000000000001E-4</v>
      </c>
      <c r="BO123" s="10">
        <v>7.3559999999999999E-4</v>
      </c>
      <c r="BP123" s="10">
        <v>7.5690000000000002E-4</v>
      </c>
      <c r="BQ123" s="10">
        <v>7.7280000000000003E-4</v>
      </c>
      <c r="BR123" s="10">
        <v>7.9060000000000003E-4</v>
      </c>
      <c r="BS123" s="10">
        <v>8.0959999999999995E-4</v>
      </c>
      <c r="BT123" s="10">
        <v>8.2180000000000003E-4</v>
      </c>
      <c r="BU123" s="10">
        <v>8.4559999999999995E-4</v>
      </c>
      <c r="BV123" s="10">
        <v>8.6930000000000004E-4</v>
      </c>
      <c r="BW123" s="10">
        <v>8.9179999999999999E-4</v>
      </c>
      <c r="BX123" s="10">
        <v>9.1859999999999999E-4</v>
      </c>
      <c r="BY123" s="10">
        <v>9.4530000000000005E-4</v>
      </c>
      <c r="BZ123" s="10">
        <v>9.6029999999999998E-4</v>
      </c>
      <c r="CA123" s="10">
        <v>9.7860000000000004E-4</v>
      </c>
      <c r="CB123" s="10">
        <v>9.9329999999999991E-4</v>
      </c>
      <c r="CC123" s="10">
        <v>1.0101999999999999E-3</v>
      </c>
      <c r="CD123" s="10">
        <v>1.0384000000000001E-3</v>
      </c>
      <c r="CE123" s="10">
        <v>1.0549999999999999E-3</v>
      </c>
      <c r="CF123" s="10">
        <v>1.0835E-3</v>
      </c>
      <c r="CG123" s="10">
        <v>1.1106E-3</v>
      </c>
      <c r="CH123" s="10">
        <v>1.1339E-3</v>
      </c>
      <c r="CI123" s="10">
        <v>1.1532000000000001E-3</v>
      </c>
      <c r="CJ123" s="10">
        <v>1.1774000000000001E-3</v>
      </c>
      <c r="CK123" s="10">
        <v>1.2022000000000001E-3</v>
      </c>
      <c r="CL123" s="10">
        <v>1.225E-3</v>
      </c>
      <c r="CM123" s="10">
        <v>1.2470999999999999E-3</v>
      </c>
      <c r="CN123" s="10">
        <v>1.2833E-3</v>
      </c>
      <c r="CO123" s="10">
        <v>1.3037999999999999E-3</v>
      </c>
      <c r="CP123" s="10">
        <v>1.335E-3</v>
      </c>
      <c r="CQ123" s="10">
        <v>1.359E-3</v>
      </c>
      <c r="CR123" s="10">
        <v>1.3808E-3</v>
      </c>
      <c r="CS123" s="10">
        <v>1.4124999999999999E-3</v>
      </c>
      <c r="CT123" s="10">
        <v>1.4507000000000001E-3</v>
      </c>
      <c r="CU123" s="10">
        <v>1.4884E-3</v>
      </c>
      <c r="CV123" s="10">
        <v>1.5108000000000001E-3</v>
      </c>
      <c r="CW123" s="10">
        <v>1.5485E-3</v>
      </c>
      <c r="CX123" s="10">
        <v>1.5809999999999999E-3</v>
      </c>
      <c r="CY123" s="10">
        <v>1.6048E-3</v>
      </c>
    </row>
    <row r="124" spans="1:103" x14ac:dyDescent="0.2">
      <c r="A124" s="8" t="s">
        <v>69</v>
      </c>
      <c r="B124" s="8" t="s">
        <v>55</v>
      </c>
      <c r="C124" s="9">
        <v>28</v>
      </c>
      <c r="D124" s="10">
        <v>7.5799999999999999E-5</v>
      </c>
      <c r="E124" s="10">
        <v>8.7899999999999995E-5</v>
      </c>
      <c r="F124" s="10">
        <v>1.064E-4</v>
      </c>
      <c r="G124" s="10">
        <v>1.217E-4</v>
      </c>
      <c r="H124" s="10">
        <v>1.3540000000000001E-4</v>
      </c>
      <c r="I124" s="10">
        <v>1.5449999999999999E-4</v>
      </c>
      <c r="J124" s="10">
        <v>1.708E-4</v>
      </c>
      <c r="K124" s="10">
        <v>1.8870000000000001E-4</v>
      </c>
      <c r="L124" s="10">
        <v>2.061E-4</v>
      </c>
      <c r="M124" s="10">
        <v>2.2220000000000001E-4</v>
      </c>
      <c r="N124" s="10">
        <v>2.2819999999999999E-4</v>
      </c>
      <c r="O124" s="10">
        <v>2.3340000000000001E-4</v>
      </c>
      <c r="P124" s="10">
        <v>2.4039999999999999E-4</v>
      </c>
      <c r="Q124" s="10">
        <v>2.4689999999999998E-4</v>
      </c>
      <c r="R124" s="10">
        <v>2.5310000000000003E-4</v>
      </c>
      <c r="S124" s="10">
        <v>2.5789999999999998E-4</v>
      </c>
      <c r="T124" s="10">
        <v>2.633E-4</v>
      </c>
      <c r="U124" s="10">
        <v>2.7040000000000001E-4</v>
      </c>
      <c r="V124" s="10">
        <v>2.767E-4</v>
      </c>
      <c r="W124" s="10">
        <v>2.8219999999999997E-4</v>
      </c>
      <c r="X124" s="10">
        <v>2.8830000000000001E-4</v>
      </c>
      <c r="Y124" s="10">
        <v>2.9290000000000002E-4</v>
      </c>
      <c r="Z124" s="10">
        <v>2.9930000000000001E-4</v>
      </c>
      <c r="AA124" s="10">
        <v>3.0380000000000001E-4</v>
      </c>
      <c r="AB124" s="10">
        <v>3.1199999999999999E-4</v>
      </c>
      <c r="AC124" s="10">
        <v>3.211E-4</v>
      </c>
      <c r="AD124" s="10">
        <v>3.2850000000000002E-4</v>
      </c>
      <c r="AE124" s="10">
        <v>3.368E-4</v>
      </c>
      <c r="AF124" s="10">
        <v>3.4380000000000001E-4</v>
      </c>
      <c r="AG124" s="10">
        <v>3.5310000000000002E-4</v>
      </c>
      <c r="AH124" s="10">
        <v>3.6230000000000002E-4</v>
      </c>
      <c r="AI124" s="10">
        <v>3.6919999999999998E-4</v>
      </c>
      <c r="AJ124" s="10">
        <v>3.7579999999999997E-4</v>
      </c>
      <c r="AK124" s="10">
        <v>3.8479999999999997E-4</v>
      </c>
      <c r="AL124" s="10">
        <v>3.9409999999999998E-4</v>
      </c>
      <c r="AM124" s="10">
        <v>4.0279999999999998E-4</v>
      </c>
      <c r="AN124" s="10">
        <v>4.1439999999999999E-4</v>
      </c>
      <c r="AO124" s="10">
        <v>4.2349999999999999E-4</v>
      </c>
      <c r="AP124" s="10">
        <v>4.3159999999999997E-4</v>
      </c>
      <c r="AQ124" s="10">
        <v>4.3810000000000002E-4</v>
      </c>
      <c r="AR124" s="10">
        <v>4.4470000000000002E-4</v>
      </c>
      <c r="AS124" s="10">
        <v>4.5669999999999999E-4</v>
      </c>
      <c r="AT124" s="10">
        <v>4.6769999999999998E-4</v>
      </c>
      <c r="AU124" s="10">
        <v>4.8079999999999998E-4</v>
      </c>
      <c r="AV124" s="10">
        <v>4.9430000000000003E-4</v>
      </c>
      <c r="AW124" s="10">
        <v>5.0659999999999995E-4</v>
      </c>
      <c r="AX124" s="10">
        <v>5.1880000000000003E-4</v>
      </c>
      <c r="AY124" s="10">
        <v>5.2649999999999995E-4</v>
      </c>
      <c r="AZ124" s="10">
        <v>5.3970000000000005E-4</v>
      </c>
      <c r="BA124" s="10">
        <v>5.5579999999999996E-4</v>
      </c>
      <c r="BB124" s="10">
        <v>5.7249999999999998E-4</v>
      </c>
      <c r="BC124" s="10">
        <v>5.8969999999999997E-4</v>
      </c>
      <c r="BD124" s="10">
        <v>6.0150000000000004E-4</v>
      </c>
      <c r="BE124" s="10">
        <v>6.1649999999999997E-4</v>
      </c>
      <c r="BF124" s="10">
        <v>6.2940000000000001E-4</v>
      </c>
      <c r="BG124" s="10">
        <v>6.4579999999999998E-4</v>
      </c>
      <c r="BH124" s="10">
        <v>6.5930000000000003E-4</v>
      </c>
      <c r="BI124" s="10">
        <v>6.7909999999999997E-4</v>
      </c>
      <c r="BJ124" s="10">
        <v>6.9470000000000003E-4</v>
      </c>
      <c r="BK124" s="10">
        <v>7.0859999999999999E-4</v>
      </c>
      <c r="BL124" s="10">
        <v>7.2780000000000002E-4</v>
      </c>
      <c r="BM124" s="10">
        <v>7.4739999999999995E-4</v>
      </c>
      <c r="BN124" s="10">
        <v>7.6009999999999999E-4</v>
      </c>
      <c r="BO124" s="10">
        <v>7.7450000000000001E-4</v>
      </c>
      <c r="BP124" s="10">
        <v>7.9779999999999998E-4</v>
      </c>
      <c r="BQ124" s="10">
        <v>8.1289999999999997E-4</v>
      </c>
      <c r="BR124" s="10">
        <v>8.2919999999999999E-4</v>
      </c>
      <c r="BS124" s="10">
        <v>8.4329999999999995E-4</v>
      </c>
      <c r="BT124" s="10">
        <v>8.677E-4</v>
      </c>
      <c r="BU124" s="10">
        <v>8.92E-4</v>
      </c>
      <c r="BV124" s="10">
        <v>9.054E-4</v>
      </c>
      <c r="BW124" s="10">
        <v>9.2529999999999999E-4</v>
      </c>
      <c r="BX124" s="10">
        <v>9.4569999999999995E-4</v>
      </c>
      <c r="BY124" s="10">
        <v>9.6270000000000004E-4</v>
      </c>
      <c r="BZ124" s="10">
        <v>9.8959999999999998E-4</v>
      </c>
      <c r="CA124" s="10">
        <v>1.0103E-3</v>
      </c>
      <c r="CB124" s="10">
        <v>1.0254999999999999E-3</v>
      </c>
      <c r="CC124" s="10">
        <v>1.0460000000000001E-3</v>
      </c>
      <c r="CD124" s="10">
        <v>1.0753E-3</v>
      </c>
      <c r="CE124" s="10">
        <v>1.0946E-3</v>
      </c>
      <c r="CF124" s="10">
        <v>1.111E-3</v>
      </c>
      <c r="CG124" s="10">
        <v>1.1377E-3</v>
      </c>
      <c r="CH124" s="10">
        <v>1.1582000000000001E-3</v>
      </c>
      <c r="CI124" s="10">
        <v>1.1894E-3</v>
      </c>
      <c r="CJ124" s="10">
        <v>1.2168000000000001E-3</v>
      </c>
      <c r="CK124" s="10">
        <v>1.2386999999999999E-3</v>
      </c>
      <c r="CL124" s="10">
        <v>1.2672E-3</v>
      </c>
      <c r="CM124" s="10">
        <v>1.2925E-3</v>
      </c>
      <c r="CN124" s="10">
        <v>1.3209000000000001E-3</v>
      </c>
      <c r="CO124" s="10">
        <v>1.3592999999999999E-3</v>
      </c>
      <c r="CP124" s="10">
        <v>1.3878E-3</v>
      </c>
      <c r="CQ124" s="10">
        <v>1.4182999999999999E-3</v>
      </c>
      <c r="CR124" s="10">
        <v>1.4595000000000001E-3</v>
      </c>
      <c r="CS124" s="10">
        <v>1.5032999999999999E-3</v>
      </c>
      <c r="CT124" s="10">
        <v>1.5273000000000001E-3</v>
      </c>
      <c r="CU124" s="10">
        <v>1.5518000000000001E-3</v>
      </c>
      <c r="CV124" s="10">
        <v>1.5937E-3</v>
      </c>
      <c r="CW124" s="10">
        <v>1.6367E-3</v>
      </c>
      <c r="CX124" s="10">
        <v>1.6808000000000001E-3</v>
      </c>
      <c r="CY124" s="10">
        <v>1.7061000000000001E-3</v>
      </c>
    </row>
    <row r="125" spans="1:103" x14ac:dyDescent="0.2">
      <c r="A125" s="8" t="s">
        <v>69</v>
      </c>
      <c r="B125" s="8" t="s">
        <v>55</v>
      </c>
      <c r="C125" s="9">
        <v>29</v>
      </c>
      <c r="D125" s="10">
        <v>8.0799999999999999E-5</v>
      </c>
      <c r="E125" s="10">
        <v>9.8300000000000004E-5</v>
      </c>
      <c r="F125" s="10">
        <v>1.0959999999999999E-4</v>
      </c>
      <c r="G125" s="10">
        <v>1.2659999999999999E-4</v>
      </c>
      <c r="H125" s="10">
        <v>1.4190000000000001E-4</v>
      </c>
      <c r="I125" s="10">
        <v>1.6310000000000001E-4</v>
      </c>
      <c r="J125" s="10">
        <v>1.7880000000000001E-4</v>
      </c>
      <c r="K125" s="10">
        <v>1.9809999999999999E-4</v>
      </c>
      <c r="L125" s="10">
        <v>2.098E-4</v>
      </c>
      <c r="M125" s="10">
        <v>2.364E-4</v>
      </c>
      <c r="N125" s="10">
        <v>2.409E-4</v>
      </c>
      <c r="O125" s="10">
        <v>2.4669999999999998E-4</v>
      </c>
      <c r="P125" s="10">
        <v>2.5359999999999998E-4</v>
      </c>
      <c r="Q125" s="10">
        <v>2.5940000000000002E-4</v>
      </c>
      <c r="R125" s="10">
        <v>2.6719999999999999E-4</v>
      </c>
      <c r="S125" s="10">
        <v>2.744E-4</v>
      </c>
      <c r="T125" s="10">
        <v>2.8210000000000003E-4</v>
      </c>
      <c r="U125" s="10">
        <v>2.8659999999999997E-4</v>
      </c>
      <c r="V125" s="10">
        <v>2.9179999999999999E-4</v>
      </c>
      <c r="W125" s="10">
        <v>2.9970000000000002E-4</v>
      </c>
      <c r="X125" s="10">
        <v>3.0529999999999999E-4</v>
      </c>
      <c r="Y125" s="10">
        <v>3.1359999999999998E-4</v>
      </c>
      <c r="Z125" s="10">
        <v>3.2049999999999998E-4</v>
      </c>
      <c r="AA125" s="10">
        <v>3.2630000000000002E-4</v>
      </c>
      <c r="AB125" s="10">
        <v>3.324E-4</v>
      </c>
      <c r="AC125" s="10">
        <v>3.3809999999999998E-4</v>
      </c>
      <c r="AD125" s="10">
        <v>3.4650000000000002E-4</v>
      </c>
      <c r="AE125" s="10">
        <v>3.5550000000000002E-4</v>
      </c>
      <c r="AF125" s="10">
        <v>3.6440000000000002E-4</v>
      </c>
      <c r="AG125" s="10">
        <v>3.703E-4</v>
      </c>
      <c r="AH125" s="10">
        <v>3.7800000000000003E-4</v>
      </c>
      <c r="AI125" s="10">
        <v>3.8929999999999998E-4</v>
      </c>
      <c r="AJ125" s="10">
        <v>3.9589999999999997E-4</v>
      </c>
      <c r="AK125" s="10">
        <v>4.0739999999999998E-4</v>
      </c>
      <c r="AL125" s="10">
        <v>4.1560000000000002E-4</v>
      </c>
      <c r="AM125" s="10">
        <v>4.2519999999999998E-4</v>
      </c>
      <c r="AN125" s="10">
        <v>4.3669999999999999E-4</v>
      </c>
      <c r="AO125" s="10">
        <v>4.4979999999999998E-4</v>
      </c>
      <c r="AP125" s="10">
        <v>4.6230000000000002E-4</v>
      </c>
      <c r="AQ125" s="10">
        <v>4.7580000000000002E-4</v>
      </c>
      <c r="AR125" s="10">
        <v>4.8910000000000002E-4</v>
      </c>
      <c r="AS125" s="10">
        <v>5.0180000000000005E-4</v>
      </c>
      <c r="AT125" s="10">
        <v>5.1690000000000004E-4</v>
      </c>
      <c r="AU125" s="10">
        <v>5.2630000000000005E-4</v>
      </c>
      <c r="AV125" s="10">
        <v>5.3989999999999995E-4</v>
      </c>
      <c r="AW125" s="10">
        <v>5.4799999999999998E-4</v>
      </c>
      <c r="AX125" s="10">
        <v>5.5949999999999999E-4</v>
      </c>
      <c r="AY125" s="10">
        <v>5.7019999999999998E-4</v>
      </c>
      <c r="AZ125" s="10">
        <v>5.8730000000000002E-4</v>
      </c>
      <c r="BA125" s="10">
        <v>5.978E-4</v>
      </c>
      <c r="BB125" s="10">
        <v>6.068E-4</v>
      </c>
      <c r="BC125" s="10">
        <v>6.202E-4</v>
      </c>
      <c r="BD125" s="10">
        <v>6.3630000000000002E-4</v>
      </c>
      <c r="BE125" s="10">
        <v>6.4959999999999996E-4</v>
      </c>
      <c r="BF125" s="10">
        <v>6.6649999999999999E-4</v>
      </c>
      <c r="BG125" s="10">
        <v>6.7920000000000003E-4</v>
      </c>
      <c r="BH125" s="10">
        <v>6.9680000000000002E-4</v>
      </c>
      <c r="BI125" s="10">
        <v>7.1489999999999998E-4</v>
      </c>
      <c r="BJ125" s="10">
        <v>7.2990000000000001E-4</v>
      </c>
      <c r="BK125" s="10">
        <v>7.4160000000000003E-4</v>
      </c>
      <c r="BL125" s="10">
        <v>7.5420000000000001E-4</v>
      </c>
      <c r="BM125" s="10">
        <v>7.76E-4</v>
      </c>
      <c r="BN125" s="10">
        <v>7.9080000000000003E-4</v>
      </c>
      <c r="BO125" s="10">
        <v>8.0979999999999995E-4</v>
      </c>
      <c r="BP125" s="10">
        <v>8.2189999999999997E-4</v>
      </c>
      <c r="BQ125" s="10">
        <v>8.4329999999999995E-4</v>
      </c>
      <c r="BR125" s="10">
        <v>8.677E-4</v>
      </c>
      <c r="BS125" s="10">
        <v>8.8500000000000004E-4</v>
      </c>
      <c r="BT125" s="10">
        <v>9.0720000000000004E-4</v>
      </c>
      <c r="BU125" s="10">
        <v>9.3440000000000005E-4</v>
      </c>
      <c r="BV125" s="10">
        <v>9.5679999999999995E-4</v>
      </c>
      <c r="BW125" s="10">
        <v>9.817999999999999E-4</v>
      </c>
      <c r="BX125" s="10">
        <v>1.0083E-3</v>
      </c>
      <c r="BY125" s="10">
        <v>1.0345E-3</v>
      </c>
      <c r="BZ125" s="10">
        <v>1.0563E-3</v>
      </c>
      <c r="CA125" s="10">
        <v>1.0794999999999999E-3</v>
      </c>
      <c r="CB125" s="10">
        <v>1.1033E-3</v>
      </c>
      <c r="CC125" s="10">
        <v>1.1318999999999999E-3</v>
      </c>
      <c r="CD125" s="10">
        <v>1.1567999999999999E-3</v>
      </c>
      <c r="CE125" s="10">
        <v>1.1753E-3</v>
      </c>
      <c r="CF125" s="10">
        <v>1.2022999999999999E-3</v>
      </c>
      <c r="CG125" s="10">
        <v>1.224E-3</v>
      </c>
      <c r="CH125" s="10">
        <v>1.2509000000000001E-3</v>
      </c>
      <c r="CI125" s="10">
        <v>1.2834000000000001E-3</v>
      </c>
      <c r="CJ125" s="10">
        <v>1.3167999999999999E-3</v>
      </c>
      <c r="CK125" s="10">
        <v>1.3496999999999999E-3</v>
      </c>
      <c r="CL125" s="10">
        <v>1.3699000000000001E-3</v>
      </c>
      <c r="CM125" s="10">
        <v>1.4097000000000001E-3</v>
      </c>
      <c r="CN125" s="10">
        <v>1.4392999999999999E-3</v>
      </c>
      <c r="CO125" s="10">
        <v>1.4695000000000001E-3</v>
      </c>
      <c r="CP125" s="10">
        <v>1.5062999999999999E-3</v>
      </c>
      <c r="CQ125" s="10">
        <v>1.5424E-3</v>
      </c>
      <c r="CR125" s="10">
        <v>1.5671000000000001E-3</v>
      </c>
      <c r="CS125" s="10">
        <v>1.5938E-3</v>
      </c>
      <c r="CT125" s="10">
        <v>1.6368000000000001E-3</v>
      </c>
      <c r="CU125" s="10">
        <v>1.6743999999999999E-3</v>
      </c>
      <c r="CV125" s="10">
        <v>1.7229999999999999E-3</v>
      </c>
      <c r="CW125" s="10">
        <v>1.7505999999999999E-3</v>
      </c>
      <c r="CX125" s="10">
        <v>1.7821E-3</v>
      </c>
      <c r="CY125" s="10">
        <v>1.8266999999999999E-3</v>
      </c>
    </row>
    <row r="126" spans="1:103" x14ac:dyDescent="0.2">
      <c r="A126" s="8" t="s">
        <v>69</v>
      </c>
      <c r="B126" s="8" t="s">
        <v>55</v>
      </c>
      <c r="C126" s="9">
        <v>30</v>
      </c>
      <c r="D126" s="10">
        <v>8.81E-5</v>
      </c>
      <c r="E126" s="10">
        <v>1.011E-4</v>
      </c>
      <c r="F126" s="10">
        <v>1.16E-4</v>
      </c>
      <c r="G126" s="10">
        <v>1.3530000000000001E-4</v>
      </c>
      <c r="H126" s="10">
        <v>1.4530000000000001E-4</v>
      </c>
      <c r="I126" s="10">
        <v>1.682E-4</v>
      </c>
      <c r="J126" s="10">
        <v>1.8650000000000001E-4</v>
      </c>
      <c r="K126" s="10">
        <v>2.039E-4</v>
      </c>
      <c r="L126" s="10">
        <v>2.2379999999999999E-4</v>
      </c>
      <c r="M126" s="10">
        <v>2.4580000000000001E-4</v>
      </c>
      <c r="N126" s="10">
        <v>2.5080000000000002E-4</v>
      </c>
      <c r="O126" s="10">
        <v>2.5799999999999998E-4</v>
      </c>
      <c r="P126" s="10">
        <v>2.6180000000000002E-4</v>
      </c>
      <c r="Q126" s="10">
        <v>2.6840000000000002E-4</v>
      </c>
      <c r="R126" s="10">
        <v>2.7280000000000002E-4</v>
      </c>
      <c r="S126" s="10">
        <v>2.8039999999999999E-4</v>
      </c>
      <c r="T126" s="10">
        <v>2.8580000000000001E-4</v>
      </c>
      <c r="U126" s="10">
        <v>2.9E-4</v>
      </c>
      <c r="V126" s="10">
        <v>2.9779999999999997E-4</v>
      </c>
      <c r="W126" s="10">
        <v>3.056E-4</v>
      </c>
      <c r="X126" s="10">
        <v>3.1169999999999999E-4</v>
      </c>
      <c r="Y126" s="10">
        <v>3.1849999999999999E-4</v>
      </c>
      <c r="Z126" s="10">
        <v>3.2679999999999997E-4</v>
      </c>
      <c r="AA126" s="10">
        <v>3.3359999999999998E-4</v>
      </c>
      <c r="AB126" s="10">
        <v>3.4059999999999998E-4</v>
      </c>
      <c r="AC126" s="10">
        <v>3.457E-4</v>
      </c>
      <c r="AD126" s="10">
        <v>3.5290000000000001E-4</v>
      </c>
      <c r="AE126" s="10">
        <v>3.589E-4</v>
      </c>
      <c r="AF126" s="10">
        <v>3.658E-4</v>
      </c>
      <c r="AG126" s="10">
        <v>3.7570000000000002E-4</v>
      </c>
      <c r="AH126" s="10">
        <v>3.8509999999999998E-4</v>
      </c>
      <c r="AI126" s="10">
        <v>3.9669999999999999E-4</v>
      </c>
      <c r="AJ126" s="10">
        <v>4.0499999999999998E-4</v>
      </c>
      <c r="AK126" s="10">
        <v>4.148E-4</v>
      </c>
      <c r="AL126" s="10">
        <v>4.2180000000000001E-4</v>
      </c>
      <c r="AM126" s="10">
        <v>4.282E-4</v>
      </c>
      <c r="AN126" s="10">
        <v>4.393E-4</v>
      </c>
      <c r="AO126" s="10">
        <v>4.4769999999999999E-4</v>
      </c>
      <c r="AP126" s="10">
        <v>4.6020000000000002E-4</v>
      </c>
      <c r="AQ126" s="10">
        <v>4.7310000000000001E-4</v>
      </c>
      <c r="AR126" s="10">
        <v>4.8579999999999999E-4</v>
      </c>
      <c r="AS126" s="10">
        <v>4.9510000000000005E-4</v>
      </c>
      <c r="AT126" s="10">
        <v>5.0350000000000004E-4</v>
      </c>
      <c r="AU126" s="10">
        <v>5.1610000000000002E-4</v>
      </c>
      <c r="AV126" s="10">
        <v>5.2590000000000004E-4</v>
      </c>
      <c r="AW126" s="10">
        <v>5.4069999999999997E-4</v>
      </c>
      <c r="AX126" s="10">
        <v>5.5040000000000004E-4</v>
      </c>
      <c r="AY126" s="10">
        <v>5.6369999999999999E-4</v>
      </c>
      <c r="AZ126" s="10">
        <v>5.8060000000000002E-4</v>
      </c>
      <c r="BA126" s="10">
        <v>5.9389999999999996E-4</v>
      </c>
      <c r="BB126" s="10">
        <v>6.0459999999999995E-4</v>
      </c>
      <c r="BC126" s="10">
        <v>6.1729999999999999E-4</v>
      </c>
      <c r="BD126" s="10">
        <v>6.29E-4</v>
      </c>
      <c r="BE126" s="10">
        <v>6.4349999999999997E-4</v>
      </c>
      <c r="BF126" s="10">
        <v>6.5769999999999999E-4</v>
      </c>
      <c r="BG126" s="10">
        <v>6.7279999999999998E-4</v>
      </c>
      <c r="BH126" s="10">
        <v>6.8289999999999996E-4</v>
      </c>
      <c r="BI126" s="10">
        <v>7.0279999999999995E-4</v>
      </c>
      <c r="BJ126" s="10">
        <v>7.2380000000000003E-4</v>
      </c>
      <c r="BK126" s="10">
        <v>7.383E-4</v>
      </c>
      <c r="BL126" s="10">
        <v>7.561E-4</v>
      </c>
      <c r="BM126" s="10">
        <v>7.7499999999999997E-4</v>
      </c>
      <c r="BN126" s="10">
        <v>7.9129999999999999E-4</v>
      </c>
      <c r="BO126" s="10">
        <v>8.1030000000000002E-4</v>
      </c>
      <c r="BP126" s="10">
        <v>8.3219999999999995E-4</v>
      </c>
      <c r="BQ126" s="10">
        <v>8.4550000000000001E-4</v>
      </c>
      <c r="BR126" s="10">
        <v>8.5820000000000004E-4</v>
      </c>
      <c r="BS126" s="10">
        <v>8.8049999999999999E-4</v>
      </c>
      <c r="BT126" s="10">
        <v>8.9729999999999996E-4</v>
      </c>
      <c r="BU126" s="10">
        <v>9.1080000000000002E-4</v>
      </c>
      <c r="BV126" s="10">
        <v>9.3530000000000002E-4</v>
      </c>
      <c r="BW126" s="10">
        <v>9.588E-4</v>
      </c>
      <c r="BX126" s="10">
        <v>9.8079999999999999E-4</v>
      </c>
      <c r="BY126" s="10">
        <v>1.0073E-3</v>
      </c>
      <c r="BZ126" s="10">
        <v>1.0254999999999999E-3</v>
      </c>
      <c r="CA126" s="10">
        <v>1.0522000000000001E-3</v>
      </c>
      <c r="CB126" s="10">
        <v>1.0711E-3</v>
      </c>
      <c r="CC126" s="10">
        <v>1.0989000000000001E-3</v>
      </c>
      <c r="CD126" s="10">
        <v>1.1153999999999999E-3</v>
      </c>
      <c r="CE126" s="10">
        <v>1.1467000000000001E-3</v>
      </c>
      <c r="CF126" s="10">
        <v>1.1696E-3</v>
      </c>
      <c r="CG126" s="10">
        <v>1.1942000000000001E-3</v>
      </c>
      <c r="CH126" s="10">
        <v>1.2252999999999999E-3</v>
      </c>
      <c r="CI126" s="10">
        <v>1.2620000000000001E-3</v>
      </c>
      <c r="CJ126" s="10">
        <v>1.2809E-3</v>
      </c>
      <c r="CK126" s="10">
        <v>1.3052999999999999E-3</v>
      </c>
      <c r="CL126" s="10">
        <v>1.3274000000000001E-3</v>
      </c>
      <c r="CM126" s="10">
        <v>1.3512999999999999E-3</v>
      </c>
      <c r="CN126" s="10">
        <v>1.3729E-3</v>
      </c>
      <c r="CO126" s="10">
        <v>1.4073E-3</v>
      </c>
      <c r="CP126" s="10">
        <v>1.4438000000000001E-3</v>
      </c>
      <c r="CQ126" s="10">
        <v>1.4756000000000001E-3</v>
      </c>
      <c r="CR126" s="10">
        <v>1.5154000000000001E-3</v>
      </c>
      <c r="CS126" s="10">
        <v>1.5472999999999999E-3</v>
      </c>
      <c r="CT126" s="10">
        <v>1.5906E-3</v>
      </c>
      <c r="CU126" s="10">
        <v>1.6302999999999999E-3</v>
      </c>
      <c r="CV126" s="10">
        <v>1.6646E-3</v>
      </c>
      <c r="CW126" s="10">
        <v>1.6929E-3</v>
      </c>
      <c r="CX126" s="10">
        <v>1.7403E-3</v>
      </c>
      <c r="CY126" s="10">
        <v>1.7907999999999999E-3</v>
      </c>
    </row>
    <row r="127" spans="1:103" x14ac:dyDescent="0.2">
      <c r="A127" s="8" t="s">
        <v>69</v>
      </c>
      <c r="B127" s="8" t="s">
        <v>55</v>
      </c>
      <c r="C127" s="9">
        <v>31</v>
      </c>
      <c r="D127" s="10">
        <v>9.3700000000000001E-5</v>
      </c>
      <c r="E127" s="10">
        <v>1.0900000000000001E-4</v>
      </c>
      <c r="F127" s="10">
        <v>1.2120000000000001E-4</v>
      </c>
      <c r="G127" s="10">
        <v>1.3660000000000001E-4</v>
      </c>
      <c r="H127" s="10">
        <v>1.561E-4</v>
      </c>
      <c r="I127" s="10">
        <v>1.76E-4</v>
      </c>
      <c r="J127" s="10">
        <v>1.9489999999999999E-4</v>
      </c>
      <c r="K127" s="10">
        <v>2.1599999999999999E-4</v>
      </c>
      <c r="L127" s="10">
        <v>2.3389999999999999E-4</v>
      </c>
      <c r="M127" s="10">
        <v>2.6340000000000001E-4</v>
      </c>
      <c r="N127" s="10">
        <v>2.6870000000000003E-4</v>
      </c>
      <c r="O127" s="10">
        <v>2.7399999999999999E-4</v>
      </c>
      <c r="P127" s="10">
        <v>2.787E-4</v>
      </c>
      <c r="Q127" s="10">
        <v>2.8509999999999999E-4</v>
      </c>
      <c r="R127" s="10">
        <v>2.9369999999999998E-4</v>
      </c>
      <c r="S127" s="10">
        <v>2.989E-4</v>
      </c>
      <c r="T127" s="10">
        <v>3.034E-4</v>
      </c>
      <c r="U127" s="10">
        <v>3.101E-4</v>
      </c>
      <c r="V127" s="10">
        <v>3.1599999999999998E-4</v>
      </c>
      <c r="W127" s="10">
        <v>3.2449999999999997E-4</v>
      </c>
      <c r="X127" s="10">
        <v>3.3429999999999999E-4</v>
      </c>
      <c r="Y127" s="10">
        <v>3.4430000000000002E-4</v>
      </c>
      <c r="Z127" s="10">
        <v>3.5080000000000002E-4</v>
      </c>
      <c r="AA127" s="10">
        <v>3.5629999999999999E-4</v>
      </c>
      <c r="AB127" s="10">
        <v>3.6450000000000002E-4</v>
      </c>
      <c r="AC127" s="10">
        <v>3.7110000000000002E-4</v>
      </c>
      <c r="AD127" s="10">
        <v>3.793E-4</v>
      </c>
      <c r="AE127" s="10">
        <v>3.903E-4</v>
      </c>
      <c r="AF127" s="10">
        <v>4.0039999999999997E-4</v>
      </c>
      <c r="AG127" s="10">
        <v>4.0969999999999998E-4</v>
      </c>
      <c r="AH127" s="10">
        <v>4.1629999999999998E-4</v>
      </c>
      <c r="AI127" s="10">
        <v>4.2420000000000001E-4</v>
      </c>
      <c r="AJ127" s="10">
        <v>4.3140000000000002E-4</v>
      </c>
      <c r="AK127" s="10">
        <v>4.4180000000000001E-4</v>
      </c>
      <c r="AL127" s="10">
        <v>4.4969999999999998E-4</v>
      </c>
      <c r="AM127" s="10">
        <v>4.5869999999999998E-4</v>
      </c>
      <c r="AN127" s="10">
        <v>4.7239999999999999E-4</v>
      </c>
      <c r="AO127" s="10">
        <v>4.8329999999999998E-4</v>
      </c>
      <c r="AP127" s="10">
        <v>4.9050000000000005E-4</v>
      </c>
      <c r="AQ127" s="10">
        <v>5.0429999999999995E-4</v>
      </c>
      <c r="AR127" s="10">
        <v>5.1940000000000005E-4</v>
      </c>
      <c r="AS127" s="10">
        <v>5.2780000000000004E-4</v>
      </c>
      <c r="AT127" s="10">
        <v>5.4040000000000002E-4</v>
      </c>
      <c r="AU127" s="10">
        <v>5.5340000000000001E-4</v>
      </c>
      <c r="AV127" s="10">
        <v>5.6450000000000001E-4</v>
      </c>
      <c r="AW127" s="10">
        <v>5.7689999999999998E-4</v>
      </c>
      <c r="AX127" s="10">
        <v>5.8560000000000003E-4</v>
      </c>
      <c r="AY127" s="10">
        <v>6.0260000000000001E-4</v>
      </c>
      <c r="AZ127" s="10">
        <v>6.2009999999999995E-4</v>
      </c>
      <c r="BA127" s="10">
        <v>6.3679999999999997E-4</v>
      </c>
      <c r="BB127" s="10">
        <v>6.5399999999999996E-4</v>
      </c>
      <c r="BC127" s="10">
        <v>6.7100000000000005E-4</v>
      </c>
      <c r="BD127" s="10">
        <v>6.8979999999999996E-4</v>
      </c>
      <c r="BE127" s="10">
        <v>7.0629999999999998E-4</v>
      </c>
      <c r="BF127" s="10">
        <v>7.2610000000000003E-4</v>
      </c>
      <c r="BG127" s="10">
        <v>7.3839999999999995E-4</v>
      </c>
      <c r="BH127" s="10">
        <v>7.5239999999999997E-4</v>
      </c>
      <c r="BI127" s="10">
        <v>7.7280000000000003E-4</v>
      </c>
      <c r="BJ127" s="10">
        <v>7.9589999999999999E-4</v>
      </c>
      <c r="BK127" s="10">
        <v>8.1340000000000004E-4</v>
      </c>
      <c r="BL127" s="10">
        <v>8.3779999999999998E-4</v>
      </c>
      <c r="BM127" s="10">
        <v>8.6039999999999999E-4</v>
      </c>
      <c r="BN127" s="10">
        <v>8.7929999999999996E-4</v>
      </c>
      <c r="BO127" s="10">
        <v>9.0220000000000003E-4</v>
      </c>
      <c r="BP127" s="10">
        <v>9.2559999999999995E-4</v>
      </c>
      <c r="BQ127" s="10">
        <v>9.5060000000000001E-4</v>
      </c>
      <c r="BR127" s="10">
        <v>9.7530000000000002E-4</v>
      </c>
      <c r="BS127" s="10">
        <v>1.0007E-3</v>
      </c>
      <c r="BT127" s="10">
        <v>1.0166999999999999E-3</v>
      </c>
      <c r="BU127" s="10">
        <v>1.0338999999999999E-3</v>
      </c>
      <c r="BV127" s="10">
        <v>1.0567E-3</v>
      </c>
      <c r="BW127" s="10">
        <v>1.0851999999999999E-3</v>
      </c>
      <c r="BX127" s="10">
        <v>1.109E-3</v>
      </c>
      <c r="BY127" s="10">
        <v>1.1322999999999999E-3</v>
      </c>
      <c r="BZ127" s="10">
        <v>1.1617000000000001E-3</v>
      </c>
      <c r="CA127" s="10">
        <v>1.1826E-3</v>
      </c>
      <c r="CB127" s="10">
        <v>1.2098E-3</v>
      </c>
      <c r="CC127" s="10">
        <v>1.2375999999999999E-3</v>
      </c>
      <c r="CD127" s="10">
        <v>1.2597999999999999E-3</v>
      </c>
      <c r="CE127" s="10">
        <v>1.2813E-3</v>
      </c>
      <c r="CF127" s="10">
        <v>1.3029999999999999E-3</v>
      </c>
      <c r="CG127" s="10">
        <v>1.3278000000000001E-3</v>
      </c>
      <c r="CH127" s="10">
        <v>1.3557E-3</v>
      </c>
      <c r="CI127" s="10">
        <v>1.3828E-3</v>
      </c>
      <c r="CJ127" s="10">
        <v>1.4090000000000001E-3</v>
      </c>
      <c r="CK127" s="10">
        <v>1.4372E-3</v>
      </c>
      <c r="CL127" s="10">
        <v>1.4717E-3</v>
      </c>
      <c r="CM127" s="10">
        <v>1.5085000000000001E-3</v>
      </c>
      <c r="CN127" s="10">
        <v>1.5463E-3</v>
      </c>
      <c r="CO127" s="10">
        <v>1.5757E-3</v>
      </c>
      <c r="CP127" s="10">
        <v>1.6183E-3</v>
      </c>
      <c r="CQ127" s="10">
        <v>1.6555000000000001E-3</v>
      </c>
      <c r="CR127" s="10">
        <v>1.7052E-3</v>
      </c>
      <c r="CS127" s="10">
        <v>1.7393E-3</v>
      </c>
      <c r="CT127" s="10">
        <v>1.7914000000000001E-3</v>
      </c>
      <c r="CU127" s="10">
        <v>1.8201000000000001E-3</v>
      </c>
      <c r="CV127" s="10">
        <v>1.8492000000000001E-3</v>
      </c>
      <c r="CW127" s="10">
        <v>1.8973E-3</v>
      </c>
      <c r="CX127" s="10">
        <v>1.9522999999999999E-3</v>
      </c>
      <c r="CY127" s="10">
        <v>2.003E-3</v>
      </c>
    </row>
    <row r="128" spans="1:103" x14ac:dyDescent="0.2">
      <c r="A128" s="8" t="s">
        <v>69</v>
      </c>
      <c r="B128" s="8" t="s">
        <v>55</v>
      </c>
      <c r="C128" s="9">
        <v>32</v>
      </c>
      <c r="D128" s="10">
        <v>1.008E-4</v>
      </c>
      <c r="E128" s="10">
        <v>1.1120000000000001E-4</v>
      </c>
      <c r="F128" s="10">
        <v>1.2970000000000001E-4</v>
      </c>
      <c r="G128" s="10">
        <v>1.47E-4</v>
      </c>
      <c r="H128" s="10">
        <v>1.6359999999999999E-4</v>
      </c>
      <c r="I128" s="10">
        <v>1.8699999999999999E-4</v>
      </c>
      <c r="J128" s="10">
        <v>2.0599999999999999E-4</v>
      </c>
      <c r="K128" s="10">
        <v>2.2369999999999999E-4</v>
      </c>
      <c r="L128" s="10">
        <v>2.4929999999999999E-4</v>
      </c>
      <c r="M128" s="10">
        <v>2.7599999999999999E-4</v>
      </c>
      <c r="N128" s="10">
        <v>2.8130000000000001E-4</v>
      </c>
      <c r="O128" s="10">
        <v>2.855E-4</v>
      </c>
      <c r="P128" s="10">
        <v>2.9070000000000002E-4</v>
      </c>
      <c r="Q128" s="10">
        <v>2.9789999999999998E-4</v>
      </c>
      <c r="R128" s="10">
        <v>3.0449999999999997E-4</v>
      </c>
      <c r="S128" s="10">
        <v>3.1E-4</v>
      </c>
      <c r="T128" s="10">
        <v>3.1869999999999999E-4</v>
      </c>
      <c r="U128" s="10">
        <v>3.2830000000000001E-4</v>
      </c>
      <c r="V128" s="10">
        <v>3.345E-4</v>
      </c>
      <c r="W128" s="10">
        <v>3.4049999999999998E-4</v>
      </c>
      <c r="X128" s="10">
        <v>3.48E-4</v>
      </c>
      <c r="Y128" s="10">
        <v>3.5570000000000003E-4</v>
      </c>
      <c r="Z128" s="10">
        <v>3.6319999999999999E-4</v>
      </c>
      <c r="AA128" s="10">
        <v>3.723E-4</v>
      </c>
      <c r="AB128" s="10">
        <v>3.7780000000000002E-4</v>
      </c>
      <c r="AC128" s="10">
        <v>3.8620000000000001E-4</v>
      </c>
      <c r="AD128" s="10">
        <v>3.9429999999999999E-4</v>
      </c>
      <c r="AE128" s="10">
        <v>4.0489999999999998E-4</v>
      </c>
      <c r="AF128" s="10">
        <v>4.1379999999999998E-4</v>
      </c>
      <c r="AG128" s="10">
        <v>4.2129999999999999E-4</v>
      </c>
      <c r="AH128" s="10">
        <v>4.305E-4</v>
      </c>
      <c r="AI128" s="10">
        <v>4.4339999999999999E-4</v>
      </c>
      <c r="AJ128" s="10">
        <v>4.528E-4</v>
      </c>
      <c r="AK128" s="10">
        <v>4.6129999999999999E-4</v>
      </c>
      <c r="AL128" s="10">
        <v>4.7479999999999999E-4</v>
      </c>
      <c r="AM128" s="10">
        <v>4.8809999999999999E-4</v>
      </c>
      <c r="AN128" s="10">
        <v>5.0129999999999999E-4</v>
      </c>
      <c r="AO128" s="10">
        <v>5.1230000000000004E-4</v>
      </c>
      <c r="AP128" s="10">
        <v>5.1990000000000001E-4</v>
      </c>
      <c r="AQ128" s="10">
        <v>5.308E-4</v>
      </c>
      <c r="AR128" s="10">
        <v>5.3930000000000004E-4</v>
      </c>
      <c r="AS128" s="10">
        <v>5.5389999999999997E-4</v>
      </c>
      <c r="AT128" s="10">
        <v>5.6229999999999995E-4</v>
      </c>
      <c r="AU128" s="10">
        <v>5.7129999999999995E-4</v>
      </c>
      <c r="AV128" s="10">
        <v>5.8100000000000003E-4</v>
      </c>
      <c r="AW128" s="10">
        <v>5.978E-4</v>
      </c>
      <c r="AX128" s="10">
        <v>6.0800000000000003E-4</v>
      </c>
      <c r="AY128" s="10">
        <v>6.202E-4</v>
      </c>
      <c r="AZ128" s="10">
        <v>6.3509999999999999E-4</v>
      </c>
      <c r="BA128" s="10">
        <v>6.5419999999999996E-4</v>
      </c>
      <c r="BB128" s="10">
        <v>6.7319999999999999E-4</v>
      </c>
      <c r="BC128" s="10">
        <v>6.8530000000000002E-4</v>
      </c>
      <c r="BD128" s="10">
        <v>6.9890000000000002E-4</v>
      </c>
      <c r="BE128" s="10">
        <v>7.157E-4</v>
      </c>
      <c r="BF128" s="10">
        <v>7.3280000000000003E-4</v>
      </c>
      <c r="BG128" s="10">
        <v>7.4379999999999997E-4</v>
      </c>
      <c r="BH128" s="10">
        <v>7.5650000000000001E-4</v>
      </c>
      <c r="BI128" s="10">
        <v>7.7320000000000004E-4</v>
      </c>
      <c r="BJ128" s="10">
        <v>7.963E-4</v>
      </c>
      <c r="BK128" s="10">
        <v>8.1380000000000005E-4</v>
      </c>
      <c r="BL128" s="10">
        <v>8.342E-4</v>
      </c>
      <c r="BM128" s="10">
        <v>8.4829999999999997E-4</v>
      </c>
      <c r="BN128" s="10">
        <v>8.7040000000000001E-4</v>
      </c>
      <c r="BO128" s="10">
        <v>8.8960000000000005E-4</v>
      </c>
      <c r="BP128" s="10">
        <v>9.0289999999999999E-4</v>
      </c>
      <c r="BQ128" s="10">
        <v>9.2820000000000001E-4</v>
      </c>
      <c r="BR128" s="10">
        <v>9.5600000000000004E-4</v>
      </c>
      <c r="BS128" s="10">
        <v>9.7130000000000003E-4</v>
      </c>
      <c r="BT128" s="10">
        <v>9.8590000000000006E-4</v>
      </c>
      <c r="BU128" s="10">
        <v>1.0116000000000001E-3</v>
      </c>
      <c r="BV128" s="10">
        <v>1.0388999999999999E-3</v>
      </c>
      <c r="BW128" s="10">
        <v>1.0608E-3</v>
      </c>
      <c r="BX128" s="10">
        <v>1.0767000000000001E-3</v>
      </c>
      <c r="BY128" s="10">
        <v>1.1025E-3</v>
      </c>
      <c r="BZ128" s="10">
        <v>1.1345000000000001E-3</v>
      </c>
      <c r="CA128" s="10">
        <v>1.1663000000000001E-3</v>
      </c>
      <c r="CB128" s="10">
        <v>1.1954000000000001E-3</v>
      </c>
      <c r="CC128" s="10">
        <v>1.2277E-3</v>
      </c>
      <c r="CD128" s="10">
        <v>1.2534E-3</v>
      </c>
      <c r="CE128" s="10">
        <v>1.2823000000000001E-3</v>
      </c>
      <c r="CF128" s="10">
        <v>1.3091999999999999E-3</v>
      </c>
      <c r="CG128" s="10">
        <v>1.3301000000000001E-3</v>
      </c>
      <c r="CH128" s="10">
        <v>1.354E-3</v>
      </c>
      <c r="CI128" s="10">
        <v>1.3810999999999999E-3</v>
      </c>
      <c r="CJ128" s="10">
        <v>1.4017999999999999E-3</v>
      </c>
      <c r="CK128" s="10">
        <v>1.4228000000000001E-3</v>
      </c>
      <c r="CL128" s="10">
        <v>1.4655E-3</v>
      </c>
      <c r="CM128" s="10">
        <v>1.5022E-3</v>
      </c>
      <c r="CN128" s="10">
        <v>1.5443E-3</v>
      </c>
      <c r="CO128" s="10">
        <v>1.5843999999999999E-3</v>
      </c>
      <c r="CP128" s="10">
        <v>1.6302999999999999E-3</v>
      </c>
      <c r="CQ128" s="10">
        <v>1.6581E-3</v>
      </c>
      <c r="CR128" s="10">
        <v>1.7061999999999999E-3</v>
      </c>
      <c r="CS128" s="10">
        <v>1.7470999999999999E-3</v>
      </c>
      <c r="CT128" s="10">
        <v>1.7872999999999999E-3</v>
      </c>
      <c r="CU128" s="10">
        <v>1.8391E-3</v>
      </c>
      <c r="CV128" s="10">
        <v>1.8924E-3</v>
      </c>
      <c r="CW128" s="10">
        <v>1.9322E-3</v>
      </c>
      <c r="CX128" s="10">
        <v>1.9881999999999999E-3</v>
      </c>
      <c r="CY128" s="10">
        <v>2.0238999999999999E-3</v>
      </c>
    </row>
    <row r="129" spans="1:103" x14ac:dyDescent="0.2">
      <c r="A129" s="8" t="s">
        <v>69</v>
      </c>
      <c r="B129" s="8" t="s">
        <v>55</v>
      </c>
      <c r="C129" s="9">
        <v>33</v>
      </c>
      <c r="D129" s="10">
        <v>1.02E-4</v>
      </c>
      <c r="E129" s="10">
        <v>1.154E-4</v>
      </c>
      <c r="F129" s="10">
        <v>1.34E-4</v>
      </c>
      <c r="G129" s="10">
        <v>1.526E-4</v>
      </c>
      <c r="H129" s="10">
        <v>1.728E-4</v>
      </c>
      <c r="I129" s="10">
        <v>1.9340000000000001E-4</v>
      </c>
      <c r="J129" s="10">
        <v>2.163E-4</v>
      </c>
      <c r="K129" s="10">
        <v>2.4810000000000001E-4</v>
      </c>
      <c r="L129" s="10">
        <v>2.6509999999999999E-4</v>
      </c>
      <c r="M129" s="10">
        <v>3.0130000000000001E-4</v>
      </c>
      <c r="N129" s="10">
        <v>3.0909999999999998E-4</v>
      </c>
      <c r="O129" s="10">
        <v>3.1399999999999999E-4</v>
      </c>
      <c r="P129" s="10">
        <v>3.2150000000000001E-4</v>
      </c>
      <c r="Q129" s="10">
        <v>3.2860000000000002E-4</v>
      </c>
      <c r="R129" s="10">
        <v>3.3780000000000003E-4</v>
      </c>
      <c r="S129" s="10">
        <v>3.4420000000000002E-4</v>
      </c>
      <c r="T129" s="10">
        <v>3.5110000000000002E-4</v>
      </c>
      <c r="U129" s="10">
        <v>3.5879999999999999E-4</v>
      </c>
      <c r="V129" s="10">
        <v>3.6739999999999999E-4</v>
      </c>
      <c r="W129" s="10">
        <v>3.748E-4</v>
      </c>
      <c r="X129" s="10">
        <v>3.8450000000000002E-4</v>
      </c>
      <c r="Y129" s="10">
        <v>3.9379999999999998E-4</v>
      </c>
      <c r="Z129" s="10">
        <v>4.0319999999999999E-4</v>
      </c>
      <c r="AA129" s="10">
        <v>4.0929999999999997E-4</v>
      </c>
      <c r="AB129" s="10">
        <v>4.1540000000000001E-4</v>
      </c>
      <c r="AC129" s="10">
        <v>4.258E-4</v>
      </c>
      <c r="AD129" s="10">
        <v>4.3689999999999999E-4</v>
      </c>
      <c r="AE129" s="10">
        <v>4.4779999999999999E-4</v>
      </c>
      <c r="AF129" s="10">
        <v>4.6129999999999999E-4</v>
      </c>
      <c r="AG129" s="10">
        <v>4.705E-4</v>
      </c>
      <c r="AH129" s="10">
        <v>4.8079999999999998E-4</v>
      </c>
      <c r="AI129" s="10">
        <v>4.9430000000000003E-4</v>
      </c>
      <c r="AJ129" s="10">
        <v>5.0279999999999997E-4</v>
      </c>
      <c r="AK129" s="10">
        <v>5.1079999999999995E-4</v>
      </c>
      <c r="AL129" s="10">
        <v>5.2360000000000004E-4</v>
      </c>
      <c r="AM129" s="10">
        <v>5.3569999999999996E-4</v>
      </c>
      <c r="AN129" s="10">
        <v>5.5119999999999995E-4</v>
      </c>
      <c r="AO129" s="10">
        <v>5.666E-4</v>
      </c>
      <c r="AP129" s="10">
        <v>5.8299999999999997E-4</v>
      </c>
      <c r="AQ129" s="10">
        <v>5.9409999999999997E-4</v>
      </c>
      <c r="AR129" s="10">
        <v>6.0720000000000001E-4</v>
      </c>
      <c r="AS129" s="10">
        <v>6.2480000000000001E-4</v>
      </c>
      <c r="AT129" s="10">
        <v>6.4280000000000001E-4</v>
      </c>
      <c r="AU129" s="10">
        <v>6.5760000000000005E-4</v>
      </c>
      <c r="AV129" s="10">
        <v>6.7599999999999995E-4</v>
      </c>
      <c r="AW129" s="10">
        <v>6.9229999999999997E-4</v>
      </c>
      <c r="AX129" s="10">
        <v>7.1170000000000001E-4</v>
      </c>
      <c r="AY129" s="10">
        <v>7.2950000000000001E-4</v>
      </c>
      <c r="AZ129" s="10">
        <v>7.4629999999999998E-4</v>
      </c>
      <c r="BA129" s="10">
        <v>7.672E-4</v>
      </c>
      <c r="BB129" s="10">
        <v>7.8629999999999998E-4</v>
      </c>
      <c r="BC129" s="10">
        <v>8.0829999999999997E-4</v>
      </c>
      <c r="BD129" s="10">
        <v>8.2930000000000005E-4</v>
      </c>
      <c r="BE129" s="10">
        <v>8.4679999999999998E-4</v>
      </c>
      <c r="BF129" s="10">
        <v>8.6450000000000003E-4</v>
      </c>
      <c r="BG129" s="10">
        <v>8.8009999999999998E-4</v>
      </c>
      <c r="BH129" s="10">
        <v>8.9590000000000004E-4</v>
      </c>
      <c r="BI129" s="10">
        <v>9.1929999999999996E-4</v>
      </c>
      <c r="BJ129" s="10">
        <v>9.4499999999999998E-4</v>
      </c>
      <c r="BK129" s="10">
        <v>9.7329999999999997E-4</v>
      </c>
      <c r="BL129" s="10">
        <v>1.0024999999999999E-3</v>
      </c>
      <c r="BM129" s="10">
        <v>1.0196000000000001E-3</v>
      </c>
      <c r="BN129" s="10">
        <v>1.0460999999999999E-3</v>
      </c>
      <c r="BO129" s="10">
        <v>1.0732999999999999E-3</v>
      </c>
      <c r="BP129" s="10">
        <v>1.0989999999999999E-3</v>
      </c>
      <c r="BQ129" s="10">
        <v>1.1199000000000001E-3</v>
      </c>
      <c r="BR129" s="10">
        <v>1.1513000000000001E-3</v>
      </c>
      <c r="BS129" s="10">
        <v>1.1823000000000001E-3</v>
      </c>
      <c r="BT129" s="10">
        <v>1.2153999999999999E-3</v>
      </c>
      <c r="BU129" s="10">
        <v>1.2421999999999999E-3</v>
      </c>
      <c r="BV129" s="10">
        <v>1.2708000000000001E-3</v>
      </c>
      <c r="BW129" s="10">
        <v>1.2911000000000001E-3</v>
      </c>
      <c r="BX129" s="10">
        <v>1.3232999999999999E-3</v>
      </c>
      <c r="BY129" s="10">
        <v>1.3458000000000001E-3</v>
      </c>
      <c r="BZ129" s="10">
        <v>1.3835E-3</v>
      </c>
      <c r="CA129" s="10">
        <v>1.4208000000000001E-3</v>
      </c>
      <c r="CB129" s="10">
        <v>1.462E-3</v>
      </c>
      <c r="CC129" s="10">
        <v>1.4897999999999999E-3</v>
      </c>
      <c r="CD129" s="10">
        <v>1.5120999999999999E-3</v>
      </c>
      <c r="CE129" s="10">
        <v>1.5514000000000001E-3</v>
      </c>
      <c r="CF129" s="10">
        <v>1.5870999999999999E-3</v>
      </c>
      <c r="CG129" s="10">
        <v>1.6331E-3</v>
      </c>
      <c r="CH129" s="10">
        <v>1.6689999999999999E-3</v>
      </c>
      <c r="CI129" s="10">
        <v>1.7041000000000001E-3</v>
      </c>
      <c r="CJ129" s="10">
        <v>1.7313000000000001E-3</v>
      </c>
      <c r="CK129" s="10">
        <v>1.7798E-3</v>
      </c>
      <c r="CL129" s="10">
        <v>1.8243000000000001E-3</v>
      </c>
      <c r="CM129" s="10">
        <v>1.8645000000000001E-3</v>
      </c>
      <c r="CN129" s="10">
        <v>1.9093000000000001E-3</v>
      </c>
      <c r="CO129" s="10">
        <v>1.9589E-3</v>
      </c>
      <c r="CP129" s="10">
        <v>2.0019999999999999E-3</v>
      </c>
      <c r="CQ129" s="10">
        <v>2.0520999999999998E-3</v>
      </c>
      <c r="CR129" s="10">
        <v>2.0869999999999999E-3</v>
      </c>
      <c r="CS129" s="10">
        <v>2.1454E-3</v>
      </c>
      <c r="CT129" s="10">
        <v>2.1840000000000002E-3</v>
      </c>
      <c r="CU129" s="10">
        <v>2.2385999999999999E-3</v>
      </c>
      <c r="CV129" s="10">
        <v>2.3035E-3</v>
      </c>
      <c r="CW129" s="10">
        <v>2.3633999999999999E-3</v>
      </c>
      <c r="CX129" s="10">
        <v>2.4248E-3</v>
      </c>
      <c r="CY129" s="10">
        <v>2.4903E-3</v>
      </c>
    </row>
    <row r="130" spans="1:103" x14ac:dyDescent="0.2">
      <c r="A130" s="8" t="s">
        <v>69</v>
      </c>
      <c r="B130" s="8" t="s">
        <v>55</v>
      </c>
      <c r="C130" s="9">
        <v>34</v>
      </c>
      <c r="D130" s="10">
        <v>1.0289999999999999E-4</v>
      </c>
      <c r="E130" s="10">
        <v>1.217E-4</v>
      </c>
      <c r="F130" s="10">
        <v>1.3880000000000001E-4</v>
      </c>
      <c r="G130" s="10">
        <v>1.618E-4</v>
      </c>
      <c r="H130" s="10">
        <v>1.805E-4</v>
      </c>
      <c r="I130" s="10">
        <v>2.086E-4</v>
      </c>
      <c r="J130" s="10">
        <v>2.3250000000000001E-4</v>
      </c>
      <c r="K130" s="10">
        <v>2.6439999999999998E-4</v>
      </c>
      <c r="L130" s="10">
        <v>2.9779999999999997E-4</v>
      </c>
      <c r="M130" s="10">
        <v>3.3950000000000001E-4</v>
      </c>
      <c r="N130" s="10">
        <v>3.4699999999999998E-4</v>
      </c>
      <c r="O130" s="10">
        <v>3.5710000000000001E-4</v>
      </c>
      <c r="P130" s="10">
        <v>3.6240000000000003E-4</v>
      </c>
      <c r="Q130" s="10">
        <v>3.7179999999999998E-4</v>
      </c>
      <c r="R130" s="10">
        <v>3.8079999999999999E-4</v>
      </c>
      <c r="S130" s="10">
        <v>3.8729999999999998E-4</v>
      </c>
      <c r="T130" s="10">
        <v>3.9310000000000001E-4</v>
      </c>
      <c r="U130" s="10">
        <v>4.0450000000000002E-4</v>
      </c>
      <c r="V130" s="10">
        <v>4.15E-4</v>
      </c>
      <c r="W130" s="10">
        <v>4.2700000000000002E-4</v>
      </c>
      <c r="X130" s="10">
        <v>4.3639999999999998E-4</v>
      </c>
      <c r="Y130" s="10">
        <v>4.4559999999999999E-4</v>
      </c>
      <c r="Z130" s="10">
        <v>4.5229999999999999E-4</v>
      </c>
      <c r="AA130" s="10">
        <v>4.6359999999999999E-4</v>
      </c>
      <c r="AB130" s="10">
        <v>4.7429999999999998E-4</v>
      </c>
      <c r="AC130" s="10">
        <v>4.8519999999999998E-4</v>
      </c>
      <c r="AD130" s="10">
        <v>4.9479999999999999E-4</v>
      </c>
      <c r="AE130" s="10">
        <v>5.0429999999999995E-4</v>
      </c>
      <c r="AF130" s="10">
        <v>5.1730000000000005E-4</v>
      </c>
      <c r="AG130" s="10">
        <v>5.2879999999999995E-4</v>
      </c>
      <c r="AH130" s="10">
        <v>5.3879999999999998E-4</v>
      </c>
      <c r="AI130" s="10">
        <v>5.4799999999999998E-4</v>
      </c>
      <c r="AJ130" s="10">
        <v>5.6010000000000001E-4</v>
      </c>
      <c r="AK130" s="10">
        <v>5.6849999999999999E-4</v>
      </c>
      <c r="AL130" s="10">
        <v>5.7879999999999997E-4</v>
      </c>
      <c r="AM130" s="10">
        <v>5.9150000000000001E-4</v>
      </c>
      <c r="AN130" s="10">
        <v>6.0749999999999997E-4</v>
      </c>
      <c r="AO130" s="10">
        <v>6.2449999999999995E-4</v>
      </c>
      <c r="AP130" s="10">
        <v>6.3380000000000001E-4</v>
      </c>
      <c r="AQ130" s="10">
        <v>6.4329999999999997E-4</v>
      </c>
      <c r="AR130" s="10">
        <v>6.6270000000000001E-4</v>
      </c>
      <c r="AS130" s="10">
        <v>6.7929999999999998E-4</v>
      </c>
      <c r="AT130" s="10">
        <v>6.9689999999999997E-4</v>
      </c>
      <c r="AU130" s="10">
        <v>7.1639999999999996E-4</v>
      </c>
      <c r="AV130" s="10">
        <v>7.3150000000000005E-4</v>
      </c>
      <c r="AW130" s="10">
        <v>7.4620000000000003E-4</v>
      </c>
      <c r="AX130" s="10">
        <v>7.6860000000000003E-4</v>
      </c>
      <c r="AY130" s="10">
        <v>7.9080000000000003E-4</v>
      </c>
      <c r="AZ130" s="10">
        <v>8.0979999999999995E-4</v>
      </c>
      <c r="BA130" s="10">
        <v>8.2600000000000002E-4</v>
      </c>
      <c r="BB130" s="10">
        <v>8.4829999999999997E-4</v>
      </c>
      <c r="BC130" s="10">
        <v>8.6189999999999997E-4</v>
      </c>
      <c r="BD130" s="10">
        <v>8.8179999999999997E-4</v>
      </c>
      <c r="BE130" s="10">
        <v>9.0729999999999999E-4</v>
      </c>
      <c r="BF130" s="10">
        <v>9.2730000000000004E-4</v>
      </c>
      <c r="BG130" s="10">
        <v>9.4589999999999995E-4</v>
      </c>
      <c r="BH130" s="10">
        <v>9.6199999999999996E-4</v>
      </c>
      <c r="BI130" s="10">
        <v>9.7830000000000009E-4</v>
      </c>
      <c r="BJ130" s="10">
        <v>9.9299999999999996E-4</v>
      </c>
      <c r="BK130" s="10">
        <v>1.0208000000000001E-3</v>
      </c>
      <c r="BL130" s="10">
        <v>1.0503999999999999E-3</v>
      </c>
      <c r="BM130" s="10">
        <v>1.0746E-3</v>
      </c>
      <c r="BN130" s="10">
        <v>1.1046999999999999E-3</v>
      </c>
      <c r="BO130" s="10">
        <v>1.1278E-3</v>
      </c>
      <c r="BP130" s="10">
        <v>1.1459E-3</v>
      </c>
      <c r="BQ130" s="10">
        <v>1.1654E-3</v>
      </c>
      <c r="BR130" s="10">
        <v>1.1864E-3</v>
      </c>
      <c r="BS130" s="10">
        <v>1.2197E-3</v>
      </c>
      <c r="BT130" s="10">
        <v>1.255E-3</v>
      </c>
      <c r="BU130" s="10">
        <v>1.2750999999999999E-3</v>
      </c>
      <c r="BV130" s="10">
        <v>1.2955E-3</v>
      </c>
      <c r="BW130" s="10">
        <v>1.3213999999999999E-3</v>
      </c>
      <c r="BX130" s="10">
        <v>1.3412999999999999E-3</v>
      </c>
      <c r="BY130" s="10">
        <v>1.3721E-3</v>
      </c>
      <c r="BZ130" s="10">
        <v>1.4063999999999999E-3</v>
      </c>
      <c r="CA130" s="10">
        <v>1.4457999999999999E-3</v>
      </c>
      <c r="CB130" s="10">
        <v>1.4848000000000001E-3</v>
      </c>
      <c r="CC130" s="10">
        <v>1.516E-3</v>
      </c>
      <c r="CD130" s="10">
        <v>1.5478E-3</v>
      </c>
      <c r="CE130" s="10">
        <v>1.5927999999999999E-3</v>
      </c>
      <c r="CF130" s="10">
        <v>1.6245999999999999E-3</v>
      </c>
      <c r="CG130" s="10">
        <v>1.6570999999999999E-3</v>
      </c>
      <c r="CH130" s="10">
        <v>1.7034999999999999E-3</v>
      </c>
      <c r="CI130" s="10">
        <v>1.7376E-3</v>
      </c>
      <c r="CJ130" s="10">
        <v>1.7671E-3</v>
      </c>
      <c r="CK130" s="10">
        <v>1.7971E-3</v>
      </c>
      <c r="CL130" s="10">
        <v>1.8420000000000001E-3</v>
      </c>
      <c r="CM130" s="10">
        <v>1.8697E-3</v>
      </c>
      <c r="CN130" s="10">
        <v>1.9164E-3</v>
      </c>
      <c r="CO130" s="10">
        <v>1.9662999999999998E-3</v>
      </c>
      <c r="CP130" s="10">
        <v>2.0016999999999999E-3</v>
      </c>
      <c r="CQ130" s="10">
        <v>2.0436999999999999E-3</v>
      </c>
      <c r="CR130" s="10">
        <v>2.0948E-3</v>
      </c>
      <c r="CS130" s="10">
        <v>2.1346E-3</v>
      </c>
      <c r="CT130" s="10">
        <v>2.173E-3</v>
      </c>
      <c r="CU130" s="10">
        <v>2.2338000000000002E-3</v>
      </c>
      <c r="CV130" s="10">
        <v>2.2986E-3</v>
      </c>
      <c r="CW130" s="10">
        <v>2.3560999999999999E-3</v>
      </c>
      <c r="CX130" s="10">
        <v>2.415E-3</v>
      </c>
      <c r="CY130" s="10">
        <v>2.4849999999999998E-3</v>
      </c>
    </row>
    <row r="131" spans="1:103" x14ac:dyDescent="0.2">
      <c r="A131" s="8" t="s">
        <v>69</v>
      </c>
      <c r="B131" s="8" t="s">
        <v>55</v>
      </c>
      <c r="C131" s="9">
        <v>35</v>
      </c>
      <c r="D131" s="10">
        <v>1.087E-4</v>
      </c>
      <c r="E131" s="10">
        <v>1.2659999999999999E-4</v>
      </c>
      <c r="F131" s="10">
        <v>1.428E-4</v>
      </c>
      <c r="G131" s="10">
        <v>1.6479999999999999E-4</v>
      </c>
      <c r="H131" s="10">
        <v>1.928E-4</v>
      </c>
      <c r="I131" s="10">
        <v>2.2479999999999999E-4</v>
      </c>
      <c r="J131" s="10">
        <v>2.5389999999999999E-4</v>
      </c>
      <c r="K131" s="10">
        <v>2.8679999999999998E-4</v>
      </c>
      <c r="L131" s="10">
        <v>3.2529999999999999E-4</v>
      </c>
      <c r="M131" s="10">
        <v>3.6539999999999999E-4</v>
      </c>
      <c r="N131" s="10">
        <v>3.746E-4</v>
      </c>
      <c r="O131" s="10">
        <v>3.858E-4</v>
      </c>
      <c r="P131" s="10">
        <v>3.9320000000000002E-4</v>
      </c>
      <c r="Q131" s="10">
        <v>4.0230000000000002E-4</v>
      </c>
      <c r="R131" s="10">
        <v>4.1310000000000001E-4</v>
      </c>
      <c r="S131" s="10">
        <v>4.2049999999999998E-4</v>
      </c>
      <c r="T131" s="10">
        <v>4.2930000000000003E-4</v>
      </c>
      <c r="U131" s="10">
        <v>4.392E-4</v>
      </c>
      <c r="V131" s="10">
        <v>4.4749999999999998E-4</v>
      </c>
      <c r="W131" s="10">
        <v>4.5639999999999998E-4</v>
      </c>
      <c r="X131" s="10">
        <v>4.6420000000000001E-4</v>
      </c>
      <c r="Y131" s="10">
        <v>4.7810000000000002E-4</v>
      </c>
      <c r="Z131" s="10">
        <v>4.8959999999999997E-4</v>
      </c>
      <c r="AA131" s="10">
        <v>5.0379999999999999E-4</v>
      </c>
      <c r="AB131" s="10">
        <v>5.1630000000000003E-4</v>
      </c>
      <c r="AC131" s="10">
        <v>5.2930000000000002E-4</v>
      </c>
      <c r="AD131" s="10">
        <v>5.4140000000000004E-4</v>
      </c>
      <c r="AE131" s="10">
        <v>5.5489999999999999E-4</v>
      </c>
      <c r="AF131" s="10">
        <v>5.6599999999999999E-4</v>
      </c>
      <c r="AG131" s="10">
        <v>5.7510000000000005E-4</v>
      </c>
      <c r="AH131" s="10">
        <v>5.9000000000000003E-4</v>
      </c>
      <c r="AI131" s="10">
        <v>6.0769999999999997E-4</v>
      </c>
      <c r="AJ131" s="10">
        <v>6.1930000000000004E-4</v>
      </c>
      <c r="AK131" s="10">
        <v>6.3230000000000003E-4</v>
      </c>
      <c r="AL131" s="10">
        <v>6.4490000000000001E-4</v>
      </c>
      <c r="AM131" s="10">
        <v>6.6430000000000005E-4</v>
      </c>
      <c r="AN131" s="10">
        <v>6.7679999999999997E-4</v>
      </c>
      <c r="AO131" s="10">
        <v>6.8829999999999998E-4</v>
      </c>
      <c r="AP131" s="10">
        <v>7.048E-4</v>
      </c>
      <c r="AQ131" s="10">
        <v>7.1829999999999995E-4</v>
      </c>
      <c r="AR131" s="10">
        <v>7.3620000000000001E-4</v>
      </c>
      <c r="AS131" s="10">
        <v>7.517E-4</v>
      </c>
      <c r="AT131" s="10">
        <v>7.6970000000000001E-4</v>
      </c>
      <c r="AU131" s="10">
        <v>7.8430000000000004E-4</v>
      </c>
      <c r="AV131" s="10">
        <v>8.0699999999999999E-4</v>
      </c>
      <c r="AW131" s="10">
        <v>8.2319999999999995E-4</v>
      </c>
      <c r="AX131" s="10">
        <v>8.3969999999999997E-4</v>
      </c>
      <c r="AY131" s="10">
        <v>8.5729999999999997E-4</v>
      </c>
      <c r="AZ131" s="10">
        <v>8.788E-4</v>
      </c>
      <c r="BA131" s="10">
        <v>8.9809999999999998E-4</v>
      </c>
      <c r="BB131" s="10">
        <v>9.1520000000000002E-4</v>
      </c>
      <c r="BC131" s="10">
        <v>9.4260000000000004E-4</v>
      </c>
      <c r="BD131" s="10">
        <v>9.7079999999999996E-4</v>
      </c>
      <c r="BE131" s="10">
        <v>9.9029999999999995E-4</v>
      </c>
      <c r="BF131" s="10">
        <v>1.0169999999999999E-3</v>
      </c>
      <c r="BG131" s="10">
        <v>1.0383E-3</v>
      </c>
      <c r="BH131" s="10">
        <v>1.0560000000000001E-3</v>
      </c>
      <c r="BI131" s="10">
        <v>1.0728999999999999E-3</v>
      </c>
      <c r="BJ131" s="10">
        <v>1.1039999999999999E-3</v>
      </c>
      <c r="BK131" s="10">
        <v>1.1206E-3</v>
      </c>
      <c r="BL131" s="10">
        <v>1.1508E-3</v>
      </c>
      <c r="BM131" s="10">
        <v>1.1808000000000001E-3</v>
      </c>
      <c r="BN131" s="10">
        <v>1.2042999999999999E-3</v>
      </c>
      <c r="BO131" s="10">
        <v>1.2224E-3</v>
      </c>
      <c r="BP131" s="10">
        <v>1.2467999999999999E-3</v>
      </c>
      <c r="BQ131" s="10">
        <v>1.2704999999999999E-3</v>
      </c>
      <c r="BR131" s="10">
        <v>1.2959E-3</v>
      </c>
      <c r="BS131" s="10">
        <v>1.3347999999999999E-3</v>
      </c>
      <c r="BT131" s="10">
        <v>1.3682E-3</v>
      </c>
      <c r="BU131" s="10">
        <v>1.4051000000000001E-3</v>
      </c>
      <c r="BV131" s="10">
        <v>1.4457999999999999E-3</v>
      </c>
      <c r="BW131" s="10">
        <v>1.4893E-3</v>
      </c>
      <c r="BX131" s="10">
        <v>1.5204999999999999E-3</v>
      </c>
      <c r="BY131" s="10">
        <v>1.56E-3</v>
      </c>
      <c r="BZ131" s="10">
        <v>1.5973999999999999E-3</v>
      </c>
      <c r="CA131" s="10">
        <v>1.6358E-3</v>
      </c>
      <c r="CB131" s="10">
        <v>1.6701000000000001E-3</v>
      </c>
      <c r="CC131" s="10">
        <v>1.7152000000000001E-3</v>
      </c>
      <c r="CD131" s="10">
        <v>1.7512000000000001E-3</v>
      </c>
      <c r="CE131" s="10">
        <v>1.7792000000000001E-3</v>
      </c>
      <c r="CF131" s="10">
        <v>1.8217999999999999E-3</v>
      </c>
      <c r="CG131" s="10">
        <v>1.8638000000000001E-3</v>
      </c>
      <c r="CH131" s="10">
        <v>1.9122E-3</v>
      </c>
      <c r="CI131" s="10">
        <v>1.9694999999999999E-3</v>
      </c>
      <c r="CJ131" s="10">
        <v>2.0227000000000001E-3</v>
      </c>
      <c r="CK131" s="10">
        <v>2.0812999999999999E-3</v>
      </c>
      <c r="CL131" s="10">
        <v>2.1396000000000002E-3</v>
      </c>
      <c r="CM131" s="10">
        <v>2.1803E-3</v>
      </c>
      <c r="CN131" s="10">
        <v>2.2412999999999999E-3</v>
      </c>
      <c r="CO131" s="10">
        <v>2.2772000000000001E-3</v>
      </c>
      <c r="CP131" s="10">
        <v>2.3341E-3</v>
      </c>
      <c r="CQ131" s="10">
        <v>2.4017999999999999E-3</v>
      </c>
      <c r="CR131" s="10">
        <v>2.4497999999999998E-3</v>
      </c>
      <c r="CS131" s="10">
        <v>2.5011999999999999E-3</v>
      </c>
      <c r="CT131" s="10">
        <v>2.5512E-3</v>
      </c>
      <c r="CU131" s="10">
        <v>2.5893999999999999E-3</v>
      </c>
      <c r="CV131" s="10">
        <v>2.6386000000000001E-3</v>
      </c>
      <c r="CW131" s="10">
        <v>2.7177999999999998E-3</v>
      </c>
      <c r="CX131" s="10">
        <v>2.7667E-3</v>
      </c>
      <c r="CY131" s="10">
        <v>2.8275000000000002E-3</v>
      </c>
    </row>
    <row r="132" spans="1:103" x14ac:dyDescent="0.2">
      <c r="A132" s="8" t="s">
        <v>69</v>
      </c>
      <c r="B132" s="8" t="s">
        <v>55</v>
      </c>
      <c r="C132" s="9">
        <v>36</v>
      </c>
      <c r="D132" s="10">
        <v>1.116E-4</v>
      </c>
      <c r="E132" s="10">
        <v>1.328E-4</v>
      </c>
      <c r="F132" s="10">
        <v>1.5139999999999999E-4</v>
      </c>
      <c r="G132" s="10">
        <v>1.7780000000000001E-4</v>
      </c>
      <c r="H132" s="10">
        <v>2.1049999999999999E-4</v>
      </c>
      <c r="I132" s="10">
        <v>2.4449999999999998E-4</v>
      </c>
      <c r="J132" s="10">
        <v>2.7710000000000001E-4</v>
      </c>
      <c r="K132" s="10">
        <v>3.1700000000000001E-4</v>
      </c>
      <c r="L132" s="10">
        <v>3.568E-4</v>
      </c>
      <c r="M132" s="10">
        <v>4.0929999999999997E-4</v>
      </c>
      <c r="N132" s="10">
        <v>4.1950000000000001E-4</v>
      </c>
      <c r="O132" s="10">
        <v>4.2880000000000001E-4</v>
      </c>
      <c r="P132" s="10">
        <v>4.4079999999999998E-4</v>
      </c>
      <c r="Q132" s="10">
        <v>4.5090000000000001E-4</v>
      </c>
      <c r="R132" s="10">
        <v>4.6129999999999999E-4</v>
      </c>
      <c r="S132" s="10">
        <v>4.728E-4</v>
      </c>
      <c r="T132" s="10">
        <v>4.86E-4</v>
      </c>
      <c r="U132" s="10">
        <v>4.9910000000000004E-4</v>
      </c>
      <c r="V132" s="10">
        <v>5.1009999999999998E-4</v>
      </c>
      <c r="W132" s="10">
        <v>5.2490000000000002E-4</v>
      </c>
      <c r="X132" s="10">
        <v>5.3379999999999996E-4</v>
      </c>
      <c r="Y132" s="10">
        <v>5.4509999999999997E-4</v>
      </c>
      <c r="Z132" s="10">
        <v>5.5489999999999999E-4</v>
      </c>
      <c r="AA132" s="10">
        <v>5.643E-4</v>
      </c>
      <c r="AB132" s="10">
        <v>5.7620000000000002E-4</v>
      </c>
      <c r="AC132" s="10">
        <v>5.9000000000000003E-4</v>
      </c>
      <c r="AD132" s="10">
        <v>6.0590000000000004E-4</v>
      </c>
      <c r="AE132" s="10">
        <v>6.2049999999999996E-4</v>
      </c>
      <c r="AF132" s="10">
        <v>6.378E-4</v>
      </c>
      <c r="AG132" s="10">
        <v>6.5569999999999995E-4</v>
      </c>
      <c r="AH132" s="10">
        <v>6.6750000000000002E-4</v>
      </c>
      <c r="AI132" s="10">
        <v>6.7949999999999998E-4</v>
      </c>
      <c r="AJ132" s="10">
        <v>6.9519999999999998E-4</v>
      </c>
      <c r="AK132" s="10">
        <v>7.0629999999999998E-4</v>
      </c>
      <c r="AL132" s="10">
        <v>7.2460000000000005E-4</v>
      </c>
      <c r="AM132" s="10">
        <v>7.448E-4</v>
      </c>
      <c r="AN132" s="10">
        <v>7.6639999999999998E-4</v>
      </c>
      <c r="AO132" s="10">
        <v>7.894E-4</v>
      </c>
      <c r="AP132" s="10">
        <v>8.1079999999999998E-4</v>
      </c>
      <c r="AQ132" s="10">
        <v>8.3429999999999995E-4</v>
      </c>
      <c r="AR132" s="10">
        <v>8.4929999999999999E-4</v>
      </c>
      <c r="AS132" s="10">
        <v>8.7129999999999998E-4</v>
      </c>
      <c r="AT132" s="10">
        <v>8.9130000000000003E-4</v>
      </c>
      <c r="AU132" s="10">
        <v>9.0919999999999998E-4</v>
      </c>
      <c r="AV132" s="10">
        <v>9.3550000000000003E-4</v>
      </c>
      <c r="AW132" s="10">
        <v>9.5890000000000005E-4</v>
      </c>
      <c r="AX132" s="10">
        <v>9.7619999999999998E-4</v>
      </c>
      <c r="AY132" s="10">
        <v>1.0054E-3</v>
      </c>
      <c r="AZ132" s="10">
        <v>1.0326000000000001E-3</v>
      </c>
      <c r="BA132" s="10">
        <v>1.0614999999999999E-3</v>
      </c>
      <c r="BB132" s="10">
        <v>1.0838E-3</v>
      </c>
      <c r="BC132" s="10">
        <v>1.1065000000000001E-3</v>
      </c>
      <c r="BD132" s="10">
        <v>1.1230999999999999E-3</v>
      </c>
      <c r="BE132" s="10">
        <v>1.1489E-3</v>
      </c>
      <c r="BF132" s="10">
        <v>1.1788E-3</v>
      </c>
      <c r="BG132" s="10">
        <v>1.2034999999999999E-3</v>
      </c>
      <c r="BH132" s="10">
        <v>1.2312E-3</v>
      </c>
      <c r="BI132" s="10">
        <v>1.2558000000000001E-3</v>
      </c>
      <c r="BJ132" s="10">
        <v>1.2897E-3</v>
      </c>
      <c r="BK132" s="10">
        <v>1.3219E-3</v>
      </c>
      <c r="BL132" s="10">
        <v>1.3523000000000001E-3</v>
      </c>
      <c r="BM132" s="10">
        <v>1.3821E-3</v>
      </c>
      <c r="BN132" s="10">
        <v>1.4028000000000001E-3</v>
      </c>
      <c r="BO132" s="10">
        <v>1.4434999999999999E-3</v>
      </c>
      <c r="BP132" s="10">
        <v>1.4737999999999999E-3</v>
      </c>
      <c r="BQ132" s="10">
        <v>1.5077999999999999E-3</v>
      </c>
      <c r="BR132" s="10">
        <v>1.5468999999999999E-3</v>
      </c>
      <c r="BS132" s="10">
        <v>1.5841E-3</v>
      </c>
      <c r="BT132" s="10">
        <v>1.6142000000000001E-3</v>
      </c>
      <c r="BU132" s="10">
        <v>1.6528999999999999E-3</v>
      </c>
      <c r="BV132" s="10">
        <v>1.6842999999999999E-3</v>
      </c>
      <c r="BW132" s="10">
        <v>1.7214000000000001E-3</v>
      </c>
      <c r="BX132" s="10">
        <v>1.7541E-3</v>
      </c>
      <c r="BY132" s="10">
        <v>1.7997E-3</v>
      </c>
      <c r="BZ132" s="10">
        <v>1.8357E-3</v>
      </c>
      <c r="CA132" s="10">
        <v>1.8760999999999999E-3</v>
      </c>
      <c r="CB132" s="10">
        <v>1.9268E-3</v>
      </c>
      <c r="CC132" s="10">
        <v>1.9767999999999999E-3</v>
      </c>
      <c r="CD132" s="10">
        <v>2.0243000000000001E-3</v>
      </c>
      <c r="CE132" s="10">
        <v>2.0628000000000001E-3</v>
      </c>
      <c r="CF132" s="10">
        <v>2.1205E-3</v>
      </c>
      <c r="CG132" s="10">
        <v>2.1841E-3</v>
      </c>
      <c r="CH132" s="10">
        <v>2.2212999999999998E-3</v>
      </c>
      <c r="CI132" s="10">
        <v>2.2767999999999998E-3</v>
      </c>
      <c r="CJ132" s="10">
        <v>2.3451000000000001E-3</v>
      </c>
      <c r="CK132" s="10">
        <v>2.3966999999999999E-3</v>
      </c>
      <c r="CL132" s="10">
        <v>2.4518000000000001E-3</v>
      </c>
      <c r="CM132" s="10">
        <v>2.4933999999999998E-3</v>
      </c>
      <c r="CN132" s="10">
        <v>2.5333E-3</v>
      </c>
      <c r="CO132" s="10">
        <v>2.5942000000000001E-3</v>
      </c>
      <c r="CP132" s="10">
        <v>2.6356999999999999E-3</v>
      </c>
      <c r="CQ132" s="10">
        <v>2.6752E-3</v>
      </c>
      <c r="CR132" s="10">
        <v>2.7339999999999999E-3</v>
      </c>
      <c r="CS132" s="10">
        <v>2.7859E-3</v>
      </c>
      <c r="CT132" s="10">
        <v>2.8387999999999998E-3</v>
      </c>
      <c r="CU132" s="10">
        <v>2.9239999999999999E-3</v>
      </c>
      <c r="CV132" s="10">
        <v>2.9824999999999999E-3</v>
      </c>
      <c r="CW132" s="10">
        <v>3.0331999999999998E-3</v>
      </c>
      <c r="CX132" s="10">
        <v>3.0848E-3</v>
      </c>
      <c r="CY132" s="10">
        <v>3.1741999999999999E-3</v>
      </c>
    </row>
    <row r="133" spans="1:103" x14ac:dyDescent="0.2">
      <c r="A133" s="8" t="s">
        <v>69</v>
      </c>
      <c r="B133" s="8" t="s">
        <v>55</v>
      </c>
      <c r="C133" s="9">
        <v>37</v>
      </c>
      <c r="D133" s="10">
        <v>1.1629999999999999E-4</v>
      </c>
      <c r="E133" s="10">
        <v>1.3970000000000001E-4</v>
      </c>
      <c r="F133" s="10">
        <v>1.6579999999999999E-4</v>
      </c>
      <c r="G133" s="10">
        <v>1.9540000000000001E-4</v>
      </c>
      <c r="H133" s="10">
        <v>2.2279999999999999E-4</v>
      </c>
      <c r="I133" s="10">
        <v>2.5950000000000002E-4</v>
      </c>
      <c r="J133" s="10">
        <v>3.0400000000000002E-4</v>
      </c>
      <c r="K133" s="10">
        <v>3.4820000000000001E-4</v>
      </c>
      <c r="L133" s="10">
        <v>3.8969999999999999E-4</v>
      </c>
      <c r="M133" s="10">
        <v>4.57E-4</v>
      </c>
      <c r="N133" s="10">
        <v>4.6749999999999998E-4</v>
      </c>
      <c r="O133" s="10">
        <v>4.7919999999999999E-4</v>
      </c>
      <c r="P133" s="10">
        <v>4.9019999999999999E-4</v>
      </c>
      <c r="Q133" s="10">
        <v>5.0440000000000001E-4</v>
      </c>
      <c r="R133" s="10">
        <v>5.1500000000000005E-4</v>
      </c>
      <c r="S133" s="10">
        <v>5.2939999999999997E-4</v>
      </c>
      <c r="T133" s="10">
        <v>5.4000000000000001E-4</v>
      </c>
      <c r="U133" s="10">
        <v>5.4869999999999995E-4</v>
      </c>
      <c r="V133" s="10">
        <v>5.6519999999999997E-4</v>
      </c>
      <c r="W133" s="10">
        <v>5.7819999999999996E-4</v>
      </c>
      <c r="X133" s="10">
        <v>5.8980000000000002E-4</v>
      </c>
      <c r="Y133" s="10">
        <v>6.022E-4</v>
      </c>
      <c r="Z133" s="10">
        <v>6.154E-4</v>
      </c>
      <c r="AA133" s="10">
        <v>6.3199999999999997E-4</v>
      </c>
      <c r="AB133" s="10">
        <v>6.4780000000000003E-4</v>
      </c>
      <c r="AC133" s="10">
        <v>6.6209999999999999E-4</v>
      </c>
      <c r="AD133" s="10">
        <v>6.7869999999999996E-4</v>
      </c>
      <c r="AE133" s="10">
        <v>6.8950000000000001E-4</v>
      </c>
      <c r="AF133" s="10">
        <v>7.0399999999999998E-4</v>
      </c>
      <c r="AG133" s="10">
        <v>7.1460000000000002E-4</v>
      </c>
      <c r="AH133" s="10">
        <v>7.2740000000000001E-4</v>
      </c>
      <c r="AI133" s="10">
        <v>7.3910000000000002E-4</v>
      </c>
      <c r="AJ133" s="10">
        <v>7.5679999999999996E-4</v>
      </c>
      <c r="AK133" s="10">
        <v>7.7280000000000003E-4</v>
      </c>
      <c r="AL133" s="10">
        <v>7.9279999999999997E-4</v>
      </c>
      <c r="AM133" s="10">
        <v>8.1579999999999999E-4</v>
      </c>
      <c r="AN133" s="10">
        <v>8.3219999999999995E-4</v>
      </c>
      <c r="AO133" s="10">
        <v>8.5720000000000002E-4</v>
      </c>
      <c r="AP133" s="10">
        <v>8.7339999999999998E-4</v>
      </c>
      <c r="AQ133" s="10">
        <v>8.8739999999999999E-4</v>
      </c>
      <c r="AR133" s="10">
        <v>9.1140000000000004E-4</v>
      </c>
      <c r="AS133" s="10">
        <v>9.3150000000000004E-4</v>
      </c>
      <c r="AT133" s="10">
        <v>9.4729999999999999E-4</v>
      </c>
      <c r="AU133" s="10">
        <v>9.701E-4</v>
      </c>
      <c r="AV133" s="10">
        <v>9.992E-4</v>
      </c>
      <c r="AW133" s="10">
        <v>1.0162000000000001E-3</v>
      </c>
      <c r="AX133" s="10">
        <v>1.0334000000000001E-3</v>
      </c>
      <c r="AY133" s="10">
        <v>1.0541000000000001E-3</v>
      </c>
      <c r="AZ133" s="10">
        <v>1.0782999999999999E-3</v>
      </c>
      <c r="BA133" s="10">
        <v>1.1042999999999999E-3</v>
      </c>
      <c r="BB133" s="10">
        <v>1.1329999999999999E-3</v>
      </c>
      <c r="BC133" s="10">
        <v>1.1670000000000001E-3</v>
      </c>
      <c r="BD133" s="10">
        <v>1.1938000000000001E-3</v>
      </c>
      <c r="BE133" s="10">
        <v>1.2297E-3</v>
      </c>
      <c r="BF133" s="10">
        <v>1.2481E-3</v>
      </c>
      <c r="BG133" s="10">
        <v>1.2681000000000001E-3</v>
      </c>
      <c r="BH133" s="10">
        <v>1.2922000000000001E-3</v>
      </c>
      <c r="BI133" s="10">
        <v>1.3258E-3</v>
      </c>
      <c r="BJ133" s="10">
        <v>1.3627999999999999E-3</v>
      </c>
      <c r="BK133" s="10">
        <v>1.3997E-3</v>
      </c>
      <c r="BL133" s="10">
        <v>1.4373999999999999E-3</v>
      </c>
      <c r="BM133" s="10">
        <v>1.4733000000000001E-3</v>
      </c>
      <c r="BN133" s="10">
        <v>1.4969E-3</v>
      </c>
      <c r="BO133" s="10">
        <v>1.5253E-3</v>
      </c>
      <c r="BP133" s="10">
        <v>1.5711E-3</v>
      </c>
      <c r="BQ133" s="10">
        <v>1.6134999999999999E-3</v>
      </c>
      <c r="BR133" s="10">
        <v>1.6570999999999999E-3</v>
      </c>
      <c r="BS133" s="10">
        <v>1.6886E-3</v>
      </c>
      <c r="BT133" s="10">
        <v>1.7393E-3</v>
      </c>
      <c r="BU133" s="10">
        <v>1.7653E-3</v>
      </c>
      <c r="BV133" s="10">
        <v>1.8006999999999999E-3</v>
      </c>
      <c r="BW133" s="10">
        <v>1.8331000000000001E-3</v>
      </c>
      <c r="BX133" s="10">
        <v>1.8863E-3</v>
      </c>
      <c r="BY133" s="10">
        <v>1.9334E-3</v>
      </c>
      <c r="BZ133" s="10">
        <v>1.9702000000000001E-3</v>
      </c>
      <c r="CA133" s="10">
        <v>2.0016999999999999E-3</v>
      </c>
      <c r="CB133" s="10">
        <v>2.0617999999999999E-3</v>
      </c>
      <c r="CC133" s="10">
        <v>2.1050999999999999E-3</v>
      </c>
      <c r="CD133" s="10">
        <v>2.1429999999999999E-3</v>
      </c>
      <c r="CE133" s="10">
        <v>2.1773000000000001E-3</v>
      </c>
      <c r="CF133" s="10">
        <v>2.2295000000000001E-3</v>
      </c>
      <c r="CG133" s="10">
        <v>2.2829999999999999E-3</v>
      </c>
      <c r="CH133" s="10">
        <v>2.3287E-3</v>
      </c>
      <c r="CI133" s="10">
        <v>2.3776000000000001E-3</v>
      </c>
      <c r="CJ133" s="10">
        <v>2.4252000000000002E-3</v>
      </c>
      <c r="CK133" s="10">
        <v>2.4737000000000001E-3</v>
      </c>
      <c r="CL133" s="10">
        <v>2.5355E-3</v>
      </c>
      <c r="CM133" s="10">
        <v>2.5988999999999999E-3</v>
      </c>
      <c r="CN133" s="10">
        <v>2.6587E-3</v>
      </c>
      <c r="CO133" s="10">
        <v>2.7198000000000001E-3</v>
      </c>
      <c r="CP133" s="10">
        <v>2.7959999999999999E-3</v>
      </c>
      <c r="CQ133" s="10">
        <v>2.8798999999999999E-3</v>
      </c>
      <c r="CR133" s="10">
        <v>2.9489999999999998E-3</v>
      </c>
      <c r="CS133" s="10">
        <v>3.0286000000000002E-3</v>
      </c>
      <c r="CT133" s="10">
        <v>3.0891999999999998E-3</v>
      </c>
      <c r="CU133" s="10">
        <v>3.1695E-3</v>
      </c>
      <c r="CV133" s="10">
        <v>3.2518999999999998E-3</v>
      </c>
      <c r="CW133" s="10">
        <v>3.3235000000000001E-3</v>
      </c>
      <c r="CX133" s="10">
        <v>3.3899999999999998E-3</v>
      </c>
      <c r="CY133" s="10">
        <v>3.4883000000000002E-3</v>
      </c>
    </row>
    <row r="134" spans="1:103" x14ac:dyDescent="0.2">
      <c r="A134" s="8" t="s">
        <v>69</v>
      </c>
      <c r="B134" s="8" t="s">
        <v>55</v>
      </c>
      <c r="C134" s="9">
        <v>38</v>
      </c>
      <c r="D134" s="10">
        <v>1.2520000000000001E-4</v>
      </c>
      <c r="E134" s="10">
        <v>1.5229999999999999E-4</v>
      </c>
      <c r="F134" s="10">
        <v>1.739E-4</v>
      </c>
      <c r="G134" s="10">
        <v>2.1110000000000001E-4</v>
      </c>
      <c r="H134" s="10">
        <v>2.4709999999999999E-4</v>
      </c>
      <c r="I134" s="10">
        <v>2.81E-4</v>
      </c>
      <c r="J134" s="10">
        <v>3.3340000000000003E-4</v>
      </c>
      <c r="K134" s="10">
        <v>3.8180000000000001E-4</v>
      </c>
      <c r="L134" s="10">
        <v>4.3419999999999998E-4</v>
      </c>
      <c r="M134" s="10">
        <v>4.8970000000000003E-4</v>
      </c>
      <c r="N134" s="10">
        <v>5.0089999999999998E-4</v>
      </c>
      <c r="O134" s="10">
        <v>5.1040000000000005E-4</v>
      </c>
      <c r="P134" s="10">
        <v>5.2170000000000005E-4</v>
      </c>
      <c r="Q134" s="10">
        <v>5.3209999999999998E-4</v>
      </c>
      <c r="R134" s="10">
        <v>5.4589999999999999E-4</v>
      </c>
      <c r="S134" s="10">
        <v>5.6179999999999999E-4</v>
      </c>
      <c r="T134" s="10">
        <v>5.7799999999999995E-4</v>
      </c>
      <c r="U134" s="10">
        <v>5.9299999999999999E-4</v>
      </c>
      <c r="V134" s="10">
        <v>6.1019999999999998E-4</v>
      </c>
      <c r="W134" s="10">
        <v>6.2730000000000001E-4</v>
      </c>
      <c r="X134" s="10">
        <v>6.4289999999999996E-4</v>
      </c>
      <c r="Y134" s="10">
        <v>6.5640000000000002E-4</v>
      </c>
      <c r="Z134" s="10">
        <v>6.715E-4</v>
      </c>
      <c r="AA134" s="10">
        <v>6.8159999999999998E-4</v>
      </c>
      <c r="AB134" s="10">
        <v>7.0200000000000004E-4</v>
      </c>
      <c r="AC134" s="10">
        <v>7.1389999999999995E-4</v>
      </c>
      <c r="AD134" s="10">
        <v>7.3320000000000004E-4</v>
      </c>
      <c r="AE134" s="10">
        <v>7.5520000000000003E-4</v>
      </c>
      <c r="AF134" s="10">
        <v>7.6800000000000002E-4</v>
      </c>
      <c r="AG134" s="10">
        <v>7.8260000000000005E-4</v>
      </c>
      <c r="AH134" s="10">
        <v>8.0219999999999998E-4</v>
      </c>
      <c r="AI134" s="10">
        <v>8.2629999999999997E-4</v>
      </c>
      <c r="AJ134" s="10">
        <v>8.4360000000000001E-4</v>
      </c>
      <c r="AK134" s="10">
        <v>8.6890000000000003E-4</v>
      </c>
      <c r="AL134" s="10">
        <v>8.8540000000000005E-4</v>
      </c>
      <c r="AM134" s="10">
        <v>9.1109999999999997E-4</v>
      </c>
      <c r="AN134" s="10">
        <v>9.3570000000000003E-4</v>
      </c>
      <c r="AO134" s="10">
        <v>9.5529999999999996E-4</v>
      </c>
      <c r="AP134" s="10">
        <v>9.8299999999999993E-4</v>
      </c>
      <c r="AQ134" s="10">
        <v>1.0027E-3</v>
      </c>
      <c r="AR134" s="10">
        <v>1.0307999999999999E-3</v>
      </c>
      <c r="AS134" s="10">
        <v>1.0493E-3</v>
      </c>
      <c r="AT134" s="10">
        <v>1.0797999999999999E-3</v>
      </c>
      <c r="AU134" s="10">
        <v>1.0958999999999999E-3</v>
      </c>
      <c r="AV134" s="10">
        <v>1.1168E-3</v>
      </c>
      <c r="AW134" s="10">
        <v>1.1447E-3</v>
      </c>
      <c r="AX134" s="10">
        <v>1.1653E-3</v>
      </c>
      <c r="AY134" s="10">
        <v>1.1827999999999999E-3</v>
      </c>
      <c r="AZ134" s="10">
        <v>1.2005E-3</v>
      </c>
      <c r="BA134" s="10">
        <v>1.2329000000000001E-3</v>
      </c>
      <c r="BB134" s="10">
        <v>1.2562999999999999E-3</v>
      </c>
      <c r="BC134" s="10">
        <v>1.2815000000000001E-3</v>
      </c>
      <c r="BD134" s="10">
        <v>1.3033000000000001E-3</v>
      </c>
      <c r="BE134" s="10">
        <v>1.3384E-3</v>
      </c>
      <c r="BF134" s="10">
        <v>1.3759E-3</v>
      </c>
      <c r="BG134" s="10">
        <v>1.4089E-3</v>
      </c>
      <c r="BH134" s="10">
        <v>1.4469000000000001E-3</v>
      </c>
      <c r="BI134" s="10">
        <v>1.4787999999999999E-3</v>
      </c>
      <c r="BJ134" s="10">
        <v>1.5112999999999999E-3</v>
      </c>
      <c r="BK134" s="10">
        <v>1.5536E-3</v>
      </c>
      <c r="BL134" s="10">
        <v>1.5939999999999999E-3</v>
      </c>
      <c r="BM134" s="10">
        <v>1.6179E-3</v>
      </c>
      <c r="BN134" s="10">
        <v>1.6535E-3</v>
      </c>
      <c r="BO134" s="10">
        <v>1.6915000000000001E-3</v>
      </c>
      <c r="BP134" s="10">
        <v>1.7202999999999999E-3</v>
      </c>
      <c r="BQ134" s="10">
        <v>1.7667E-3</v>
      </c>
      <c r="BR134" s="10">
        <v>1.7985E-3</v>
      </c>
      <c r="BS134" s="10">
        <v>1.8416999999999999E-3</v>
      </c>
      <c r="BT134" s="10">
        <v>1.8896E-3</v>
      </c>
      <c r="BU134" s="10">
        <v>1.9254999999999999E-3</v>
      </c>
      <c r="BV134" s="10">
        <v>1.9813000000000001E-3</v>
      </c>
      <c r="BW134" s="10">
        <v>2.0408000000000002E-3</v>
      </c>
      <c r="BX134" s="10">
        <v>2.0999E-3</v>
      </c>
      <c r="BY134" s="10">
        <v>2.1503E-3</v>
      </c>
      <c r="BZ134" s="10">
        <v>2.1848000000000002E-3</v>
      </c>
      <c r="CA134" s="10">
        <v>2.2241000000000001E-3</v>
      </c>
      <c r="CB134" s="10">
        <v>2.2908E-3</v>
      </c>
      <c r="CC134" s="10">
        <v>2.3251999999999999E-3</v>
      </c>
      <c r="CD134" s="10">
        <v>2.3647E-3</v>
      </c>
      <c r="CE134" s="10">
        <v>2.4285000000000001E-3</v>
      </c>
      <c r="CF134" s="10">
        <v>2.4843E-3</v>
      </c>
      <c r="CG134" s="10">
        <v>2.5563999999999999E-3</v>
      </c>
      <c r="CH134" s="10">
        <v>2.6075999999999998E-3</v>
      </c>
      <c r="CI134" s="10">
        <v>2.6832000000000002E-3</v>
      </c>
      <c r="CJ134" s="10">
        <v>2.7556E-3</v>
      </c>
      <c r="CK134" s="10">
        <v>2.8327999999999999E-3</v>
      </c>
      <c r="CL134" s="10">
        <v>2.8893999999999999E-3</v>
      </c>
      <c r="CM134" s="10">
        <v>2.9356999999999999E-3</v>
      </c>
      <c r="CN134" s="10">
        <v>3.0003E-3</v>
      </c>
      <c r="CO134" s="10">
        <v>3.0693000000000001E-3</v>
      </c>
      <c r="CP134" s="10">
        <v>3.1429000000000001E-3</v>
      </c>
      <c r="CQ134" s="10">
        <v>3.2182999999999999E-3</v>
      </c>
      <c r="CR134" s="10">
        <v>3.3084E-3</v>
      </c>
      <c r="CS134" s="10">
        <v>3.3581000000000001E-3</v>
      </c>
      <c r="CT134" s="10">
        <v>3.4588000000000002E-3</v>
      </c>
      <c r="CU134" s="10">
        <v>3.5108000000000001E-3</v>
      </c>
      <c r="CV134" s="10">
        <v>3.6126000000000001E-3</v>
      </c>
      <c r="CW134" s="10">
        <v>3.6813000000000002E-3</v>
      </c>
      <c r="CX134" s="10">
        <v>3.7659E-3</v>
      </c>
      <c r="CY134" s="10">
        <v>3.8224000000000001E-3</v>
      </c>
    </row>
    <row r="135" spans="1:103" x14ac:dyDescent="0.2">
      <c r="A135" s="8" t="s">
        <v>69</v>
      </c>
      <c r="B135" s="8" t="s">
        <v>55</v>
      </c>
      <c r="C135" s="9">
        <v>39</v>
      </c>
      <c r="D135" s="10">
        <v>1.327E-4</v>
      </c>
      <c r="E135" s="10">
        <v>1.5909999999999999E-4</v>
      </c>
      <c r="F135" s="10">
        <v>1.874E-4</v>
      </c>
      <c r="G135" s="10">
        <v>2.2169999999999999E-4</v>
      </c>
      <c r="H135" s="10">
        <v>2.698E-4</v>
      </c>
      <c r="I135" s="10">
        <v>3.1530000000000002E-4</v>
      </c>
      <c r="J135" s="10">
        <v>3.5770000000000002E-4</v>
      </c>
      <c r="K135" s="10">
        <v>4.2230000000000002E-4</v>
      </c>
      <c r="L135" s="10">
        <v>4.7009999999999999E-4</v>
      </c>
      <c r="M135" s="10">
        <v>5.5170000000000002E-4</v>
      </c>
      <c r="N135" s="10">
        <v>5.622E-4</v>
      </c>
      <c r="O135" s="10">
        <v>5.7790000000000001E-4</v>
      </c>
      <c r="P135" s="10">
        <v>5.9290000000000005E-4</v>
      </c>
      <c r="Q135" s="10">
        <v>6.1070000000000004E-4</v>
      </c>
      <c r="R135" s="10">
        <v>6.2779999999999997E-4</v>
      </c>
      <c r="S135" s="10">
        <v>6.4340000000000003E-4</v>
      </c>
      <c r="T135" s="10">
        <v>6.6209999999999999E-4</v>
      </c>
      <c r="U135" s="10">
        <v>6.8130000000000003E-4</v>
      </c>
      <c r="V135" s="10">
        <v>6.9280000000000003E-4</v>
      </c>
      <c r="W135" s="10">
        <v>7.0669999999999999E-4</v>
      </c>
      <c r="X135" s="10">
        <v>7.1940000000000003E-4</v>
      </c>
      <c r="Y135" s="10">
        <v>7.381E-4</v>
      </c>
      <c r="Z135" s="10">
        <v>7.5429999999999996E-4</v>
      </c>
      <c r="AA135" s="10">
        <v>7.7700000000000002E-4</v>
      </c>
      <c r="AB135" s="10">
        <v>7.9409999999999995E-4</v>
      </c>
      <c r="AC135" s="10">
        <v>8.1629999999999995E-4</v>
      </c>
      <c r="AD135" s="10">
        <v>8.3180000000000005E-4</v>
      </c>
      <c r="AE135" s="10">
        <v>8.518E-4</v>
      </c>
      <c r="AF135" s="10">
        <v>8.7060000000000002E-4</v>
      </c>
      <c r="AG135" s="10">
        <v>8.9329999999999998E-4</v>
      </c>
      <c r="AH135" s="10">
        <v>9.1830000000000004E-4</v>
      </c>
      <c r="AI135" s="10">
        <v>9.4309999999999999E-4</v>
      </c>
      <c r="AJ135" s="10">
        <v>9.5819999999999998E-4</v>
      </c>
      <c r="AK135" s="10">
        <v>9.8309999999999999E-4</v>
      </c>
      <c r="AL135" s="10">
        <v>1.0028000000000001E-3</v>
      </c>
      <c r="AM135" s="10">
        <v>1.0177999999999999E-3</v>
      </c>
      <c r="AN135" s="10">
        <v>1.0483000000000001E-3</v>
      </c>
      <c r="AO135" s="10">
        <v>1.0766E-3</v>
      </c>
      <c r="AP135" s="10">
        <v>1.1003E-3</v>
      </c>
      <c r="AQ135" s="10">
        <v>1.1201E-3</v>
      </c>
      <c r="AR135" s="10">
        <v>1.1513999999999999E-3</v>
      </c>
      <c r="AS135" s="10">
        <v>1.186E-3</v>
      </c>
      <c r="AT135" s="10">
        <v>1.2072999999999999E-3</v>
      </c>
      <c r="AU135" s="10">
        <v>1.2278E-3</v>
      </c>
      <c r="AV135" s="10">
        <v>1.2634E-3</v>
      </c>
      <c r="AW135" s="10">
        <v>1.2899000000000001E-3</v>
      </c>
      <c r="AX135" s="10">
        <v>1.3106000000000001E-3</v>
      </c>
      <c r="AY135" s="10">
        <v>1.3420000000000001E-3</v>
      </c>
      <c r="AZ135" s="10">
        <v>1.3661999999999999E-3</v>
      </c>
      <c r="BA135" s="10">
        <v>1.3921000000000001E-3</v>
      </c>
      <c r="BB135" s="10">
        <v>1.4254999999999999E-3</v>
      </c>
      <c r="BC135" s="10">
        <v>1.454E-3</v>
      </c>
      <c r="BD135" s="10">
        <v>1.4817000000000001E-3</v>
      </c>
      <c r="BE135" s="10">
        <v>1.5246999999999999E-3</v>
      </c>
      <c r="BF135" s="10">
        <v>1.5704E-3</v>
      </c>
      <c r="BG135" s="10">
        <v>1.6096999999999999E-3</v>
      </c>
      <c r="BH135" s="10">
        <v>1.6482999999999999E-3</v>
      </c>
      <c r="BI135" s="10">
        <v>1.6879E-3</v>
      </c>
      <c r="BJ135" s="10">
        <v>1.7317999999999999E-3</v>
      </c>
      <c r="BK135" s="10">
        <v>1.7838000000000001E-3</v>
      </c>
      <c r="BL135" s="10">
        <v>1.8266000000000001E-3</v>
      </c>
      <c r="BM135" s="10">
        <v>1.8686E-3</v>
      </c>
      <c r="BN135" s="10">
        <v>1.9116000000000001E-3</v>
      </c>
      <c r="BO135" s="10">
        <v>1.9518000000000001E-3</v>
      </c>
      <c r="BP135" s="10">
        <v>1.9848999999999999E-3</v>
      </c>
      <c r="BQ135" s="10">
        <v>2.0425E-3</v>
      </c>
      <c r="BR135" s="10">
        <v>2.0772999999999998E-3</v>
      </c>
      <c r="BS135" s="10">
        <v>2.1147000000000002E-3</v>
      </c>
      <c r="BT135" s="10">
        <v>2.1464000000000001E-3</v>
      </c>
      <c r="BU135" s="10">
        <v>2.2022999999999999E-3</v>
      </c>
      <c r="BV135" s="10">
        <v>2.2485000000000001E-3</v>
      </c>
      <c r="BW135" s="10">
        <v>2.2845000000000001E-3</v>
      </c>
      <c r="BX135" s="10">
        <v>2.3232999999999999E-3</v>
      </c>
      <c r="BY135" s="10">
        <v>2.3652E-3</v>
      </c>
      <c r="BZ135" s="10">
        <v>2.4077999999999999E-3</v>
      </c>
      <c r="CA135" s="10">
        <v>2.4608E-3</v>
      </c>
      <c r="CB135" s="10">
        <v>2.4976999999999998E-3</v>
      </c>
      <c r="CC135" s="10">
        <v>2.5726E-3</v>
      </c>
      <c r="CD135" s="10">
        <v>2.6137999999999999E-3</v>
      </c>
      <c r="CE135" s="10">
        <v>2.6687E-3</v>
      </c>
      <c r="CF135" s="10">
        <v>2.7301000000000001E-3</v>
      </c>
      <c r="CG135" s="10">
        <v>2.8119999999999998E-3</v>
      </c>
      <c r="CH135" s="10">
        <v>2.8570000000000002E-3</v>
      </c>
      <c r="CI135" s="10">
        <v>2.9397999999999998E-3</v>
      </c>
      <c r="CJ135" s="10">
        <v>2.9838999999999998E-3</v>
      </c>
      <c r="CK135" s="10">
        <v>3.0585E-3</v>
      </c>
      <c r="CL135" s="10">
        <v>3.1166000000000002E-3</v>
      </c>
      <c r="CM135" s="10">
        <v>3.1819999999999999E-3</v>
      </c>
      <c r="CN135" s="10">
        <v>3.2710999999999999E-3</v>
      </c>
      <c r="CO135" s="10">
        <v>3.3300000000000001E-3</v>
      </c>
      <c r="CP135" s="10">
        <v>3.3898999999999999E-3</v>
      </c>
      <c r="CQ135" s="10">
        <v>3.4678999999999999E-3</v>
      </c>
      <c r="CR135" s="10">
        <v>3.5408000000000002E-3</v>
      </c>
      <c r="CS135" s="10">
        <v>3.5974000000000002E-3</v>
      </c>
      <c r="CT135" s="10">
        <v>3.7017999999999999E-3</v>
      </c>
      <c r="CU135" s="10">
        <v>3.7943E-3</v>
      </c>
      <c r="CV135" s="10">
        <v>3.9042999999999999E-3</v>
      </c>
      <c r="CW135" s="10">
        <v>4.0098E-3</v>
      </c>
      <c r="CX135" s="10">
        <v>4.1060000000000003E-3</v>
      </c>
      <c r="CY135" s="10">
        <v>4.1923000000000004E-3</v>
      </c>
    </row>
    <row r="136" spans="1:103" x14ac:dyDescent="0.2">
      <c r="A136" s="8" t="s">
        <v>69</v>
      </c>
      <c r="B136" s="8" t="s">
        <v>55</v>
      </c>
      <c r="C136" s="9">
        <v>40</v>
      </c>
      <c r="D136" s="10">
        <v>1.496E-4</v>
      </c>
      <c r="E136" s="10">
        <v>1.783E-4</v>
      </c>
      <c r="F136" s="10">
        <v>2.1269999999999999E-4</v>
      </c>
      <c r="G136" s="10">
        <v>2.429E-4</v>
      </c>
      <c r="H136" s="10">
        <v>2.8939999999999999E-4</v>
      </c>
      <c r="I136" s="10">
        <v>3.4529999999999999E-4</v>
      </c>
      <c r="J136" s="10">
        <v>4.0109999999999999E-4</v>
      </c>
      <c r="K136" s="10">
        <v>4.549E-4</v>
      </c>
      <c r="L136" s="10">
        <v>5.1860000000000003E-4</v>
      </c>
      <c r="M136" s="10">
        <v>5.8889999999999995E-4</v>
      </c>
      <c r="N136" s="10">
        <v>6.0369999999999998E-4</v>
      </c>
      <c r="O136" s="10">
        <v>6.1580000000000001E-4</v>
      </c>
      <c r="P136" s="10">
        <v>6.3049999999999998E-4</v>
      </c>
      <c r="Q136" s="10">
        <v>6.4309999999999997E-4</v>
      </c>
      <c r="R136" s="10">
        <v>6.5399999999999996E-4</v>
      </c>
      <c r="S136" s="10">
        <v>6.7029999999999998E-4</v>
      </c>
      <c r="T136" s="10">
        <v>6.824E-4</v>
      </c>
      <c r="U136" s="10">
        <v>7.0290000000000001E-4</v>
      </c>
      <c r="V136" s="10">
        <v>7.1630000000000001E-4</v>
      </c>
      <c r="W136" s="10">
        <v>7.2979999999999996E-4</v>
      </c>
      <c r="X136" s="10">
        <v>7.4520000000000001E-4</v>
      </c>
      <c r="Y136" s="10">
        <v>7.6380000000000003E-4</v>
      </c>
      <c r="Z136" s="10">
        <v>7.7680000000000002E-4</v>
      </c>
      <c r="AA136" s="10">
        <v>7.9929999999999997E-4</v>
      </c>
      <c r="AB136" s="10">
        <v>8.2180000000000003E-4</v>
      </c>
      <c r="AC136" s="10">
        <v>8.3900000000000001E-4</v>
      </c>
      <c r="AD136" s="10">
        <v>8.541E-4</v>
      </c>
      <c r="AE136" s="10">
        <v>8.7279999999999996E-4</v>
      </c>
      <c r="AF136" s="10">
        <v>8.8940000000000004E-4</v>
      </c>
      <c r="AG136" s="10">
        <v>9.1529999999999997E-4</v>
      </c>
      <c r="AH136" s="10">
        <v>9.3999999999999997E-4</v>
      </c>
      <c r="AI136" s="10">
        <v>9.6630000000000001E-4</v>
      </c>
      <c r="AJ136" s="10">
        <v>9.8470000000000003E-4</v>
      </c>
      <c r="AK136" s="10">
        <v>1.0004E-3</v>
      </c>
      <c r="AL136" s="10">
        <v>1.0194E-3</v>
      </c>
      <c r="AM136" s="10">
        <v>1.0428E-3</v>
      </c>
      <c r="AN136" s="10">
        <v>1.0709999999999999E-3</v>
      </c>
      <c r="AO136" s="10">
        <v>1.0870999999999999E-3</v>
      </c>
      <c r="AP136" s="10">
        <v>1.1067E-3</v>
      </c>
      <c r="AQ136" s="10">
        <v>1.1233E-3</v>
      </c>
      <c r="AR136" s="10">
        <v>1.1513000000000001E-3</v>
      </c>
      <c r="AS136" s="10">
        <v>1.1720999999999999E-3</v>
      </c>
      <c r="AT136" s="10">
        <v>1.1954999999999999E-3</v>
      </c>
      <c r="AU136" s="10">
        <v>1.2290000000000001E-3</v>
      </c>
      <c r="AV136" s="10">
        <v>1.2486999999999999E-3</v>
      </c>
      <c r="AW136" s="10">
        <v>1.2861999999999999E-3</v>
      </c>
      <c r="AX136" s="10">
        <v>1.3235E-3</v>
      </c>
      <c r="AY136" s="10">
        <v>1.3579E-3</v>
      </c>
      <c r="AZ136" s="10">
        <v>1.3851E-3</v>
      </c>
      <c r="BA136" s="10">
        <v>1.4238E-3</v>
      </c>
      <c r="BB136" s="10">
        <v>1.4580000000000001E-3</v>
      </c>
      <c r="BC136" s="10">
        <v>1.5003E-3</v>
      </c>
      <c r="BD136" s="10">
        <v>1.5303000000000001E-3</v>
      </c>
      <c r="BE136" s="10">
        <v>1.5593E-3</v>
      </c>
      <c r="BF136" s="10">
        <v>1.603E-3</v>
      </c>
      <c r="BG136" s="10">
        <v>1.6383000000000001E-3</v>
      </c>
      <c r="BH136" s="10">
        <v>1.6727000000000001E-3</v>
      </c>
      <c r="BI136" s="10">
        <v>1.7162E-3</v>
      </c>
      <c r="BJ136" s="10">
        <v>1.7419E-3</v>
      </c>
      <c r="BK136" s="10">
        <v>1.7715000000000001E-3</v>
      </c>
      <c r="BL136" s="10">
        <v>1.8016E-3</v>
      </c>
      <c r="BM136" s="10">
        <v>1.8412999999999999E-3</v>
      </c>
      <c r="BN136" s="10">
        <v>1.8688000000000001E-3</v>
      </c>
      <c r="BO136" s="10">
        <v>1.9174000000000001E-3</v>
      </c>
      <c r="BP136" s="10">
        <v>1.9518999999999999E-3</v>
      </c>
      <c r="BQ136" s="10">
        <v>2.0105000000000001E-3</v>
      </c>
      <c r="BR136" s="10">
        <v>2.0547999999999999E-3</v>
      </c>
      <c r="BS136" s="10">
        <v>2.0896999999999999E-3</v>
      </c>
      <c r="BT136" s="10">
        <v>2.1378E-3</v>
      </c>
      <c r="BU136" s="10">
        <v>2.1805000000000001E-3</v>
      </c>
      <c r="BV136" s="10">
        <v>2.2393000000000001E-3</v>
      </c>
      <c r="BW136" s="10">
        <v>2.2997999999999998E-3</v>
      </c>
      <c r="BX136" s="10">
        <v>2.3413000000000002E-3</v>
      </c>
      <c r="BY136" s="10">
        <v>2.4045E-3</v>
      </c>
      <c r="BZ136" s="10">
        <v>2.4574000000000002E-3</v>
      </c>
      <c r="CA136" s="10">
        <v>2.4968E-3</v>
      </c>
      <c r="CB136" s="10">
        <v>2.5666999999999999E-3</v>
      </c>
      <c r="CC136" s="10">
        <v>2.6232E-3</v>
      </c>
      <c r="CD136" s="10">
        <v>2.6913000000000002E-3</v>
      </c>
      <c r="CE136" s="10">
        <v>2.7371000000000001E-3</v>
      </c>
      <c r="CF136" s="10">
        <v>2.8138E-3</v>
      </c>
      <c r="CG136" s="10">
        <v>2.8898000000000001E-3</v>
      </c>
      <c r="CH136" s="10">
        <v>2.9504000000000002E-3</v>
      </c>
      <c r="CI136" s="10">
        <v>3.0006E-3</v>
      </c>
      <c r="CJ136" s="10">
        <v>3.0696E-3</v>
      </c>
      <c r="CK136" s="10">
        <v>3.1494000000000001E-3</v>
      </c>
      <c r="CL136" s="10">
        <v>3.2439000000000001E-3</v>
      </c>
      <c r="CM136" s="10">
        <v>3.3056000000000001E-3</v>
      </c>
      <c r="CN136" s="10">
        <v>3.3815999999999998E-3</v>
      </c>
      <c r="CO136" s="10">
        <v>3.4424E-3</v>
      </c>
      <c r="CP136" s="10">
        <v>3.5387999999999999E-3</v>
      </c>
      <c r="CQ136" s="10">
        <v>3.5918999999999999E-3</v>
      </c>
      <c r="CR136" s="10">
        <v>3.6602000000000002E-3</v>
      </c>
      <c r="CS136" s="10">
        <v>3.7369999999999999E-3</v>
      </c>
      <c r="CT136" s="10">
        <v>3.8417E-3</v>
      </c>
      <c r="CU136" s="10">
        <v>3.9262000000000003E-3</v>
      </c>
      <c r="CV136" s="10">
        <v>4.0086000000000002E-3</v>
      </c>
      <c r="CW136" s="10">
        <v>4.0848000000000004E-3</v>
      </c>
      <c r="CX136" s="10">
        <v>4.1622999999999999E-3</v>
      </c>
      <c r="CY136" s="10">
        <v>4.2871999999999997E-3</v>
      </c>
    </row>
    <row r="137" spans="1:103" x14ac:dyDescent="0.2">
      <c r="A137" s="8" t="s">
        <v>69</v>
      </c>
      <c r="B137" s="8" t="s">
        <v>55</v>
      </c>
      <c r="C137" s="9">
        <v>41</v>
      </c>
      <c r="D137" s="10">
        <v>1.574E-4</v>
      </c>
      <c r="E137" s="10">
        <v>1.916E-4</v>
      </c>
      <c r="F137" s="10">
        <v>2.3130000000000001E-4</v>
      </c>
      <c r="G137" s="10">
        <v>2.6889999999999998E-4</v>
      </c>
      <c r="H137" s="10">
        <v>3.257E-4</v>
      </c>
      <c r="I137" s="10">
        <v>3.7130000000000003E-4</v>
      </c>
      <c r="J137" s="10">
        <v>4.348E-4</v>
      </c>
      <c r="K137" s="10">
        <v>5.0239999999999996E-4</v>
      </c>
      <c r="L137" s="10">
        <v>5.7499999999999999E-4</v>
      </c>
      <c r="M137" s="10">
        <v>6.512E-4</v>
      </c>
      <c r="N137" s="10">
        <v>6.6810000000000003E-4</v>
      </c>
      <c r="O137" s="10">
        <v>6.8820000000000003E-4</v>
      </c>
      <c r="P137" s="10">
        <v>7.0529999999999996E-4</v>
      </c>
      <c r="Q137" s="10">
        <v>7.1880000000000002E-4</v>
      </c>
      <c r="R137" s="10">
        <v>7.3820000000000005E-4</v>
      </c>
      <c r="S137" s="10">
        <v>7.5659999999999996E-4</v>
      </c>
      <c r="T137" s="10">
        <v>7.6869999999999998E-4</v>
      </c>
      <c r="U137" s="10">
        <v>7.8249999999999999E-4</v>
      </c>
      <c r="V137" s="10">
        <v>7.9659999999999996E-4</v>
      </c>
      <c r="W137" s="10">
        <v>8.0929999999999999E-4</v>
      </c>
      <c r="X137" s="10">
        <v>8.3120000000000004E-4</v>
      </c>
      <c r="Y137" s="10">
        <v>8.5030000000000001E-4</v>
      </c>
      <c r="Z137" s="10">
        <v>8.6560000000000001E-4</v>
      </c>
      <c r="AA137" s="10">
        <v>8.8980000000000005E-4</v>
      </c>
      <c r="AB137" s="10">
        <v>9.0580000000000001E-4</v>
      </c>
      <c r="AC137" s="10">
        <v>9.2940000000000004E-4</v>
      </c>
      <c r="AD137" s="10">
        <v>9.5080000000000002E-4</v>
      </c>
      <c r="AE137" s="10">
        <v>9.6699999999999998E-4</v>
      </c>
      <c r="AF137" s="10">
        <v>9.8529999999999993E-4</v>
      </c>
      <c r="AG137" s="10">
        <v>1.0031E-3</v>
      </c>
      <c r="AH137" s="10">
        <v>1.0231999999999999E-3</v>
      </c>
      <c r="AI137" s="10">
        <v>1.0478E-3</v>
      </c>
      <c r="AJ137" s="10">
        <v>1.0656000000000001E-3</v>
      </c>
      <c r="AK137" s="10">
        <v>1.0976E-3</v>
      </c>
      <c r="AL137" s="10">
        <v>1.1141E-3</v>
      </c>
      <c r="AM137" s="10">
        <v>1.1307999999999999E-3</v>
      </c>
      <c r="AN137" s="10">
        <v>1.1512E-3</v>
      </c>
      <c r="AO137" s="10">
        <v>1.1719E-3</v>
      </c>
      <c r="AP137" s="10">
        <v>1.1918E-3</v>
      </c>
      <c r="AQ137" s="10">
        <v>1.2098E-3</v>
      </c>
      <c r="AR137" s="10">
        <v>1.2388E-3</v>
      </c>
      <c r="AS137" s="10">
        <v>1.2635000000000001E-3</v>
      </c>
      <c r="AT137" s="10">
        <v>1.2823999999999999E-3</v>
      </c>
      <c r="AU137" s="10">
        <v>1.3196E-3</v>
      </c>
      <c r="AV137" s="10">
        <v>1.3538999999999999E-3</v>
      </c>
      <c r="AW137" s="10">
        <v>1.3810000000000001E-3</v>
      </c>
      <c r="AX137" s="10">
        <v>1.4169E-3</v>
      </c>
      <c r="AY137" s="10">
        <v>1.4566E-3</v>
      </c>
      <c r="AZ137" s="10">
        <v>1.4843E-3</v>
      </c>
      <c r="BA137" s="10">
        <v>1.5198E-3</v>
      </c>
      <c r="BB137" s="10">
        <v>1.5563E-3</v>
      </c>
      <c r="BC137" s="10">
        <v>1.5797000000000001E-3</v>
      </c>
      <c r="BD137" s="10">
        <v>1.6128E-3</v>
      </c>
      <c r="BE137" s="10">
        <v>1.6613000000000001E-3</v>
      </c>
      <c r="BF137" s="10">
        <v>1.6927999999999999E-3</v>
      </c>
      <c r="BG137" s="10">
        <v>1.7385E-3</v>
      </c>
      <c r="BH137" s="10">
        <v>1.7837E-3</v>
      </c>
      <c r="BI137" s="10">
        <v>1.8104E-3</v>
      </c>
      <c r="BJ137" s="10">
        <v>1.8448E-3</v>
      </c>
      <c r="BK137" s="10">
        <v>1.8947E-3</v>
      </c>
      <c r="BL137" s="10">
        <v>1.9288E-3</v>
      </c>
      <c r="BM137" s="10">
        <v>1.977E-3</v>
      </c>
      <c r="BN137" s="10">
        <v>2.0125999999999998E-3</v>
      </c>
      <c r="BO137" s="10">
        <v>2.0547999999999999E-3</v>
      </c>
      <c r="BP137" s="10">
        <v>2.0877999999999999E-3</v>
      </c>
      <c r="BQ137" s="10">
        <v>2.1316E-3</v>
      </c>
      <c r="BR137" s="10">
        <v>2.1784999999999999E-3</v>
      </c>
      <c r="BS137" s="10">
        <v>2.2263999999999999E-3</v>
      </c>
      <c r="BT137" s="10">
        <v>2.2732E-3</v>
      </c>
      <c r="BU137" s="10">
        <v>2.3368E-3</v>
      </c>
      <c r="BV137" s="10">
        <v>2.3976000000000002E-3</v>
      </c>
      <c r="BW137" s="10">
        <v>2.4648000000000001E-3</v>
      </c>
      <c r="BX137" s="10">
        <v>2.5090999999999998E-3</v>
      </c>
      <c r="BY137" s="10">
        <v>2.5568000000000001E-3</v>
      </c>
      <c r="BZ137" s="10">
        <v>2.5977000000000001E-3</v>
      </c>
      <c r="CA137" s="10">
        <v>2.6522999999999998E-3</v>
      </c>
      <c r="CB137" s="10">
        <v>2.7133000000000001E-3</v>
      </c>
      <c r="CC137" s="10">
        <v>2.7783E-3</v>
      </c>
      <c r="CD137" s="10">
        <v>2.8394000000000002E-3</v>
      </c>
      <c r="CE137" s="10">
        <v>2.8990999999999999E-3</v>
      </c>
      <c r="CF137" s="10">
        <v>2.9803E-3</v>
      </c>
      <c r="CG137" s="10">
        <v>3.0249000000000001E-3</v>
      </c>
      <c r="CH137" s="10">
        <v>3.1126999999999999E-3</v>
      </c>
      <c r="CI137" s="10">
        <v>3.1843000000000002E-3</v>
      </c>
      <c r="CJ137" s="10">
        <v>3.2352000000000001E-3</v>
      </c>
      <c r="CK137" s="10">
        <v>3.2902000000000001E-3</v>
      </c>
      <c r="CL137" s="10">
        <v>3.3395E-3</v>
      </c>
      <c r="CM137" s="10">
        <v>3.3896E-3</v>
      </c>
      <c r="CN137" s="10">
        <v>3.4743E-3</v>
      </c>
      <c r="CO137" s="10">
        <v>3.5542999999999998E-3</v>
      </c>
      <c r="CP137" s="10">
        <v>3.6075999999999999E-3</v>
      </c>
      <c r="CQ137" s="10">
        <v>3.7158E-3</v>
      </c>
      <c r="CR137" s="10">
        <v>3.7789999999999998E-3</v>
      </c>
      <c r="CS137" s="10">
        <v>3.8658999999999998E-3</v>
      </c>
      <c r="CT137" s="10">
        <v>3.9741999999999998E-3</v>
      </c>
      <c r="CU137" s="10">
        <v>4.0815000000000001E-3</v>
      </c>
      <c r="CV137" s="10">
        <v>4.1875999999999997E-3</v>
      </c>
      <c r="CW137" s="10">
        <v>4.2630000000000003E-3</v>
      </c>
      <c r="CX137" s="10">
        <v>4.3610999999999997E-3</v>
      </c>
      <c r="CY137" s="10">
        <v>4.4438999999999998E-3</v>
      </c>
    </row>
    <row r="138" spans="1:103" x14ac:dyDescent="0.2">
      <c r="A138" s="8" t="s">
        <v>69</v>
      </c>
      <c r="B138" s="8" t="s">
        <v>55</v>
      </c>
      <c r="C138" s="9">
        <v>42</v>
      </c>
      <c r="D138" s="10">
        <v>1.7479999999999999E-4</v>
      </c>
      <c r="E138" s="10">
        <v>2.139E-4</v>
      </c>
      <c r="F138" s="10">
        <v>2.5530000000000003E-4</v>
      </c>
      <c r="G138" s="10">
        <v>3.0650000000000002E-4</v>
      </c>
      <c r="H138" s="10">
        <v>3.6200000000000002E-4</v>
      </c>
      <c r="I138" s="10">
        <v>4.0979999999999999E-4</v>
      </c>
      <c r="J138" s="10">
        <v>4.7800000000000002E-4</v>
      </c>
      <c r="K138" s="10">
        <v>5.5710000000000004E-4</v>
      </c>
      <c r="L138" s="10">
        <v>6.3250000000000003E-4</v>
      </c>
      <c r="M138" s="10">
        <v>7.0290000000000001E-4</v>
      </c>
      <c r="N138" s="10">
        <v>7.1480000000000003E-4</v>
      </c>
      <c r="O138" s="10">
        <v>7.2920000000000005E-4</v>
      </c>
      <c r="P138" s="10">
        <v>7.4529999999999996E-4</v>
      </c>
      <c r="Q138" s="10">
        <v>7.5639999999999995E-4</v>
      </c>
      <c r="R138" s="10">
        <v>7.7530000000000003E-4</v>
      </c>
      <c r="S138" s="10">
        <v>7.9009999999999996E-4</v>
      </c>
      <c r="T138" s="10">
        <v>8.0590000000000002E-4</v>
      </c>
      <c r="U138" s="10">
        <v>8.2280000000000005E-4</v>
      </c>
      <c r="V138" s="10">
        <v>8.451E-4</v>
      </c>
      <c r="W138" s="10">
        <v>8.6200000000000003E-4</v>
      </c>
      <c r="X138" s="10">
        <v>8.8440000000000003E-4</v>
      </c>
      <c r="Y138" s="10">
        <v>8.9860000000000005E-4</v>
      </c>
      <c r="Z138" s="10">
        <v>9.2279999999999999E-4</v>
      </c>
      <c r="AA138" s="10">
        <v>9.4780000000000005E-4</v>
      </c>
      <c r="AB138" s="10">
        <v>9.6960000000000004E-4</v>
      </c>
      <c r="AC138" s="10">
        <v>9.8419999999999996E-4</v>
      </c>
      <c r="AD138" s="10">
        <v>1.0088E-3</v>
      </c>
      <c r="AE138" s="10">
        <v>1.0249E-3</v>
      </c>
      <c r="AF138" s="10">
        <v>1.0433E-3</v>
      </c>
      <c r="AG138" s="10">
        <v>1.0736000000000001E-3</v>
      </c>
      <c r="AH138" s="10">
        <v>1.0928999999999999E-3</v>
      </c>
      <c r="AI138" s="10">
        <v>1.1104000000000001E-3</v>
      </c>
      <c r="AJ138" s="10">
        <v>1.1371E-3</v>
      </c>
      <c r="AK138" s="10">
        <v>1.1701000000000001E-3</v>
      </c>
      <c r="AL138" s="10">
        <v>1.1900000000000001E-3</v>
      </c>
      <c r="AM138" s="10">
        <v>1.2256999999999999E-3</v>
      </c>
      <c r="AN138" s="10">
        <v>1.2478000000000001E-3</v>
      </c>
      <c r="AO138" s="10">
        <v>1.2838999999999999E-3</v>
      </c>
      <c r="AP138" s="10">
        <v>1.3045000000000001E-3</v>
      </c>
      <c r="AQ138" s="10">
        <v>1.3267000000000001E-3</v>
      </c>
      <c r="AR138" s="10">
        <v>1.3531999999999999E-3</v>
      </c>
      <c r="AS138" s="10">
        <v>1.3803000000000001E-3</v>
      </c>
      <c r="AT138" s="10">
        <v>1.4174999999999999E-3</v>
      </c>
      <c r="AU138" s="10">
        <v>1.4487E-3</v>
      </c>
      <c r="AV138" s="10">
        <v>1.4805E-3</v>
      </c>
      <c r="AW138" s="10">
        <v>1.5100999999999999E-3</v>
      </c>
      <c r="AX138" s="10">
        <v>1.5433000000000001E-3</v>
      </c>
      <c r="AY138" s="10">
        <v>1.5711E-3</v>
      </c>
      <c r="AZ138" s="10">
        <v>1.6103000000000001E-3</v>
      </c>
      <c r="BA138" s="10">
        <v>1.6490000000000001E-3</v>
      </c>
      <c r="BB138" s="10">
        <v>1.6918E-3</v>
      </c>
      <c r="BC138" s="10">
        <v>1.7240000000000001E-3</v>
      </c>
      <c r="BD138" s="10">
        <v>1.7516000000000001E-3</v>
      </c>
      <c r="BE138" s="10">
        <v>1.7971E-3</v>
      </c>
      <c r="BF138" s="10">
        <v>1.8420000000000001E-3</v>
      </c>
      <c r="BG138" s="10">
        <v>1.8898999999999999E-3</v>
      </c>
      <c r="BH138" s="10">
        <v>1.9391E-3</v>
      </c>
      <c r="BI138" s="10">
        <v>1.9953000000000002E-3</v>
      </c>
      <c r="BJ138" s="10">
        <v>2.0252999999999998E-3</v>
      </c>
      <c r="BK138" s="10">
        <v>2.0638000000000002E-3</v>
      </c>
      <c r="BL138" s="10">
        <v>2.1256999999999999E-3</v>
      </c>
      <c r="BM138" s="10">
        <v>2.1618000000000002E-3</v>
      </c>
      <c r="BN138" s="10">
        <v>2.2073000000000001E-3</v>
      </c>
      <c r="BO138" s="10">
        <v>2.2447999999999999E-3</v>
      </c>
      <c r="BP138" s="10">
        <v>2.3008E-3</v>
      </c>
      <c r="BQ138" s="10">
        <v>2.3538000000000001E-3</v>
      </c>
      <c r="BR138" s="10">
        <v>2.3914000000000001E-3</v>
      </c>
      <c r="BS138" s="10">
        <v>2.4559999999999998E-3</v>
      </c>
      <c r="BT138" s="10">
        <v>2.4953000000000002E-3</v>
      </c>
      <c r="BU138" s="10">
        <v>2.5552999999999999E-3</v>
      </c>
      <c r="BV138" s="10">
        <v>2.6319E-3</v>
      </c>
      <c r="BW138" s="10">
        <v>2.6792999999999999E-3</v>
      </c>
      <c r="BX138" s="10">
        <v>2.7436000000000001E-3</v>
      </c>
      <c r="BY138" s="10">
        <v>2.8149E-3</v>
      </c>
      <c r="BZ138" s="10">
        <v>2.8852999999999999E-3</v>
      </c>
      <c r="CA138" s="10">
        <v>2.9545000000000001E-3</v>
      </c>
      <c r="CB138" s="10">
        <v>3.0195E-3</v>
      </c>
      <c r="CC138" s="10">
        <v>3.0888999999999999E-3</v>
      </c>
      <c r="CD138" s="10">
        <v>3.1784999999999999E-3</v>
      </c>
      <c r="CE138" s="10">
        <v>3.2515999999999999E-3</v>
      </c>
      <c r="CF138" s="10">
        <v>3.3067999999999999E-3</v>
      </c>
      <c r="CG138" s="10">
        <v>3.4060000000000002E-3</v>
      </c>
      <c r="CH138" s="10">
        <v>3.4979999999999998E-3</v>
      </c>
      <c r="CI138" s="10">
        <v>3.5783999999999998E-3</v>
      </c>
      <c r="CJ138" s="10">
        <v>3.6822000000000001E-3</v>
      </c>
      <c r="CK138" s="10">
        <v>3.7374000000000001E-3</v>
      </c>
      <c r="CL138" s="10">
        <v>3.8159000000000001E-3</v>
      </c>
      <c r="CM138" s="10">
        <v>3.9113000000000004E-3</v>
      </c>
      <c r="CN138" s="10">
        <v>4.0286999999999996E-3</v>
      </c>
      <c r="CO138" s="10">
        <v>4.1294000000000001E-3</v>
      </c>
      <c r="CP138" s="10">
        <v>4.2532999999999998E-3</v>
      </c>
      <c r="CQ138" s="10">
        <v>4.3468999999999999E-3</v>
      </c>
      <c r="CR138" s="10">
        <v>4.4599000000000001E-3</v>
      </c>
      <c r="CS138" s="10">
        <v>4.5446999999999996E-3</v>
      </c>
      <c r="CT138" s="10">
        <v>4.6492E-3</v>
      </c>
      <c r="CU138" s="10">
        <v>4.7746999999999998E-3</v>
      </c>
      <c r="CV138" s="10">
        <v>4.8462999999999996E-3</v>
      </c>
      <c r="CW138" s="10">
        <v>4.9722999999999998E-3</v>
      </c>
      <c r="CX138" s="10">
        <v>5.0467999999999997E-3</v>
      </c>
      <c r="CY138" s="10">
        <v>5.1326999999999996E-3</v>
      </c>
    </row>
    <row r="139" spans="1:103" x14ac:dyDescent="0.2">
      <c r="A139" s="8" t="s">
        <v>69</v>
      </c>
      <c r="B139" s="8" t="s">
        <v>55</v>
      </c>
      <c r="C139" s="9">
        <v>43</v>
      </c>
      <c r="D139" s="10">
        <v>1.9249999999999999E-4</v>
      </c>
      <c r="E139" s="10">
        <v>2.319E-4</v>
      </c>
      <c r="F139" s="10">
        <v>2.811E-4</v>
      </c>
      <c r="G139" s="10">
        <v>3.323E-4</v>
      </c>
      <c r="H139" s="10">
        <v>3.9060000000000001E-4</v>
      </c>
      <c r="I139" s="10">
        <v>4.5629999999999998E-4</v>
      </c>
      <c r="J139" s="10">
        <v>5.2899999999999996E-4</v>
      </c>
      <c r="K139" s="10">
        <v>6.0320000000000003E-4</v>
      </c>
      <c r="L139" s="10">
        <v>7.0069999999999996E-4</v>
      </c>
      <c r="M139" s="10">
        <v>7.7769999999999998E-4</v>
      </c>
      <c r="N139" s="10">
        <v>7.9940000000000002E-4</v>
      </c>
      <c r="O139" s="10">
        <v>8.162E-4</v>
      </c>
      <c r="P139" s="10">
        <v>8.3819999999999999E-4</v>
      </c>
      <c r="Q139" s="10">
        <v>8.5740000000000002E-4</v>
      </c>
      <c r="R139" s="10">
        <v>8.7029999999999996E-4</v>
      </c>
      <c r="S139" s="10">
        <v>8.92E-4</v>
      </c>
      <c r="T139" s="10">
        <v>9.0890000000000003E-4</v>
      </c>
      <c r="U139" s="10">
        <v>9.2889999999999997E-4</v>
      </c>
      <c r="V139" s="10">
        <v>9.4470000000000003E-4</v>
      </c>
      <c r="W139" s="10">
        <v>9.6639999999999996E-4</v>
      </c>
      <c r="X139" s="10">
        <v>9.8869999999999991E-4</v>
      </c>
      <c r="Y139" s="10">
        <v>1.0093999999999999E-3</v>
      </c>
      <c r="Z139" s="10">
        <v>1.0357000000000001E-3</v>
      </c>
      <c r="AA139" s="10">
        <v>1.0522999999999999E-3</v>
      </c>
      <c r="AB139" s="10">
        <v>1.0838E-3</v>
      </c>
      <c r="AC139" s="10">
        <v>1.1153000000000001E-3</v>
      </c>
      <c r="AD139" s="10">
        <v>1.1464999999999999E-3</v>
      </c>
      <c r="AE139" s="10">
        <v>1.1739999999999999E-3</v>
      </c>
      <c r="AF139" s="10">
        <v>1.201E-3</v>
      </c>
      <c r="AG139" s="10">
        <v>1.2286E-3</v>
      </c>
      <c r="AH139" s="10">
        <v>1.2618E-3</v>
      </c>
      <c r="AI139" s="10">
        <v>1.2832E-3</v>
      </c>
      <c r="AJ139" s="10">
        <v>1.3190999999999999E-3</v>
      </c>
      <c r="AK139" s="10">
        <v>1.3587E-3</v>
      </c>
      <c r="AL139" s="10">
        <v>1.3858E-3</v>
      </c>
      <c r="AM139" s="10">
        <v>1.4177E-3</v>
      </c>
      <c r="AN139" s="10">
        <v>1.4418E-3</v>
      </c>
      <c r="AO139" s="10">
        <v>1.4648E-3</v>
      </c>
      <c r="AP139" s="10">
        <v>1.5088E-3</v>
      </c>
      <c r="AQ139" s="10">
        <v>1.5525000000000001E-3</v>
      </c>
      <c r="AR139" s="10">
        <v>1.5897999999999999E-3</v>
      </c>
      <c r="AS139" s="10">
        <v>1.6183E-3</v>
      </c>
      <c r="AT139" s="10">
        <v>1.6669E-3</v>
      </c>
      <c r="AU139" s="10">
        <v>1.7152999999999999E-3</v>
      </c>
      <c r="AV139" s="10">
        <v>1.7461E-3</v>
      </c>
      <c r="AW139" s="10">
        <v>1.781E-3</v>
      </c>
      <c r="AX139" s="10">
        <v>1.8078E-3</v>
      </c>
      <c r="AY139" s="10">
        <v>1.8602E-3</v>
      </c>
      <c r="AZ139" s="10">
        <v>1.8973E-3</v>
      </c>
      <c r="BA139" s="10">
        <v>1.9428E-3</v>
      </c>
      <c r="BB139" s="10">
        <v>2.0011E-3</v>
      </c>
      <c r="BC139" s="10">
        <v>2.0571000000000001E-3</v>
      </c>
      <c r="BD139" s="10">
        <v>2.1064E-3</v>
      </c>
      <c r="BE139" s="10">
        <v>2.1591000000000002E-3</v>
      </c>
      <c r="BF139" s="10">
        <v>2.1957999999999999E-3</v>
      </c>
      <c r="BG139" s="10">
        <v>2.2594E-3</v>
      </c>
      <c r="BH139" s="10">
        <v>2.3046E-3</v>
      </c>
      <c r="BI139" s="10">
        <v>2.3622000000000001E-3</v>
      </c>
      <c r="BJ139" s="10">
        <v>2.4329999999999998E-3</v>
      </c>
      <c r="BK139" s="10">
        <v>2.4962999999999999E-3</v>
      </c>
      <c r="BL139" s="10">
        <v>2.5487000000000001E-3</v>
      </c>
      <c r="BM139" s="10">
        <v>2.6048E-3</v>
      </c>
      <c r="BN139" s="10">
        <v>2.6543000000000001E-3</v>
      </c>
      <c r="BO139" s="10">
        <v>2.7206000000000001E-3</v>
      </c>
      <c r="BP139" s="10">
        <v>2.7913E-3</v>
      </c>
      <c r="BQ139" s="10">
        <v>2.8387999999999998E-3</v>
      </c>
      <c r="BR139" s="10">
        <v>2.9069E-3</v>
      </c>
      <c r="BS139" s="10">
        <v>2.9854E-3</v>
      </c>
      <c r="BT139" s="10">
        <v>3.0541000000000001E-3</v>
      </c>
      <c r="BU139" s="10">
        <v>3.1059999999999998E-3</v>
      </c>
      <c r="BV139" s="10">
        <v>3.1930000000000001E-3</v>
      </c>
      <c r="BW139" s="10">
        <v>3.2567999999999998E-3</v>
      </c>
      <c r="BX139" s="10">
        <v>3.3284999999999999E-3</v>
      </c>
      <c r="BY139" s="10">
        <v>3.4083999999999998E-3</v>
      </c>
      <c r="BZ139" s="10">
        <v>3.5038000000000001E-3</v>
      </c>
      <c r="CA139" s="10">
        <v>3.5669E-3</v>
      </c>
      <c r="CB139" s="10">
        <v>3.6703E-3</v>
      </c>
      <c r="CC139" s="10">
        <v>3.7694E-3</v>
      </c>
      <c r="CD139" s="10">
        <v>3.8522999999999999E-3</v>
      </c>
      <c r="CE139" s="10">
        <v>3.9217000000000002E-3</v>
      </c>
      <c r="CF139" s="10">
        <v>4.0236999999999998E-3</v>
      </c>
      <c r="CG139" s="10">
        <v>4.1444000000000003E-3</v>
      </c>
      <c r="CH139" s="10">
        <v>4.2107999999999998E-3</v>
      </c>
      <c r="CI139" s="10">
        <v>4.2738999999999997E-3</v>
      </c>
      <c r="CJ139" s="10">
        <v>4.4022000000000002E-3</v>
      </c>
      <c r="CK139" s="10">
        <v>4.5078000000000002E-3</v>
      </c>
      <c r="CL139" s="10">
        <v>4.6341000000000004E-3</v>
      </c>
      <c r="CM139" s="10">
        <v>4.7498999999999996E-3</v>
      </c>
      <c r="CN139" s="10">
        <v>4.8497000000000002E-3</v>
      </c>
      <c r="CO139" s="10">
        <v>4.9370000000000004E-3</v>
      </c>
      <c r="CP139" s="10">
        <v>5.0455999999999999E-3</v>
      </c>
      <c r="CQ139" s="10">
        <v>5.1767999999999996E-3</v>
      </c>
      <c r="CR139" s="10">
        <v>5.3112999999999997E-3</v>
      </c>
      <c r="CS139" s="10">
        <v>5.4016999999999997E-3</v>
      </c>
      <c r="CT139" s="10">
        <v>5.5043000000000002E-3</v>
      </c>
      <c r="CU139" s="10">
        <v>5.5979000000000003E-3</v>
      </c>
      <c r="CV139" s="10">
        <v>5.7323000000000001E-3</v>
      </c>
      <c r="CW139" s="10">
        <v>5.8412000000000004E-3</v>
      </c>
      <c r="CX139" s="10">
        <v>5.9347000000000002E-3</v>
      </c>
      <c r="CY139" s="10">
        <v>6.0949000000000003E-3</v>
      </c>
    </row>
    <row r="140" spans="1:103" x14ac:dyDescent="0.2">
      <c r="A140" s="8" t="s">
        <v>69</v>
      </c>
      <c r="B140" s="8" t="s">
        <v>55</v>
      </c>
      <c r="C140" s="9">
        <v>44</v>
      </c>
      <c r="D140" s="10">
        <v>2.1120000000000001E-4</v>
      </c>
      <c r="E140" s="10">
        <v>2.6469999999999998E-4</v>
      </c>
      <c r="F140" s="10">
        <v>3.1149999999999998E-4</v>
      </c>
      <c r="G140" s="10">
        <v>3.7169999999999998E-4</v>
      </c>
      <c r="H140" s="10">
        <v>4.2989999999999999E-4</v>
      </c>
      <c r="I140" s="10">
        <v>5.0370000000000005E-4</v>
      </c>
      <c r="J140" s="10">
        <v>5.7379999999999996E-4</v>
      </c>
      <c r="K140" s="10">
        <v>6.6730000000000001E-4</v>
      </c>
      <c r="L140" s="10">
        <v>7.6150000000000002E-4</v>
      </c>
      <c r="M140" s="10">
        <v>8.5930000000000002E-4</v>
      </c>
      <c r="N140" s="10">
        <v>8.7299999999999997E-4</v>
      </c>
      <c r="O140" s="10">
        <v>8.8960000000000005E-4</v>
      </c>
      <c r="P140" s="10">
        <v>9.0470000000000004E-4</v>
      </c>
      <c r="Q140" s="10">
        <v>9.1830000000000004E-4</v>
      </c>
      <c r="R140" s="10">
        <v>9.412E-4</v>
      </c>
      <c r="S140" s="10">
        <v>9.6750000000000004E-4</v>
      </c>
      <c r="T140" s="10">
        <v>9.898000000000001E-4</v>
      </c>
      <c r="U140" s="10">
        <v>1.0165E-3</v>
      </c>
      <c r="V140" s="10">
        <v>1.0399000000000001E-3</v>
      </c>
      <c r="W140" s="10">
        <v>1.0648000000000001E-3</v>
      </c>
      <c r="X140" s="10">
        <v>1.0935999999999999E-3</v>
      </c>
      <c r="Y140" s="10">
        <v>1.1176999999999999E-3</v>
      </c>
      <c r="Z140" s="10">
        <v>1.1478E-3</v>
      </c>
      <c r="AA140" s="10">
        <v>1.1743000000000001E-3</v>
      </c>
      <c r="AB140" s="10">
        <v>1.193E-3</v>
      </c>
      <c r="AC140" s="10">
        <v>1.2275999999999999E-3</v>
      </c>
      <c r="AD140" s="10">
        <v>1.2473E-3</v>
      </c>
      <c r="AE140" s="10">
        <v>1.2822E-3</v>
      </c>
      <c r="AF140" s="10">
        <v>1.3155E-3</v>
      </c>
      <c r="AG140" s="10">
        <v>1.3458000000000001E-3</v>
      </c>
      <c r="AH140" s="10">
        <v>1.3808E-3</v>
      </c>
      <c r="AI140" s="10">
        <v>1.4055999999999999E-3</v>
      </c>
      <c r="AJ140" s="10">
        <v>1.4478E-3</v>
      </c>
      <c r="AK140" s="10">
        <v>1.4709E-3</v>
      </c>
      <c r="AL140" s="10">
        <v>1.5047999999999999E-3</v>
      </c>
      <c r="AM140" s="10">
        <v>1.5333E-3</v>
      </c>
      <c r="AN140" s="10">
        <v>1.5778000000000001E-3</v>
      </c>
      <c r="AO140" s="10">
        <v>1.6236E-3</v>
      </c>
      <c r="AP140" s="10">
        <v>1.6707E-3</v>
      </c>
      <c r="AQ140" s="10">
        <v>1.7208E-3</v>
      </c>
      <c r="AR140" s="10">
        <v>1.7673000000000001E-3</v>
      </c>
      <c r="AS140" s="10">
        <v>1.8167999999999999E-3</v>
      </c>
      <c r="AT140" s="10">
        <v>1.8676000000000001E-3</v>
      </c>
      <c r="AU140" s="10">
        <v>1.9012E-3</v>
      </c>
      <c r="AV140" s="10">
        <v>1.9430000000000001E-3</v>
      </c>
      <c r="AW140" s="10">
        <v>1.9818000000000001E-3</v>
      </c>
      <c r="AX140" s="10">
        <v>2.0352999999999999E-3</v>
      </c>
      <c r="AY140" s="10">
        <v>2.0739999999999999E-3</v>
      </c>
      <c r="AZ140" s="10">
        <v>2.1093000000000002E-3</v>
      </c>
      <c r="BA140" s="10">
        <v>2.1662000000000001E-3</v>
      </c>
      <c r="BB140" s="10">
        <v>2.2138000000000001E-3</v>
      </c>
      <c r="BC140" s="10">
        <v>2.2736000000000002E-3</v>
      </c>
      <c r="BD140" s="10">
        <v>2.3373000000000001E-3</v>
      </c>
      <c r="BE140" s="10">
        <v>2.3887000000000001E-3</v>
      </c>
      <c r="BF140" s="10">
        <v>2.4340999999999998E-3</v>
      </c>
      <c r="BG140" s="10">
        <v>2.4924999999999999E-3</v>
      </c>
      <c r="BH140" s="10">
        <v>2.5523E-3</v>
      </c>
      <c r="BI140" s="10">
        <v>2.611E-3</v>
      </c>
      <c r="BJ140" s="10">
        <v>2.6580000000000002E-3</v>
      </c>
      <c r="BK140" s="10">
        <v>2.7085E-3</v>
      </c>
      <c r="BL140" s="10">
        <v>2.7870999999999998E-3</v>
      </c>
      <c r="BM140" s="10">
        <v>2.8651000000000002E-3</v>
      </c>
      <c r="BN140" s="10">
        <v>2.9137999999999998E-3</v>
      </c>
      <c r="BO140" s="10">
        <v>2.9895E-3</v>
      </c>
      <c r="BP140" s="10">
        <v>3.0403000000000001E-3</v>
      </c>
      <c r="BQ140" s="10">
        <v>3.1072999999999999E-3</v>
      </c>
      <c r="BR140" s="10">
        <v>3.1756000000000002E-3</v>
      </c>
      <c r="BS140" s="10">
        <v>3.2423E-3</v>
      </c>
      <c r="BT140" s="10">
        <v>3.3265999999999999E-3</v>
      </c>
      <c r="BU140" s="10">
        <v>3.3963999999999999E-3</v>
      </c>
      <c r="BV140" s="10">
        <v>3.4678E-3</v>
      </c>
      <c r="BW140" s="10">
        <v>3.5682999999999999E-3</v>
      </c>
      <c r="BX140" s="10">
        <v>3.6503999999999998E-3</v>
      </c>
      <c r="BY140" s="10">
        <v>3.7453E-3</v>
      </c>
      <c r="BZ140" s="10">
        <v>3.8203E-3</v>
      </c>
      <c r="CA140" s="10">
        <v>3.9119000000000003E-3</v>
      </c>
      <c r="CB140" s="10">
        <v>4.0137000000000003E-3</v>
      </c>
      <c r="CC140" s="10">
        <v>4.1099999999999999E-3</v>
      </c>
      <c r="CD140" s="10">
        <v>4.2087000000000001E-3</v>
      </c>
      <c r="CE140" s="10">
        <v>4.3223000000000003E-3</v>
      </c>
      <c r="CF140" s="10">
        <v>4.4432999999999999E-3</v>
      </c>
      <c r="CG140" s="10">
        <v>4.5144E-3</v>
      </c>
      <c r="CH140" s="10">
        <v>4.5821999999999998E-3</v>
      </c>
      <c r="CI140" s="10">
        <v>4.6921999999999997E-3</v>
      </c>
      <c r="CJ140" s="10">
        <v>4.8142000000000002E-3</v>
      </c>
      <c r="CK140" s="10">
        <v>4.9103999999999997E-3</v>
      </c>
      <c r="CL140" s="10">
        <v>5.0578000000000003E-3</v>
      </c>
      <c r="CM140" s="10">
        <v>5.1841999999999999E-3</v>
      </c>
      <c r="CN140" s="10">
        <v>5.3293000000000004E-3</v>
      </c>
      <c r="CO140" s="10">
        <v>5.4146000000000003E-3</v>
      </c>
      <c r="CP140" s="10">
        <v>5.5770000000000004E-3</v>
      </c>
      <c r="CQ140" s="10">
        <v>5.6885E-3</v>
      </c>
      <c r="CR140" s="10">
        <v>5.7965999999999998E-3</v>
      </c>
      <c r="CS140" s="10">
        <v>5.9473E-3</v>
      </c>
      <c r="CT140" s="10">
        <v>6.1019999999999998E-3</v>
      </c>
      <c r="CU140" s="10">
        <v>6.1935000000000002E-3</v>
      </c>
      <c r="CV140" s="10">
        <v>6.3298E-3</v>
      </c>
      <c r="CW140" s="10">
        <v>6.4562999999999999E-3</v>
      </c>
      <c r="CX140" s="10">
        <v>6.5725999999999996E-3</v>
      </c>
      <c r="CY140" s="10">
        <v>6.7631999999999996E-3</v>
      </c>
    </row>
    <row r="141" spans="1:103" x14ac:dyDescent="0.2">
      <c r="A141" s="8" t="s">
        <v>69</v>
      </c>
      <c r="B141" s="8" t="s">
        <v>55</v>
      </c>
      <c r="C141" s="9">
        <v>45</v>
      </c>
      <c r="D141" s="10">
        <v>2.33E-4</v>
      </c>
      <c r="E141" s="10">
        <v>2.8880000000000003E-4</v>
      </c>
      <c r="F141" s="10">
        <v>3.5300000000000002E-4</v>
      </c>
      <c r="G141" s="10">
        <v>4.1280000000000001E-4</v>
      </c>
      <c r="H141" s="10">
        <v>4.749E-4</v>
      </c>
      <c r="I141" s="10">
        <v>5.6519999999999997E-4</v>
      </c>
      <c r="J141" s="10">
        <v>6.4800000000000003E-4</v>
      </c>
      <c r="K141" s="10">
        <v>7.4430000000000004E-4</v>
      </c>
      <c r="L141" s="10">
        <v>8.3259999999999996E-4</v>
      </c>
      <c r="M141" s="10">
        <v>9.4780000000000005E-4</v>
      </c>
      <c r="N141" s="10">
        <v>9.6670000000000002E-4</v>
      </c>
      <c r="O141" s="10">
        <v>9.8890000000000002E-4</v>
      </c>
      <c r="P141" s="10">
        <v>1.0185999999999999E-3</v>
      </c>
      <c r="Q141" s="10">
        <v>1.0451E-3</v>
      </c>
      <c r="R141" s="10">
        <v>1.0681E-3</v>
      </c>
      <c r="S141" s="10">
        <v>1.0862999999999999E-3</v>
      </c>
      <c r="T141" s="10">
        <v>1.1123000000000001E-3</v>
      </c>
      <c r="U141" s="10">
        <v>1.1356999999999999E-3</v>
      </c>
      <c r="V141" s="10">
        <v>1.1674999999999999E-3</v>
      </c>
      <c r="W141" s="10">
        <v>1.199E-3</v>
      </c>
      <c r="X141" s="10">
        <v>1.2241999999999999E-3</v>
      </c>
      <c r="Y141" s="10">
        <v>1.2523E-3</v>
      </c>
      <c r="Z141" s="10">
        <v>1.2899000000000001E-3</v>
      </c>
      <c r="AA141" s="10">
        <v>1.3158E-3</v>
      </c>
      <c r="AB141" s="10">
        <v>1.3553E-3</v>
      </c>
      <c r="AC141" s="10">
        <v>1.3917999999999999E-3</v>
      </c>
      <c r="AD141" s="10">
        <v>1.4128000000000001E-3</v>
      </c>
      <c r="AE141" s="10">
        <v>1.4353E-3</v>
      </c>
      <c r="AF141" s="10">
        <v>1.4598E-3</v>
      </c>
      <c r="AG141" s="10">
        <v>1.4846E-3</v>
      </c>
      <c r="AH141" s="10">
        <v>1.5277000000000001E-3</v>
      </c>
      <c r="AI141" s="10">
        <v>1.5704E-3</v>
      </c>
      <c r="AJ141" s="10">
        <v>1.6018E-3</v>
      </c>
      <c r="AK141" s="10">
        <v>1.6419E-3</v>
      </c>
      <c r="AL141" s="10">
        <v>1.6911999999999999E-3</v>
      </c>
      <c r="AM141" s="10">
        <v>1.7216E-3</v>
      </c>
      <c r="AN141" s="10">
        <v>1.7593999999999999E-3</v>
      </c>
      <c r="AO141" s="10">
        <v>1.8069E-3</v>
      </c>
      <c r="AP141" s="10">
        <v>1.8557000000000001E-3</v>
      </c>
      <c r="AQ141" s="10">
        <v>1.8890999999999999E-3</v>
      </c>
      <c r="AR141" s="10">
        <v>1.9457999999999999E-3</v>
      </c>
      <c r="AS141" s="10">
        <v>1.9748999999999999E-3</v>
      </c>
      <c r="AT141" s="10">
        <v>2.0105000000000001E-3</v>
      </c>
      <c r="AU141" s="10">
        <v>2.0668000000000001E-3</v>
      </c>
      <c r="AV141" s="10">
        <v>2.1288000000000001E-3</v>
      </c>
      <c r="AW141" s="10">
        <v>2.1884000000000001E-3</v>
      </c>
      <c r="AX141" s="10">
        <v>2.2431999999999999E-3</v>
      </c>
      <c r="AY141" s="10">
        <v>2.2858000000000002E-3</v>
      </c>
      <c r="AZ141" s="10">
        <v>2.3383000000000002E-3</v>
      </c>
      <c r="BA141" s="10">
        <v>2.4038000000000002E-3</v>
      </c>
      <c r="BB141" s="10">
        <v>2.4543E-3</v>
      </c>
      <c r="BC141" s="10">
        <v>2.5230999999999999E-3</v>
      </c>
      <c r="BD141" s="10">
        <v>2.5785999999999999E-3</v>
      </c>
      <c r="BE141" s="10">
        <v>2.6250000000000002E-3</v>
      </c>
      <c r="BF141" s="10">
        <v>2.6670000000000001E-3</v>
      </c>
      <c r="BG141" s="10">
        <v>2.7097000000000002E-3</v>
      </c>
      <c r="BH141" s="10">
        <v>2.7583999999999998E-3</v>
      </c>
      <c r="BI141" s="10">
        <v>2.8135999999999999E-3</v>
      </c>
      <c r="BJ141" s="10">
        <v>2.8923E-3</v>
      </c>
      <c r="BK141" s="10">
        <v>2.9762999999999999E-3</v>
      </c>
      <c r="BL141" s="10">
        <v>3.0655000000000001E-3</v>
      </c>
      <c r="BM141" s="10">
        <v>3.1543999999999999E-3</v>
      </c>
      <c r="BN141" s="10">
        <v>3.2269999999999998E-3</v>
      </c>
      <c r="BO141" s="10">
        <v>3.2786999999999998E-3</v>
      </c>
      <c r="BP141" s="10">
        <v>3.3639E-3</v>
      </c>
      <c r="BQ141" s="10">
        <v>3.4480000000000001E-3</v>
      </c>
      <c r="BR141" s="10">
        <v>3.5065999999999999E-3</v>
      </c>
      <c r="BS141" s="10">
        <v>3.5733000000000002E-3</v>
      </c>
      <c r="BT141" s="10">
        <v>3.6304000000000002E-3</v>
      </c>
      <c r="BU141" s="10">
        <v>3.7212E-3</v>
      </c>
      <c r="BV141" s="10">
        <v>3.8252999999999998E-3</v>
      </c>
      <c r="BW141" s="10">
        <v>3.9286E-3</v>
      </c>
      <c r="BX141" s="10">
        <v>4.0267999999999997E-3</v>
      </c>
      <c r="BY141" s="10">
        <v>4.1396000000000002E-3</v>
      </c>
      <c r="BZ141" s="10">
        <v>4.2637999999999999E-3</v>
      </c>
      <c r="CA141" s="10">
        <v>4.3448000000000002E-3</v>
      </c>
      <c r="CB141" s="10">
        <v>4.4359999999999998E-3</v>
      </c>
      <c r="CC141" s="10">
        <v>4.5158000000000004E-3</v>
      </c>
      <c r="CD141" s="10">
        <v>4.6242999999999996E-3</v>
      </c>
      <c r="CE141" s="10">
        <v>4.7260000000000002E-3</v>
      </c>
      <c r="CF141" s="10">
        <v>4.8253000000000002E-3</v>
      </c>
      <c r="CG141" s="10">
        <v>4.9411000000000004E-3</v>
      </c>
      <c r="CH141" s="10">
        <v>5.0448000000000003E-3</v>
      </c>
      <c r="CI141" s="10">
        <v>5.1205000000000001E-3</v>
      </c>
      <c r="CJ141" s="10">
        <v>5.2537E-3</v>
      </c>
      <c r="CK141" s="10">
        <v>5.3429999999999997E-3</v>
      </c>
      <c r="CL141" s="10">
        <v>5.4444999999999997E-3</v>
      </c>
      <c r="CM141" s="10">
        <v>5.6023999999999996E-3</v>
      </c>
      <c r="CN141" s="10">
        <v>5.7312999999999999E-3</v>
      </c>
      <c r="CO141" s="10">
        <v>5.8459000000000002E-3</v>
      </c>
      <c r="CP141" s="10">
        <v>6.0096000000000004E-3</v>
      </c>
      <c r="CQ141" s="10">
        <v>6.1897999999999996E-3</v>
      </c>
      <c r="CR141" s="10">
        <v>6.3445999999999997E-3</v>
      </c>
      <c r="CS141" s="10">
        <v>6.4904999999999997E-3</v>
      </c>
      <c r="CT141" s="10">
        <v>6.6788000000000004E-3</v>
      </c>
      <c r="CU141" s="10">
        <v>6.8389999999999996E-3</v>
      </c>
      <c r="CV141" s="10">
        <v>6.9553000000000002E-3</v>
      </c>
      <c r="CW141" s="10">
        <v>7.0873999999999998E-3</v>
      </c>
      <c r="CX141" s="10">
        <v>7.2503999999999997E-3</v>
      </c>
      <c r="CY141" s="10">
        <v>7.4026999999999999E-3</v>
      </c>
    </row>
    <row r="142" spans="1:103" x14ac:dyDescent="0.2">
      <c r="A142" s="8" t="s">
        <v>69</v>
      </c>
      <c r="B142" s="8" t="s">
        <v>55</v>
      </c>
      <c r="C142" s="9">
        <v>46</v>
      </c>
      <c r="D142" s="10">
        <v>2.5960000000000002E-4</v>
      </c>
      <c r="E142" s="10">
        <v>3.1330000000000003E-4</v>
      </c>
      <c r="F142" s="10">
        <v>3.8410000000000001E-4</v>
      </c>
      <c r="G142" s="10">
        <v>4.596E-4</v>
      </c>
      <c r="H142" s="10">
        <v>5.2229999999999996E-4</v>
      </c>
      <c r="I142" s="10">
        <v>6.2069999999999996E-4</v>
      </c>
      <c r="J142" s="10">
        <v>7.0089999999999996E-4</v>
      </c>
      <c r="K142" s="10">
        <v>8.0650000000000003E-4</v>
      </c>
      <c r="L142" s="10">
        <v>9.0830000000000001E-4</v>
      </c>
      <c r="M142" s="10">
        <v>1.0237E-3</v>
      </c>
      <c r="N142" s="10">
        <v>1.0472999999999999E-3</v>
      </c>
      <c r="O142" s="10">
        <v>1.0744999999999999E-3</v>
      </c>
      <c r="P142" s="10">
        <v>1.1023999999999999E-3</v>
      </c>
      <c r="Q142" s="10">
        <v>1.1299999999999999E-3</v>
      </c>
      <c r="R142" s="10">
        <v>1.1605000000000001E-3</v>
      </c>
      <c r="S142" s="10">
        <v>1.1953000000000001E-3</v>
      </c>
      <c r="T142" s="10">
        <v>1.2133000000000001E-3</v>
      </c>
      <c r="U142" s="10">
        <v>1.2351E-3</v>
      </c>
      <c r="V142" s="10">
        <v>1.2708999999999999E-3</v>
      </c>
      <c r="W142" s="10">
        <v>1.2937999999999999E-3</v>
      </c>
      <c r="X142" s="10">
        <v>1.3198000000000001E-3</v>
      </c>
      <c r="Y142" s="10">
        <v>1.3462000000000001E-3</v>
      </c>
      <c r="Z142" s="10">
        <v>1.3798E-3</v>
      </c>
      <c r="AA142" s="10">
        <v>1.4197999999999999E-3</v>
      </c>
      <c r="AB142" s="10">
        <v>1.4453999999999999E-3</v>
      </c>
      <c r="AC142" s="10">
        <v>1.4829999999999999E-3</v>
      </c>
      <c r="AD142" s="10">
        <v>1.523E-3</v>
      </c>
      <c r="AE142" s="10">
        <v>1.5535E-3</v>
      </c>
      <c r="AF142" s="10">
        <v>1.5877E-3</v>
      </c>
      <c r="AG142" s="10">
        <v>1.6178E-3</v>
      </c>
      <c r="AH142" s="10">
        <v>1.6421000000000001E-3</v>
      </c>
      <c r="AI142" s="10">
        <v>1.6848E-3</v>
      </c>
      <c r="AJ142" s="10">
        <v>1.7319E-3</v>
      </c>
      <c r="AK142" s="10">
        <v>1.7787E-3</v>
      </c>
      <c r="AL142" s="10">
        <v>1.8106999999999999E-3</v>
      </c>
      <c r="AM142" s="10">
        <v>1.8559E-3</v>
      </c>
      <c r="AN142" s="10">
        <v>1.9023E-3</v>
      </c>
      <c r="AO142" s="10">
        <v>1.9575E-3</v>
      </c>
      <c r="AP142" s="10">
        <v>2.0005999999999999E-3</v>
      </c>
      <c r="AQ142" s="10">
        <v>2.0346000000000001E-3</v>
      </c>
      <c r="AR142" s="10">
        <v>2.0650999999999998E-3</v>
      </c>
      <c r="AS142" s="10">
        <v>2.1207999999999999E-3</v>
      </c>
      <c r="AT142" s="10">
        <v>2.1611999999999998E-3</v>
      </c>
      <c r="AU142" s="10">
        <v>2.2238000000000002E-3</v>
      </c>
      <c r="AV142" s="10">
        <v>2.2637999999999998E-3</v>
      </c>
      <c r="AW142" s="10">
        <v>2.3159000000000001E-3</v>
      </c>
      <c r="AX142" s="10">
        <v>2.3668000000000001E-3</v>
      </c>
      <c r="AY142" s="10">
        <v>2.4377999999999999E-3</v>
      </c>
      <c r="AZ142" s="10">
        <v>2.4743999999999999E-3</v>
      </c>
      <c r="BA142" s="10">
        <v>2.5287999999999999E-3</v>
      </c>
      <c r="BB142" s="10">
        <v>2.5742999999999999E-3</v>
      </c>
      <c r="BC142" s="10">
        <v>2.6489999999999999E-3</v>
      </c>
      <c r="BD142" s="10">
        <v>2.7047E-3</v>
      </c>
      <c r="BE142" s="10">
        <v>2.7858000000000002E-3</v>
      </c>
      <c r="BF142" s="10">
        <v>2.8303999999999998E-3</v>
      </c>
      <c r="BG142" s="10">
        <v>2.8842E-3</v>
      </c>
      <c r="BH142" s="10">
        <v>2.9505E-3</v>
      </c>
      <c r="BI142" s="10">
        <v>2.9948000000000002E-3</v>
      </c>
      <c r="BJ142" s="10">
        <v>3.0666000000000001E-3</v>
      </c>
      <c r="BK142" s="10">
        <v>3.1524000000000001E-3</v>
      </c>
      <c r="BL142" s="10">
        <v>3.2092000000000002E-3</v>
      </c>
      <c r="BM142" s="10">
        <v>3.2862E-3</v>
      </c>
      <c r="BN142" s="10">
        <v>3.3354999999999999E-3</v>
      </c>
      <c r="BO142" s="10">
        <v>3.4356E-3</v>
      </c>
      <c r="BP142" s="10">
        <v>3.4973999999999999E-3</v>
      </c>
      <c r="BQ142" s="10">
        <v>3.5742999999999999E-3</v>
      </c>
      <c r="BR142" s="10">
        <v>3.6637000000000002E-3</v>
      </c>
      <c r="BS142" s="10">
        <v>3.7515999999999999E-3</v>
      </c>
      <c r="BT142" s="10">
        <v>3.8603999999999999E-3</v>
      </c>
      <c r="BU142" s="10">
        <v>3.9722999999999998E-3</v>
      </c>
      <c r="BV142" s="10">
        <v>4.0796000000000001E-3</v>
      </c>
      <c r="BW142" s="10">
        <v>4.1938000000000001E-3</v>
      </c>
      <c r="BX142" s="10">
        <v>4.3197000000000001E-3</v>
      </c>
      <c r="BY142" s="10">
        <v>4.4060999999999996E-3</v>
      </c>
      <c r="BZ142" s="10">
        <v>4.5206999999999999E-3</v>
      </c>
      <c r="CA142" s="10">
        <v>4.6110999999999999E-3</v>
      </c>
      <c r="CB142" s="10">
        <v>4.7402E-3</v>
      </c>
      <c r="CC142" s="10">
        <v>4.8586999999999997E-3</v>
      </c>
      <c r="CD142" s="10">
        <v>4.9898E-3</v>
      </c>
      <c r="CE142" s="10">
        <v>5.1196000000000002E-3</v>
      </c>
      <c r="CF142" s="10">
        <v>5.2117999999999999E-3</v>
      </c>
      <c r="CG142" s="10">
        <v>5.3264000000000002E-3</v>
      </c>
      <c r="CH142" s="10">
        <v>5.4809000000000004E-3</v>
      </c>
      <c r="CI142" s="10">
        <v>5.607E-3</v>
      </c>
      <c r="CJ142" s="10">
        <v>5.7023000000000004E-3</v>
      </c>
      <c r="CK142" s="10">
        <v>5.8734E-3</v>
      </c>
      <c r="CL142" s="10">
        <v>5.9614999999999998E-3</v>
      </c>
      <c r="CM142" s="10">
        <v>6.1225000000000003E-3</v>
      </c>
      <c r="CN142" s="10">
        <v>6.2633000000000003E-3</v>
      </c>
      <c r="CO142" s="10">
        <v>6.4262E-3</v>
      </c>
      <c r="CP142" s="10">
        <v>6.5354000000000002E-3</v>
      </c>
      <c r="CQ142" s="10">
        <v>6.6727000000000002E-3</v>
      </c>
      <c r="CR142" s="10">
        <v>6.7993999999999997E-3</v>
      </c>
      <c r="CS142" s="10">
        <v>6.9354000000000004E-3</v>
      </c>
      <c r="CT142" s="10">
        <v>7.1365999999999999E-3</v>
      </c>
      <c r="CU142" s="10">
        <v>7.2722000000000004E-3</v>
      </c>
      <c r="CV142" s="10">
        <v>7.4102999999999999E-3</v>
      </c>
      <c r="CW142" s="10">
        <v>7.5808000000000004E-3</v>
      </c>
      <c r="CX142" s="10">
        <v>7.7399000000000001E-3</v>
      </c>
      <c r="CY142" s="10">
        <v>7.8638000000000007E-3</v>
      </c>
    </row>
    <row r="143" spans="1:103" x14ac:dyDescent="0.2">
      <c r="A143" s="8" t="s">
        <v>69</v>
      </c>
      <c r="B143" s="8" t="s">
        <v>55</v>
      </c>
      <c r="C143" s="9">
        <v>47</v>
      </c>
      <c r="D143" s="10">
        <v>2.8370000000000001E-4</v>
      </c>
      <c r="E143" s="10">
        <v>3.4840000000000001E-4</v>
      </c>
      <c r="F143" s="10">
        <v>4.1080000000000001E-4</v>
      </c>
      <c r="G143" s="10">
        <v>5.0279999999999997E-4</v>
      </c>
      <c r="H143" s="10">
        <v>5.6899999999999995E-4</v>
      </c>
      <c r="I143" s="10">
        <v>6.5780000000000005E-4</v>
      </c>
      <c r="J143" s="10">
        <v>7.7789999999999999E-4</v>
      </c>
      <c r="K143" s="10">
        <v>8.9249999999999996E-4</v>
      </c>
      <c r="L143" s="10">
        <v>9.8280000000000004E-4</v>
      </c>
      <c r="M143" s="10">
        <v>1.1372000000000001E-3</v>
      </c>
      <c r="N143" s="10">
        <v>1.1645E-3</v>
      </c>
      <c r="O143" s="10">
        <v>1.1971E-3</v>
      </c>
      <c r="P143" s="10">
        <v>1.2210000000000001E-3</v>
      </c>
      <c r="Q143" s="10">
        <v>1.2454E-3</v>
      </c>
      <c r="R143" s="10">
        <v>1.2765999999999999E-3</v>
      </c>
      <c r="S143" s="10">
        <v>1.3085E-3</v>
      </c>
      <c r="T143" s="10">
        <v>1.3282000000000001E-3</v>
      </c>
      <c r="U143" s="10">
        <v>1.3667E-3</v>
      </c>
      <c r="V143" s="10">
        <v>1.4077E-3</v>
      </c>
      <c r="W143" s="10">
        <v>1.4302E-3</v>
      </c>
      <c r="X143" s="10">
        <v>1.4630999999999999E-3</v>
      </c>
      <c r="Y143" s="10">
        <v>1.485E-3</v>
      </c>
      <c r="Z143" s="10">
        <v>1.5236E-3</v>
      </c>
      <c r="AA143" s="10">
        <v>1.5617000000000001E-3</v>
      </c>
      <c r="AB143" s="10">
        <v>1.5912999999999999E-3</v>
      </c>
      <c r="AC143" s="10">
        <v>1.6375000000000001E-3</v>
      </c>
      <c r="AD143" s="10">
        <v>1.6784E-3</v>
      </c>
      <c r="AE143" s="10">
        <v>1.717E-3</v>
      </c>
      <c r="AF143" s="10">
        <v>1.7445E-3</v>
      </c>
      <c r="AG143" s="10">
        <v>1.7916E-3</v>
      </c>
      <c r="AH143" s="10">
        <v>1.8292E-3</v>
      </c>
      <c r="AI143" s="10">
        <v>1.8730999999999999E-3</v>
      </c>
      <c r="AJ143" s="10">
        <v>1.9067999999999999E-3</v>
      </c>
      <c r="AK143" s="10">
        <v>1.9564000000000001E-3</v>
      </c>
      <c r="AL143" s="10">
        <v>1.9975000000000001E-3</v>
      </c>
      <c r="AM143" s="10">
        <v>2.0414000000000001E-3</v>
      </c>
      <c r="AN143" s="10">
        <v>2.0945E-3</v>
      </c>
      <c r="AO143" s="10">
        <v>2.1427E-3</v>
      </c>
      <c r="AP143" s="10">
        <v>2.1898E-3</v>
      </c>
      <c r="AQ143" s="10">
        <v>2.238E-3</v>
      </c>
      <c r="AR143" s="10">
        <v>2.2983999999999999E-3</v>
      </c>
      <c r="AS143" s="10">
        <v>2.3651000000000002E-3</v>
      </c>
      <c r="AT143" s="10">
        <v>2.4337E-3</v>
      </c>
      <c r="AU143" s="10">
        <v>2.4897000000000001E-3</v>
      </c>
      <c r="AV143" s="10">
        <v>2.5468999999999999E-3</v>
      </c>
      <c r="AW143" s="10">
        <v>2.6080999999999999E-3</v>
      </c>
      <c r="AX143" s="10">
        <v>2.6759000000000002E-3</v>
      </c>
      <c r="AY143" s="10">
        <v>2.7241000000000001E-3</v>
      </c>
      <c r="AZ143" s="10">
        <v>2.7813E-3</v>
      </c>
      <c r="BA143" s="10">
        <v>2.8424000000000001E-3</v>
      </c>
      <c r="BB143" s="10">
        <v>2.9220000000000001E-3</v>
      </c>
      <c r="BC143" s="10">
        <v>2.9688000000000002E-3</v>
      </c>
      <c r="BD143" s="10">
        <v>3.0430000000000001E-3</v>
      </c>
      <c r="BE143" s="10">
        <v>3.0917000000000002E-3</v>
      </c>
      <c r="BF143" s="10">
        <v>3.1381E-3</v>
      </c>
      <c r="BG143" s="10">
        <v>3.2071000000000001E-3</v>
      </c>
      <c r="BH143" s="10">
        <v>3.2583999999999998E-3</v>
      </c>
      <c r="BI143" s="10">
        <v>3.3497000000000002E-3</v>
      </c>
      <c r="BJ143" s="10">
        <v>3.4434000000000001E-3</v>
      </c>
      <c r="BK143" s="10">
        <v>3.4951000000000001E-3</v>
      </c>
      <c r="BL143" s="10">
        <v>3.5755000000000001E-3</v>
      </c>
      <c r="BM143" s="10">
        <v>3.6684999999999999E-3</v>
      </c>
      <c r="BN143" s="10">
        <v>3.7566000000000001E-3</v>
      </c>
      <c r="BO143" s="10">
        <v>3.8279999999999998E-3</v>
      </c>
      <c r="BP143" s="10">
        <v>3.9084000000000002E-3</v>
      </c>
      <c r="BQ143" s="10">
        <v>4.0178000000000002E-3</v>
      </c>
      <c r="BR143" s="10">
        <v>4.0821E-3</v>
      </c>
      <c r="BS143" s="10">
        <v>4.2046000000000002E-3</v>
      </c>
      <c r="BT143" s="10">
        <v>4.3138999999999999E-3</v>
      </c>
      <c r="BU143" s="10">
        <v>4.3873000000000002E-3</v>
      </c>
      <c r="BV143" s="10">
        <v>4.4968999999999999E-3</v>
      </c>
      <c r="BW143" s="10">
        <v>4.5687999999999996E-3</v>
      </c>
      <c r="BX143" s="10">
        <v>4.6511E-3</v>
      </c>
      <c r="BY143" s="10">
        <v>4.7441000000000002E-3</v>
      </c>
      <c r="BZ143" s="10">
        <v>4.8532000000000002E-3</v>
      </c>
      <c r="CA143" s="10">
        <v>4.9890999999999998E-3</v>
      </c>
      <c r="CB143" s="10">
        <v>5.0937999999999999E-3</v>
      </c>
      <c r="CC143" s="10">
        <v>5.1906000000000001E-3</v>
      </c>
      <c r="CD143" s="10">
        <v>5.2684000000000003E-3</v>
      </c>
      <c r="CE143" s="10">
        <v>5.3685E-3</v>
      </c>
      <c r="CF143" s="10">
        <v>5.4597999999999999E-3</v>
      </c>
      <c r="CG143" s="10">
        <v>5.5798000000000002E-3</v>
      </c>
      <c r="CH143" s="10">
        <v>5.6969999999999998E-3</v>
      </c>
      <c r="CI143" s="10">
        <v>5.8167000000000002E-3</v>
      </c>
      <c r="CJ143" s="10">
        <v>5.9039000000000001E-3</v>
      </c>
      <c r="CK143" s="10">
        <v>6.0752000000000002E-3</v>
      </c>
      <c r="CL143" s="10">
        <v>6.1967000000000003E-3</v>
      </c>
      <c r="CM143" s="10">
        <v>6.2957999999999998E-3</v>
      </c>
      <c r="CN143" s="10">
        <v>6.4720999999999997E-3</v>
      </c>
      <c r="CO143" s="10">
        <v>6.6080000000000002E-3</v>
      </c>
      <c r="CP143" s="10">
        <v>6.7863999999999997E-3</v>
      </c>
      <c r="CQ143" s="10">
        <v>6.9899999999999997E-3</v>
      </c>
      <c r="CR143" s="10">
        <v>7.1437999999999996E-3</v>
      </c>
      <c r="CS143" s="10">
        <v>7.3223000000000003E-3</v>
      </c>
      <c r="CT143" s="10">
        <v>7.4688000000000003E-3</v>
      </c>
      <c r="CU143" s="10">
        <v>7.6555E-3</v>
      </c>
      <c r="CV143" s="10">
        <v>7.7780000000000002E-3</v>
      </c>
      <c r="CW143" s="10">
        <v>7.9646999999999999E-3</v>
      </c>
      <c r="CX143" s="10">
        <v>8.116E-3</v>
      </c>
      <c r="CY143" s="10">
        <v>8.2702000000000001E-3</v>
      </c>
    </row>
    <row r="144" spans="1:103" x14ac:dyDescent="0.2">
      <c r="A144" s="8" t="s">
        <v>69</v>
      </c>
      <c r="B144" s="8" t="s">
        <v>55</v>
      </c>
      <c r="C144" s="9">
        <v>48</v>
      </c>
      <c r="D144" s="10">
        <v>2.945E-4</v>
      </c>
      <c r="E144" s="10">
        <v>3.6979999999999999E-4</v>
      </c>
      <c r="F144" s="10">
        <v>4.5019999999999999E-4</v>
      </c>
      <c r="G144" s="10">
        <v>5.2950000000000002E-4</v>
      </c>
      <c r="H144" s="10">
        <v>6.3159999999999996E-4</v>
      </c>
      <c r="I144" s="10">
        <v>7.2230000000000005E-4</v>
      </c>
      <c r="J144" s="10">
        <v>8.2770000000000001E-4</v>
      </c>
      <c r="K144" s="10">
        <v>9.5620000000000004E-4</v>
      </c>
      <c r="L144" s="10">
        <v>1.0926E-3</v>
      </c>
      <c r="M144" s="10">
        <v>1.2072999999999999E-3</v>
      </c>
      <c r="N144" s="10">
        <v>1.2302999999999999E-3</v>
      </c>
      <c r="O144" s="10">
        <v>1.2573E-3</v>
      </c>
      <c r="P144" s="10">
        <v>1.2913E-3</v>
      </c>
      <c r="Q144" s="10">
        <v>1.3119E-3</v>
      </c>
      <c r="R144" s="10">
        <v>1.3368E-3</v>
      </c>
      <c r="S144" s="10">
        <v>1.3715999999999999E-3</v>
      </c>
      <c r="T144" s="10">
        <v>1.4086000000000001E-3</v>
      </c>
      <c r="U144" s="10">
        <v>1.4494E-3</v>
      </c>
      <c r="V144" s="10">
        <v>1.4712E-3</v>
      </c>
      <c r="W144" s="10">
        <v>1.5035000000000001E-3</v>
      </c>
      <c r="X144" s="10">
        <v>1.5486E-3</v>
      </c>
      <c r="Y144" s="10">
        <v>1.5919E-3</v>
      </c>
      <c r="Z144" s="10">
        <v>1.6237999999999999E-3</v>
      </c>
      <c r="AA144" s="10">
        <v>1.6595E-3</v>
      </c>
      <c r="AB144" s="10">
        <v>1.6927000000000001E-3</v>
      </c>
      <c r="AC144" s="10">
        <v>1.7417999999999999E-3</v>
      </c>
      <c r="AD144" s="10">
        <v>1.7748E-3</v>
      </c>
      <c r="AE144" s="10">
        <v>1.8209999999999999E-3</v>
      </c>
      <c r="AF144" s="10">
        <v>1.8483E-3</v>
      </c>
      <c r="AG144" s="10">
        <v>1.8908E-3</v>
      </c>
      <c r="AH144" s="10">
        <v>1.9304999999999999E-3</v>
      </c>
      <c r="AI144" s="10">
        <v>1.9729999999999999E-3</v>
      </c>
      <c r="AJ144" s="10">
        <v>2.0084999999999999E-3</v>
      </c>
      <c r="AK144" s="10">
        <v>2.0607999999999998E-3</v>
      </c>
      <c r="AL144" s="10">
        <v>2.1142999999999999E-3</v>
      </c>
      <c r="AM144" s="10">
        <v>2.1714E-3</v>
      </c>
      <c r="AN144" s="10">
        <v>2.2257000000000002E-3</v>
      </c>
      <c r="AO144" s="10">
        <v>2.2902999999999999E-3</v>
      </c>
      <c r="AP144" s="10">
        <v>2.3406999999999998E-3</v>
      </c>
      <c r="AQ144" s="10">
        <v>2.3874999999999999E-3</v>
      </c>
      <c r="AR144" s="10">
        <v>2.4399999999999999E-3</v>
      </c>
      <c r="AS144" s="10">
        <v>2.4888000000000002E-3</v>
      </c>
      <c r="AT144" s="10">
        <v>2.5609999999999999E-3</v>
      </c>
      <c r="AU144" s="10">
        <v>2.5994E-3</v>
      </c>
      <c r="AV144" s="10">
        <v>2.6695999999999998E-3</v>
      </c>
      <c r="AW144" s="10">
        <v>2.7442999999999999E-3</v>
      </c>
      <c r="AX144" s="10">
        <v>2.8157E-3</v>
      </c>
      <c r="AY144" s="10">
        <v>2.8972999999999998E-3</v>
      </c>
      <c r="AZ144" s="10">
        <v>2.9843000000000001E-3</v>
      </c>
      <c r="BA144" s="10">
        <v>3.0647999999999999E-3</v>
      </c>
      <c r="BB144" s="10">
        <v>3.1476E-3</v>
      </c>
      <c r="BC144" s="10">
        <v>3.2074E-3</v>
      </c>
      <c r="BD144" s="10">
        <v>3.2588000000000001E-3</v>
      </c>
      <c r="BE144" s="10">
        <v>3.3108999999999999E-3</v>
      </c>
      <c r="BF144" s="10">
        <v>3.3606E-3</v>
      </c>
      <c r="BG144" s="10">
        <v>3.4277999999999999E-3</v>
      </c>
      <c r="BH144" s="10">
        <v>3.5067000000000002E-3</v>
      </c>
      <c r="BI144" s="10">
        <v>3.6083E-3</v>
      </c>
      <c r="BJ144" s="10">
        <v>3.6841E-3</v>
      </c>
      <c r="BK144" s="10">
        <v>3.7946E-3</v>
      </c>
      <c r="BL144" s="10">
        <v>3.8893999999999999E-3</v>
      </c>
      <c r="BM144" s="10">
        <v>3.9982999999999998E-3</v>
      </c>
      <c r="BN144" s="10">
        <v>4.0663000000000001E-3</v>
      </c>
      <c r="BO144" s="10">
        <v>4.1882999999999998E-3</v>
      </c>
      <c r="BP144" s="10">
        <v>4.2512000000000001E-3</v>
      </c>
      <c r="BQ144" s="10">
        <v>4.3616999999999996E-3</v>
      </c>
      <c r="BR144" s="10">
        <v>4.4663000000000003E-3</v>
      </c>
      <c r="BS144" s="10">
        <v>4.5646000000000003E-3</v>
      </c>
      <c r="BT144" s="10">
        <v>4.6787E-3</v>
      </c>
      <c r="BU144" s="10">
        <v>4.7488000000000001E-3</v>
      </c>
      <c r="BV144" s="10">
        <v>4.8675999999999997E-3</v>
      </c>
      <c r="BW144" s="10">
        <v>4.9405999999999999E-3</v>
      </c>
      <c r="BX144" s="10">
        <v>5.0838000000000003E-3</v>
      </c>
      <c r="BY144" s="10">
        <v>5.1855E-3</v>
      </c>
      <c r="BZ144" s="10">
        <v>5.3152E-3</v>
      </c>
      <c r="CA144" s="10">
        <v>5.4428000000000002E-3</v>
      </c>
      <c r="CB144" s="10">
        <v>5.5516000000000003E-3</v>
      </c>
      <c r="CC144" s="10">
        <v>5.6959000000000003E-3</v>
      </c>
      <c r="CD144" s="10">
        <v>5.7927999999999999E-3</v>
      </c>
      <c r="CE144" s="10">
        <v>5.9144000000000002E-3</v>
      </c>
      <c r="CF144" s="10">
        <v>6.0445000000000004E-3</v>
      </c>
      <c r="CG144" s="10">
        <v>6.1713999999999996E-3</v>
      </c>
      <c r="CH144" s="10">
        <v>6.3565999999999996E-3</v>
      </c>
      <c r="CI144" s="10">
        <v>6.5091999999999997E-3</v>
      </c>
      <c r="CJ144" s="10">
        <v>6.6914000000000001E-3</v>
      </c>
      <c r="CK144" s="10">
        <v>6.8117999999999998E-3</v>
      </c>
      <c r="CL144" s="10">
        <v>6.9753000000000003E-3</v>
      </c>
      <c r="CM144" s="10">
        <v>7.1428000000000004E-3</v>
      </c>
      <c r="CN144" s="10">
        <v>7.3141999999999999E-3</v>
      </c>
      <c r="CO144" s="10">
        <v>7.5262999999999997E-3</v>
      </c>
      <c r="CP144" s="10">
        <v>7.7444999999999996E-3</v>
      </c>
      <c r="CQ144" s="10">
        <v>7.9302999999999995E-3</v>
      </c>
      <c r="CR144" s="10">
        <v>8.1048000000000005E-3</v>
      </c>
      <c r="CS144" s="10">
        <v>8.2749999999999994E-3</v>
      </c>
      <c r="CT144" s="10">
        <v>8.5232999999999993E-3</v>
      </c>
      <c r="CU144" s="10">
        <v>8.7363000000000007E-3</v>
      </c>
      <c r="CV144" s="10">
        <v>8.8673999999999992E-3</v>
      </c>
      <c r="CW144" s="10">
        <v>9.0270000000000003E-3</v>
      </c>
      <c r="CX144" s="10">
        <v>9.2346000000000008E-3</v>
      </c>
      <c r="CY144" s="10">
        <v>9.4747000000000008E-3</v>
      </c>
    </row>
    <row r="145" spans="1:103" x14ac:dyDescent="0.2">
      <c r="A145" s="8" t="s">
        <v>69</v>
      </c>
      <c r="B145" s="8" t="s">
        <v>55</v>
      </c>
      <c r="C145" s="9">
        <v>49</v>
      </c>
      <c r="D145" s="10">
        <v>3.1799999999999998E-4</v>
      </c>
      <c r="E145" s="10">
        <v>3.9530000000000001E-4</v>
      </c>
      <c r="F145" s="10">
        <v>4.8979999999999998E-4</v>
      </c>
      <c r="G145" s="10">
        <v>5.7249999999999998E-4</v>
      </c>
      <c r="H145" s="10">
        <v>6.6200000000000005E-4</v>
      </c>
      <c r="I145" s="10">
        <v>7.7879999999999996E-4</v>
      </c>
      <c r="J145" s="10">
        <v>9.031E-4</v>
      </c>
      <c r="K145" s="10">
        <v>1.0195E-3</v>
      </c>
      <c r="L145" s="10">
        <v>1.1452999999999999E-3</v>
      </c>
      <c r="M145" s="10">
        <v>1.3074E-3</v>
      </c>
      <c r="N145" s="10">
        <v>1.3414E-3</v>
      </c>
      <c r="O145" s="10">
        <v>1.3615000000000001E-3</v>
      </c>
      <c r="P145" s="10">
        <v>1.3955E-3</v>
      </c>
      <c r="Q145" s="10">
        <v>1.4262000000000001E-3</v>
      </c>
      <c r="R145" s="10">
        <v>1.449E-3</v>
      </c>
      <c r="S145" s="10">
        <v>1.4909999999999999E-3</v>
      </c>
      <c r="T145" s="10">
        <v>1.5313E-3</v>
      </c>
      <c r="U145" s="10">
        <v>1.5648999999999999E-3</v>
      </c>
      <c r="V145" s="10">
        <v>1.6118E-3</v>
      </c>
      <c r="W145" s="10">
        <v>1.6570000000000001E-3</v>
      </c>
      <c r="X145" s="10">
        <v>1.6902E-3</v>
      </c>
      <c r="Y145" s="10">
        <v>1.7324E-3</v>
      </c>
      <c r="Z145" s="10">
        <v>1.7775E-3</v>
      </c>
      <c r="AA145" s="10">
        <v>1.8166E-3</v>
      </c>
      <c r="AB145" s="10">
        <v>1.8638000000000001E-3</v>
      </c>
      <c r="AC145" s="10">
        <v>1.9047999999999999E-3</v>
      </c>
      <c r="AD145" s="10">
        <v>1.941E-3</v>
      </c>
      <c r="AE145" s="10">
        <v>1.9759000000000001E-3</v>
      </c>
      <c r="AF145" s="10">
        <v>2.0056000000000002E-3</v>
      </c>
      <c r="AG145" s="10">
        <v>2.0598000000000001E-3</v>
      </c>
      <c r="AH145" s="10">
        <v>2.1153000000000001E-3</v>
      </c>
      <c r="AI145" s="10">
        <v>2.1724000000000001E-3</v>
      </c>
      <c r="AJ145" s="10">
        <v>2.2203000000000001E-3</v>
      </c>
      <c r="AK145" s="10">
        <v>2.2734999999999999E-3</v>
      </c>
      <c r="AL145" s="10">
        <v>2.3235E-3</v>
      </c>
      <c r="AM145" s="10">
        <v>2.3885999999999998E-3</v>
      </c>
      <c r="AN145" s="10">
        <v>2.4507000000000001E-3</v>
      </c>
      <c r="AO145" s="10">
        <v>2.4948000000000001E-3</v>
      </c>
      <c r="AP145" s="10">
        <v>2.5620999999999999E-3</v>
      </c>
      <c r="AQ145" s="10">
        <v>2.6389E-3</v>
      </c>
      <c r="AR145" s="10">
        <v>2.6838000000000001E-3</v>
      </c>
      <c r="AS145" s="10">
        <v>2.7507999999999999E-3</v>
      </c>
      <c r="AT145" s="10">
        <v>2.8113000000000001E-3</v>
      </c>
      <c r="AU145" s="10">
        <v>2.8535000000000001E-3</v>
      </c>
      <c r="AV145" s="10">
        <v>2.8992000000000002E-3</v>
      </c>
      <c r="AW145" s="10">
        <v>2.9803E-3</v>
      </c>
      <c r="AX145" s="10">
        <v>3.0698000000000001E-3</v>
      </c>
      <c r="AY145" s="10">
        <v>3.1527E-3</v>
      </c>
      <c r="AZ145" s="10">
        <v>3.2031E-3</v>
      </c>
      <c r="BA145" s="10">
        <v>3.2702999999999999E-3</v>
      </c>
      <c r="BB145" s="10">
        <v>3.3259000000000001E-3</v>
      </c>
      <c r="BC145" s="10">
        <v>3.3958E-3</v>
      </c>
      <c r="BD145" s="10">
        <v>3.4908000000000001E-3</v>
      </c>
      <c r="BE145" s="10">
        <v>3.5466999999999999E-3</v>
      </c>
      <c r="BF145" s="10">
        <v>3.6495E-3</v>
      </c>
      <c r="BG145" s="10">
        <v>3.7298000000000001E-3</v>
      </c>
      <c r="BH145" s="10">
        <v>3.8043E-3</v>
      </c>
      <c r="BI145" s="10">
        <v>3.8993999999999999E-3</v>
      </c>
      <c r="BJ145" s="10">
        <v>3.993E-3</v>
      </c>
      <c r="BK145" s="10">
        <v>4.1127999999999998E-3</v>
      </c>
      <c r="BL145" s="10">
        <v>4.2278999999999997E-3</v>
      </c>
      <c r="BM145" s="10">
        <v>4.2998000000000003E-3</v>
      </c>
      <c r="BN145" s="10">
        <v>4.4029000000000004E-3</v>
      </c>
      <c r="BO145" s="10">
        <v>4.4998E-3</v>
      </c>
      <c r="BP145" s="10">
        <v>4.6303000000000004E-3</v>
      </c>
      <c r="BQ145" s="10">
        <v>4.7182999999999999E-3</v>
      </c>
      <c r="BR145" s="10">
        <v>4.8456999999999997E-3</v>
      </c>
      <c r="BS145" s="10">
        <v>4.9182999999999996E-3</v>
      </c>
      <c r="BT145" s="10">
        <v>5.0019000000000001E-3</v>
      </c>
      <c r="BU145" s="10">
        <v>5.0869000000000001E-3</v>
      </c>
      <c r="BV145" s="10">
        <v>5.1733999999999999E-3</v>
      </c>
      <c r="BW145" s="10">
        <v>5.2820999999999996E-3</v>
      </c>
      <c r="BX145" s="10">
        <v>5.3666E-3</v>
      </c>
      <c r="BY145" s="10">
        <v>5.4793000000000003E-3</v>
      </c>
      <c r="BZ145" s="10">
        <v>5.6052999999999997E-3</v>
      </c>
      <c r="CA145" s="10">
        <v>5.7061999999999998E-3</v>
      </c>
      <c r="CB145" s="10">
        <v>5.7917999999999997E-3</v>
      </c>
      <c r="CC145" s="10">
        <v>5.9481999999999998E-3</v>
      </c>
      <c r="CD145" s="10">
        <v>6.0432999999999997E-3</v>
      </c>
      <c r="CE145" s="10">
        <v>6.1582E-3</v>
      </c>
      <c r="CF145" s="10">
        <v>6.3244E-3</v>
      </c>
      <c r="CG145" s="10">
        <v>6.4761999999999997E-3</v>
      </c>
      <c r="CH145" s="10">
        <v>6.6186999999999999E-3</v>
      </c>
      <c r="CI145" s="10">
        <v>6.8040000000000002E-3</v>
      </c>
      <c r="CJ145" s="10">
        <v>6.9061000000000001E-3</v>
      </c>
      <c r="CK145" s="10">
        <v>7.0993999999999996E-3</v>
      </c>
      <c r="CL145" s="10">
        <v>7.2839999999999997E-3</v>
      </c>
      <c r="CM145" s="10">
        <v>7.437E-3</v>
      </c>
      <c r="CN145" s="10">
        <v>7.5485999999999999E-3</v>
      </c>
      <c r="CO145" s="10">
        <v>7.7599000000000001E-3</v>
      </c>
      <c r="CP145" s="10">
        <v>7.8917999999999992E-3</v>
      </c>
      <c r="CQ145" s="10">
        <v>8.0181000000000002E-3</v>
      </c>
      <c r="CR145" s="10">
        <v>8.2425999999999992E-3</v>
      </c>
      <c r="CS145" s="10">
        <v>8.4156999999999999E-3</v>
      </c>
      <c r="CT145" s="10">
        <v>8.5924E-3</v>
      </c>
      <c r="CU145" s="10">
        <v>8.7814E-3</v>
      </c>
      <c r="CV145" s="10">
        <v>8.9482999999999993E-3</v>
      </c>
      <c r="CW145" s="10">
        <v>9.1362000000000006E-3</v>
      </c>
      <c r="CX145" s="10">
        <v>9.3919999999999993E-3</v>
      </c>
      <c r="CY145" s="10">
        <v>9.5893000000000003E-3</v>
      </c>
    </row>
    <row r="146" spans="1:103" x14ac:dyDescent="0.2">
      <c r="A146" s="8" t="s">
        <v>69</v>
      </c>
      <c r="B146" s="8" t="s">
        <v>55</v>
      </c>
      <c r="C146" s="9">
        <v>50</v>
      </c>
      <c r="D146" s="10">
        <v>3.3359999999999998E-4</v>
      </c>
      <c r="E146" s="10">
        <v>4.4329999999999999E-4</v>
      </c>
      <c r="F146" s="10">
        <v>5.243E-4</v>
      </c>
      <c r="G146" s="10">
        <v>6.1470000000000003E-4</v>
      </c>
      <c r="H146" s="10">
        <v>7.1310000000000004E-4</v>
      </c>
      <c r="I146" s="10">
        <v>8.4139999999999996E-4</v>
      </c>
      <c r="J146" s="10">
        <v>9.5730000000000001E-4</v>
      </c>
      <c r="K146" s="10">
        <v>1.1018E-3</v>
      </c>
      <c r="L146" s="10">
        <v>1.2606E-3</v>
      </c>
      <c r="M146" s="10">
        <v>1.3843E-3</v>
      </c>
      <c r="N146" s="10">
        <v>1.4189000000000001E-3</v>
      </c>
      <c r="O146" s="10">
        <v>1.4544E-3</v>
      </c>
      <c r="P146" s="10">
        <v>1.4966000000000001E-3</v>
      </c>
      <c r="Q146" s="10">
        <v>1.5384999999999999E-3</v>
      </c>
      <c r="R146" s="10">
        <v>1.5708E-3</v>
      </c>
      <c r="S146" s="10">
        <v>1.6007E-3</v>
      </c>
      <c r="T146" s="10">
        <v>1.6423E-3</v>
      </c>
      <c r="U146" s="10">
        <v>1.6883E-3</v>
      </c>
      <c r="V146" s="10">
        <v>1.7152999999999999E-3</v>
      </c>
      <c r="W146" s="10">
        <v>1.7427E-3</v>
      </c>
      <c r="X146" s="10">
        <v>1.7949000000000001E-3</v>
      </c>
      <c r="Y146" s="10">
        <v>1.8416000000000001E-3</v>
      </c>
      <c r="Z146" s="10">
        <v>1.8875999999999999E-3</v>
      </c>
      <c r="AA146" s="10">
        <v>1.9423000000000001E-3</v>
      </c>
      <c r="AB146" s="10">
        <v>1.9889E-3</v>
      </c>
      <c r="AC146" s="10">
        <v>2.0366999999999998E-3</v>
      </c>
      <c r="AD146" s="10">
        <v>2.0815E-3</v>
      </c>
      <c r="AE146" s="10">
        <v>2.1397999999999999E-3</v>
      </c>
      <c r="AF146" s="10">
        <v>2.1803999999999999E-3</v>
      </c>
      <c r="AG146" s="10">
        <v>2.2261999999999998E-3</v>
      </c>
      <c r="AH146" s="10">
        <v>2.2885000000000002E-3</v>
      </c>
      <c r="AI146" s="10">
        <v>2.3251000000000001E-3</v>
      </c>
      <c r="AJ146" s="10">
        <v>2.3668999999999999E-3</v>
      </c>
      <c r="AK146" s="10">
        <v>2.4283999999999998E-3</v>
      </c>
      <c r="AL146" s="10">
        <v>2.4673E-3</v>
      </c>
      <c r="AM146" s="10">
        <v>2.5141999999999999E-3</v>
      </c>
      <c r="AN146" s="10">
        <v>2.5769999999999999E-3</v>
      </c>
      <c r="AO146" s="10">
        <v>2.6440000000000001E-3</v>
      </c>
      <c r="AP146" s="10">
        <v>2.7128E-3</v>
      </c>
      <c r="AQ146" s="10">
        <v>2.7698000000000002E-3</v>
      </c>
      <c r="AR146" s="10">
        <v>2.8251999999999999E-3</v>
      </c>
      <c r="AS146" s="10">
        <v>2.8844999999999999E-3</v>
      </c>
      <c r="AT146" s="10">
        <v>2.9334999999999999E-3</v>
      </c>
      <c r="AU146" s="10">
        <v>3.0127000000000001E-3</v>
      </c>
      <c r="AV146" s="10">
        <v>3.088E-3</v>
      </c>
      <c r="AW146" s="10">
        <v>3.1806999999999998E-3</v>
      </c>
      <c r="AX146" s="10">
        <v>3.2507E-3</v>
      </c>
      <c r="AY146" s="10">
        <v>3.2994000000000001E-3</v>
      </c>
      <c r="AZ146" s="10">
        <v>3.3984000000000002E-3</v>
      </c>
      <c r="BA146" s="10">
        <v>3.4765999999999998E-3</v>
      </c>
      <c r="BB146" s="10">
        <v>3.5357000000000001E-3</v>
      </c>
      <c r="BC146" s="10">
        <v>3.6418000000000002E-3</v>
      </c>
      <c r="BD146" s="10">
        <v>3.7364E-3</v>
      </c>
      <c r="BE146" s="10">
        <v>3.8298E-3</v>
      </c>
      <c r="BF146" s="10">
        <v>3.9448E-3</v>
      </c>
      <c r="BG146" s="10">
        <v>4.0473000000000002E-3</v>
      </c>
      <c r="BH146" s="10">
        <v>4.1565999999999999E-3</v>
      </c>
      <c r="BI146" s="10">
        <v>4.2272999999999998E-3</v>
      </c>
      <c r="BJ146" s="10">
        <v>4.2906999999999997E-3</v>
      </c>
      <c r="BK146" s="10">
        <v>4.3721999999999997E-3</v>
      </c>
      <c r="BL146" s="10">
        <v>4.4990000000000004E-3</v>
      </c>
      <c r="BM146" s="10">
        <v>4.6249999999999998E-3</v>
      </c>
      <c r="BN146" s="10">
        <v>4.7267999999999998E-3</v>
      </c>
      <c r="BO146" s="10">
        <v>4.8260000000000004E-3</v>
      </c>
      <c r="BP146" s="10">
        <v>4.8983999999999998E-3</v>
      </c>
      <c r="BQ146" s="10">
        <v>5.0061999999999997E-3</v>
      </c>
      <c r="BR146" s="10">
        <v>5.1513000000000001E-3</v>
      </c>
      <c r="BS146" s="10">
        <v>5.2389000000000003E-3</v>
      </c>
      <c r="BT146" s="10">
        <v>5.3594000000000003E-3</v>
      </c>
      <c r="BU146" s="10">
        <v>5.4666000000000003E-3</v>
      </c>
      <c r="BV146" s="10">
        <v>5.5759E-3</v>
      </c>
      <c r="BW146" s="10">
        <v>5.6651999999999996E-3</v>
      </c>
      <c r="BX146" s="10">
        <v>5.8012000000000003E-3</v>
      </c>
      <c r="BY146" s="10">
        <v>5.9461999999999996E-3</v>
      </c>
      <c r="BZ146" s="10">
        <v>6.0353000000000004E-3</v>
      </c>
      <c r="CA146" s="10">
        <v>6.1440000000000002E-3</v>
      </c>
      <c r="CB146" s="10">
        <v>6.2729999999999999E-3</v>
      </c>
      <c r="CC146" s="10">
        <v>6.3797000000000003E-3</v>
      </c>
      <c r="CD146" s="10">
        <v>6.4945000000000003E-3</v>
      </c>
      <c r="CE146" s="10">
        <v>6.6243999999999999E-3</v>
      </c>
      <c r="CF146" s="10">
        <v>6.7238000000000003E-3</v>
      </c>
      <c r="CG146" s="10">
        <v>6.9119999999999997E-3</v>
      </c>
      <c r="CH146" s="10">
        <v>7.0295000000000002E-3</v>
      </c>
      <c r="CI146" s="10">
        <v>7.149E-3</v>
      </c>
      <c r="CJ146" s="10">
        <v>7.2705000000000001E-3</v>
      </c>
      <c r="CK146" s="10">
        <v>7.4304000000000002E-3</v>
      </c>
      <c r="CL146" s="10">
        <v>7.5567999999999998E-3</v>
      </c>
      <c r="CM146" s="10">
        <v>7.6777E-3</v>
      </c>
      <c r="CN146" s="10">
        <v>7.8773000000000003E-3</v>
      </c>
      <c r="CO146" s="10">
        <v>8.0269E-3</v>
      </c>
      <c r="CP146" s="10">
        <v>8.2436999999999996E-3</v>
      </c>
      <c r="CQ146" s="10">
        <v>8.4250000000000002E-3</v>
      </c>
      <c r="CR146" s="10">
        <v>8.5851E-3</v>
      </c>
      <c r="CS146" s="10">
        <v>8.7138000000000007E-3</v>
      </c>
      <c r="CT146" s="10">
        <v>8.9317000000000007E-3</v>
      </c>
      <c r="CU146" s="10">
        <v>9.0834999999999996E-3</v>
      </c>
      <c r="CV146" s="10">
        <v>9.3559999999999997E-3</v>
      </c>
      <c r="CW146" s="10">
        <v>9.6086000000000001E-3</v>
      </c>
      <c r="CX146" s="10">
        <v>9.8296000000000008E-3</v>
      </c>
      <c r="CY146" s="10">
        <v>1.0085200000000001E-2</v>
      </c>
    </row>
    <row r="147" spans="1:103" x14ac:dyDescent="0.2">
      <c r="A147" s="8" t="s">
        <v>69</v>
      </c>
      <c r="B147" s="8" t="s">
        <v>55</v>
      </c>
      <c r="C147" s="9">
        <v>51</v>
      </c>
      <c r="D147" s="10">
        <v>3.4989999999999999E-4</v>
      </c>
      <c r="E147" s="10">
        <v>4.8349999999999999E-4</v>
      </c>
      <c r="F147" s="10">
        <v>5.8029999999999996E-4</v>
      </c>
      <c r="G147" s="10">
        <v>6.5479999999999998E-4</v>
      </c>
      <c r="H147" s="10">
        <v>7.5259999999999997E-4</v>
      </c>
      <c r="I147" s="10">
        <v>8.9720000000000002E-4</v>
      </c>
      <c r="J147" s="10">
        <v>1.0265000000000001E-3</v>
      </c>
      <c r="K147" s="10">
        <v>1.1803E-3</v>
      </c>
      <c r="L147" s="10">
        <v>1.3194999999999999E-3</v>
      </c>
      <c r="M147" s="10">
        <v>1.4839E-3</v>
      </c>
      <c r="N147" s="10">
        <v>1.524E-3</v>
      </c>
      <c r="O147" s="10">
        <v>1.5514000000000001E-3</v>
      </c>
      <c r="P147" s="10">
        <v>1.5933E-3</v>
      </c>
      <c r="Q147" s="10">
        <v>1.6236E-3</v>
      </c>
      <c r="R147" s="10">
        <v>1.6707E-3</v>
      </c>
      <c r="S147" s="10">
        <v>1.7124E-3</v>
      </c>
      <c r="T147" s="10">
        <v>1.7449E-3</v>
      </c>
      <c r="U147" s="10">
        <v>1.7711000000000001E-3</v>
      </c>
      <c r="V147" s="10">
        <v>1.8012E-3</v>
      </c>
      <c r="W147" s="10">
        <v>1.8372E-3</v>
      </c>
      <c r="X147" s="10">
        <v>1.8648E-3</v>
      </c>
      <c r="Y147" s="10">
        <v>1.8982999999999999E-3</v>
      </c>
      <c r="Z147" s="10">
        <v>1.9553000000000001E-3</v>
      </c>
      <c r="AA147" s="10">
        <v>2.0003E-3</v>
      </c>
      <c r="AB147" s="10">
        <v>2.0482999999999999E-3</v>
      </c>
      <c r="AC147" s="10">
        <v>2.0974000000000001E-3</v>
      </c>
      <c r="AD147" s="10">
        <v>2.1457E-3</v>
      </c>
      <c r="AE147" s="10">
        <v>2.2014000000000001E-3</v>
      </c>
      <c r="AF147" s="10">
        <v>2.2498000000000002E-3</v>
      </c>
      <c r="AG147" s="10">
        <v>2.3016E-3</v>
      </c>
      <c r="AH147" s="10">
        <v>2.3452999999999998E-3</v>
      </c>
      <c r="AI147" s="10">
        <v>2.3993E-3</v>
      </c>
      <c r="AJ147" s="10">
        <v>2.4688000000000002E-3</v>
      </c>
      <c r="AK147" s="10">
        <v>2.5057999999999999E-3</v>
      </c>
      <c r="AL147" s="10">
        <v>2.5533999999999999E-3</v>
      </c>
      <c r="AM147" s="10">
        <v>2.6172999999999999E-3</v>
      </c>
      <c r="AN147" s="10">
        <v>2.6800999999999999E-3</v>
      </c>
      <c r="AO147" s="10">
        <v>2.7282999999999999E-3</v>
      </c>
      <c r="AP147" s="10">
        <v>2.7883000000000001E-3</v>
      </c>
      <c r="AQ147" s="10">
        <v>2.8636E-3</v>
      </c>
      <c r="AR147" s="10">
        <v>2.9494999999999999E-3</v>
      </c>
      <c r="AS147" s="10">
        <v>3.0054999999999999E-3</v>
      </c>
      <c r="AT147" s="10">
        <v>3.0506000000000001E-3</v>
      </c>
      <c r="AU147" s="10">
        <v>3.1329000000000001E-3</v>
      </c>
      <c r="AV147" s="10">
        <v>3.1924000000000002E-3</v>
      </c>
      <c r="AW147" s="10">
        <v>3.2658000000000001E-3</v>
      </c>
      <c r="AX147" s="10">
        <v>3.3148000000000001E-3</v>
      </c>
      <c r="AY147" s="10">
        <v>3.3744999999999999E-3</v>
      </c>
      <c r="AZ147" s="10">
        <v>3.4353000000000001E-3</v>
      </c>
      <c r="BA147" s="10">
        <v>3.5143000000000001E-3</v>
      </c>
      <c r="BB147" s="10">
        <v>3.581E-3</v>
      </c>
      <c r="BC147" s="10">
        <v>3.6741E-3</v>
      </c>
      <c r="BD147" s="10">
        <v>3.7659E-3</v>
      </c>
      <c r="BE147" s="10">
        <v>3.8788999999999998E-3</v>
      </c>
      <c r="BF147" s="10">
        <v>3.9681999999999999E-3</v>
      </c>
      <c r="BG147" s="10">
        <v>4.0832999999999998E-3</v>
      </c>
      <c r="BH147" s="10">
        <v>4.1771999999999998E-3</v>
      </c>
      <c r="BI147" s="10">
        <v>4.2608000000000004E-3</v>
      </c>
      <c r="BJ147" s="10">
        <v>4.3886000000000003E-3</v>
      </c>
      <c r="BK147" s="10">
        <v>4.4762999999999999E-3</v>
      </c>
      <c r="BL147" s="10">
        <v>4.5614000000000002E-3</v>
      </c>
      <c r="BM147" s="10">
        <v>4.6480999999999996E-3</v>
      </c>
      <c r="BN147" s="10">
        <v>4.7270999999999997E-3</v>
      </c>
      <c r="BO147" s="10">
        <v>4.8358000000000003E-3</v>
      </c>
      <c r="BP147" s="10">
        <v>4.9471000000000003E-3</v>
      </c>
      <c r="BQ147" s="10">
        <v>5.0607999999999998E-3</v>
      </c>
      <c r="BR147" s="10">
        <v>5.1822999999999999E-3</v>
      </c>
      <c r="BS147" s="10">
        <v>5.2601000000000002E-3</v>
      </c>
      <c r="BT147" s="10">
        <v>5.3968000000000002E-3</v>
      </c>
      <c r="BU147" s="10">
        <v>5.4831999999999997E-3</v>
      </c>
      <c r="BV147" s="10">
        <v>5.5872999999999999E-3</v>
      </c>
      <c r="BW147" s="10">
        <v>5.6991000000000003E-3</v>
      </c>
      <c r="BX147" s="10">
        <v>5.8700999999999996E-3</v>
      </c>
      <c r="BY147" s="10">
        <v>5.9816000000000001E-3</v>
      </c>
      <c r="BZ147" s="10">
        <v>6.1310999999999996E-3</v>
      </c>
      <c r="CA147" s="10">
        <v>6.2353E-3</v>
      </c>
      <c r="CB147" s="10">
        <v>6.4224E-3</v>
      </c>
      <c r="CC147" s="10">
        <v>6.5507999999999999E-3</v>
      </c>
      <c r="CD147" s="10">
        <v>6.7015E-3</v>
      </c>
      <c r="CE147" s="10">
        <v>6.8019999999999999E-3</v>
      </c>
      <c r="CF147" s="10">
        <v>6.9788000000000003E-3</v>
      </c>
      <c r="CG147" s="10">
        <v>7.1393000000000003E-3</v>
      </c>
      <c r="CH147" s="10">
        <v>7.2677999999999996E-3</v>
      </c>
      <c r="CI147" s="10">
        <v>7.4422999999999998E-3</v>
      </c>
      <c r="CJ147" s="10">
        <v>7.5538999999999997E-3</v>
      </c>
      <c r="CK147" s="10">
        <v>7.6974000000000001E-3</v>
      </c>
      <c r="CL147" s="10">
        <v>7.8898000000000006E-3</v>
      </c>
      <c r="CM147" s="10">
        <v>8.0082E-3</v>
      </c>
      <c r="CN147" s="10">
        <v>8.1843000000000003E-3</v>
      </c>
      <c r="CO147" s="10">
        <v>8.3972000000000005E-3</v>
      </c>
      <c r="CP147" s="10">
        <v>8.5314999999999992E-3</v>
      </c>
      <c r="CQ147" s="10">
        <v>8.6765000000000002E-3</v>
      </c>
      <c r="CR147" s="10">
        <v>8.9280999999999996E-3</v>
      </c>
      <c r="CS147" s="10">
        <v>9.0620000000000006E-3</v>
      </c>
      <c r="CT147" s="10">
        <v>9.3158000000000008E-3</v>
      </c>
      <c r="CU147" s="10">
        <v>9.5952999999999993E-3</v>
      </c>
      <c r="CV147" s="10">
        <v>9.7582999999999993E-3</v>
      </c>
      <c r="CW147" s="10">
        <v>9.9729999999999992E-3</v>
      </c>
      <c r="CX147" s="10">
        <v>1.0122600000000001E-2</v>
      </c>
      <c r="CY147" s="10">
        <v>1.02744E-2</v>
      </c>
    </row>
    <row r="148" spans="1:103" x14ac:dyDescent="0.2">
      <c r="A148" s="8" t="s">
        <v>69</v>
      </c>
      <c r="B148" s="8" t="s">
        <v>55</v>
      </c>
      <c r="C148" s="9">
        <v>52</v>
      </c>
      <c r="D148" s="10">
        <v>3.7379999999999998E-4</v>
      </c>
      <c r="E148" s="10">
        <v>5.1320000000000001E-4</v>
      </c>
      <c r="F148" s="10">
        <v>6.1059999999999999E-4</v>
      </c>
      <c r="G148" s="10">
        <v>7.0739999999999996E-4</v>
      </c>
      <c r="H148" s="10">
        <v>8.2129999999999996E-4</v>
      </c>
      <c r="I148" s="10">
        <v>9.2579999999999995E-4</v>
      </c>
      <c r="J148" s="10">
        <v>1.0747E-3</v>
      </c>
      <c r="K148" s="10">
        <v>1.2371000000000001E-3</v>
      </c>
      <c r="L148" s="10">
        <v>1.3983000000000001E-3</v>
      </c>
      <c r="M148" s="10">
        <v>1.5908999999999999E-3</v>
      </c>
      <c r="N148" s="10">
        <v>1.6322999999999999E-3</v>
      </c>
      <c r="O148" s="10">
        <v>1.6567999999999999E-3</v>
      </c>
      <c r="P148" s="10">
        <v>1.6982E-3</v>
      </c>
      <c r="Q148" s="10">
        <v>1.7321999999999999E-3</v>
      </c>
      <c r="R148" s="10">
        <v>1.7738000000000001E-3</v>
      </c>
      <c r="S148" s="10">
        <v>1.8217000000000001E-3</v>
      </c>
      <c r="T148" s="10">
        <v>1.869E-3</v>
      </c>
      <c r="U148" s="10">
        <v>1.9138E-3</v>
      </c>
      <c r="V148" s="10">
        <v>1.9616999999999998E-3</v>
      </c>
      <c r="W148" s="10">
        <v>2.0186000000000002E-3</v>
      </c>
      <c r="X148" s="10">
        <v>2.0750999999999999E-3</v>
      </c>
      <c r="Y148" s="10">
        <v>2.1083E-3</v>
      </c>
      <c r="Z148" s="10">
        <v>2.1483000000000001E-3</v>
      </c>
      <c r="AA148" s="10">
        <v>2.1892000000000001E-3</v>
      </c>
      <c r="AB148" s="10">
        <v>2.2547999999999999E-3</v>
      </c>
      <c r="AC148" s="10">
        <v>2.2908999999999998E-3</v>
      </c>
      <c r="AD148" s="10">
        <v>2.3597000000000002E-3</v>
      </c>
      <c r="AE148" s="10">
        <v>2.4234E-3</v>
      </c>
      <c r="AF148" s="10">
        <v>2.4913000000000001E-3</v>
      </c>
      <c r="AG148" s="10">
        <v>2.5609999999999999E-3</v>
      </c>
      <c r="AH148" s="10">
        <v>2.6275999999999999E-3</v>
      </c>
      <c r="AI148" s="10">
        <v>2.7038000000000001E-3</v>
      </c>
      <c r="AJ148" s="10">
        <v>2.7794E-3</v>
      </c>
      <c r="AK148" s="10">
        <v>2.8322999999999998E-3</v>
      </c>
      <c r="AL148" s="10">
        <v>2.9144000000000002E-3</v>
      </c>
      <c r="AM148" s="10">
        <v>2.9989000000000001E-3</v>
      </c>
      <c r="AN148" s="10">
        <v>3.0649000000000002E-3</v>
      </c>
      <c r="AO148" s="10">
        <v>3.1508E-3</v>
      </c>
      <c r="AP148" s="10">
        <v>3.2106000000000001E-3</v>
      </c>
      <c r="AQ148" s="10">
        <v>3.3069000000000002E-3</v>
      </c>
      <c r="AR148" s="10">
        <v>3.3830000000000002E-3</v>
      </c>
      <c r="AS148" s="10">
        <v>3.4507000000000001E-3</v>
      </c>
      <c r="AT148" s="10">
        <v>3.5232000000000002E-3</v>
      </c>
      <c r="AU148" s="10">
        <v>3.5831000000000001E-3</v>
      </c>
      <c r="AV148" s="10">
        <v>3.6619000000000001E-3</v>
      </c>
      <c r="AW148" s="10">
        <v>3.7607999999999999E-3</v>
      </c>
      <c r="AX148" s="10">
        <v>3.8435000000000001E-3</v>
      </c>
      <c r="AY148" s="10">
        <v>3.9164999999999998E-3</v>
      </c>
      <c r="AZ148" s="10">
        <v>4.0301E-3</v>
      </c>
      <c r="BA148" s="10">
        <v>4.1267999999999999E-3</v>
      </c>
      <c r="BB148" s="10">
        <v>4.2506999999999996E-3</v>
      </c>
      <c r="BC148" s="10">
        <v>4.3229000000000002E-3</v>
      </c>
      <c r="BD148" s="10">
        <v>4.4051000000000003E-3</v>
      </c>
      <c r="BE148" s="10">
        <v>4.5196000000000004E-3</v>
      </c>
      <c r="BF148" s="10">
        <v>4.6552E-3</v>
      </c>
      <c r="BG148" s="10">
        <v>4.7622999999999997E-3</v>
      </c>
      <c r="BH148" s="10">
        <v>4.9050999999999999E-3</v>
      </c>
      <c r="BI148" s="10">
        <v>5.0080999999999997E-3</v>
      </c>
      <c r="BJ148" s="10">
        <v>5.1183000000000001E-3</v>
      </c>
      <c r="BK148" s="10">
        <v>5.2002000000000003E-3</v>
      </c>
      <c r="BL148" s="10">
        <v>5.2938000000000004E-3</v>
      </c>
      <c r="BM148" s="10">
        <v>5.4207999999999999E-3</v>
      </c>
      <c r="BN148" s="10">
        <v>5.5293E-3</v>
      </c>
      <c r="BO148" s="10">
        <v>5.6896000000000004E-3</v>
      </c>
      <c r="BP148" s="10">
        <v>5.8374999999999998E-3</v>
      </c>
      <c r="BQ148" s="10">
        <v>5.9718000000000002E-3</v>
      </c>
      <c r="BR148" s="10">
        <v>6.1330000000000004E-3</v>
      </c>
      <c r="BS148" s="10">
        <v>6.2924000000000001E-3</v>
      </c>
      <c r="BT148" s="10">
        <v>6.4685999999999997E-3</v>
      </c>
      <c r="BU148" s="10">
        <v>6.5849999999999997E-3</v>
      </c>
      <c r="BV148" s="10">
        <v>6.7035000000000003E-3</v>
      </c>
      <c r="BW148" s="10">
        <v>6.9046000000000003E-3</v>
      </c>
      <c r="BX148" s="10">
        <v>7.0702999999999998E-3</v>
      </c>
      <c r="BY148" s="10">
        <v>7.1834999999999998E-3</v>
      </c>
      <c r="BZ148" s="10">
        <v>7.3559000000000003E-3</v>
      </c>
      <c r="CA148" s="10">
        <v>7.5398000000000001E-3</v>
      </c>
      <c r="CB148" s="10">
        <v>7.6604999999999998E-3</v>
      </c>
      <c r="CC148" s="10">
        <v>7.8519999999999996E-3</v>
      </c>
      <c r="CD148" s="10">
        <v>7.9933000000000001E-3</v>
      </c>
      <c r="CE148" s="10">
        <v>8.1212999999999997E-3</v>
      </c>
      <c r="CF148" s="10">
        <v>8.3405000000000007E-3</v>
      </c>
      <c r="CG148" s="10">
        <v>8.5240000000000003E-3</v>
      </c>
      <c r="CH148" s="10">
        <v>8.7627E-3</v>
      </c>
      <c r="CI148" s="10">
        <v>8.9993E-3</v>
      </c>
      <c r="CJ148" s="10">
        <v>9.2063000000000006E-3</v>
      </c>
      <c r="CK148" s="10">
        <v>9.3627999999999992E-3</v>
      </c>
      <c r="CL148" s="10">
        <v>9.5968000000000008E-3</v>
      </c>
      <c r="CM148" s="10">
        <v>9.8463000000000005E-3</v>
      </c>
      <c r="CN148" s="10">
        <v>1.01122E-2</v>
      </c>
      <c r="CO148" s="10">
        <v>1.0354800000000001E-2</v>
      </c>
      <c r="CP148" s="10">
        <v>1.0593E-2</v>
      </c>
      <c r="CQ148" s="10">
        <v>1.0762499999999999E-2</v>
      </c>
      <c r="CR148" s="10">
        <v>1.09455E-2</v>
      </c>
      <c r="CS148" s="10">
        <v>1.12738E-2</v>
      </c>
      <c r="CT148" s="10">
        <v>1.1442900000000001E-2</v>
      </c>
      <c r="CU148" s="10">
        <v>1.1694700000000001E-2</v>
      </c>
      <c r="CV148" s="10">
        <v>1.18935E-2</v>
      </c>
      <c r="CW148" s="10">
        <v>1.2178899999999999E-2</v>
      </c>
      <c r="CX148" s="10">
        <v>1.2459E-2</v>
      </c>
      <c r="CY148" s="10">
        <v>1.2745599999999999E-2</v>
      </c>
    </row>
    <row r="149" spans="1:103" x14ac:dyDescent="0.2">
      <c r="A149" s="8" t="s">
        <v>69</v>
      </c>
      <c r="B149" s="8" t="s">
        <v>55</v>
      </c>
      <c r="C149" s="9">
        <v>53</v>
      </c>
      <c r="D149" s="10">
        <v>3.9179999999999998E-4</v>
      </c>
      <c r="E149" s="10">
        <v>5.5929999999999999E-4</v>
      </c>
      <c r="F149" s="10">
        <v>6.5890000000000002E-4</v>
      </c>
      <c r="G149" s="10">
        <v>7.3959999999999998E-4</v>
      </c>
      <c r="H149" s="10">
        <v>8.7509999999999997E-4</v>
      </c>
      <c r="I149" s="10">
        <v>9.8759999999999994E-4</v>
      </c>
      <c r="J149" s="10">
        <v>1.1540000000000001E-3</v>
      </c>
      <c r="K149" s="10">
        <v>1.3029999999999999E-3</v>
      </c>
      <c r="L149" s="10">
        <v>1.4728E-3</v>
      </c>
      <c r="M149" s="10">
        <v>1.6927999999999999E-3</v>
      </c>
      <c r="N149" s="10">
        <v>1.7351000000000001E-3</v>
      </c>
      <c r="O149" s="10">
        <v>1.7715000000000001E-3</v>
      </c>
      <c r="P149" s="10">
        <v>1.8123E-3</v>
      </c>
      <c r="Q149" s="10">
        <v>1.8431000000000001E-3</v>
      </c>
      <c r="R149" s="10">
        <v>1.8984E-3</v>
      </c>
      <c r="S149" s="10">
        <v>1.9288E-3</v>
      </c>
      <c r="T149" s="10">
        <v>1.9846999999999998E-3</v>
      </c>
      <c r="U149" s="10">
        <v>2.0303000000000001E-3</v>
      </c>
      <c r="V149" s="10">
        <v>2.075E-3</v>
      </c>
      <c r="W149" s="10">
        <v>2.1123000000000001E-3</v>
      </c>
      <c r="X149" s="10">
        <v>2.1757E-3</v>
      </c>
      <c r="Y149" s="10">
        <v>2.2344000000000001E-3</v>
      </c>
      <c r="Z149" s="10">
        <v>2.2723999999999999E-3</v>
      </c>
      <c r="AA149" s="10">
        <v>2.3156000000000001E-3</v>
      </c>
      <c r="AB149" s="10">
        <v>2.3828E-3</v>
      </c>
      <c r="AC149" s="10">
        <v>2.4470999999999998E-3</v>
      </c>
      <c r="AD149" s="10">
        <v>2.5205000000000002E-3</v>
      </c>
      <c r="AE149" s="10">
        <v>2.5582999999999999E-3</v>
      </c>
      <c r="AF149" s="10">
        <v>2.6197999999999998E-3</v>
      </c>
      <c r="AG149" s="10">
        <v>2.6773999999999999E-3</v>
      </c>
      <c r="AH149" s="10">
        <v>2.7390000000000001E-3</v>
      </c>
      <c r="AI149" s="10">
        <v>2.8103E-3</v>
      </c>
      <c r="AJ149" s="10">
        <v>2.8888999999999998E-3</v>
      </c>
      <c r="AK149" s="10">
        <v>2.9437999999999999E-3</v>
      </c>
      <c r="AL149" s="10">
        <v>3.0173999999999999E-3</v>
      </c>
      <c r="AM149" s="10">
        <v>3.0837999999999998E-3</v>
      </c>
      <c r="AN149" s="10">
        <v>3.1362999999999999E-3</v>
      </c>
      <c r="AO149" s="10">
        <v>3.1863999999999998E-3</v>
      </c>
      <c r="AP149" s="10">
        <v>3.2374000000000001E-3</v>
      </c>
      <c r="AQ149" s="10">
        <v>3.2859999999999999E-3</v>
      </c>
      <c r="AR149" s="10">
        <v>3.3549999999999999E-3</v>
      </c>
      <c r="AS149" s="10">
        <v>3.4288000000000001E-3</v>
      </c>
      <c r="AT149" s="10">
        <v>3.5076999999999999E-3</v>
      </c>
      <c r="AU149" s="10">
        <v>3.6059E-3</v>
      </c>
      <c r="AV149" s="10">
        <v>3.6744E-3</v>
      </c>
      <c r="AW149" s="10">
        <v>3.7810000000000001E-3</v>
      </c>
      <c r="AX149" s="10">
        <v>3.8944000000000001E-3</v>
      </c>
      <c r="AY149" s="10">
        <v>3.9684000000000004E-3</v>
      </c>
      <c r="AZ149" s="10">
        <v>4.0715999999999999E-3</v>
      </c>
      <c r="BA149" s="10">
        <v>4.1692999999999999E-3</v>
      </c>
      <c r="BB149" s="10">
        <v>4.2735999999999998E-3</v>
      </c>
      <c r="BC149" s="10">
        <v>4.3803999999999996E-3</v>
      </c>
      <c r="BD149" s="10">
        <v>4.4460999999999997E-3</v>
      </c>
      <c r="BE149" s="10">
        <v>4.5795000000000002E-3</v>
      </c>
      <c r="BF149" s="10">
        <v>4.6756999999999996E-3</v>
      </c>
      <c r="BG149" s="10">
        <v>4.7737999999999999E-3</v>
      </c>
      <c r="BH149" s="10">
        <v>4.9075000000000004E-3</v>
      </c>
      <c r="BI149" s="10">
        <v>5.0007999999999997E-3</v>
      </c>
      <c r="BJ149" s="10">
        <v>5.0857999999999997E-3</v>
      </c>
      <c r="BK149" s="10">
        <v>5.1926000000000003E-3</v>
      </c>
      <c r="BL149" s="10">
        <v>5.3328000000000004E-3</v>
      </c>
      <c r="BM149" s="10">
        <v>5.4234000000000001E-3</v>
      </c>
      <c r="BN149" s="10">
        <v>5.5753E-3</v>
      </c>
      <c r="BO149" s="10">
        <v>5.6699999999999997E-3</v>
      </c>
      <c r="BP149" s="10">
        <v>5.7607999999999999E-3</v>
      </c>
      <c r="BQ149" s="10">
        <v>5.9278000000000004E-3</v>
      </c>
      <c r="BR149" s="10">
        <v>6.0997999999999998E-3</v>
      </c>
      <c r="BS149" s="10">
        <v>6.2157000000000002E-3</v>
      </c>
      <c r="BT149" s="10">
        <v>6.4022000000000003E-3</v>
      </c>
      <c r="BU149" s="10">
        <v>6.5814000000000003E-3</v>
      </c>
      <c r="BV149" s="10">
        <v>6.6999E-3</v>
      </c>
      <c r="BW149" s="10">
        <v>6.8875000000000004E-3</v>
      </c>
      <c r="BX149" s="10">
        <v>6.9976999999999999E-3</v>
      </c>
      <c r="BY149" s="10">
        <v>7.1376E-3</v>
      </c>
      <c r="BZ149" s="10">
        <v>7.3159999999999996E-3</v>
      </c>
      <c r="CA149" s="10">
        <v>7.5354999999999997E-3</v>
      </c>
      <c r="CB149" s="10">
        <v>7.7615999999999996E-3</v>
      </c>
      <c r="CC149" s="10">
        <v>7.9634000000000007E-3</v>
      </c>
      <c r="CD149" s="10">
        <v>8.1306999999999994E-3</v>
      </c>
      <c r="CE149" s="10">
        <v>8.2608000000000004E-3</v>
      </c>
      <c r="CF149" s="10">
        <v>8.5003000000000006E-3</v>
      </c>
      <c r="CG149" s="10">
        <v>8.6703000000000006E-3</v>
      </c>
      <c r="CH149" s="10">
        <v>8.8438000000000006E-3</v>
      </c>
      <c r="CI149" s="10">
        <v>8.9940999999999997E-3</v>
      </c>
      <c r="CJ149" s="10">
        <v>9.2368999999999993E-3</v>
      </c>
      <c r="CK149" s="10">
        <v>9.4309000000000007E-3</v>
      </c>
      <c r="CL149" s="10">
        <v>9.6667000000000003E-3</v>
      </c>
      <c r="CM149" s="10">
        <v>9.8407000000000008E-3</v>
      </c>
      <c r="CN149" s="10">
        <v>1.0126100000000001E-2</v>
      </c>
      <c r="CO149" s="10">
        <v>1.03388E-2</v>
      </c>
      <c r="CP149" s="10">
        <v>1.06283E-2</v>
      </c>
      <c r="CQ149" s="10">
        <v>1.08089E-2</v>
      </c>
      <c r="CR149" s="10">
        <v>1.10899E-2</v>
      </c>
      <c r="CS149" s="10">
        <v>1.14004E-2</v>
      </c>
      <c r="CT149" s="10">
        <v>1.1617000000000001E-2</v>
      </c>
      <c r="CU149" s="10">
        <v>1.1791299999999999E-2</v>
      </c>
      <c r="CV149" s="10">
        <v>1.21096E-2</v>
      </c>
      <c r="CW149" s="10">
        <v>1.24487E-2</v>
      </c>
      <c r="CX149" s="10">
        <v>1.2647800000000001E-2</v>
      </c>
      <c r="CY149" s="10">
        <v>1.28755E-2</v>
      </c>
    </row>
    <row r="150" spans="1:103" x14ac:dyDescent="0.2">
      <c r="A150" s="8" t="s">
        <v>69</v>
      </c>
      <c r="B150" s="8" t="s">
        <v>55</v>
      </c>
      <c r="C150" s="9">
        <v>54</v>
      </c>
      <c r="D150" s="10">
        <v>4.1320000000000001E-4</v>
      </c>
      <c r="E150" s="10">
        <v>5.909E-4</v>
      </c>
      <c r="F150" s="10">
        <v>6.9039999999999998E-4</v>
      </c>
      <c r="G150" s="10">
        <v>8.1289999999999997E-4</v>
      </c>
      <c r="H150" s="10">
        <v>9.2789999999999995E-4</v>
      </c>
      <c r="I150" s="10">
        <v>1.0536E-3</v>
      </c>
      <c r="J150" s="10">
        <v>1.2103000000000001E-3</v>
      </c>
      <c r="K150" s="10">
        <v>1.3860000000000001E-3</v>
      </c>
      <c r="L150" s="10">
        <v>1.6058999999999999E-3</v>
      </c>
      <c r="M150" s="10">
        <v>1.7966E-3</v>
      </c>
      <c r="N150" s="10">
        <v>1.8343000000000001E-3</v>
      </c>
      <c r="O150" s="10">
        <v>1.8637E-3</v>
      </c>
      <c r="P150" s="10">
        <v>1.9139999999999999E-3</v>
      </c>
      <c r="Q150" s="10">
        <v>1.9428E-3</v>
      </c>
      <c r="R150" s="10">
        <v>1.9719E-3</v>
      </c>
      <c r="S150" s="10">
        <v>2.0113000000000002E-3</v>
      </c>
      <c r="T150" s="10">
        <v>2.0414999999999999E-3</v>
      </c>
      <c r="U150" s="10">
        <v>2.0842999999999999E-3</v>
      </c>
      <c r="V150" s="10">
        <v>2.1467999999999999E-3</v>
      </c>
      <c r="W150" s="10">
        <v>2.2047999999999998E-3</v>
      </c>
      <c r="X150" s="10">
        <v>2.2688000000000001E-3</v>
      </c>
      <c r="Y150" s="10">
        <v>2.3027999999999998E-3</v>
      </c>
      <c r="Z150" s="10">
        <v>2.3625999999999999E-3</v>
      </c>
      <c r="AA150" s="10">
        <v>2.4074999999999999E-3</v>
      </c>
      <c r="AB150" s="10">
        <v>2.4605E-3</v>
      </c>
      <c r="AC150" s="10">
        <v>2.5195999999999999E-3</v>
      </c>
      <c r="AD150" s="10">
        <v>2.5826E-3</v>
      </c>
      <c r="AE150" s="10">
        <v>2.6213E-3</v>
      </c>
      <c r="AF150" s="10">
        <v>2.6606999999999998E-3</v>
      </c>
      <c r="AG150" s="10">
        <v>2.7139E-3</v>
      </c>
      <c r="AH150" s="10">
        <v>2.7791000000000001E-3</v>
      </c>
      <c r="AI150" s="10">
        <v>2.8319E-3</v>
      </c>
      <c r="AJ150" s="10">
        <v>2.9055999999999999E-3</v>
      </c>
      <c r="AK150" s="10">
        <v>2.9550000000000002E-3</v>
      </c>
      <c r="AL150" s="10">
        <v>3.0230000000000001E-3</v>
      </c>
      <c r="AM150" s="10">
        <v>3.0925000000000002E-3</v>
      </c>
      <c r="AN150" s="10">
        <v>3.1668E-3</v>
      </c>
      <c r="AO150" s="10">
        <v>3.2396E-3</v>
      </c>
      <c r="AP150" s="10">
        <v>3.3140999999999999E-3</v>
      </c>
      <c r="AQ150" s="10">
        <v>3.3671E-3</v>
      </c>
      <c r="AR150" s="10">
        <v>3.4445000000000001E-3</v>
      </c>
      <c r="AS150" s="10">
        <v>3.5374999999999998E-3</v>
      </c>
      <c r="AT150" s="10">
        <v>3.5906000000000002E-3</v>
      </c>
      <c r="AU150" s="10">
        <v>3.6480000000000002E-3</v>
      </c>
      <c r="AV150" s="10">
        <v>3.7355999999999999E-3</v>
      </c>
      <c r="AW150" s="10">
        <v>3.8140000000000001E-3</v>
      </c>
      <c r="AX150" s="10">
        <v>3.9208000000000003E-3</v>
      </c>
      <c r="AY150" s="10">
        <v>4.0071000000000004E-3</v>
      </c>
      <c r="AZ150" s="10">
        <v>4.1232999999999999E-3</v>
      </c>
      <c r="BA150" s="10">
        <v>4.1932999999999996E-3</v>
      </c>
      <c r="BB150" s="10">
        <v>4.3191999999999996E-3</v>
      </c>
      <c r="BC150" s="10">
        <v>4.3838999999999996E-3</v>
      </c>
      <c r="BD150" s="10">
        <v>4.4540999999999999E-3</v>
      </c>
      <c r="BE150" s="10">
        <v>4.5699E-3</v>
      </c>
      <c r="BF150" s="10">
        <v>4.7070000000000002E-3</v>
      </c>
      <c r="BG150" s="10">
        <v>4.7917999999999997E-3</v>
      </c>
      <c r="BH150" s="10">
        <v>4.8827999999999996E-3</v>
      </c>
      <c r="BI150" s="10">
        <v>5.0000000000000001E-3</v>
      </c>
      <c r="BJ150" s="10">
        <v>5.11E-3</v>
      </c>
      <c r="BK150" s="10">
        <v>5.2377999999999999E-3</v>
      </c>
      <c r="BL150" s="10">
        <v>5.3633999999999999E-3</v>
      </c>
      <c r="BM150" s="10">
        <v>5.4438000000000004E-3</v>
      </c>
      <c r="BN150" s="10">
        <v>5.5309000000000001E-3</v>
      </c>
      <c r="BO150" s="10">
        <v>5.6803000000000001E-3</v>
      </c>
      <c r="BP150" s="10">
        <v>5.8165999999999999E-3</v>
      </c>
      <c r="BQ150" s="10">
        <v>5.9852999999999998E-3</v>
      </c>
      <c r="BR150" s="10">
        <v>6.1168999999999998E-3</v>
      </c>
      <c r="BS150" s="10">
        <v>6.2148000000000004E-3</v>
      </c>
      <c r="BT150" s="10">
        <v>6.3080000000000002E-3</v>
      </c>
      <c r="BU150" s="10">
        <v>6.4973000000000001E-3</v>
      </c>
      <c r="BV150" s="10">
        <v>6.6791999999999997E-3</v>
      </c>
      <c r="BW150" s="10">
        <v>6.7860000000000004E-3</v>
      </c>
      <c r="BX150" s="10">
        <v>6.9693000000000003E-3</v>
      </c>
      <c r="BY150" s="10">
        <v>7.0878E-3</v>
      </c>
      <c r="BZ150" s="10">
        <v>7.2153E-3</v>
      </c>
      <c r="CA150" s="10">
        <v>7.3524000000000003E-3</v>
      </c>
      <c r="CB150" s="10">
        <v>7.5068000000000001E-3</v>
      </c>
      <c r="CC150" s="10">
        <v>7.6268999999999998E-3</v>
      </c>
      <c r="CD150" s="10">
        <v>7.7948000000000002E-3</v>
      </c>
      <c r="CE150" s="10">
        <v>7.9427999999999999E-3</v>
      </c>
      <c r="CF150" s="10">
        <v>8.1335000000000001E-3</v>
      </c>
      <c r="CG150" s="10">
        <v>8.3368000000000001E-3</v>
      </c>
      <c r="CH150" s="10">
        <v>8.4953000000000008E-3</v>
      </c>
      <c r="CI150" s="10">
        <v>8.6312000000000003E-3</v>
      </c>
      <c r="CJ150" s="10">
        <v>8.8038000000000005E-3</v>
      </c>
      <c r="CK150" s="10">
        <v>9.0678000000000009E-3</v>
      </c>
      <c r="CL150" s="10">
        <v>9.2855000000000004E-3</v>
      </c>
      <c r="CM150" s="10">
        <v>9.5083000000000008E-3</v>
      </c>
      <c r="CN150" s="10">
        <v>9.6605000000000007E-3</v>
      </c>
      <c r="CO150" s="10">
        <v>9.8247999999999999E-3</v>
      </c>
      <c r="CP150" s="10">
        <v>1.0001599999999999E-2</v>
      </c>
      <c r="CQ150" s="10">
        <v>1.02516E-2</v>
      </c>
      <c r="CR150" s="10">
        <v>1.0405299999999999E-2</v>
      </c>
      <c r="CS150" s="10">
        <v>1.0582299999999999E-2</v>
      </c>
      <c r="CT150" s="10">
        <v>1.0899799999999999E-2</v>
      </c>
      <c r="CU150" s="10">
        <v>1.11287E-2</v>
      </c>
      <c r="CV150" s="10">
        <v>1.1295599999999999E-2</v>
      </c>
      <c r="CW150" s="10">
        <v>1.14763E-2</v>
      </c>
      <c r="CX150" s="10">
        <v>1.1820600000000001E-2</v>
      </c>
      <c r="CY150" s="10">
        <v>1.2009799999999999E-2</v>
      </c>
    </row>
    <row r="151" spans="1:103" x14ac:dyDescent="0.2">
      <c r="A151" s="8" t="s">
        <v>69</v>
      </c>
      <c r="B151" s="8" t="s">
        <v>55</v>
      </c>
      <c r="C151" s="9">
        <v>55</v>
      </c>
      <c r="D151" s="10">
        <v>4.4279999999999998E-4</v>
      </c>
      <c r="E151" s="10">
        <v>6.2609999999999999E-4</v>
      </c>
      <c r="F151" s="10">
        <v>7.5829999999999995E-4</v>
      </c>
      <c r="G151" s="10">
        <v>8.5740000000000002E-4</v>
      </c>
      <c r="H151" s="10">
        <v>9.6949999999999998E-4</v>
      </c>
      <c r="I151" s="10">
        <v>1.1023000000000001E-3</v>
      </c>
      <c r="J151" s="10">
        <v>1.3013E-3</v>
      </c>
      <c r="K151" s="10">
        <v>1.4741999999999999E-3</v>
      </c>
      <c r="L151" s="10">
        <v>1.6932E-3</v>
      </c>
      <c r="M151" s="10">
        <v>1.9196E-3</v>
      </c>
      <c r="N151" s="10">
        <v>1.9580000000000001E-3</v>
      </c>
      <c r="O151" s="10">
        <v>2.003E-3</v>
      </c>
      <c r="P151" s="10">
        <v>2.0511000000000001E-3</v>
      </c>
      <c r="Q151" s="10">
        <v>2.1064999999999999E-3</v>
      </c>
      <c r="R151" s="10">
        <v>2.1697000000000001E-3</v>
      </c>
      <c r="S151" s="10">
        <v>2.2325999999999999E-3</v>
      </c>
      <c r="T151" s="10">
        <v>2.2907000000000001E-3</v>
      </c>
      <c r="U151" s="10">
        <v>2.3387999999999998E-3</v>
      </c>
      <c r="V151" s="10">
        <v>2.3996E-3</v>
      </c>
      <c r="W151" s="10">
        <v>2.4356E-3</v>
      </c>
      <c r="X151" s="10">
        <v>2.4892E-3</v>
      </c>
      <c r="Y151" s="10">
        <v>2.529E-3</v>
      </c>
      <c r="Z151" s="10">
        <v>2.5771000000000001E-3</v>
      </c>
      <c r="AA151" s="10">
        <v>2.6518000000000002E-3</v>
      </c>
      <c r="AB151" s="10">
        <v>2.7047999999999998E-3</v>
      </c>
      <c r="AC151" s="10">
        <v>2.7724E-3</v>
      </c>
      <c r="AD151" s="10">
        <v>2.8333999999999998E-3</v>
      </c>
      <c r="AE151" s="10">
        <v>2.9099E-3</v>
      </c>
      <c r="AF151" s="10">
        <v>2.9681E-3</v>
      </c>
      <c r="AG151" s="10">
        <v>3.0303999999999999E-3</v>
      </c>
      <c r="AH151" s="10">
        <v>3.1183000000000001E-3</v>
      </c>
      <c r="AI151" s="10">
        <v>3.1963E-3</v>
      </c>
      <c r="AJ151" s="10">
        <v>3.2537999999999998E-3</v>
      </c>
      <c r="AK151" s="10">
        <v>3.3449E-3</v>
      </c>
      <c r="AL151" s="10">
        <v>3.4353000000000001E-3</v>
      </c>
      <c r="AM151" s="10">
        <v>3.5108000000000001E-3</v>
      </c>
      <c r="AN151" s="10">
        <v>3.5950999999999999E-3</v>
      </c>
      <c r="AO151" s="10">
        <v>3.6886000000000002E-3</v>
      </c>
      <c r="AP151" s="10">
        <v>3.7550000000000001E-3</v>
      </c>
      <c r="AQ151" s="10">
        <v>3.8262999999999999E-3</v>
      </c>
      <c r="AR151" s="10">
        <v>3.8838000000000002E-3</v>
      </c>
      <c r="AS151" s="10">
        <v>3.9886000000000001E-3</v>
      </c>
      <c r="AT151" s="10">
        <v>4.0642999999999999E-3</v>
      </c>
      <c r="AU151" s="10">
        <v>4.1497000000000001E-3</v>
      </c>
      <c r="AV151" s="10">
        <v>4.2617000000000002E-3</v>
      </c>
      <c r="AW151" s="10">
        <v>4.3768000000000001E-3</v>
      </c>
      <c r="AX151" s="10">
        <v>4.4818000000000002E-3</v>
      </c>
      <c r="AY151" s="10">
        <v>4.5938999999999997E-3</v>
      </c>
      <c r="AZ151" s="10">
        <v>4.6811999999999999E-3</v>
      </c>
      <c r="BA151" s="10">
        <v>4.7654000000000004E-3</v>
      </c>
      <c r="BB151" s="10">
        <v>4.8417E-3</v>
      </c>
      <c r="BC151" s="10">
        <v>4.9772999999999996E-3</v>
      </c>
      <c r="BD151" s="10">
        <v>5.1165999999999998E-3</v>
      </c>
      <c r="BE151" s="10">
        <v>5.2598000000000002E-3</v>
      </c>
      <c r="BF151" s="10">
        <v>5.3439999999999998E-3</v>
      </c>
      <c r="BG151" s="10">
        <v>5.4454999999999998E-3</v>
      </c>
      <c r="BH151" s="10">
        <v>5.5925000000000002E-3</v>
      </c>
      <c r="BI151" s="10">
        <v>5.6988000000000004E-3</v>
      </c>
      <c r="BJ151" s="10">
        <v>5.7843E-3</v>
      </c>
      <c r="BK151" s="10">
        <v>5.9347000000000002E-3</v>
      </c>
      <c r="BL151" s="10">
        <v>6.0653E-3</v>
      </c>
      <c r="BM151" s="10">
        <v>6.1866000000000004E-3</v>
      </c>
      <c r="BN151" s="10">
        <v>6.3226999999999997E-3</v>
      </c>
      <c r="BO151" s="10">
        <v>6.5123000000000004E-3</v>
      </c>
      <c r="BP151" s="10">
        <v>6.6100000000000004E-3</v>
      </c>
      <c r="BQ151" s="10">
        <v>6.7686999999999999E-3</v>
      </c>
      <c r="BR151" s="10">
        <v>6.8701999999999999E-3</v>
      </c>
      <c r="BS151" s="10">
        <v>6.9937999999999997E-3</v>
      </c>
      <c r="BT151" s="10">
        <v>7.1967000000000003E-3</v>
      </c>
      <c r="BU151" s="10">
        <v>7.3334000000000003E-3</v>
      </c>
      <c r="BV151" s="10">
        <v>7.4507999999999996E-3</v>
      </c>
      <c r="BW151" s="10">
        <v>7.5848E-3</v>
      </c>
      <c r="BX151" s="10">
        <v>7.6985999999999999E-3</v>
      </c>
      <c r="BY151" s="10">
        <v>7.9141999999999997E-3</v>
      </c>
      <c r="BZ151" s="10">
        <v>8.0645000000000005E-3</v>
      </c>
      <c r="CA151" s="10">
        <v>8.2178000000000008E-3</v>
      </c>
      <c r="CB151" s="10">
        <v>8.4642999999999993E-3</v>
      </c>
      <c r="CC151" s="10">
        <v>8.6166000000000003E-3</v>
      </c>
      <c r="CD151" s="10">
        <v>8.7717000000000003E-3</v>
      </c>
      <c r="CE151" s="10">
        <v>8.9647000000000008E-3</v>
      </c>
      <c r="CF151" s="10">
        <v>9.1439999999999994E-3</v>
      </c>
      <c r="CG151" s="10">
        <v>9.3542999999999994E-3</v>
      </c>
      <c r="CH151" s="10">
        <v>9.6162999999999995E-3</v>
      </c>
      <c r="CI151" s="10">
        <v>9.8469999999999999E-3</v>
      </c>
      <c r="CJ151" s="10">
        <v>9.9947000000000005E-3</v>
      </c>
      <c r="CK151" s="10">
        <v>1.02845E-2</v>
      </c>
      <c r="CL151" s="10">
        <v>1.04799E-2</v>
      </c>
      <c r="CM151" s="10">
        <v>1.06581E-2</v>
      </c>
      <c r="CN151" s="10">
        <v>1.08179E-2</v>
      </c>
      <c r="CO151" s="10">
        <v>1.10992E-2</v>
      </c>
      <c r="CP151" s="10">
        <v>1.1343300000000001E-2</v>
      </c>
      <c r="CQ151" s="10">
        <v>1.1626900000000001E-2</v>
      </c>
      <c r="CR151" s="10">
        <v>1.19408E-2</v>
      </c>
      <c r="CS151" s="10">
        <v>1.2215500000000001E-2</v>
      </c>
      <c r="CT151" s="10">
        <v>1.24843E-2</v>
      </c>
      <c r="CU151" s="10">
        <v>1.2696499999999999E-2</v>
      </c>
      <c r="CV151" s="10">
        <v>1.2937799999999999E-2</v>
      </c>
      <c r="CW151" s="10">
        <v>1.31707E-2</v>
      </c>
      <c r="CX151" s="10">
        <v>1.3460400000000001E-2</v>
      </c>
      <c r="CY151" s="10">
        <v>1.3756600000000001E-2</v>
      </c>
    </row>
    <row r="152" spans="1:103" x14ac:dyDescent="0.2">
      <c r="A152" s="8" t="s">
        <v>69</v>
      </c>
      <c r="B152" s="8" t="s">
        <v>55</v>
      </c>
      <c r="C152" s="9">
        <v>56</v>
      </c>
      <c r="D152" s="10">
        <v>4.8020000000000002E-4</v>
      </c>
      <c r="E152" s="10">
        <v>6.958E-4</v>
      </c>
      <c r="F152" s="10">
        <v>8.0940000000000005E-4</v>
      </c>
      <c r="G152" s="10">
        <v>9.2840000000000002E-4</v>
      </c>
      <c r="H152" s="10">
        <v>1.0724E-3</v>
      </c>
      <c r="I152" s="10">
        <v>1.1783E-3</v>
      </c>
      <c r="J152" s="10">
        <v>1.3554999999999999E-3</v>
      </c>
      <c r="K152" s="10">
        <v>1.6161999999999999E-3</v>
      </c>
      <c r="L152" s="10">
        <v>1.8468E-3</v>
      </c>
      <c r="M152" s="10">
        <v>2.1378999999999999E-3</v>
      </c>
      <c r="N152" s="10">
        <v>2.1700000000000001E-3</v>
      </c>
      <c r="O152" s="10">
        <v>2.2198999999999999E-3</v>
      </c>
      <c r="P152" s="10">
        <v>2.271E-3</v>
      </c>
      <c r="Q152" s="10">
        <v>2.3119E-3</v>
      </c>
      <c r="R152" s="10">
        <v>2.3582E-3</v>
      </c>
      <c r="S152" s="10">
        <v>2.4242000000000001E-3</v>
      </c>
      <c r="T152" s="10">
        <v>2.4775000000000001E-3</v>
      </c>
      <c r="U152" s="10">
        <v>2.5246000000000001E-3</v>
      </c>
      <c r="V152" s="10">
        <v>2.5750999999999999E-3</v>
      </c>
      <c r="W152" s="10">
        <v>2.6291999999999999E-3</v>
      </c>
      <c r="X152" s="10">
        <v>2.6765000000000001E-3</v>
      </c>
      <c r="Y152" s="10">
        <v>2.7299999999999998E-3</v>
      </c>
      <c r="Z152" s="10">
        <v>2.8119E-3</v>
      </c>
      <c r="AA152" s="10">
        <v>2.8738000000000001E-3</v>
      </c>
      <c r="AB152" s="10">
        <v>2.9226E-3</v>
      </c>
      <c r="AC152" s="10">
        <v>2.9723000000000002E-3</v>
      </c>
      <c r="AD152" s="10">
        <v>3.0287999999999999E-3</v>
      </c>
      <c r="AE152" s="10">
        <v>3.0953999999999999E-3</v>
      </c>
      <c r="AF152" s="10">
        <v>3.1852E-3</v>
      </c>
      <c r="AG152" s="10">
        <v>3.2488E-3</v>
      </c>
      <c r="AH152" s="10">
        <v>3.3365999999999999E-3</v>
      </c>
      <c r="AI152" s="10">
        <v>3.4099999999999998E-3</v>
      </c>
      <c r="AJ152" s="10">
        <v>3.4781999999999999E-3</v>
      </c>
      <c r="AK152" s="10">
        <v>3.5442999999999998E-3</v>
      </c>
      <c r="AL152" s="10">
        <v>3.5974000000000002E-3</v>
      </c>
      <c r="AM152" s="10">
        <v>3.7052999999999999E-3</v>
      </c>
      <c r="AN152" s="10">
        <v>3.7867999999999999E-3</v>
      </c>
      <c r="AO152" s="10">
        <v>3.8701999999999999E-3</v>
      </c>
      <c r="AP152" s="10">
        <v>3.9747000000000003E-3</v>
      </c>
      <c r="AQ152" s="10">
        <v>4.0581999999999997E-3</v>
      </c>
      <c r="AR152" s="10">
        <v>4.1352999999999997E-3</v>
      </c>
      <c r="AS152" s="10">
        <v>4.2262999999999997E-3</v>
      </c>
      <c r="AT152" s="10">
        <v>4.3108E-3</v>
      </c>
      <c r="AU152" s="10">
        <v>4.3927000000000003E-3</v>
      </c>
      <c r="AV152" s="10">
        <v>4.4936999999999998E-3</v>
      </c>
      <c r="AW152" s="10">
        <v>4.5834999999999999E-3</v>
      </c>
      <c r="AX152" s="10">
        <v>4.666E-3</v>
      </c>
      <c r="AY152" s="10">
        <v>4.7780000000000001E-3</v>
      </c>
      <c r="AZ152" s="10">
        <v>4.8926999999999998E-3</v>
      </c>
      <c r="BA152" s="10">
        <v>5.0150000000000004E-3</v>
      </c>
      <c r="BB152" s="10">
        <v>5.1152999999999997E-3</v>
      </c>
      <c r="BC152" s="10">
        <v>5.2023E-3</v>
      </c>
      <c r="BD152" s="10">
        <v>5.3375999999999996E-3</v>
      </c>
      <c r="BE152" s="10">
        <v>5.4443E-3</v>
      </c>
      <c r="BF152" s="10">
        <v>5.5967999999999999E-3</v>
      </c>
      <c r="BG152" s="10">
        <v>5.7590999999999996E-3</v>
      </c>
      <c r="BH152" s="10">
        <v>5.9087999999999996E-3</v>
      </c>
      <c r="BI152" s="10">
        <v>5.9975000000000002E-3</v>
      </c>
      <c r="BJ152" s="10">
        <v>6.1294000000000001E-3</v>
      </c>
      <c r="BK152" s="10">
        <v>6.3133E-3</v>
      </c>
      <c r="BL152" s="10">
        <v>6.5028000000000004E-3</v>
      </c>
      <c r="BM152" s="10">
        <v>6.6978000000000003E-3</v>
      </c>
      <c r="BN152" s="10">
        <v>6.8250999999999997E-3</v>
      </c>
      <c r="BO152" s="10">
        <v>7.0298000000000001E-3</v>
      </c>
      <c r="BP152" s="10">
        <v>7.2056000000000004E-3</v>
      </c>
      <c r="BQ152" s="10">
        <v>7.3569000000000004E-3</v>
      </c>
      <c r="BR152" s="10">
        <v>7.4672999999999996E-3</v>
      </c>
      <c r="BS152" s="10">
        <v>7.6241E-3</v>
      </c>
      <c r="BT152" s="10">
        <v>7.7993999999999997E-3</v>
      </c>
      <c r="BU152" s="10">
        <v>8.0099999999999998E-3</v>
      </c>
      <c r="BV152" s="10">
        <v>8.1863000000000005E-3</v>
      </c>
      <c r="BW152" s="10">
        <v>8.3254000000000002E-3</v>
      </c>
      <c r="BX152" s="10">
        <v>8.5585000000000001E-3</v>
      </c>
      <c r="BY152" s="10">
        <v>8.8067000000000006E-3</v>
      </c>
      <c r="BZ152" s="10">
        <v>8.9388000000000002E-3</v>
      </c>
      <c r="CA152" s="10">
        <v>9.1801000000000001E-3</v>
      </c>
      <c r="CB152" s="10">
        <v>9.3177999999999993E-3</v>
      </c>
      <c r="CC152" s="10">
        <v>9.5227999999999997E-3</v>
      </c>
      <c r="CD152" s="10">
        <v>9.7512999999999992E-3</v>
      </c>
      <c r="CE152" s="10">
        <v>9.9853000000000008E-3</v>
      </c>
      <c r="CF152" s="10">
        <v>1.0175099999999999E-2</v>
      </c>
      <c r="CG152" s="10">
        <v>1.0419299999999999E-2</v>
      </c>
      <c r="CH152" s="10">
        <v>1.0700599999999999E-2</v>
      </c>
      <c r="CI152" s="10">
        <v>1.0936E-2</v>
      </c>
      <c r="CJ152" s="10">
        <v>1.1264100000000001E-2</v>
      </c>
      <c r="CK152" s="10">
        <v>1.1466799999999999E-2</v>
      </c>
      <c r="CL152" s="10">
        <v>1.17879E-2</v>
      </c>
      <c r="CM152" s="10">
        <v>1.20944E-2</v>
      </c>
      <c r="CN152" s="10">
        <v>1.2408799999999999E-2</v>
      </c>
      <c r="CO152" s="10">
        <v>1.2719100000000001E-2</v>
      </c>
      <c r="CP152" s="10">
        <v>1.3024300000000001E-2</v>
      </c>
      <c r="CQ152" s="10">
        <v>1.3232799999999999E-2</v>
      </c>
      <c r="CR152" s="10">
        <v>1.35636E-2</v>
      </c>
      <c r="CS152" s="10">
        <v>1.3767E-2</v>
      </c>
      <c r="CT152" s="10">
        <v>1.4111200000000001E-2</v>
      </c>
      <c r="CU152" s="10">
        <v>1.4478100000000001E-2</v>
      </c>
      <c r="CV152" s="10">
        <v>1.47677E-2</v>
      </c>
      <c r="CW152" s="10">
        <v>1.5092599999999999E-2</v>
      </c>
      <c r="CX152" s="10">
        <v>1.54095E-2</v>
      </c>
      <c r="CY152" s="10">
        <v>1.5702299999999999E-2</v>
      </c>
    </row>
    <row r="153" spans="1:103" x14ac:dyDescent="0.2">
      <c r="A153" s="8" t="s">
        <v>69</v>
      </c>
      <c r="B153" s="8" t="s">
        <v>55</v>
      </c>
      <c r="C153" s="9">
        <v>57</v>
      </c>
      <c r="D153" s="10">
        <v>4.9629999999999997E-4</v>
      </c>
      <c r="E153" s="10">
        <v>7.4010000000000005E-4</v>
      </c>
      <c r="F153" s="10">
        <v>8.7940000000000002E-4</v>
      </c>
      <c r="G153" s="10">
        <v>9.9500000000000001E-4</v>
      </c>
      <c r="H153" s="10">
        <v>1.1164E-3</v>
      </c>
      <c r="I153" s="10">
        <v>1.3136999999999999E-3</v>
      </c>
      <c r="J153" s="10">
        <v>1.4752999999999999E-3</v>
      </c>
      <c r="K153" s="10">
        <v>1.7493000000000001E-3</v>
      </c>
      <c r="L153" s="10">
        <v>2.0095E-3</v>
      </c>
      <c r="M153" s="10">
        <v>2.3024E-3</v>
      </c>
      <c r="N153" s="10">
        <v>2.3646000000000001E-3</v>
      </c>
      <c r="O153" s="10">
        <v>2.4237E-3</v>
      </c>
      <c r="P153" s="10">
        <v>2.4843E-3</v>
      </c>
      <c r="Q153" s="10">
        <v>2.5563000000000001E-3</v>
      </c>
      <c r="R153" s="10">
        <v>2.6177000000000001E-3</v>
      </c>
      <c r="S153" s="10">
        <v>2.6673999999999999E-3</v>
      </c>
      <c r="T153" s="10">
        <v>2.7234E-3</v>
      </c>
      <c r="U153" s="10">
        <v>2.7669999999999999E-3</v>
      </c>
      <c r="V153" s="10">
        <v>2.8278000000000001E-3</v>
      </c>
      <c r="W153" s="10">
        <v>2.9126999999999998E-3</v>
      </c>
      <c r="X153" s="10">
        <v>2.9593000000000002E-3</v>
      </c>
      <c r="Y153" s="10">
        <v>3.0125E-3</v>
      </c>
      <c r="Z153" s="10">
        <v>3.0698000000000001E-3</v>
      </c>
      <c r="AA153" s="10">
        <v>3.1188000000000001E-3</v>
      </c>
      <c r="AB153" s="10">
        <v>3.1687999999999998E-3</v>
      </c>
      <c r="AC153" s="10">
        <v>3.2575E-3</v>
      </c>
      <c r="AD153" s="10">
        <v>3.3062999999999999E-3</v>
      </c>
      <c r="AE153" s="10">
        <v>3.3658E-3</v>
      </c>
      <c r="AF153" s="10">
        <v>3.4332E-3</v>
      </c>
      <c r="AG153" s="10">
        <v>3.4846999999999999E-3</v>
      </c>
      <c r="AH153" s="10">
        <v>3.5439E-3</v>
      </c>
      <c r="AI153" s="10">
        <v>3.5971000000000002E-3</v>
      </c>
      <c r="AJ153" s="10">
        <v>3.6618000000000002E-3</v>
      </c>
      <c r="AK153" s="10">
        <v>3.7498000000000002E-3</v>
      </c>
      <c r="AL153" s="10">
        <v>3.8509999999999998E-3</v>
      </c>
      <c r="AM153" s="10">
        <v>3.9202999999999998E-3</v>
      </c>
      <c r="AN153" s="10">
        <v>4.0340000000000003E-3</v>
      </c>
      <c r="AO153" s="10">
        <v>4.1146999999999998E-3</v>
      </c>
      <c r="AP153" s="10">
        <v>4.2093E-3</v>
      </c>
      <c r="AQ153" s="10">
        <v>4.2978000000000001E-3</v>
      </c>
      <c r="AR153" s="10">
        <v>4.4095000000000002E-3</v>
      </c>
      <c r="AS153" s="10">
        <v>4.5065000000000001E-3</v>
      </c>
      <c r="AT153" s="10">
        <v>4.5921E-3</v>
      </c>
      <c r="AU153" s="10">
        <v>4.7207000000000004E-3</v>
      </c>
      <c r="AV153" s="10">
        <v>4.8339999999999998E-3</v>
      </c>
      <c r="AW153" s="10">
        <v>4.921E-3</v>
      </c>
      <c r="AX153" s="10">
        <v>5.0292999999999996E-3</v>
      </c>
      <c r="AY153" s="10">
        <v>5.1751000000000002E-3</v>
      </c>
      <c r="AZ153" s="10">
        <v>5.3252000000000004E-3</v>
      </c>
      <c r="BA153" s="10">
        <v>5.4583000000000001E-3</v>
      </c>
      <c r="BB153" s="10">
        <v>5.5566000000000001E-3</v>
      </c>
      <c r="BC153" s="10">
        <v>5.7178000000000003E-3</v>
      </c>
      <c r="BD153" s="10">
        <v>5.855E-3</v>
      </c>
      <c r="BE153" s="10">
        <v>5.9779000000000004E-3</v>
      </c>
      <c r="BF153" s="10">
        <v>6.0974999999999996E-3</v>
      </c>
      <c r="BG153" s="10">
        <v>6.2499000000000001E-3</v>
      </c>
      <c r="BH153" s="10">
        <v>6.4248999999999999E-3</v>
      </c>
      <c r="BI153" s="10">
        <v>6.5855000000000002E-3</v>
      </c>
      <c r="BJ153" s="10">
        <v>6.7632999999999999E-3</v>
      </c>
      <c r="BK153" s="10">
        <v>6.9595000000000004E-3</v>
      </c>
      <c r="BL153" s="10">
        <v>7.0638999999999997E-3</v>
      </c>
      <c r="BM153" s="10">
        <v>7.1768999999999999E-3</v>
      </c>
      <c r="BN153" s="10">
        <v>7.3851000000000003E-3</v>
      </c>
      <c r="BO153" s="10">
        <v>7.5253999999999998E-3</v>
      </c>
      <c r="BP153" s="10">
        <v>7.7210999999999998E-3</v>
      </c>
      <c r="BQ153" s="10">
        <v>7.9141000000000003E-3</v>
      </c>
      <c r="BR153" s="10">
        <v>8.0564999999999994E-3</v>
      </c>
      <c r="BS153" s="10">
        <v>8.2257000000000007E-3</v>
      </c>
      <c r="BT153" s="10">
        <v>8.4395000000000008E-3</v>
      </c>
      <c r="BU153" s="10">
        <v>8.5830000000000004E-3</v>
      </c>
      <c r="BV153" s="10">
        <v>8.8404999999999994E-3</v>
      </c>
      <c r="BW153" s="10">
        <v>9.0349999999999996E-3</v>
      </c>
      <c r="BX153" s="10">
        <v>9.2338000000000003E-3</v>
      </c>
      <c r="BY153" s="10">
        <v>9.3723000000000001E-3</v>
      </c>
      <c r="BZ153" s="10">
        <v>9.5221999999999998E-3</v>
      </c>
      <c r="CA153" s="10">
        <v>9.7316999999999994E-3</v>
      </c>
      <c r="CB153" s="10">
        <v>9.9555000000000008E-3</v>
      </c>
      <c r="CC153" s="10">
        <v>1.02243E-2</v>
      </c>
      <c r="CD153" s="10">
        <v>1.03879E-2</v>
      </c>
      <c r="CE153" s="10">
        <v>1.0658000000000001E-2</v>
      </c>
      <c r="CF153" s="10">
        <v>1.08392E-2</v>
      </c>
      <c r="CG153" s="10">
        <v>1.10451E-2</v>
      </c>
      <c r="CH153" s="10">
        <v>1.1365399999999999E-2</v>
      </c>
      <c r="CI153" s="10">
        <v>1.16609E-2</v>
      </c>
      <c r="CJ153" s="10">
        <v>1.19524E-2</v>
      </c>
      <c r="CK153" s="10">
        <v>1.22034E-2</v>
      </c>
      <c r="CL153" s="10">
        <v>1.2471899999999999E-2</v>
      </c>
      <c r="CM153" s="10">
        <v>1.26839E-2</v>
      </c>
      <c r="CN153" s="10">
        <v>1.30264E-2</v>
      </c>
      <c r="CO153" s="10">
        <v>1.34173E-2</v>
      </c>
      <c r="CP153" s="10">
        <v>1.3698999999999999E-2</v>
      </c>
      <c r="CQ153" s="10">
        <v>1.3972999999999999E-2</v>
      </c>
      <c r="CR153" s="10">
        <v>1.4392200000000001E-2</v>
      </c>
      <c r="CS153" s="10">
        <v>1.47808E-2</v>
      </c>
      <c r="CT153" s="10">
        <v>1.51503E-2</v>
      </c>
      <c r="CU153" s="10">
        <v>1.5544199999999999E-2</v>
      </c>
      <c r="CV153" s="10">
        <v>1.5917299999999999E-2</v>
      </c>
      <c r="CW153" s="10">
        <v>1.6315199999999998E-2</v>
      </c>
      <c r="CX153" s="10">
        <v>1.6559899999999999E-2</v>
      </c>
      <c r="CY153" s="10">
        <v>1.68249E-2</v>
      </c>
    </row>
    <row r="154" spans="1:103" x14ac:dyDescent="0.2">
      <c r="A154" s="8" t="s">
        <v>69</v>
      </c>
      <c r="B154" s="8" t="s">
        <v>55</v>
      </c>
      <c r="C154" s="9">
        <v>58</v>
      </c>
      <c r="D154" s="10">
        <v>5.2669999999999995E-4</v>
      </c>
      <c r="E154" s="10">
        <v>7.8109999999999996E-4</v>
      </c>
      <c r="F154" s="10">
        <v>9.5029999999999995E-4</v>
      </c>
      <c r="G154" s="10">
        <v>1.065E-3</v>
      </c>
      <c r="H154" s="10">
        <v>1.2294000000000001E-3</v>
      </c>
      <c r="I154" s="10">
        <v>1.4197000000000001E-3</v>
      </c>
      <c r="J154" s="10">
        <v>1.5939999999999999E-3</v>
      </c>
      <c r="K154" s="10">
        <v>1.8473000000000001E-3</v>
      </c>
      <c r="L154" s="10">
        <v>2.2006E-3</v>
      </c>
      <c r="M154" s="10">
        <v>2.4943000000000001E-3</v>
      </c>
      <c r="N154" s="10">
        <v>2.5392000000000001E-3</v>
      </c>
      <c r="O154" s="10">
        <v>2.6153000000000001E-3</v>
      </c>
      <c r="P154" s="10">
        <v>2.6808000000000001E-3</v>
      </c>
      <c r="Q154" s="10">
        <v>2.7236999999999999E-3</v>
      </c>
      <c r="R154" s="10">
        <v>2.7918000000000001E-3</v>
      </c>
      <c r="S154" s="10">
        <v>2.8671999999999999E-3</v>
      </c>
      <c r="T154" s="10">
        <v>2.9302999999999998E-3</v>
      </c>
      <c r="U154" s="10">
        <v>3.0182E-3</v>
      </c>
      <c r="V154" s="10">
        <v>3.1088000000000001E-3</v>
      </c>
      <c r="W154" s="10">
        <v>3.1771999999999998E-3</v>
      </c>
      <c r="X154" s="10">
        <v>3.2374999999999999E-3</v>
      </c>
      <c r="Y154" s="10">
        <v>3.3184E-3</v>
      </c>
      <c r="Z154" s="10">
        <v>3.4014000000000002E-3</v>
      </c>
      <c r="AA154" s="10">
        <v>3.5035000000000001E-3</v>
      </c>
      <c r="AB154" s="10">
        <v>3.5736000000000001E-3</v>
      </c>
      <c r="AC154" s="10">
        <v>3.6736999999999998E-3</v>
      </c>
      <c r="AD154" s="10">
        <v>3.7434999999999999E-3</v>
      </c>
      <c r="AE154" s="10">
        <v>3.8257999999999999E-3</v>
      </c>
      <c r="AF154" s="10">
        <v>3.9328999999999996E-3</v>
      </c>
      <c r="AG154" s="10">
        <v>4.0391000000000003E-3</v>
      </c>
      <c r="AH154" s="10">
        <v>4.1441000000000004E-3</v>
      </c>
      <c r="AI154" s="10">
        <v>4.2310999999999998E-3</v>
      </c>
      <c r="AJ154" s="10">
        <v>4.3452999999999999E-3</v>
      </c>
      <c r="AK154" s="10">
        <v>4.4757E-3</v>
      </c>
      <c r="AL154" s="10">
        <v>4.5786000000000004E-3</v>
      </c>
      <c r="AM154" s="10">
        <v>4.6518000000000002E-3</v>
      </c>
      <c r="AN154" s="10">
        <v>4.7914000000000003E-3</v>
      </c>
      <c r="AO154" s="10">
        <v>4.9160000000000002E-3</v>
      </c>
      <c r="AP154" s="10">
        <v>5.0537000000000004E-3</v>
      </c>
      <c r="AQ154" s="10">
        <v>5.1748999999999996E-3</v>
      </c>
      <c r="AR154" s="10">
        <v>5.3147000000000003E-3</v>
      </c>
      <c r="AS154" s="10">
        <v>5.4316E-3</v>
      </c>
      <c r="AT154" s="10">
        <v>5.5782999999999996E-3</v>
      </c>
      <c r="AU154" s="10">
        <v>5.7121999999999997E-3</v>
      </c>
      <c r="AV154" s="10">
        <v>5.8777999999999999E-3</v>
      </c>
      <c r="AW154" s="10">
        <v>5.9718999999999996E-3</v>
      </c>
      <c r="AX154" s="10">
        <v>6.0913E-3</v>
      </c>
      <c r="AY154" s="10">
        <v>6.2252999999999996E-3</v>
      </c>
      <c r="AZ154" s="10">
        <v>6.3623000000000004E-3</v>
      </c>
      <c r="BA154" s="10">
        <v>6.4958000000000004E-3</v>
      </c>
      <c r="BB154" s="10">
        <v>6.6908000000000002E-3</v>
      </c>
      <c r="BC154" s="10">
        <v>6.8580000000000004E-3</v>
      </c>
      <c r="BD154" s="10">
        <v>6.9952E-3</v>
      </c>
      <c r="BE154" s="10">
        <v>7.1351000000000001E-3</v>
      </c>
      <c r="BF154" s="10">
        <v>7.2778000000000001E-3</v>
      </c>
      <c r="BG154" s="10">
        <v>7.4961000000000003E-3</v>
      </c>
      <c r="BH154" s="10">
        <v>7.6835000000000002E-3</v>
      </c>
      <c r="BI154" s="10">
        <v>7.9139999999999992E-3</v>
      </c>
      <c r="BJ154" s="10">
        <v>8.0881000000000008E-3</v>
      </c>
      <c r="BK154" s="10">
        <v>8.2579000000000003E-3</v>
      </c>
      <c r="BL154" s="10">
        <v>8.3982999999999992E-3</v>
      </c>
      <c r="BM154" s="10">
        <v>8.6418999999999992E-3</v>
      </c>
      <c r="BN154" s="10">
        <v>8.8579999999999996E-3</v>
      </c>
      <c r="BO154" s="10">
        <v>9.0705999999999998E-3</v>
      </c>
      <c r="BP154" s="10">
        <v>9.3155000000000009E-3</v>
      </c>
      <c r="BQ154" s="10">
        <v>9.4552999999999998E-3</v>
      </c>
      <c r="BR154" s="10">
        <v>9.7389E-3</v>
      </c>
      <c r="BS154" s="10">
        <v>1.0031099999999999E-2</v>
      </c>
      <c r="BT154" s="10">
        <v>1.0211700000000001E-2</v>
      </c>
      <c r="BU154" s="10">
        <v>1.03751E-2</v>
      </c>
      <c r="BV154" s="10">
        <v>1.05723E-2</v>
      </c>
      <c r="BW154" s="10">
        <v>1.08366E-2</v>
      </c>
      <c r="BX154" s="10">
        <v>1.1140000000000001E-2</v>
      </c>
      <c r="BY154" s="10">
        <v>1.13071E-2</v>
      </c>
      <c r="BZ154" s="10">
        <v>1.15558E-2</v>
      </c>
      <c r="CA154" s="10">
        <v>1.17292E-2</v>
      </c>
      <c r="CB154" s="10">
        <v>1.20342E-2</v>
      </c>
      <c r="CC154" s="10">
        <v>1.23471E-2</v>
      </c>
      <c r="CD154" s="10">
        <v>1.27052E-2</v>
      </c>
      <c r="CE154" s="10">
        <v>1.30609E-2</v>
      </c>
      <c r="CF154" s="10">
        <v>1.34266E-2</v>
      </c>
      <c r="CG154" s="10">
        <v>1.37354E-2</v>
      </c>
      <c r="CH154" s="10">
        <v>1.41063E-2</v>
      </c>
      <c r="CI154" s="10">
        <v>1.45013E-2</v>
      </c>
      <c r="CJ154" s="10">
        <v>1.47333E-2</v>
      </c>
      <c r="CK154" s="10">
        <v>1.51605E-2</v>
      </c>
      <c r="CL154" s="10">
        <v>1.5494000000000001E-2</v>
      </c>
      <c r="CM154" s="10">
        <v>1.5958799999999999E-2</v>
      </c>
      <c r="CN154" s="10">
        <v>1.6421700000000001E-2</v>
      </c>
      <c r="CO154" s="10">
        <v>1.67665E-2</v>
      </c>
      <c r="CP154" s="10">
        <v>1.7236000000000001E-2</v>
      </c>
      <c r="CQ154" s="10">
        <v>1.7580800000000001E-2</v>
      </c>
      <c r="CR154" s="10">
        <v>1.7897199999999999E-2</v>
      </c>
      <c r="CS154" s="10">
        <v>1.8416200000000001E-2</v>
      </c>
      <c r="CT154" s="10">
        <v>1.8968700000000002E-2</v>
      </c>
      <c r="CU154" s="10">
        <v>1.9499800000000001E-2</v>
      </c>
      <c r="CV154" s="10">
        <v>1.9967800000000001E-2</v>
      </c>
      <c r="CW154" s="10">
        <v>2.0486899999999999E-2</v>
      </c>
      <c r="CX154" s="10">
        <v>2.1019599999999999E-2</v>
      </c>
      <c r="CY154" s="10">
        <v>2.13349E-2</v>
      </c>
    </row>
    <row r="155" spans="1:103" x14ac:dyDescent="0.2">
      <c r="A155" s="8" t="s">
        <v>69</v>
      </c>
      <c r="B155" s="8" t="s">
        <v>55</v>
      </c>
      <c r="C155" s="9">
        <v>59</v>
      </c>
      <c r="D155" s="10">
        <v>5.6229999999999995E-4</v>
      </c>
      <c r="E155" s="10">
        <v>8.2819999999999996E-4</v>
      </c>
      <c r="F155" s="10">
        <v>1.0146000000000001E-3</v>
      </c>
      <c r="G155" s="10">
        <v>1.1383000000000001E-3</v>
      </c>
      <c r="H155" s="10">
        <v>1.3334E-3</v>
      </c>
      <c r="I155" s="10">
        <v>1.5498E-3</v>
      </c>
      <c r="J155" s="10">
        <v>1.7918000000000001E-3</v>
      </c>
      <c r="K155" s="10">
        <v>2.0468000000000001E-3</v>
      </c>
      <c r="L155" s="10">
        <v>2.3820999999999998E-3</v>
      </c>
      <c r="M155" s="10">
        <v>2.7564E-3</v>
      </c>
      <c r="N155" s="10">
        <v>2.8143E-3</v>
      </c>
      <c r="O155" s="10">
        <v>2.8763E-3</v>
      </c>
      <c r="P155" s="10">
        <v>2.9193999999999999E-3</v>
      </c>
      <c r="Q155" s="10">
        <v>2.9662E-3</v>
      </c>
      <c r="R155" s="10">
        <v>3.0255E-3</v>
      </c>
      <c r="S155" s="10">
        <v>3.1012000000000001E-3</v>
      </c>
      <c r="T155" s="10">
        <v>3.1570000000000001E-3</v>
      </c>
      <c r="U155" s="10">
        <v>3.2074999999999998E-3</v>
      </c>
      <c r="V155" s="10">
        <v>3.2588000000000001E-3</v>
      </c>
      <c r="W155" s="10">
        <v>3.3208000000000001E-3</v>
      </c>
      <c r="X155" s="10">
        <v>3.3871999999999999E-3</v>
      </c>
      <c r="Y155" s="10">
        <v>3.4651E-3</v>
      </c>
      <c r="Z155" s="10">
        <v>3.5620999999999999E-3</v>
      </c>
      <c r="AA155" s="10">
        <v>3.6227E-3</v>
      </c>
      <c r="AB155" s="10">
        <v>3.6843000000000002E-3</v>
      </c>
      <c r="AC155" s="10">
        <v>3.7431999999999999E-3</v>
      </c>
      <c r="AD155" s="10">
        <v>3.8067999999999999E-3</v>
      </c>
      <c r="AE155" s="10">
        <v>3.9096000000000001E-3</v>
      </c>
      <c r="AF155" s="10">
        <v>3.9683000000000001E-3</v>
      </c>
      <c r="AG155" s="10">
        <v>4.0873000000000003E-3</v>
      </c>
      <c r="AH155" s="10">
        <v>4.1812999999999998E-3</v>
      </c>
      <c r="AI155" s="10">
        <v>4.2984E-3</v>
      </c>
      <c r="AJ155" s="10">
        <v>4.4058999999999999E-3</v>
      </c>
      <c r="AK155" s="10">
        <v>4.4764000000000002E-3</v>
      </c>
      <c r="AL155" s="10">
        <v>4.6108E-3</v>
      </c>
      <c r="AM155" s="10">
        <v>4.7307E-3</v>
      </c>
      <c r="AN155" s="10">
        <v>4.8583999999999997E-3</v>
      </c>
      <c r="AO155" s="10">
        <v>5.0042000000000003E-3</v>
      </c>
      <c r="AP155" s="10">
        <v>5.1243E-3</v>
      </c>
      <c r="AQ155" s="10">
        <v>5.2522999999999997E-3</v>
      </c>
      <c r="AR155" s="10">
        <v>5.3574E-3</v>
      </c>
      <c r="AS155" s="10">
        <v>5.4913000000000002E-3</v>
      </c>
      <c r="AT155" s="10">
        <v>5.6011999999999998E-3</v>
      </c>
      <c r="AU155" s="10">
        <v>5.7019999999999996E-3</v>
      </c>
      <c r="AV155" s="10">
        <v>5.8617000000000001E-3</v>
      </c>
      <c r="AW155" s="10">
        <v>6.0140999999999997E-3</v>
      </c>
      <c r="AX155" s="10">
        <v>6.1102999999999999E-3</v>
      </c>
      <c r="AY155" s="10">
        <v>6.2202999999999998E-3</v>
      </c>
      <c r="AZ155" s="10">
        <v>6.3385000000000004E-3</v>
      </c>
      <c r="BA155" s="10">
        <v>6.5097000000000002E-3</v>
      </c>
      <c r="BB155" s="10">
        <v>6.6594000000000002E-3</v>
      </c>
      <c r="BC155" s="10">
        <v>6.7727000000000004E-3</v>
      </c>
      <c r="BD155" s="10">
        <v>6.8878000000000003E-3</v>
      </c>
      <c r="BE155" s="10">
        <v>7.0048999999999997E-3</v>
      </c>
      <c r="BF155" s="10">
        <v>7.1871000000000001E-3</v>
      </c>
      <c r="BG155" s="10">
        <v>7.3667999999999997E-3</v>
      </c>
      <c r="BH155" s="10">
        <v>7.5582999999999996E-3</v>
      </c>
      <c r="BI155" s="10">
        <v>7.7244999999999996E-3</v>
      </c>
      <c r="BJ155" s="10">
        <v>7.9562999999999995E-3</v>
      </c>
      <c r="BK155" s="10">
        <v>8.0914999999999997E-3</v>
      </c>
      <c r="BL155" s="10">
        <v>8.2209999999999991E-3</v>
      </c>
      <c r="BM155" s="10">
        <v>8.4594000000000006E-3</v>
      </c>
      <c r="BN155" s="10">
        <v>8.5947999999999997E-3</v>
      </c>
      <c r="BO155" s="10">
        <v>8.8009999999999998E-3</v>
      </c>
      <c r="BP155" s="10">
        <v>8.9946000000000002E-3</v>
      </c>
      <c r="BQ155" s="10">
        <v>9.1295000000000005E-3</v>
      </c>
      <c r="BR155" s="10">
        <v>9.3030000000000005E-3</v>
      </c>
      <c r="BS155" s="10">
        <v>9.4704000000000003E-3</v>
      </c>
      <c r="BT155" s="10">
        <v>9.6503000000000005E-3</v>
      </c>
      <c r="BU155" s="10">
        <v>9.8627000000000003E-3</v>
      </c>
      <c r="BV155" s="10">
        <v>1.01487E-2</v>
      </c>
      <c r="BW155" s="10">
        <v>1.0321200000000001E-2</v>
      </c>
      <c r="BX155" s="10">
        <v>1.06102E-2</v>
      </c>
      <c r="BY155" s="10">
        <v>1.08223E-2</v>
      </c>
      <c r="BZ155" s="10">
        <v>1.10496E-2</v>
      </c>
      <c r="CA155" s="10">
        <v>1.12374E-2</v>
      </c>
      <c r="CB155" s="10">
        <v>1.14509E-2</v>
      </c>
      <c r="CC155" s="10">
        <v>1.1691399999999999E-2</v>
      </c>
      <c r="CD155" s="10">
        <v>1.19954E-2</v>
      </c>
      <c r="CE155" s="10">
        <v>1.23433E-2</v>
      </c>
      <c r="CF155" s="10">
        <v>1.2614800000000001E-2</v>
      </c>
      <c r="CG155" s="10">
        <v>1.29807E-2</v>
      </c>
      <c r="CH155" s="10">
        <v>1.3292200000000001E-2</v>
      </c>
      <c r="CI155" s="10">
        <v>1.3624499999999999E-2</v>
      </c>
      <c r="CJ155" s="10">
        <v>1.3924300000000001E-2</v>
      </c>
      <c r="CK155" s="10">
        <v>1.4258399999999999E-2</v>
      </c>
      <c r="CL155" s="10">
        <v>1.44723E-2</v>
      </c>
      <c r="CM155" s="10">
        <v>1.4863100000000001E-2</v>
      </c>
      <c r="CN155" s="10">
        <v>1.5279299999999999E-2</v>
      </c>
      <c r="CO155" s="10">
        <v>1.5630700000000001E-2</v>
      </c>
      <c r="CP155" s="10">
        <v>1.60527E-2</v>
      </c>
      <c r="CQ155" s="10">
        <v>1.63898E-2</v>
      </c>
      <c r="CR155" s="10">
        <v>1.6799499999999998E-2</v>
      </c>
      <c r="CS155" s="10">
        <v>1.7085099999999999E-2</v>
      </c>
      <c r="CT155" s="10">
        <v>1.73584E-2</v>
      </c>
      <c r="CU155" s="10">
        <v>1.77924E-2</v>
      </c>
      <c r="CV155" s="10">
        <v>1.8112699999999999E-2</v>
      </c>
      <c r="CW155" s="10">
        <v>1.8547299999999999E-2</v>
      </c>
      <c r="CX155" s="10">
        <v>1.8844099999999999E-2</v>
      </c>
      <c r="CY155" s="10">
        <v>1.9390600000000001E-2</v>
      </c>
    </row>
    <row r="156" spans="1:103" x14ac:dyDescent="0.2">
      <c r="A156" s="8" t="s">
        <v>69</v>
      </c>
      <c r="B156" s="8" t="s">
        <v>55</v>
      </c>
      <c r="C156" s="9">
        <v>60</v>
      </c>
      <c r="D156" s="10">
        <v>6.0630000000000005E-4</v>
      </c>
      <c r="E156" s="10">
        <v>8.9090000000000003E-4</v>
      </c>
      <c r="F156" s="10">
        <v>1.0761E-3</v>
      </c>
      <c r="G156" s="10">
        <v>1.2159E-3</v>
      </c>
      <c r="H156" s="10">
        <v>1.4326E-3</v>
      </c>
      <c r="I156" s="10">
        <v>1.6448000000000001E-3</v>
      </c>
      <c r="J156" s="10">
        <v>1.9488000000000001E-3</v>
      </c>
      <c r="K156" s="10">
        <v>2.2529E-3</v>
      </c>
      <c r="L156" s="10">
        <v>2.5698000000000001E-3</v>
      </c>
      <c r="M156" s="10">
        <v>3.0133E-3</v>
      </c>
      <c r="N156" s="10">
        <v>3.0615999999999998E-3</v>
      </c>
      <c r="O156" s="10">
        <v>3.1137000000000001E-3</v>
      </c>
      <c r="P156" s="10">
        <v>3.2071000000000001E-3</v>
      </c>
      <c r="Q156" s="10">
        <v>3.2872999999999999E-3</v>
      </c>
      <c r="R156" s="10">
        <v>3.3628E-3</v>
      </c>
      <c r="S156" s="10">
        <v>3.4267999999999998E-3</v>
      </c>
      <c r="T156" s="10">
        <v>3.5022E-3</v>
      </c>
      <c r="U156" s="10">
        <v>3.5863000000000002E-3</v>
      </c>
      <c r="V156" s="10">
        <v>3.6508000000000001E-3</v>
      </c>
      <c r="W156" s="10">
        <v>3.7166E-3</v>
      </c>
      <c r="X156" s="10">
        <v>3.8206999999999998E-3</v>
      </c>
      <c r="Y156" s="10">
        <v>3.9122999999999996E-3</v>
      </c>
      <c r="Z156" s="10">
        <v>3.9867000000000001E-3</v>
      </c>
      <c r="AA156" s="10">
        <v>4.0623999999999999E-3</v>
      </c>
      <c r="AB156" s="10">
        <v>4.1640000000000002E-3</v>
      </c>
      <c r="AC156" s="10">
        <v>4.2681000000000004E-3</v>
      </c>
      <c r="AD156" s="10">
        <v>4.3407000000000003E-3</v>
      </c>
      <c r="AE156" s="10">
        <v>4.4492000000000004E-3</v>
      </c>
      <c r="AF156" s="10">
        <v>4.5382E-3</v>
      </c>
      <c r="AG156" s="10">
        <v>4.6471000000000004E-3</v>
      </c>
      <c r="AH156" s="10">
        <v>4.7771999999999997E-3</v>
      </c>
      <c r="AI156" s="10">
        <v>4.8583999999999997E-3</v>
      </c>
      <c r="AJ156" s="10">
        <v>4.9896000000000003E-3</v>
      </c>
      <c r="AK156" s="10">
        <v>5.0644000000000002E-3</v>
      </c>
      <c r="AL156" s="10">
        <v>5.2062999999999996E-3</v>
      </c>
      <c r="AM156" s="10">
        <v>5.2947999999999997E-3</v>
      </c>
      <c r="AN156" s="10">
        <v>5.4218000000000001E-3</v>
      </c>
      <c r="AO156" s="10">
        <v>5.5411000000000002E-3</v>
      </c>
      <c r="AP156" s="10">
        <v>5.7017999999999999E-3</v>
      </c>
      <c r="AQ156" s="10">
        <v>5.7930000000000004E-3</v>
      </c>
      <c r="AR156" s="10">
        <v>5.9668000000000004E-3</v>
      </c>
      <c r="AS156" s="10">
        <v>6.0742000000000001E-3</v>
      </c>
      <c r="AT156" s="10">
        <v>6.2199000000000004E-3</v>
      </c>
      <c r="AU156" s="10">
        <v>6.3318999999999997E-3</v>
      </c>
      <c r="AV156" s="10">
        <v>6.4713000000000001E-3</v>
      </c>
      <c r="AW156" s="10">
        <v>6.5878000000000004E-3</v>
      </c>
      <c r="AX156" s="10">
        <v>6.6931999999999998E-3</v>
      </c>
      <c r="AY156" s="10">
        <v>6.8404E-3</v>
      </c>
      <c r="AZ156" s="10">
        <v>7.0182999999999999E-3</v>
      </c>
      <c r="BA156" s="10">
        <v>7.2148000000000004E-3</v>
      </c>
      <c r="BB156" s="10">
        <v>7.3734999999999998E-3</v>
      </c>
      <c r="BC156" s="10">
        <v>7.4987999999999999E-3</v>
      </c>
      <c r="BD156" s="10">
        <v>7.6638000000000001E-3</v>
      </c>
      <c r="BE156" s="10">
        <v>7.7941E-3</v>
      </c>
      <c r="BF156" s="10">
        <v>7.9188000000000001E-3</v>
      </c>
      <c r="BG156" s="10">
        <v>8.0929999999999995E-3</v>
      </c>
      <c r="BH156" s="10">
        <v>8.2953000000000002E-3</v>
      </c>
      <c r="BI156" s="10">
        <v>8.4363000000000007E-3</v>
      </c>
      <c r="BJ156" s="10">
        <v>8.6388000000000003E-3</v>
      </c>
      <c r="BK156" s="10">
        <v>8.7684000000000008E-3</v>
      </c>
      <c r="BL156" s="10">
        <v>9.0226999999999998E-3</v>
      </c>
      <c r="BM156" s="10">
        <v>9.1850999999999999E-3</v>
      </c>
      <c r="BN156" s="10">
        <v>9.3320999999999994E-3</v>
      </c>
      <c r="BO156" s="10">
        <v>9.5934000000000002E-3</v>
      </c>
      <c r="BP156" s="10">
        <v>9.8619999999999992E-3</v>
      </c>
      <c r="BQ156" s="10">
        <v>1.01382E-2</v>
      </c>
      <c r="BR156" s="10">
        <v>1.03713E-2</v>
      </c>
      <c r="BS156" s="10">
        <v>1.0640999999999999E-2</v>
      </c>
      <c r="BT156" s="10">
        <v>1.0885799999999999E-2</v>
      </c>
      <c r="BU156" s="10">
        <v>1.1049E-2</v>
      </c>
      <c r="BV156" s="10">
        <v>1.12479E-2</v>
      </c>
      <c r="BW156" s="10">
        <v>1.15291E-2</v>
      </c>
      <c r="BX156" s="10">
        <v>1.1713599999999999E-2</v>
      </c>
      <c r="BY156" s="10">
        <v>1.1971300000000001E-2</v>
      </c>
      <c r="BZ156" s="10">
        <v>1.22945E-2</v>
      </c>
      <c r="CA156" s="10">
        <v>1.2626399999999999E-2</v>
      </c>
      <c r="CB156" s="10">
        <v>1.2916800000000001E-2</v>
      </c>
      <c r="CC156" s="10">
        <v>1.3200999999999999E-2</v>
      </c>
      <c r="CD156" s="10">
        <v>1.3531E-2</v>
      </c>
      <c r="CE156" s="10">
        <v>1.3869299999999999E-2</v>
      </c>
      <c r="CF156" s="10">
        <v>1.41189E-2</v>
      </c>
      <c r="CG156" s="10">
        <v>1.4471899999999999E-2</v>
      </c>
      <c r="CH156" s="10">
        <v>1.47035E-2</v>
      </c>
      <c r="CI156" s="10">
        <v>1.5100499999999999E-2</v>
      </c>
      <c r="CJ156" s="10">
        <v>1.5447799999999999E-2</v>
      </c>
      <c r="CK156" s="10">
        <v>1.5725900000000001E-2</v>
      </c>
      <c r="CL156" s="10">
        <v>1.6103300000000001E-2</v>
      </c>
      <c r="CM156" s="10">
        <v>1.65381E-2</v>
      </c>
      <c r="CN156" s="10">
        <v>1.6819299999999999E-2</v>
      </c>
      <c r="CO156" s="10">
        <v>1.7105200000000001E-2</v>
      </c>
      <c r="CP156" s="10">
        <v>1.74302E-2</v>
      </c>
      <c r="CQ156" s="10">
        <v>1.78485E-2</v>
      </c>
      <c r="CR156" s="10">
        <v>1.8259000000000001E-2</v>
      </c>
      <c r="CS156" s="10">
        <v>1.86424E-2</v>
      </c>
      <c r="CT156" s="10">
        <v>1.90712E-2</v>
      </c>
      <c r="CU156" s="10">
        <v>1.94526E-2</v>
      </c>
      <c r="CV156" s="10">
        <v>1.9763800000000002E-2</v>
      </c>
      <c r="CW156" s="10">
        <v>2.03173E-2</v>
      </c>
      <c r="CX156" s="10">
        <v>2.0886200000000001E-2</v>
      </c>
      <c r="CY156" s="10">
        <v>2.1429199999999999E-2</v>
      </c>
    </row>
    <row r="157" spans="1:103" x14ac:dyDescent="0.2">
      <c r="A157" s="8" t="s">
        <v>69</v>
      </c>
      <c r="B157" s="8" t="s">
        <v>55</v>
      </c>
      <c r="C157" s="9">
        <v>61</v>
      </c>
      <c r="D157" s="10">
        <v>6.3159999999999996E-4</v>
      </c>
      <c r="E157" s="10">
        <v>9.3820000000000004E-4</v>
      </c>
      <c r="F157" s="10">
        <v>1.1792E-3</v>
      </c>
      <c r="G157" s="10">
        <v>1.3109E-3</v>
      </c>
      <c r="H157" s="10">
        <v>1.5307000000000001E-3</v>
      </c>
      <c r="I157" s="10">
        <v>1.8006000000000001E-3</v>
      </c>
      <c r="J157" s="10">
        <v>2.0695000000000002E-3</v>
      </c>
      <c r="K157" s="10">
        <v>2.4480999999999999E-3</v>
      </c>
      <c r="L157" s="10">
        <v>2.8062E-3</v>
      </c>
      <c r="M157" s="10">
        <v>3.3536E-3</v>
      </c>
      <c r="N157" s="10">
        <v>3.4139000000000001E-3</v>
      </c>
      <c r="O157" s="10">
        <v>3.4684999999999998E-3</v>
      </c>
      <c r="P157" s="10">
        <v>3.5587000000000001E-3</v>
      </c>
      <c r="Q157" s="10">
        <v>3.6297999999999999E-3</v>
      </c>
      <c r="R157" s="10">
        <v>3.6879E-3</v>
      </c>
      <c r="S157" s="10">
        <v>3.7617000000000002E-3</v>
      </c>
      <c r="T157" s="10">
        <v>3.8294000000000002E-3</v>
      </c>
      <c r="U157" s="10">
        <v>3.9366999999999996E-3</v>
      </c>
      <c r="V157" s="10">
        <v>4.0193E-3</v>
      </c>
      <c r="W157" s="10">
        <v>4.0997999999999998E-3</v>
      </c>
      <c r="X157" s="10">
        <v>4.1736000000000004E-3</v>
      </c>
      <c r="Y157" s="10">
        <v>4.2946E-3</v>
      </c>
      <c r="Z157" s="10">
        <v>4.3718999999999997E-3</v>
      </c>
      <c r="AA157" s="10">
        <v>4.4418000000000001E-3</v>
      </c>
      <c r="AB157" s="10">
        <v>4.5618000000000004E-3</v>
      </c>
      <c r="AC157" s="10">
        <v>4.6483999999999996E-3</v>
      </c>
      <c r="AD157" s="10">
        <v>4.7507000000000001E-3</v>
      </c>
      <c r="AE157" s="10">
        <v>4.8456999999999997E-3</v>
      </c>
      <c r="AF157" s="10">
        <v>4.9861999999999997E-3</v>
      </c>
      <c r="AG157" s="10">
        <v>5.1257999999999998E-3</v>
      </c>
      <c r="AH157" s="10">
        <v>5.2129000000000003E-3</v>
      </c>
      <c r="AI157" s="10">
        <v>5.3588999999999998E-3</v>
      </c>
      <c r="AJ157" s="10">
        <v>5.4875000000000002E-3</v>
      </c>
      <c r="AK157" s="10">
        <v>5.6138000000000004E-3</v>
      </c>
      <c r="AL157" s="10">
        <v>5.7485000000000001E-3</v>
      </c>
      <c r="AM157" s="10">
        <v>5.8577999999999998E-3</v>
      </c>
      <c r="AN157" s="10">
        <v>5.9807999999999997E-3</v>
      </c>
      <c r="AO157" s="10">
        <v>6.1063000000000003E-3</v>
      </c>
      <c r="AP157" s="10">
        <v>6.2101999999999999E-3</v>
      </c>
      <c r="AQ157" s="10">
        <v>6.3095E-3</v>
      </c>
      <c r="AR157" s="10">
        <v>6.4356999999999999E-3</v>
      </c>
      <c r="AS157" s="10">
        <v>6.6157999999999998E-3</v>
      </c>
      <c r="AT157" s="10">
        <v>6.7216999999999997E-3</v>
      </c>
      <c r="AU157" s="10">
        <v>6.9097999999999998E-3</v>
      </c>
      <c r="AV157" s="10">
        <v>7.0964000000000001E-3</v>
      </c>
      <c r="AW157" s="10">
        <v>7.2027999999999997E-3</v>
      </c>
      <c r="AX157" s="10">
        <v>7.3252999999999999E-3</v>
      </c>
      <c r="AY157" s="10">
        <v>7.5011000000000001E-3</v>
      </c>
      <c r="AZ157" s="10">
        <v>7.6511000000000001E-3</v>
      </c>
      <c r="BA157" s="10">
        <v>7.8271E-3</v>
      </c>
      <c r="BB157" s="10">
        <v>8.0070999999999996E-3</v>
      </c>
      <c r="BC157" s="10">
        <v>8.2392999999999997E-3</v>
      </c>
      <c r="BD157" s="10">
        <v>8.4122999999999993E-3</v>
      </c>
      <c r="BE157" s="10">
        <v>8.6478000000000006E-3</v>
      </c>
      <c r="BF157" s="10">
        <v>8.8813E-3</v>
      </c>
      <c r="BG157" s="10">
        <v>9.0855999999999992E-3</v>
      </c>
      <c r="BH157" s="10">
        <v>9.2672999999999991E-3</v>
      </c>
      <c r="BI157" s="10">
        <v>9.4526999999999996E-3</v>
      </c>
      <c r="BJ157" s="10">
        <v>9.7172999999999999E-3</v>
      </c>
      <c r="BK157" s="10">
        <v>9.9117000000000007E-3</v>
      </c>
      <c r="BL157" s="10">
        <v>1.01198E-2</v>
      </c>
      <c r="BM157" s="10">
        <v>1.0281800000000001E-2</v>
      </c>
      <c r="BN157" s="10">
        <v>1.05799E-2</v>
      </c>
      <c r="BO157" s="10">
        <v>1.07703E-2</v>
      </c>
      <c r="BP157" s="10">
        <v>1.1082699999999999E-2</v>
      </c>
      <c r="BQ157" s="10">
        <v>1.1271099999999999E-2</v>
      </c>
      <c r="BR157" s="10">
        <v>1.14853E-2</v>
      </c>
      <c r="BS157" s="10">
        <v>1.17264E-2</v>
      </c>
      <c r="BT157" s="10">
        <v>1.19609E-2</v>
      </c>
      <c r="BU157" s="10">
        <v>1.2295800000000001E-2</v>
      </c>
      <c r="BV157" s="10">
        <v>1.25787E-2</v>
      </c>
      <c r="BW157" s="10">
        <v>1.28051E-2</v>
      </c>
      <c r="BX157" s="10">
        <v>1.3099599999999999E-2</v>
      </c>
      <c r="BY157" s="10">
        <v>1.32961E-2</v>
      </c>
      <c r="BZ157" s="10">
        <v>1.3561999999999999E-2</v>
      </c>
      <c r="CA157" s="10">
        <v>1.3887500000000001E-2</v>
      </c>
      <c r="CB157" s="10">
        <v>1.4179199999999999E-2</v>
      </c>
      <c r="CC157" s="10">
        <v>1.45053E-2</v>
      </c>
      <c r="CD157" s="10">
        <v>1.48679E-2</v>
      </c>
      <c r="CE157" s="10">
        <v>1.53139E-2</v>
      </c>
      <c r="CF157" s="10">
        <v>1.5758000000000001E-2</v>
      </c>
      <c r="CG157" s="10">
        <v>1.6215E-2</v>
      </c>
      <c r="CH157" s="10">
        <v>1.66042E-2</v>
      </c>
      <c r="CI157" s="10">
        <v>1.6969499999999998E-2</v>
      </c>
      <c r="CJ157" s="10">
        <v>1.7427700000000001E-2</v>
      </c>
      <c r="CK157" s="10">
        <v>1.7689099999999999E-2</v>
      </c>
      <c r="CL157" s="10">
        <v>1.81844E-2</v>
      </c>
      <c r="CM157" s="10">
        <v>1.8529899999999998E-2</v>
      </c>
      <c r="CN157" s="10">
        <v>1.90858E-2</v>
      </c>
      <c r="CO157" s="10">
        <v>1.9467600000000002E-2</v>
      </c>
      <c r="CP157" s="10">
        <v>2.0012700000000001E-2</v>
      </c>
      <c r="CQ157" s="10">
        <v>2.03529E-2</v>
      </c>
      <c r="CR157" s="10">
        <v>2.0820999999999999E-2</v>
      </c>
      <c r="CS157" s="10">
        <v>2.12374E-2</v>
      </c>
      <c r="CT157" s="10">
        <v>2.1683399999999999E-2</v>
      </c>
      <c r="CU157" s="10">
        <v>2.2117100000000001E-2</v>
      </c>
      <c r="CV157" s="10">
        <v>2.2736300000000001E-2</v>
      </c>
      <c r="CW157" s="10">
        <v>2.3168299999999999E-2</v>
      </c>
      <c r="CX157" s="10">
        <v>2.3770800000000002E-2</v>
      </c>
      <c r="CY157" s="10">
        <v>2.4365000000000001E-2</v>
      </c>
    </row>
    <row r="158" spans="1:103" x14ac:dyDescent="0.2">
      <c r="A158" s="8" t="s">
        <v>69</v>
      </c>
      <c r="B158" s="8" t="s">
        <v>55</v>
      </c>
      <c r="C158" s="9">
        <v>62</v>
      </c>
      <c r="D158" s="10">
        <v>6.7529999999999999E-4</v>
      </c>
      <c r="E158" s="10">
        <v>9.8959999999999998E-4</v>
      </c>
      <c r="F158" s="10">
        <v>1.2218999999999999E-3</v>
      </c>
      <c r="G158" s="10">
        <v>1.3955E-3</v>
      </c>
      <c r="H158" s="10">
        <v>1.6371999999999999E-3</v>
      </c>
      <c r="I158" s="10">
        <v>1.8733000000000001E-3</v>
      </c>
      <c r="J158" s="10">
        <v>2.2534E-3</v>
      </c>
      <c r="K158" s="10">
        <v>2.6762999999999999E-3</v>
      </c>
      <c r="L158" s="10">
        <v>3.0747999999999999E-3</v>
      </c>
      <c r="M158" s="10">
        <v>3.6497000000000001E-3</v>
      </c>
      <c r="N158" s="10">
        <v>3.7081000000000002E-3</v>
      </c>
      <c r="O158" s="10">
        <v>3.7823000000000002E-3</v>
      </c>
      <c r="P158" s="10">
        <v>3.8768000000000001E-3</v>
      </c>
      <c r="Q158" s="10">
        <v>3.9738000000000004E-3</v>
      </c>
      <c r="R158" s="10">
        <v>4.0452999999999999E-3</v>
      </c>
      <c r="S158" s="10">
        <v>4.1545000000000002E-3</v>
      </c>
      <c r="T158" s="10">
        <v>4.2541999999999996E-3</v>
      </c>
      <c r="U158" s="10">
        <v>4.3435000000000001E-3</v>
      </c>
      <c r="V158" s="10">
        <v>4.4478E-3</v>
      </c>
      <c r="W158" s="10">
        <v>4.5722999999999996E-3</v>
      </c>
      <c r="X158" s="10">
        <v>4.7003000000000001E-3</v>
      </c>
      <c r="Y158" s="10">
        <v>4.8224000000000001E-3</v>
      </c>
      <c r="Z158" s="10">
        <v>4.9236999999999996E-3</v>
      </c>
      <c r="AA158" s="10">
        <v>5.0122999999999999E-3</v>
      </c>
      <c r="AB158" s="10">
        <v>5.1276000000000004E-3</v>
      </c>
      <c r="AC158" s="10">
        <v>5.2404000000000001E-3</v>
      </c>
      <c r="AD158" s="10">
        <v>5.3400000000000001E-3</v>
      </c>
      <c r="AE158" s="10">
        <v>5.4735000000000001E-3</v>
      </c>
      <c r="AF158" s="10">
        <v>5.5719999999999997E-3</v>
      </c>
      <c r="AG158" s="10">
        <v>5.7057999999999996E-3</v>
      </c>
      <c r="AH158" s="10">
        <v>5.7971000000000003E-3</v>
      </c>
      <c r="AI158" s="10">
        <v>5.9652000000000004E-3</v>
      </c>
      <c r="AJ158" s="10">
        <v>6.0606000000000002E-3</v>
      </c>
      <c r="AK158" s="10">
        <v>6.2424000000000004E-3</v>
      </c>
      <c r="AL158" s="10">
        <v>6.411E-3</v>
      </c>
      <c r="AM158" s="10">
        <v>6.5456999999999998E-3</v>
      </c>
      <c r="AN158" s="10">
        <v>6.6635000000000002E-3</v>
      </c>
      <c r="AO158" s="10">
        <v>6.7701000000000002E-3</v>
      </c>
      <c r="AP158" s="10">
        <v>6.9664000000000002E-3</v>
      </c>
      <c r="AQ158" s="10">
        <v>7.1754000000000002E-3</v>
      </c>
      <c r="AR158" s="10">
        <v>7.2903000000000004E-3</v>
      </c>
      <c r="AS158" s="10">
        <v>7.5017E-3</v>
      </c>
      <c r="AT158" s="10">
        <v>7.6816999999999996E-3</v>
      </c>
      <c r="AU158" s="10">
        <v>7.8507000000000004E-3</v>
      </c>
      <c r="AV158" s="10">
        <v>8.0862E-3</v>
      </c>
      <c r="AW158" s="10">
        <v>8.2237000000000005E-3</v>
      </c>
      <c r="AX158" s="10">
        <v>8.3716999999999993E-3</v>
      </c>
      <c r="AY158" s="10">
        <v>8.5810000000000001E-3</v>
      </c>
      <c r="AZ158" s="10">
        <v>8.7612000000000002E-3</v>
      </c>
      <c r="BA158" s="10">
        <v>8.9978000000000002E-3</v>
      </c>
      <c r="BB158" s="10">
        <v>9.1687000000000001E-3</v>
      </c>
      <c r="BC158" s="10">
        <v>9.3062000000000006E-3</v>
      </c>
      <c r="BD158" s="10">
        <v>9.5108999999999992E-3</v>
      </c>
      <c r="BE158" s="10">
        <v>9.7106999999999992E-3</v>
      </c>
      <c r="BF158" s="10">
        <v>9.9923000000000008E-3</v>
      </c>
      <c r="BG158" s="10">
        <v>1.0292000000000001E-2</v>
      </c>
      <c r="BH158" s="10">
        <v>1.0508200000000001E-2</v>
      </c>
      <c r="BI158" s="10">
        <v>1.0770800000000001E-2</v>
      </c>
      <c r="BJ158" s="10">
        <v>1.10724E-2</v>
      </c>
      <c r="BK158" s="10">
        <v>1.13382E-2</v>
      </c>
      <c r="BL158" s="10">
        <v>1.15876E-2</v>
      </c>
      <c r="BM158" s="10">
        <v>1.18078E-2</v>
      </c>
      <c r="BN158" s="10">
        <v>1.20912E-2</v>
      </c>
      <c r="BO158" s="10">
        <v>1.2284700000000001E-2</v>
      </c>
      <c r="BP158" s="10">
        <v>1.2518100000000001E-2</v>
      </c>
      <c r="BQ158" s="10">
        <v>1.2881099999999999E-2</v>
      </c>
      <c r="BR158" s="10">
        <v>1.31129E-2</v>
      </c>
      <c r="BS158" s="10">
        <v>1.34801E-2</v>
      </c>
      <c r="BT158" s="10">
        <v>1.38306E-2</v>
      </c>
      <c r="BU158" s="10">
        <v>1.41487E-2</v>
      </c>
      <c r="BV158" s="10">
        <v>1.4459899999999999E-2</v>
      </c>
      <c r="BW158" s="10">
        <v>1.47058E-2</v>
      </c>
      <c r="BX158" s="10">
        <v>1.49704E-2</v>
      </c>
      <c r="BY158" s="10">
        <v>1.53746E-2</v>
      </c>
      <c r="BZ158" s="10">
        <v>1.56513E-2</v>
      </c>
      <c r="CA158" s="10">
        <v>1.5964300000000001E-2</v>
      </c>
      <c r="CB158" s="10">
        <v>1.63634E-2</v>
      </c>
      <c r="CC158" s="10">
        <v>1.67888E-2</v>
      </c>
      <c r="CD158" s="10">
        <v>1.71918E-2</v>
      </c>
      <c r="CE158" s="10">
        <v>1.7449699999999999E-2</v>
      </c>
      <c r="CF158" s="10">
        <v>1.7798700000000001E-2</v>
      </c>
      <c r="CG158" s="10">
        <v>1.81903E-2</v>
      </c>
      <c r="CH158" s="10">
        <v>1.84631E-2</v>
      </c>
      <c r="CI158" s="10">
        <v>1.88323E-2</v>
      </c>
      <c r="CJ158" s="10">
        <v>1.91337E-2</v>
      </c>
      <c r="CK158" s="10">
        <v>1.9535500000000001E-2</v>
      </c>
      <c r="CL158" s="10">
        <v>1.9828499999999999E-2</v>
      </c>
      <c r="CM158" s="10">
        <v>2.0225099999999999E-2</v>
      </c>
      <c r="CN158" s="10">
        <v>2.0649799999999999E-2</v>
      </c>
      <c r="CO158" s="10">
        <v>2.10422E-2</v>
      </c>
      <c r="CP158" s="10">
        <v>2.1399899999999999E-2</v>
      </c>
      <c r="CQ158" s="10">
        <v>2.19349E-2</v>
      </c>
      <c r="CR158" s="10">
        <v>2.2395600000000002E-2</v>
      </c>
      <c r="CS158" s="10">
        <v>2.30227E-2</v>
      </c>
      <c r="CT158" s="10">
        <v>2.35292E-2</v>
      </c>
      <c r="CU158" s="10">
        <v>2.3976299999999999E-2</v>
      </c>
      <c r="CV158" s="10">
        <v>2.4359800000000001E-2</v>
      </c>
      <c r="CW158" s="10">
        <v>2.5041899999999999E-2</v>
      </c>
      <c r="CX158" s="10">
        <v>2.5417599999999999E-2</v>
      </c>
      <c r="CY158" s="10">
        <v>2.6053E-2</v>
      </c>
    </row>
    <row r="159" spans="1:103" x14ac:dyDescent="0.2">
      <c r="A159" s="8" t="s">
        <v>69</v>
      </c>
      <c r="B159" s="8" t="s">
        <v>55</v>
      </c>
      <c r="C159" s="9">
        <v>63</v>
      </c>
      <c r="D159" s="10">
        <v>7.6559999999999996E-4</v>
      </c>
      <c r="E159" s="10">
        <v>1.1375999999999999E-3</v>
      </c>
      <c r="F159" s="10">
        <v>1.3225999999999999E-3</v>
      </c>
      <c r="G159" s="10">
        <v>1.5196000000000001E-3</v>
      </c>
      <c r="H159" s="10">
        <v>1.7458E-3</v>
      </c>
      <c r="I159" s="10">
        <v>2.0777999999999999E-3</v>
      </c>
      <c r="J159" s="10">
        <v>2.4153999999999998E-3</v>
      </c>
      <c r="K159" s="10">
        <v>2.8543000000000002E-3</v>
      </c>
      <c r="L159" s="10">
        <v>3.3977E-3</v>
      </c>
      <c r="M159" s="10">
        <v>4.0360999999999999E-3</v>
      </c>
      <c r="N159" s="10">
        <v>4.1491000000000002E-3</v>
      </c>
      <c r="O159" s="10">
        <v>4.2528000000000002E-3</v>
      </c>
      <c r="P159" s="10">
        <v>4.3591999999999997E-3</v>
      </c>
      <c r="Q159" s="10">
        <v>4.4377000000000002E-3</v>
      </c>
      <c r="R159" s="10">
        <v>4.5398000000000001E-3</v>
      </c>
      <c r="S159" s="10">
        <v>4.6395999999999998E-3</v>
      </c>
      <c r="T159" s="10">
        <v>4.7555999999999996E-3</v>
      </c>
      <c r="U159" s="10">
        <v>4.8602000000000003E-3</v>
      </c>
      <c r="V159" s="10">
        <v>4.9379000000000003E-3</v>
      </c>
      <c r="W159" s="10">
        <v>5.0416000000000002E-3</v>
      </c>
      <c r="X159" s="10">
        <v>5.1928E-3</v>
      </c>
      <c r="Y159" s="10">
        <v>5.3226999999999997E-3</v>
      </c>
      <c r="Z159" s="10">
        <v>5.4558000000000002E-3</v>
      </c>
      <c r="AA159" s="10">
        <v>5.5922000000000003E-3</v>
      </c>
      <c r="AB159" s="10">
        <v>5.7039999999999999E-3</v>
      </c>
      <c r="AC159" s="10">
        <v>5.8523000000000004E-3</v>
      </c>
      <c r="AD159" s="10">
        <v>5.9459999999999999E-3</v>
      </c>
      <c r="AE159" s="10">
        <v>6.1244000000000003E-3</v>
      </c>
      <c r="AF159" s="10">
        <v>6.2652999999999997E-3</v>
      </c>
      <c r="AG159" s="10">
        <v>6.3968000000000002E-3</v>
      </c>
      <c r="AH159" s="10">
        <v>6.5567999999999998E-3</v>
      </c>
      <c r="AI159" s="10">
        <v>6.6813000000000003E-3</v>
      </c>
      <c r="AJ159" s="10">
        <v>6.8149999999999999E-3</v>
      </c>
      <c r="AK159" s="10">
        <v>7.0058000000000004E-3</v>
      </c>
      <c r="AL159" s="10">
        <v>7.1389000000000001E-3</v>
      </c>
      <c r="AM159" s="10">
        <v>7.3458999999999998E-3</v>
      </c>
      <c r="AN159" s="10">
        <v>7.5662999999999998E-3</v>
      </c>
      <c r="AO159" s="10">
        <v>7.6873999999999996E-3</v>
      </c>
      <c r="AP159" s="10">
        <v>7.8028000000000004E-3</v>
      </c>
      <c r="AQ159" s="10">
        <v>7.9822999999999995E-3</v>
      </c>
      <c r="AR159" s="10">
        <v>8.1738000000000002E-3</v>
      </c>
      <c r="AS159" s="10">
        <v>8.2964000000000006E-3</v>
      </c>
      <c r="AT159" s="10">
        <v>8.4872999999999997E-3</v>
      </c>
      <c r="AU159" s="10">
        <v>8.7249000000000007E-3</v>
      </c>
      <c r="AV159" s="10">
        <v>8.9692999999999995E-3</v>
      </c>
      <c r="AW159" s="10">
        <v>9.1307000000000003E-3</v>
      </c>
      <c r="AX159" s="10">
        <v>9.2858999999999997E-3</v>
      </c>
      <c r="AY159" s="10">
        <v>9.5273000000000007E-3</v>
      </c>
      <c r="AZ159" s="10">
        <v>9.6892999999999996E-3</v>
      </c>
      <c r="BA159" s="10">
        <v>9.8443000000000003E-3</v>
      </c>
      <c r="BB159" s="10">
        <v>1.0060899999999999E-2</v>
      </c>
      <c r="BC159" s="10">
        <v>1.03225E-2</v>
      </c>
      <c r="BD159" s="10">
        <v>1.06322E-2</v>
      </c>
      <c r="BE159" s="10">
        <v>1.08129E-2</v>
      </c>
      <c r="BF159" s="10">
        <v>1.10508E-2</v>
      </c>
      <c r="BG159" s="10">
        <v>1.1249800000000001E-2</v>
      </c>
      <c r="BH159" s="10">
        <v>1.14635E-2</v>
      </c>
      <c r="BI159" s="10">
        <v>1.1715700000000001E-2</v>
      </c>
      <c r="BJ159" s="10">
        <v>1.19031E-2</v>
      </c>
      <c r="BK159" s="10">
        <v>1.22363E-2</v>
      </c>
      <c r="BL159" s="10">
        <v>1.24811E-2</v>
      </c>
      <c r="BM159" s="10">
        <v>1.2843E-2</v>
      </c>
      <c r="BN159" s="10">
        <v>1.31769E-2</v>
      </c>
      <c r="BO159" s="10">
        <v>1.33746E-2</v>
      </c>
      <c r="BP159" s="10">
        <v>1.37357E-2</v>
      </c>
      <c r="BQ159" s="10">
        <v>1.4134000000000001E-2</v>
      </c>
      <c r="BR159" s="10">
        <v>1.4345999999999999E-2</v>
      </c>
      <c r="BS159" s="10">
        <v>1.47333E-2</v>
      </c>
      <c r="BT159" s="10">
        <v>1.50428E-2</v>
      </c>
      <c r="BU159" s="10">
        <v>1.5479E-2</v>
      </c>
      <c r="BV159" s="10">
        <v>1.5711200000000002E-2</v>
      </c>
      <c r="BW159" s="10">
        <v>1.60725E-2</v>
      </c>
      <c r="BX159" s="10">
        <v>1.6554699999999999E-2</v>
      </c>
      <c r="BY159" s="10">
        <v>1.6802999999999998E-2</v>
      </c>
      <c r="BZ159" s="10">
        <v>1.7273500000000001E-2</v>
      </c>
      <c r="CA159" s="10">
        <v>1.7688099999999998E-2</v>
      </c>
      <c r="CB159" s="10">
        <v>1.8006500000000002E-2</v>
      </c>
      <c r="CC159" s="10">
        <v>1.8456699999999999E-2</v>
      </c>
      <c r="CD159" s="10">
        <v>1.8844300000000001E-2</v>
      </c>
      <c r="CE159" s="10">
        <v>1.9334199999999999E-2</v>
      </c>
      <c r="CF159" s="10">
        <v>1.99142E-2</v>
      </c>
      <c r="CG159" s="10">
        <v>2.03722E-2</v>
      </c>
      <c r="CH159" s="10">
        <v>2.0922300000000001E-2</v>
      </c>
      <c r="CI159" s="10">
        <v>2.1340700000000001E-2</v>
      </c>
      <c r="CJ159" s="10">
        <v>2.1810199999999998E-2</v>
      </c>
      <c r="CK159" s="10">
        <v>2.2377299999999999E-2</v>
      </c>
      <c r="CL159" s="10">
        <v>2.2757699999999999E-2</v>
      </c>
      <c r="CM159" s="10">
        <v>2.3326599999999999E-2</v>
      </c>
      <c r="CN159" s="10">
        <v>2.40264E-2</v>
      </c>
      <c r="CO159" s="10">
        <v>2.4482899999999998E-2</v>
      </c>
      <c r="CP159" s="10">
        <v>2.4997100000000001E-2</v>
      </c>
      <c r="CQ159" s="10">
        <v>2.5672E-2</v>
      </c>
      <c r="CR159" s="10">
        <v>2.6313799999999998E-2</v>
      </c>
      <c r="CS159" s="10">
        <v>2.6998000000000001E-2</v>
      </c>
      <c r="CT159" s="10">
        <v>2.7591899999999999E-2</v>
      </c>
      <c r="CU159" s="10">
        <v>2.83921E-2</v>
      </c>
      <c r="CV159" s="10">
        <v>2.9130300000000001E-2</v>
      </c>
      <c r="CW159" s="10">
        <v>2.9625499999999999E-2</v>
      </c>
      <c r="CX159" s="10">
        <v>3.0395800000000001E-2</v>
      </c>
      <c r="CY159" s="10">
        <v>3.1064399999999999E-2</v>
      </c>
    </row>
    <row r="160" spans="1:103" x14ac:dyDescent="0.2">
      <c r="A160" s="8" t="s">
        <v>69</v>
      </c>
      <c r="B160" s="8" t="s">
        <v>55</v>
      </c>
      <c r="C160" s="9">
        <v>64</v>
      </c>
      <c r="D160" s="10">
        <v>8.2680000000000004E-4</v>
      </c>
      <c r="E160" s="10">
        <v>1.2585000000000001E-3</v>
      </c>
      <c r="F160" s="10">
        <v>1.3817E-3</v>
      </c>
      <c r="G160" s="10">
        <v>1.5985999999999999E-3</v>
      </c>
      <c r="H160" s="10">
        <v>1.8395E-3</v>
      </c>
      <c r="I160" s="10">
        <v>2.2298000000000001E-3</v>
      </c>
      <c r="J160" s="10">
        <v>2.5747999999999999E-3</v>
      </c>
      <c r="K160" s="10">
        <v>3.1097999999999998E-3</v>
      </c>
      <c r="L160" s="10">
        <v>3.6752999999999998E-3</v>
      </c>
      <c r="M160" s="10">
        <v>4.3065000000000004E-3</v>
      </c>
      <c r="N160" s="10">
        <v>4.4270999999999998E-3</v>
      </c>
      <c r="O160" s="10">
        <v>4.5157000000000001E-3</v>
      </c>
      <c r="P160" s="10">
        <v>4.6014999999999997E-3</v>
      </c>
      <c r="Q160" s="10">
        <v>4.7302999999999998E-3</v>
      </c>
      <c r="R160" s="10">
        <v>4.8627999999999996E-3</v>
      </c>
      <c r="S160" s="10">
        <v>4.9746E-3</v>
      </c>
      <c r="T160" s="10">
        <v>5.0989E-3</v>
      </c>
      <c r="U160" s="10">
        <v>5.2315E-3</v>
      </c>
      <c r="V160" s="10">
        <v>5.3518000000000003E-3</v>
      </c>
      <c r="W160" s="10">
        <v>5.5017E-3</v>
      </c>
      <c r="X160" s="10">
        <v>5.6062000000000004E-3</v>
      </c>
      <c r="Y160" s="10">
        <v>5.6902999999999997E-3</v>
      </c>
      <c r="Z160" s="10">
        <v>5.8382E-3</v>
      </c>
      <c r="AA160" s="10">
        <v>5.9607999999999996E-3</v>
      </c>
      <c r="AB160" s="10">
        <v>6.1396000000000003E-3</v>
      </c>
      <c r="AC160" s="10">
        <v>6.2500999999999998E-3</v>
      </c>
      <c r="AD160" s="10">
        <v>6.3937999999999998E-3</v>
      </c>
      <c r="AE160" s="10">
        <v>6.5856999999999999E-3</v>
      </c>
      <c r="AF160" s="10">
        <v>6.7767000000000001E-3</v>
      </c>
      <c r="AG160" s="10">
        <v>6.9258000000000002E-3</v>
      </c>
      <c r="AH160" s="10">
        <v>7.1335000000000001E-3</v>
      </c>
      <c r="AI160" s="10">
        <v>7.3403000000000001E-3</v>
      </c>
      <c r="AJ160" s="10">
        <v>7.4872000000000003E-3</v>
      </c>
      <c r="AK160" s="10">
        <v>7.6369000000000003E-3</v>
      </c>
      <c r="AL160" s="10">
        <v>7.8659999999999997E-3</v>
      </c>
      <c r="AM160" s="10">
        <v>7.9997999999999996E-3</v>
      </c>
      <c r="AN160" s="10">
        <v>8.2158000000000005E-3</v>
      </c>
      <c r="AO160" s="10">
        <v>8.3637E-3</v>
      </c>
      <c r="AP160" s="10">
        <v>8.5643999999999998E-3</v>
      </c>
      <c r="AQ160" s="10">
        <v>8.6928999999999999E-3</v>
      </c>
      <c r="AR160" s="10">
        <v>8.9189000000000004E-3</v>
      </c>
      <c r="AS160" s="10">
        <v>9.1508000000000006E-3</v>
      </c>
      <c r="AT160" s="10">
        <v>9.2881000000000005E-3</v>
      </c>
      <c r="AU160" s="10">
        <v>9.4832000000000007E-3</v>
      </c>
      <c r="AV160" s="10">
        <v>9.7581999999999999E-3</v>
      </c>
      <c r="AW160" s="10">
        <v>1.0031399999999999E-2</v>
      </c>
      <c r="AX160" s="10">
        <v>1.01919E-2</v>
      </c>
      <c r="AY160" s="10">
        <v>1.04773E-2</v>
      </c>
      <c r="AZ160" s="10">
        <v>1.06658E-2</v>
      </c>
      <c r="BA160" s="10">
        <v>1.0975199999999999E-2</v>
      </c>
      <c r="BB160" s="10">
        <v>1.11837E-2</v>
      </c>
      <c r="BC160" s="10">
        <v>1.15192E-2</v>
      </c>
      <c r="BD160" s="10">
        <v>1.1738E-2</v>
      </c>
      <c r="BE160" s="10">
        <v>1.2031399999999999E-2</v>
      </c>
      <c r="BF160" s="10">
        <v>1.23683E-2</v>
      </c>
      <c r="BG160" s="10">
        <v>1.2615700000000001E-2</v>
      </c>
      <c r="BH160" s="10">
        <v>1.28933E-2</v>
      </c>
      <c r="BI160" s="10">
        <v>1.31124E-2</v>
      </c>
      <c r="BJ160" s="10">
        <v>1.3309100000000001E-2</v>
      </c>
      <c r="BK160" s="10">
        <v>1.35088E-2</v>
      </c>
      <c r="BL160" s="10">
        <v>1.3913999999999999E-2</v>
      </c>
      <c r="BM160" s="10">
        <v>1.41228E-2</v>
      </c>
      <c r="BN160" s="10">
        <v>1.4504100000000001E-2</v>
      </c>
      <c r="BO160" s="10">
        <v>1.4881200000000001E-2</v>
      </c>
      <c r="BP160" s="10">
        <v>1.52532E-2</v>
      </c>
      <c r="BQ160" s="10">
        <v>1.5481999999999999E-2</v>
      </c>
      <c r="BR160" s="10">
        <v>1.5838100000000001E-2</v>
      </c>
      <c r="BS160" s="10">
        <v>1.6202299999999999E-2</v>
      </c>
      <c r="BT160" s="10">
        <v>1.6574999999999999E-2</v>
      </c>
      <c r="BU160" s="10">
        <v>1.68237E-2</v>
      </c>
      <c r="BV160" s="10">
        <v>1.71602E-2</v>
      </c>
      <c r="BW160" s="10">
        <v>1.7589199999999999E-2</v>
      </c>
      <c r="BX160" s="10">
        <v>1.7958499999999999E-2</v>
      </c>
      <c r="BY160" s="10">
        <v>1.83895E-2</v>
      </c>
      <c r="BZ160" s="10">
        <v>1.8720500000000001E-2</v>
      </c>
      <c r="CA160" s="10">
        <v>1.92447E-2</v>
      </c>
      <c r="CB160" s="10">
        <v>1.9629600000000001E-2</v>
      </c>
      <c r="CC160" s="10">
        <v>2.01596E-2</v>
      </c>
      <c r="CD160" s="10">
        <v>2.07443E-2</v>
      </c>
      <c r="CE160" s="10">
        <v>2.13251E-2</v>
      </c>
      <c r="CF160" s="10">
        <v>2.1836899999999999E-2</v>
      </c>
      <c r="CG160" s="10">
        <v>2.2492000000000002E-2</v>
      </c>
      <c r="CH160" s="10">
        <v>2.2851799999999999E-2</v>
      </c>
      <c r="CI160" s="10">
        <v>2.35374E-2</v>
      </c>
      <c r="CJ160" s="10">
        <v>2.3914000000000001E-2</v>
      </c>
      <c r="CK160" s="10">
        <v>2.45118E-2</v>
      </c>
      <c r="CL160" s="10">
        <v>2.4903999999999999E-2</v>
      </c>
      <c r="CM160" s="10">
        <v>2.5501699999999999E-2</v>
      </c>
      <c r="CN160" s="10">
        <v>2.59607E-2</v>
      </c>
      <c r="CO160" s="10">
        <v>2.6505799999999999E-2</v>
      </c>
      <c r="CP160" s="10">
        <v>2.69299E-2</v>
      </c>
      <c r="CQ160" s="10">
        <v>2.7630100000000001E-2</v>
      </c>
      <c r="CR160" s="10">
        <v>2.8459000000000002E-2</v>
      </c>
      <c r="CS160" s="10">
        <v>2.9255799999999998E-2</v>
      </c>
      <c r="CT160" s="10">
        <v>2.98702E-2</v>
      </c>
      <c r="CU160" s="10">
        <v>3.0377999999999999E-2</v>
      </c>
      <c r="CV160" s="10">
        <v>3.0924799999999999E-2</v>
      </c>
      <c r="CW160" s="10">
        <v>3.1821700000000001E-2</v>
      </c>
      <c r="CX160" s="10">
        <v>3.2648999999999997E-2</v>
      </c>
      <c r="CY160" s="10">
        <v>3.3236700000000001E-2</v>
      </c>
    </row>
    <row r="161" spans="1:103" x14ac:dyDescent="0.2">
      <c r="A161" s="8" t="s">
        <v>69</v>
      </c>
      <c r="B161" s="8" t="s">
        <v>55</v>
      </c>
      <c r="C161" s="9">
        <v>65</v>
      </c>
      <c r="D161" s="10">
        <v>9.1779999999999997E-4</v>
      </c>
      <c r="E161" s="10">
        <v>1.3668E-3</v>
      </c>
      <c r="F161" s="10">
        <v>1.4614000000000001E-3</v>
      </c>
      <c r="G161" s="10">
        <v>1.6926000000000001E-3</v>
      </c>
      <c r="H161" s="10">
        <v>1.9629000000000001E-3</v>
      </c>
      <c r="I161" s="10">
        <v>2.3226000000000002E-3</v>
      </c>
      <c r="J161" s="10">
        <v>2.8088000000000002E-3</v>
      </c>
      <c r="K161" s="10">
        <v>3.3570000000000002E-3</v>
      </c>
      <c r="L161" s="10">
        <v>4.1056E-3</v>
      </c>
      <c r="M161" s="10">
        <v>4.7968000000000004E-3</v>
      </c>
      <c r="N161" s="10">
        <v>4.9023000000000001E-3</v>
      </c>
      <c r="O161" s="10">
        <v>5.0444000000000001E-3</v>
      </c>
      <c r="P161" s="10">
        <v>5.1805999999999996E-3</v>
      </c>
      <c r="Q161" s="10">
        <v>5.3204999999999997E-3</v>
      </c>
      <c r="R161" s="10">
        <v>5.4482000000000003E-3</v>
      </c>
      <c r="S161" s="10">
        <v>5.6008000000000004E-3</v>
      </c>
      <c r="T161" s="10">
        <v>5.6848000000000003E-3</v>
      </c>
      <c r="U161" s="10">
        <v>5.7984000000000004E-3</v>
      </c>
      <c r="V161" s="10">
        <v>5.8970000000000003E-3</v>
      </c>
      <c r="W161" s="10">
        <v>6.0562999999999997E-3</v>
      </c>
      <c r="X161" s="10">
        <v>6.1592000000000001E-3</v>
      </c>
      <c r="Y161" s="10">
        <v>6.2884999999999998E-3</v>
      </c>
      <c r="Z161" s="10">
        <v>6.4393999999999996E-3</v>
      </c>
      <c r="AA161" s="10">
        <v>6.5874999999999996E-3</v>
      </c>
      <c r="AB161" s="10">
        <v>6.7324000000000004E-3</v>
      </c>
      <c r="AC161" s="10">
        <v>6.8333999999999999E-3</v>
      </c>
      <c r="AD161" s="10">
        <v>6.9974E-3</v>
      </c>
      <c r="AE161" s="10">
        <v>7.1932999999999997E-3</v>
      </c>
      <c r="AF161" s="10">
        <v>7.4092000000000003E-3</v>
      </c>
      <c r="AG161" s="10">
        <v>7.5424999999999997E-3</v>
      </c>
      <c r="AH161" s="10">
        <v>7.6632000000000002E-3</v>
      </c>
      <c r="AI161" s="10">
        <v>7.8241000000000005E-3</v>
      </c>
      <c r="AJ161" s="10">
        <v>8.0274999999999999E-3</v>
      </c>
      <c r="AK161" s="10">
        <v>8.1720000000000004E-3</v>
      </c>
      <c r="AL161" s="10">
        <v>8.3353999999999998E-3</v>
      </c>
      <c r="AM161" s="10">
        <v>8.5021999999999997E-3</v>
      </c>
      <c r="AN161" s="10">
        <v>8.7317999999999996E-3</v>
      </c>
      <c r="AO161" s="10">
        <v>8.8713999999999998E-3</v>
      </c>
      <c r="AP161" s="10">
        <v>9.1287E-3</v>
      </c>
      <c r="AQ161" s="10">
        <v>9.3112999999999998E-3</v>
      </c>
      <c r="AR161" s="10">
        <v>9.4602999999999996E-3</v>
      </c>
      <c r="AS161" s="10">
        <v>9.6968000000000002E-3</v>
      </c>
      <c r="AT161" s="10">
        <v>9.9197999999999995E-3</v>
      </c>
      <c r="AU161" s="10">
        <v>1.01777E-2</v>
      </c>
      <c r="AV161" s="10">
        <v>1.0340500000000001E-2</v>
      </c>
      <c r="AW161" s="10">
        <v>1.06093E-2</v>
      </c>
      <c r="AX161" s="10">
        <v>1.0927600000000001E-2</v>
      </c>
      <c r="AY161" s="10">
        <v>1.11024E-2</v>
      </c>
      <c r="AZ161" s="10">
        <v>1.12689E-2</v>
      </c>
      <c r="BA161" s="10">
        <v>1.15958E-2</v>
      </c>
      <c r="BB161" s="10">
        <v>1.18741E-2</v>
      </c>
      <c r="BC161" s="10">
        <v>1.2159100000000001E-2</v>
      </c>
      <c r="BD161" s="10">
        <v>1.2390099999999999E-2</v>
      </c>
      <c r="BE161" s="10">
        <v>1.2637900000000001E-2</v>
      </c>
      <c r="BF161" s="10">
        <v>1.2878000000000001E-2</v>
      </c>
      <c r="BG161" s="10">
        <v>1.32128E-2</v>
      </c>
      <c r="BH161" s="10">
        <v>1.35563E-2</v>
      </c>
      <c r="BI161" s="10">
        <v>1.38275E-2</v>
      </c>
      <c r="BJ161" s="10">
        <v>1.40626E-2</v>
      </c>
      <c r="BK161" s="10">
        <v>1.43158E-2</v>
      </c>
      <c r="BL161" s="10">
        <v>1.4645E-2</v>
      </c>
      <c r="BM161" s="10">
        <v>1.5025800000000001E-2</v>
      </c>
      <c r="BN161" s="10">
        <v>1.53863E-2</v>
      </c>
      <c r="BO161" s="10">
        <v>1.5694099999999999E-2</v>
      </c>
      <c r="BP161" s="10">
        <v>1.6102200000000001E-2</v>
      </c>
      <c r="BQ161" s="10">
        <v>1.6585300000000001E-2</v>
      </c>
      <c r="BR161" s="10">
        <v>1.6933500000000001E-2</v>
      </c>
      <c r="BS161" s="10">
        <v>1.7407700000000002E-2</v>
      </c>
      <c r="BT161" s="10">
        <v>1.7860299999999999E-2</v>
      </c>
      <c r="BU161" s="10">
        <v>1.8306800000000002E-2</v>
      </c>
      <c r="BV161" s="10">
        <v>1.8782799999999999E-2</v>
      </c>
      <c r="BW161" s="10">
        <v>1.92523E-2</v>
      </c>
      <c r="BX161" s="10">
        <v>1.9579599999999999E-2</v>
      </c>
      <c r="BY161" s="10">
        <v>1.9892799999999999E-2</v>
      </c>
      <c r="BZ161" s="10">
        <v>2.0250899999999999E-2</v>
      </c>
      <c r="CA161" s="10">
        <v>2.0858399999999999E-2</v>
      </c>
      <c r="CB161" s="10">
        <v>2.1233800000000001E-2</v>
      </c>
      <c r="CC161" s="10">
        <v>2.1828400000000001E-2</v>
      </c>
      <c r="CD161" s="10">
        <v>2.2352299999999999E-2</v>
      </c>
      <c r="CE161" s="10">
        <v>2.30006E-2</v>
      </c>
      <c r="CF161" s="10">
        <v>2.3414600000000001E-2</v>
      </c>
      <c r="CG161" s="10">
        <v>2.4023300000000001E-2</v>
      </c>
      <c r="CH161" s="10">
        <v>2.4599900000000001E-2</v>
      </c>
      <c r="CI161" s="10">
        <v>2.50919E-2</v>
      </c>
      <c r="CJ161" s="10">
        <v>2.5819600000000002E-2</v>
      </c>
      <c r="CK161" s="10">
        <v>2.6258500000000001E-2</v>
      </c>
      <c r="CL161" s="10">
        <v>2.6888700000000001E-2</v>
      </c>
      <c r="CM161" s="10">
        <v>2.73727E-2</v>
      </c>
      <c r="CN161" s="10">
        <v>2.7838000000000002E-2</v>
      </c>
      <c r="CO161" s="10">
        <v>2.8255599999999999E-2</v>
      </c>
      <c r="CP161" s="10">
        <v>2.9018499999999999E-2</v>
      </c>
      <c r="CQ161" s="10">
        <v>2.9744E-2</v>
      </c>
      <c r="CR161" s="10">
        <v>3.0547100000000001E-2</v>
      </c>
      <c r="CS161" s="10">
        <v>3.10053E-2</v>
      </c>
      <c r="CT161" s="10">
        <v>3.1873400000000003E-2</v>
      </c>
      <c r="CU161" s="10">
        <v>3.28296E-2</v>
      </c>
      <c r="CV161" s="10">
        <v>3.3519E-2</v>
      </c>
      <c r="CW161" s="10">
        <v>3.4088800000000002E-2</v>
      </c>
      <c r="CX161" s="10">
        <v>3.5111499999999997E-2</v>
      </c>
      <c r="CY161" s="10">
        <v>3.5708400000000001E-2</v>
      </c>
    </row>
    <row r="162" spans="1:103" x14ac:dyDescent="0.2">
      <c r="A162" s="8" t="s">
        <v>69</v>
      </c>
      <c r="B162" s="8" t="s">
        <v>55</v>
      </c>
      <c r="C162" s="9">
        <v>66</v>
      </c>
      <c r="D162" s="10">
        <v>9.6179999999999996E-4</v>
      </c>
      <c r="E162" s="10">
        <v>1.4132000000000001E-3</v>
      </c>
      <c r="F162" s="10">
        <v>1.5383E-3</v>
      </c>
      <c r="G162" s="10">
        <v>1.8064000000000001E-3</v>
      </c>
      <c r="H162" s="10">
        <v>2.1578000000000001E-3</v>
      </c>
      <c r="I162" s="10">
        <v>2.5799E-3</v>
      </c>
      <c r="J162" s="10">
        <v>3.0211000000000001E-3</v>
      </c>
      <c r="K162" s="10">
        <v>3.6887000000000001E-3</v>
      </c>
      <c r="L162" s="10">
        <v>4.4685000000000002E-3</v>
      </c>
      <c r="M162" s="10">
        <v>5.2677999999999996E-3</v>
      </c>
      <c r="N162" s="10">
        <v>5.3838000000000002E-3</v>
      </c>
      <c r="O162" s="10">
        <v>5.5291000000000003E-3</v>
      </c>
      <c r="P162" s="10">
        <v>5.6286000000000001E-3</v>
      </c>
      <c r="Q162" s="10">
        <v>5.7412000000000001E-3</v>
      </c>
      <c r="R162" s="10">
        <v>5.8503000000000001E-3</v>
      </c>
      <c r="S162" s="10">
        <v>5.9556000000000001E-3</v>
      </c>
      <c r="T162" s="10">
        <v>6.1342999999999996E-3</v>
      </c>
      <c r="U162" s="10">
        <v>6.2691999999999999E-3</v>
      </c>
      <c r="V162" s="10">
        <v>6.4259E-3</v>
      </c>
      <c r="W162" s="10">
        <v>6.5415999999999998E-3</v>
      </c>
      <c r="X162" s="10">
        <v>6.6788999999999998E-3</v>
      </c>
      <c r="Y162" s="10">
        <v>6.8325E-3</v>
      </c>
      <c r="Z162" s="10">
        <v>7.0375000000000004E-3</v>
      </c>
      <c r="AA162" s="10">
        <v>7.1501000000000004E-3</v>
      </c>
      <c r="AB162" s="10">
        <v>7.3645999999999998E-3</v>
      </c>
      <c r="AC162" s="10">
        <v>7.5339999999999999E-3</v>
      </c>
      <c r="AD162" s="10">
        <v>7.6620999999999998E-3</v>
      </c>
      <c r="AE162" s="10">
        <v>7.7847000000000003E-3</v>
      </c>
      <c r="AF162" s="10">
        <v>7.9947999999999998E-3</v>
      </c>
      <c r="AG162" s="10">
        <v>8.1467999999999992E-3</v>
      </c>
      <c r="AH162" s="10">
        <v>8.3178000000000002E-3</v>
      </c>
      <c r="AI162" s="10">
        <v>8.5591E-3</v>
      </c>
      <c r="AJ162" s="10">
        <v>8.7132000000000008E-3</v>
      </c>
      <c r="AK162" s="10">
        <v>8.9572000000000002E-3</v>
      </c>
      <c r="AL162" s="10">
        <v>9.1272999999999996E-3</v>
      </c>
      <c r="AM162" s="10">
        <v>9.2732999999999999E-3</v>
      </c>
      <c r="AN162" s="10">
        <v>9.4123999999999996E-3</v>
      </c>
      <c r="AO162" s="10">
        <v>9.5536000000000006E-3</v>
      </c>
      <c r="AP162" s="10">
        <v>9.7923999999999997E-3</v>
      </c>
      <c r="AQ162" s="10">
        <v>1.00666E-2</v>
      </c>
      <c r="AR162" s="10">
        <v>1.0257799999999999E-2</v>
      </c>
      <c r="AS162" s="10">
        <v>1.0493799999999999E-2</v>
      </c>
      <c r="AT162" s="10">
        <v>1.06512E-2</v>
      </c>
      <c r="AU162" s="10">
        <v>1.09707E-2</v>
      </c>
      <c r="AV162" s="10">
        <v>1.1223E-2</v>
      </c>
      <c r="AW162" s="10">
        <v>1.15148E-2</v>
      </c>
      <c r="AX162" s="10">
        <v>1.17336E-2</v>
      </c>
      <c r="AY162" s="10">
        <v>1.20269E-2</v>
      </c>
      <c r="AZ162" s="10">
        <v>1.23035E-2</v>
      </c>
      <c r="BA162" s="10">
        <v>1.25988E-2</v>
      </c>
      <c r="BB162" s="10">
        <v>1.28255E-2</v>
      </c>
      <c r="BC162" s="10">
        <v>1.30948E-2</v>
      </c>
      <c r="BD162" s="10">
        <v>1.33829E-2</v>
      </c>
      <c r="BE162" s="10">
        <v>1.3583700000000001E-2</v>
      </c>
      <c r="BF162" s="10">
        <v>1.39776E-2</v>
      </c>
      <c r="BG162" s="10">
        <v>1.4215200000000001E-2</v>
      </c>
      <c r="BH162" s="10">
        <v>1.46132E-2</v>
      </c>
      <c r="BI162" s="10">
        <v>1.4993100000000001E-2</v>
      </c>
      <c r="BJ162" s="10">
        <v>1.5263000000000001E-2</v>
      </c>
      <c r="BK162" s="10">
        <v>1.55072E-2</v>
      </c>
      <c r="BL162" s="10">
        <v>1.5739800000000002E-2</v>
      </c>
      <c r="BM162" s="10">
        <v>1.61175E-2</v>
      </c>
      <c r="BN162" s="10">
        <v>1.65043E-2</v>
      </c>
      <c r="BO162" s="10">
        <v>1.6916899999999999E-2</v>
      </c>
      <c r="BP162" s="10">
        <v>1.7255300000000001E-2</v>
      </c>
      <c r="BQ162" s="10">
        <v>1.7703900000000002E-2</v>
      </c>
      <c r="BR162" s="10">
        <v>1.8199699999999999E-2</v>
      </c>
      <c r="BS162" s="10">
        <v>1.86547E-2</v>
      </c>
      <c r="BT162" s="10">
        <v>1.9139699999999999E-2</v>
      </c>
      <c r="BU162" s="10">
        <v>1.9598999999999998E-2</v>
      </c>
      <c r="BV162" s="10">
        <v>2.00106E-2</v>
      </c>
      <c r="BW162" s="10">
        <v>2.0550800000000001E-2</v>
      </c>
      <c r="BX162" s="10">
        <v>2.0900200000000001E-2</v>
      </c>
      <c r="BY162" s="10">
        <v>2.1506299999999999E-2</v>
      </c>
      <c r="BZ162" s="10">
        <v>2.1914800000000002E-2</v>
      </c>
      <c r="CA162" s="10">
        <v>2.2397E-2</v>
      </c>
      <c r="CB162" s="10">
        <v>2.28002E-2</v>
      </c>
      <c r="CC162" s="10">
        <v>2.3233299999999998E-2</v>
      </c>
      <c r="CD162" s="10">
        <v>2.37909E-2</v>
      </c>
      <c r="CE162" s="10">
        <v>2.42905E-2</v>
      </c>
      <c r="CF162" s="10">
        <v>2.49949E-2</v>
      </c>
      <c r="CG162" s="10">
        <v>2.5394799999999999E-2</v>
      </c>
      <c r="CH162" s="10">
        <v>2.5851900000000001E-2</v>
      </c>
      <c r="CI162" s="10">
        <v>2.6317299999999998E-2</v>
      </c>
      <c r="CJ162" s="10">
        <v>2.6712E-2</v>
      </c>
      <c r="CK162" s="10">
        <v>2.7459899999999999E-2</v>
      </c>
      <c r="CL162" s="10">
        <v>2.7871799999999999E-2</v>
      </c>
      <c r="CM162" s="10">
        <v>2.8568699999999999E-2</v>
      </c>
      <c r="CN162" s="10">
        <v>2.9425799999999998E-2</v>
      </c>
      <c r="CO162" s="10">
        <v>3.0161400000000001E-2</v>
      </c>
      <c r="CP162" s="10">
        <v>3.0825000000000002E-2</v>
      </c>
      <c r="CQ162" s="10">
        <v>3.1564799999999997E-2</v>
      </c>
      <c r="CR162" s="10">
        <v>3.25118E-2</v>
      </c>
      <c r="CS162" s="10">
        <v>3.3064400000000001E-2</v>
      </c>
      <c r="CT162" s="10">
        <v>3.4023299999999999E-2</v>
      </c>
      <c r="CU162" s="10">
        <v>3.4941899999999998E-2</v>
      </c>
      <c r="CV162" s="10">
        <v>3.5710699999999998E-2</v>
      </c>
      <c r="CW162" s="10">
        <v>3.6567799999999998E-2</v>
      </c>
      <c r="CX162" s="10">
        <v>3.7262499999999997E-2</v>
      </c>
      <c r="CY162" s="10">
        <v>3.8007800000000001E-2</v>
      </c>
    </row>
    <row r="163" spans="1:103" x14ac:dyDescent="0.2">
      <c r="A163" s="8" t="s">
        <v>69</v>
      </c>
      <c r="B163" s="8" t="s">
        <v>55</v>
      </c>
      <c r="C163" s="9">
        <v>67</v>
      </c>
      <c r="D163" s="10">
        <v>1.0357999999999999E-3</v>
      </c>
      <c r="E163" s="10">
        <v>1.5421E-3</v>
      </c>
      <c r="F163" s="10">
        <v>1.6666000000000001E-3</v>
      </c>
      <c r="G163" s="10">
        <v>1.9013999999999999E-3</v>
      </c>
      <c r="H163" s="10">
        <v>2.2679000000000002E-3</v>
      </c>
      <c r="I163" s="10">
        <v>2.7401000000000001E-3</v>
      </c>
      <c r="J163" s="10">
        <v>3.3046E-3</v>
      </c>
      <c r="K163" s="10">
        <v>4.0193E-3</v>
      </c>
      <c r="L163" s="10">
        <v>4.9408000000000004E-3</v>
      </c>
      <c r="M163" s="10">
        <v>5.9570999999999999E-3</v>
      </c>
      <c r="N163" s="10">
        <v>6.0702999999999998E-3</v>
      </c>
      <c r="O163" s="10">
        <v>6.1672999999999997E-3</v>
      </c>
      <c r="P163" s="10">
        <v>6.2598000000000003E-3</v>
      </c>
      <c r="Q163" s="10">
        <v>6.3912999999999999E-3</v>
      </c>
      <c r="R163" s="10">
        <v>6.5062999999999996E-3</v>
      </c>
      <c r="S163" s="10">
        <v>6.6625E-3</v>
      </c>
      <c r="T163" s="10">
        <v>6.8091000000000002E-3</v>
      </c>
      <c r="U163" s="10">
        <v>6.9383999999999999E-3</v>
      </c>
      <c r="V163" s="10">
        <v>7.1187999999999998E-3</v>
      </c>
      <c r="W163" s="10">
        <v>7.2541000000000003E-3</v>
      </c>
      <c r="X163" s="10">
        <v>7.4717000000000004E-3</v>
      </c>
      <c r="Y163" s="10">
        <v>7.6435000000000001E-3</v>
      </c>
      <c r="Z163" s="10">
        <v>7.8423E-3</v>
      </c>
      <c r="AA163" s="10">
        <v>8.0461999999999999E-3</v>
      </c>
      <c r="AB163" s="10">
        <v>8.2714999999999993E-3</v>
      </c>
      <c r="AC163" s="10">
        <v>8.4203999999999998E-3</v>
      </c>
      <c r="AD163" s="10">
        <v>8.6309000000000004E-3</v>
      </c>
      <c r="AE163" s="10">
        <v>8.8035000000000006E-3</v>
      </c>
      <c r="AF163" s="10">
        <v>9.0235999999999997E-3</v>
      </c>
      <c r="AG163" s="10">
        <v>9.2762999999999995E-3</v>
      </c>
      <c r="AH163" s="10">
        <v>9.5174000000000005E-3</v>
      </c>
      <c r="AI163" s="10">
        <v>9.6793000000000001E-3</v>
      </c>
      <c r="AJ163" s="10">
        <v>9.8341000000000001E-3</v>
      </c>
      <c r="AK163" s="10">
        <v>9.9913999999999992E-3</v>
      </c>
      <c r="AL163" s="10">
        <v>1.01913E-2</v>
      </c>
      <c r="AM163" s="10">
        <v>1.0384900000000001E-2</v>
      </c>
      <c r="AN163" s="10">
        <v>1.0696499999999999E-2</v>
      </c>
      <c r="AO163" s="10">
        <v>1.0942500000000001E-2</v>
      </c>
      <c r="AP163" s="10">
        <v>1.12379E-2</v>
      </c>
      <c r="AQ163" s="10">
        <v>1.1563800000000001E-2</v>
      </c>
      <c r="AR163" s="10">
        <v>1.18298E-2</v>
      </c>
      <c r="AS163" s="10">
        <v>1.2090099999999999E-2</v>
      </c>
      <c r="AT163" s="10">
        <v>1.22956E-2</v>
      </c>
      <c r="AU163" s="10">
        <v>1.2652200000000001E-2</v>
      </c>
      <c r="AV163" s="10">
        <v>1.28799E-2</v>
      </c>
      <c r="AW163" s="10">
        <v>1.3073100000000001E-2</v>
      </c>
      <c r="AX163" s="10">
        <v>1.3465299999999999E-2</v>
      </c>
      <c r="AY163" s="10">
        <v>1.37211E-2</v>
      </c>
      <c r="AZ163" s="10">
        <v>1.3981800000000001E-2</v>
      </c>
      <c r="BA163" s="10">
        <v>1.42194E-2</v>
      </c>
      <c r="BB163" s="10">
        <v>1.46176E-2</v>
      </c>
      <c r="BC163" s="10">
        <v>1.4997699999999999E-2</v>
      </c>
      <c r="BD163" s="10">
        <v>1.5252699999999999E-2</v>
      </c>
      <c r="BE163" s="10">
        <v>1.5512E-2</v>
      </c>
      <c r="BF163" s="10">
        <v>1.59773E-2</v>
      </c>
      <c r="BG163" s="10">
        <v>1.6312799999999999E-2</v>
      </c>
      <c r="BH163" s="10">
        <v>1.6655400000000001E-2</v>
      </c>
      <c r="BI163" s="10">
        <v>1.70884E-2</v>
      </c>
      <c r="BJ163" s="10">
        <v>1.7532800000000001E-2</v>
      </c>
      <c r="BK163" s="10">
        <v>1.7865800000000001E-2</v>
      </c>
      <c r="BL163" s="10">
        <v>1.8258900000000002E-2</v>
      </c>
      <c r="BM163" s="10">
        <v>1.87154E-2</v>
      </c>
      <c r="BN163" s="10">
        <v>1.9014799999999998E-2</v>
      </c>
      <c r="BO163" s="10">
        <v>1.9300100000000001E-2</v>
      </c>
      <c r="BP163" s="10">
        <v>1.9628199999999998E-2</v>
      </c>
      <c r="BQ163" s="10">
        <v>2.0060000000000001E-2</v>
      </c>
      <c r="BR163" s="10">
        <v>2.0481300000000001E-2</v>
      </c>
      <c r="BS163" s="10">
        <v>2.09728E-2</v>
      </c>
      <c r="BT163" s="10">
        <v>2.1371299999999999E-2</v>
      </c>
      <c r="BU163" s="10">
        <v>2.19483E-2</v>
      </c>
      <c r="BV163" s="10">
        <v>2.2365300000000001E-2</v>
      </c>
      <c r="BW163" s="10">
        <v>2.30139E-2</v>
      </c>
      <c r="BX163" s="10">
        <v>2.3704300000000001E-2</v>
      </c>
      <c r="BY163" s="10">
        <v>2.4225799999999999E-2</v>
      </c>
      <c r="BZ163" s="10">
        <v>2.46619E-2</v>
      </c>
      <c r="CA163" s="10">
        <v>2.5105800000000001E-2</v>
      </c>
      <c r="CB163" s="10">
        <v>2.58339E-2</v>
      </c>
      <c r="CC163" s="10">
        <v>2.6557299999999999E-2</v>
      </c>
      <c r="CD163" s="10">
        <v>2.7141499999999999E-2</v>
      </c>
      <c r="CE163" s="10">
        <v>2.76572E-2</v>
      </c>
      <c r="CF163" s="10">
        <v>2.8127300000000001E-2</v>
      </c>
      <c r="CG163" s="10">
        <v>2.85773E-2</v>
      </c>
      <c r="CH163" s="10">
        <v>2.9091800000000001E-2</v>
      </c>
      <c r="CI163" s="10">
        <v>2.9935400000000001E-2</v>
      </c>
      <c r="CJ163" s="10">
        <v>3.05641E-2</v>
      </c>
      <c r="CK163" s="10">
        <v>3.11753E-2</v>
      </c>
      <c r="CL163" s="10">
        <v>3.1985899999999998E-2</v>
      </c>
      <c r="CM163" s="10">
        <v>3.2753600000000001E-2</v>
      </c>
      <c r="CN163" s="10">
        <v>3.3310399999999997E-2</v>
      </c>
      <c r="CO163" s="10">
        <v>3.4209799999999999E-2</v>
      </c>
      <c r="CP163" s="10">
        <v>3.4962399999999998E-2</v>
      </c>
      <c r="CQ163" s="10">
        <v>3.5871399999999998E-2</v>
      </c>
      <c r="CR163" s="10">
        <v>3.6481300000000001E-2</v>
      </c>
      <c r="CS163" s="10">
        <v>3.7575699999999997E-2</v>
      </c>
      <c r="CT163" s="10">
        <v>3.8252000000000001E-2</v>
      </c>
      <c r="CU163" s="10">
        <v>3.8825800000000001E-2</v>
      </c>
      <c r="CV163" s="10">
        <v>3.9485800000000001E-2</v>
      </c>
      <c r="CW163" s="10">
        <v>4.0472899999999999E-2</v>
      </c>
      <c r="CX163" s="10">
        <v>4.1606200000000003E-2</v>
      </c>
      <c r="CY163" s="10">
        <v>4.2729499999999997E-2</v>
      </c>
    </row>
    <row r="164" spans="1:103" x14ac:dyDescent="0.2">
      <c r="A164" s="8" t="s">
        <v>69</v>
      </c>
      <c r="B164" s="8" t="s">
        <v>55</v>
      </c>
      <c r="C164" s="9">
        <v>68</v>
      </c>
      <c r="D164" s="10">
        <v>1.1067E-3</v>
      </c>
      <c r="E164" s="10">
        <v>1.6727999999999999E-3</v>
      </c>
      <c r="F164" s="10">
        <v>1.7933000000000001E-3</v>
      </c>
      <c r="G164" s="10">
        <v>2.0642E-3</v>
      </c>
      <c r="H164" s="10">
        <v>2.4880000000000002E-3</v>
      </c>
      <c r="I164" s="10">
        <v>2.9997999999999999E-3</v>
      </c>
      <c r="J164" s="10">
        <v>3.6280000000000001E-3</v>
      </c>
      <c r="K164" s="10">
        <v>4.4850000000000003E-3</v>
      </c>
      <c r="L164" s="10">
        <v>5.4853000000000002E-3</v>
      </c>
      <c r="M164" s="10">
        <v>6.4184000000000003E-3</v>
      </c>
      <c r="N164" s="10">
        <v>6.5659999999999998E-3</v>
      </c>
      <c r="O164" s="10">
        <v>6.6908000000000002E-3</v>
      </c>
      <c r="P164" s="10">
        <v>6.7977999999999997E-3</v>
      </c>
      <c r="Q164" s="10">
        <v>6.9950000000000003E-3</v>
      </c>
      <c r="R164" s="10">
        <v>7.1069000000000002E-3</v>
      </c>
      <c r="S164" s="10">
        <v>7.2703999999999998E-3</v>
      </c>
      <c r="T164" s="10">
        <v>7.3940000000000004E-3</v>
      </c>
      <c r="U164" s="10">
        <v>7.5713999999999998E-3</v>
      </c>
      <c r="V164" s="10">
        <v>7.6926E-3</v>
      </c>
      <c r="W164" s="10">
        <v>7.9003000000000007E-3</v>
      </c>
      <c r="X164" s="10">
        <v>8.0423999999999999E-3</v>
      </c>
      <c r="Y164" s="10">
        <v>8.1953000000000008E-3</v>
      </c>
      <c r="Z164" s="10">
        <v>8.3756000000000004E-3</v>
      </c>
      <c r="AA164" s="10">
        <v>8.5766000000000002E-3</v>
      </c>
      <c r="AB164" s="10">
        <v>8.8167999999999996E-3</v>
      </c>
      <c r="AC164" s="10">
        <v>8.9578000000000001E-3</v>
      </c>
      <c r="AD164" s="10">
        <v>9.1100999999999994E-3</v>
      </c>
      <c r="AE164" s="10">
        <v>9.2832000000000001E-3</v>
      </c>
      <c r="AF164" s="10">
        <v>9.4874E-3</v>
      </c>
      <c r="AG164" s="10">
        <v>9.6486999999999996E-3</v>
      </c>
      <c r="AH164" s="10">
        <v>9.9092E-3</v>
      </c>
      <c r="AI164" s="10">
        <v>1.01073E-2</v>
      </c>
      <c r="AJ164" s="10">
        <v>1.03701E-2</v>
      </c>
      <c r="AK164" s="10">
        <v>1.0619E-2</v>
      </c>
      <c r="AL164" s="10">
        <v>1.08314E-2</v>
      </c>
      <c r="AM164" s="10">
        <v>1.10048E-2</v>
      </c>
      <c r="AN164" s="10">
        <v>1.12578E-2</v>
      </c>
      <c r="AO164" s="10">
        <v>1.1483E-2</v>
      </c>
      <c r="AP164" s="10">
        <v>1.17701E-2</v>
      </c>
      <c r="AQ164" s="10">
        <v>1.20879E-2</v>
      </c>
      <c r="AR164" s="10">
        <v>1.24022E-2</v>
      </c>
      <c r="AS164" s="10">
        <v>1.26626E-2</v>
      </c>
      <c r="AT164" s="10">
        <v>1.29412E-2</v>
      </c>
      <c r="AU164" s="10">
        <v>1.32388E-2</v>
      </c>
      <c r="AV164" s="10">
        <v>1.3622799999999999E-2</v>
      </c>
      <c r="AW164" s="10">
        <v>1.38408E-2</v>
      </c>
      <c r="AX164" s="10">
        <v>1.4228299999999999E-2</v>
      </c>
      <c r="AY164" s="10">
        <v>1.44417E-2</v>
      </c>
      <c r="AZ164" s="10">
        <v>1.48316E-2</v>
      </c>
      <c r="BA164" s="10">
        <v>1.52468E-2</v>
      </c>
      <c r="BB164" s="10">
        <v>1.5566999999999999E-2</v>
      </c>
      <c r="BC164" s="10">
        <v>1.58628E-2</v>
      </c>
      <c r="BD164" s="10">
        <v>1.6132400000000002E-2</v>
      </c>
      <c r="BE164" s="10">
        <v>1.6567999999999999E-2</v>
      </c>
      <c r="BF164" s="10">
        <v>1.68828E-2</v>
      </c>
      <c r="BG164" s="10">
        <v>1.72205E-2</v>
      </c>
      <c r="BH164" s="10">
        <v>1.7564900000000001E-2</v>
      </c>
      <c r="BI164" s="10">
        <v>1.78987E-2</v>
      </c>
      <c r="BJ164" s="10">
        <v>1.82924E-2</v>
      </c>
      <c r="BK164" s="10">
        <v>1.8713199999999999E-2</v>
      </c>
      <c r="BL164" s="10">
        <v>1.9124800000000001E-2</v>
      </c>
      <c r="BM164" s="10">
        <v>1.9507300000000002E-2</v>
      </c>
      <c r="BN164" s="10">
        <v>1.9917000000000001E-2</v>
      </c>
      <c r="BO164" s="10">
        <v>2.0335300000000001E-2</v>
      </c>
      <c r="BP164" s="10">
        <v>2.0701299999999999E-2</v>
      </c>
      <c r="BQ164" s="10">
        <v>2.11153E-2</v>
      </c>
      <c r="BR164" s="10">
        <v>2.1474300000000002E-2</v>
      </c>
      <c r="BS164" s="10">
        <v>2.2011099999999999E-2</v>
      </c>
      <c r="BT164" s="10">
        <v>2.2627399999999999E-2</v>
      </c>
      <c r="BU164" s="10">
        <v>2.3193100000000001E-2</v>
      </c>
      <c r="BV164" s="10">
        <v>2.3540999999999999E-2</v>
      </c>
      <c r="BW164" s="10">
        <v>2.40824E-2</v>
      </c>
      <c r="BX164" s="10">
        <v>2.4780799999999999E-2</v>
      </c>
      <c r="BY164" s="10">
        <v>2.5202100000000002E-2</v>
      </c>
      <c r="BZ164" s="10">
        <v>2.5731299999999999E-2</v>
      </c>
      <c r="CA164" s="10">
        <v>2.6297399999999999E-2</v>
      </c>
      <c r="CB164" s="10">
        <v>2.6902300000000001E-2</v>
      </c>
      <c r="CC164" s="10">
        <v>2.7305800000000002E-2</v>
      </c>
      <c r="CD164" s="10">
        <v>2.80976E-2</v>
      </c>
      <c r="CE164" s="10">
        <v>2.87438E-2</v>
      </c>
      <c r="CF164" s="10">
        <v>2.9175E-2</v>
      </c>
      <c r="CG164" s="10">
        <v>2.9816800000000001E-2</v>
      </c>
      <c r="CH164" s="10">
        <v>3.0592100000000001E-2</v>
      </c>
      <c r="CI164" s="10">
        <v>3.1050999999999999E-2</v>
      </c>
      <c r="CJ164" s="10">
        <v>3.1982499999999997E-2</v>
      </c>
      <c r="CK164" s="10">
        <v>3.2558200000000002E-2</v>
      </c>
      <c r="CL164" s="10">
        <v>3.30791E-2</v>
      </c>
      <c r="CM164" s="10">
        <v>3.3608300000000001E-2</v>
      </c>
      <c r="CN164" s="10">
        <v>3.4515799999999999E-2</v>
      </c>
      <c r="CO164" s="10">
        <v>3.5033500000000002E-2</v>
      </c>
      <c r="CP164" s="10">
        <v>3.5629099999999997E-2</v>
      </c>
      <c r="CQ164" s="10">
        <v>3.6234799999999998E-2</v>
      </c>
      <c r="CR164" s="10">
        <v>3.68145E-2</v>
      </c>
      <c r="CS164" s="10">
        <v>3.7771699999999998E-2</v>
      </c>
      <c r="CT164" s="10">
        <v>3.8451600000000002E-2</v>
      </c>
      <c r="CU164" s="10">
        <v>3.96052E-2</v>
      </c>
      <c r="CV164" s="10">
        <v>4.05557E-2</v>
      </c>
      <c r="CW164" s="10">
        <v>4.1731799999999999E-2</v>
      </c>
      <c r="CX164" s="10">
        <v>4.2649800000000002E-2</v>
      </c>
      <c r="CY164" s="10">
        <v>4.3630799999999997E-2</v>
      </c>
    </row>
    <row r="165" spans="1:103" x14ac:dyDescent="0.2">
      <c r="A165" s="8" t="s">
        <v>69</v>
      </c>
      <c r="B165" s="8" t="s">
        <v>55</v>
      </c>
      <c r="C165" s="9">
        <v>69</v>
      </c>
      <c r="D165" s="10">
        <v>1.2354E-3</v>
      </c>
      <c r="E165" s="10">
        <v>1.7899000000000001E-3</v>
      </c>
      <c r="F165" s="10">
        <v>1.9369000000000001E-3</v>
      </c>
      <c r="G165" s="10">
        <v>2.2426999999999998E-3</v>
      </c>
      <c r="H165" s="10">
        <v>2.7904000000000002E-3</v>
      </c>
      <c r="I165" s="10">
        <v>3.4031E-3</v>
      </c>
      <c r="J165" s="10">
        <v>4.1206000000000003E-3</v>
      </c>
      <c r="K165" s="10">
        <v>4.9163999999999996E-3</v>
      </c>
      <c r="L165" s="10">
        <v>6.0502000000000004E-3</v>
      </c>
      <c r="M165" s="10">
        <v>7.2928999999999997E-3</v>
      </c>
      <c r="N165" s="10">
        <v>7.4314999999999997E-3</v>
      </c>
      <c r="O165" s="10">
        <v>7.6321999999999996E-3</v>
      </c>
      <c r="P165" s="10">
        <v>7.8534999999999994E-3</v>
      </c>
      <c r="Q165" s="10">
        <v>7.9869999999999993E-3</v>
      </c>
      <c r="R165" s="10">
        <v>8.1467999999999992E-3</v>
      </c>
      <c r="S165" s="10">
        <v>8.3829999999999998E-3</v>
      </c>
      <c r="T165" s="10">
        <v>8.5172000000000008E-3</v>
      </c>
      <c r="U165" s="10">
        <v>8.7130999999999997E-3</v>
      </c>
      <c r="V165" s="10">
        <v>8.8611999999999996E-3</v>
      </c>
      <c r="W165" s="10">
        <v>9.0650000000000001E-3</v>
      </c>
      <c r="X165" s="10">
        <v>9.2010000000000008E-3</v>
      </c>
      <c r="Y165" s="10">
        <v>9.3849999999999992E-3</v>
      </c>
      <c r="Z165" s="10">
        <v>9.5633000000000003E-3</v>
      </c>
      <c r="AA165" s="10">
        <v>9.8215999999999998E-3</v>
      </c>
      <c r="AB165" s="10">
        <v>1.00377E-2</v>
      </c>
      <c r="AC165" s="10">
        <v>1.03388E-2</v>
      </c>
      <c r="AD165" s="10">
        <v>1.04939E-2</v>
      </c>
      <c r="AE165" s="10">
        <v>1.0693299999999999E-2</v>
      </c>
      <c r="AF165" s="10">
        <v>1.09713E-2</v>
      </c>
      <c r="AG165" s="10">
        <v>1.12347E-2</v>
      </c>
      <c r="AH165" s="10">
        <v>1.15043E-2</v>
      </c>
      <c r="AI165" s="10">
        <v>1.17114E-2</v>
      </c>
      <c r="AJ165" s="10">
        <v>1.19808E-2</v>
      </c>
      <c r="AK165" s="10">
        <v>1.21964E-2</v>
      </c>
      <c r="AL165" s="10">
        <v>1.25258E-2</v>
      </c>
      <c r="AM165" s="10">
        <v>1.2863899999999999E-2</v>
      </c>
      <c r="AN165" s="10">
        <v>1.3172700000000001E-2</v>
      </c>
      <c r="AO165" s="10">
        <v>1.3554699999999999E-2</v>
      </c>
      <c r="AP165" s="10">
        <v>1.39478E-2</v>
      </c>
      <c r="AQ165" s="10">
        <v>1.4296400000000001E-2</v>
      </c>
      <c r="AR165" s="10">
        <v>1.46109E-2</v>
      </c>
      <c r="AS165" s="10">
        <v>1.49762E-2</v>
      </c>
      <c r="AT165" s="10">
        <v>1.5350600000000001E-2</v>
      </c>
      <c r="AU165" s="10">
        <v>1.5703700000000001E-2</v>
      </c>
      <c r="AV165" s="10">
        <v>1.6064800000000001E-2</v>
      </c>
      <c r="AW165" s="10">
        <v>1.6402199999999999E-2</v>
      </c>
      <c r="AX165" s="10">
        <v>1.6812299999999999E-2</v>
      </c>
      <c r="AY165" s="10">
        <v>1.7165300000000001E-2</v>
      </c>
      <c r="AZ165" s="10">
        <v>1.7440000000000001E-2</v>
      </c>
      <c r="BA165" s="10">
        <v>1.7841099999999999E-2</v>
      </c>
      <c r="BB165" s="10">
        <v>1.8251400000000001E-2</v>
      </c>
      <c r="BC165" s="10">
        <v>1.8744199999999999E-2</v>
      </c>
      <c r="BD165" s="10">
        <v>1.9062800000000001E-2</v>
      </c>
      <c r="BE165" s="10">
        <v>1.9558499999999999E-2</v>
      </c>
      <c r="BF165" s="10">
        <v>2.00083E-2</v>
      </c>
      <c r="BG165" s="10">
        <v>2.03885E-2</v>
      </c>
      <c r="BH165" s="10">
        <v>2.0837100000000001E-2</v>
      </c>
      <c r="BI165" s="10">
        <v>2.11913E-2</v>
      </c>
      <c r="BJ165" s="10">
        <v>2.1530400000000002E-2</v>
      </c>
      <c r="BK165" s="10">
        <v>2.2025599999999999E-2</v>
      </c>
      <c r="BL165" s="10">
        <v>2.26863E-2</v>
      </c>
      <c r="BM165" s="10">
        <v>2.3344299999999998E-2</v>
      </c>
      <c r="BN165" s="10">
        <v>2.3857799999999998E-2</v>
      </c>
      <c r="BO165" s="10">
        <v>2.43588E-2</v>
      </c>
      <c r="BP165" s="10">
        <v>2.47729E-2</v>
      </c>
      <c r="BQ165" s="10">
        <v>2.51445E-2</v>
      </c>
      <c r="BR165" s="10">
        <v>2.5748E-2</v>
      </c>
      <c r="BS165" s="10">
        <v>2.6211499999999999E-2</v>
      </c>
      <c r="BT165" s="10">
        <v>2.6945400000000001E-2</v>
      </c>
      <c r="BU165" s="10">
        <v>2.76999E-2</v>
      </c>
      <c r="BV165" s="10">
        <v>2.8503299999999999E-2</v>
      </c>
      <c r="BW165" s="10">
        <v>2.9301299999999999E-2</v>
      </c>
      <c r="BX165" s="10">
        <v>3.0063200000000002E-2</v>
      </c>
      <c r="BY165" s="10">
        <v>3.06343E-2</v>
      </c>
      <c r="BZ165" s="10">
        <v>3.1247E-2</v>
      </c>
      <c r="CA165" s="10">
        <v>3.1809400000000002E-2</v>
      </c>
      <c r="CB165" s="10">
        <v>3.24138E-2</v>
      </c>
      <c r="CC165" s="10">
        <v>3.31918E-2</v>
      </c>
      <c r="CD165" s="10">
        <v>3.3955199999999998E-2</v>
      </c>
      <c r="CE165" s="10">
        <v>3.46343E-2</v>
      </c>
      <c r="CF165" s="10">
        <v>3.5396200000000003E-2</v>
      </c>
      <c r="CG165" s="10">
        <v>3.6316500000000002E-2</v>
      </c>
      <c r="CH165" s="10">
        <v>3.7188100000000002E-2</v>
      </c>
      <c r="CI165" s="10">
        <v>3.80063E-2</v>
      </c>
      <c r="CJ165" s="10">
        <v>3.9070399999999998E-2</v>
      </c>
      <c r="CK165" s="10">
        <v>3.9812800000000002E-2</v>
      </c>
      <c r="CL165" s="10">
        <v>4.1007200000000001E-2</v>
      </c>
      <c r="CM165" s="10">
        <v>4.21553E-2</v>
      </c>
      <c r="CN165" s="10">
        <v>4.2787699999999998E-2</v>
      </c>
      <c r="CO165" s="10">
        <v>4.3472299999999998E-2</v>
      </c>
      <c r="CP165" s="10">
        <v>4.4428700000000002E-2</v>
      </c>
      <c r="CQ165" s="10">
        <v>4.5583800000000001E-2</v>
      </c>
      <c r="CR165" s="10">
        <v>4.6404300000000002E-2</v>
      </c>
      <c r="CS165" s="10">
        <v>4.7703700000000002E-2</v>
      </c>
      <c r="CT165" s="10">
        <v>4.84669E-2</v>
      </c>
      <c r="CU165" s="10">
        <v>4.9727100000000003E-2</v>
      </c>
      <c r="CV165" s="10">
        <v>5.05228E-2</v>
      </c>
      <c r="CW165" s="10">
        <v>5.1533200000000001E-2</v>
      </c>
      <c r="CX165" s="10">
        <v>5.2306199999999997E-2</v>
      </c>
      <c r="CY165" s="10">
        <v>5.3143099999999999E-2</v>
      </c>
    </row>
    <row r="166" spans="1:103" x14ac:dyDescent="0.2">
      <c r="A166" s="8" t="s">
        <v>69</v>
      </c>
      <c r="B166" s="8" t="s">
        <v>55</v>
      </c>
      <c r="C166" s="9">
        <v>70</v>
      </c>
      <c r="D166" s="10">
        <v>1.3697E-3</v>
      </c>
      <c r="E166" s="10">
        <v>1.9131E-3</v>
      </c>
      <c r="F166" s="10">
        <v>2.1324E-3</v>
      </c>
      <c r="G166" s="10">
        <v>2.5203999999999999E-3</v>
      </c>
      <c r="H166" s="10">
        <v>2.9933E-3</v>
      </c>
      <c r="I166" s="10">
        <v>3.7835E-3</v>
      </c>
      <c r="J166" s="10">
        <v>4.5893000000000002E-3</v>
      </c>
      <c r="K166" s="10">
        <v>5.5193000000000004E-3</v>
      </c>
      <c r="L166" s="10">
        <v>6.6718999999999997E-3</v>
      </c>
      <c r="M166" s="10">
        <v>8.1419000000000005E-3</v>
      </c>
      <c r="N166" s="10">
        <v>8.3128999999999998E-3</v>
      </c>
      <c r="O166" s="10">
        <v>8.5208000000000002E-3</v>
      </c>
      <c r="P166" s="10">
        <v>8.6656000000000007E-3</v>
      </c>
      <c r="Q166" s="10">
        <v>8.8649000000000002E-3</v>
      </c>
      <c r="R166" s="10">
        <v>9.0598999999999992E-3</v>
      </c>
      <c r="S166" s="10">
        <v>9.2139000000000006E-3</v>
      </c>
      <c r="T166" s="10">
        <v>9.4626999999999992E-3</v>
      </c>
      <c r="U166" s="10">
        <v>9.7087000000000007E-3</v>
      </c>
      <c r="V166" s="10">
        <v>9.9903000000000006E-3</v>
      </c>
      <c r="W166" s="10">
        <v>1.01601E-2</v>
      </c>
      <c r="X166" s="10">
        <v>1.0464899999999999E-2</v>
      </c>
      <c r="Y166" s="10">
        <v>1.0768399999999999E-2</v>
      </c>
      <c r="Z166" s="10">
        <v>1.09946E-2</v>
      </c>
      <c r="AA166" s="10">
        <v>1.11815E-2</v>
      </c>
      <c r="AB166" s="10">
        <v>1.14387E-2</v>
      </c>
      <c r="AC166" s="10">
        <v>1.1736099999999999E-2</v>
      </c>
      <c r="AD166" s="10">
        <v>1.1935599999999999E-2</v>
      </c>
      <c r="AE166" s="10">
        <v>1.2234E-2</v>
      </c>
      <c r="AF166" s="10">
        <v>1.2478700000000001E-2</v>
      </c>
      <c r="AG166" s="10">
        <v>1.2853E-2</v>
      </c>
      <c r="AH166" s="10">
        <v>1.31872E-2</v>
      </c>
      <c r="AI166" s="10">
        <v>1.35564E-2</v>
      </c>
      <c r="AJ166" s="10">
        <v>1.37869E-2</v>
      </c>
      <c r="AK166" s="10">
        <v>1.42005E-2</v>
      </c>
      <c r="AL166" s="10">
        <v>1.4626500000000001E-2</v>
      </c>
      <c r="AM166" s="10">
        <v>1.48898E-2</v>
      </c>
      <c r="AN166" s="10">
        <v>1.5321599999999999E-2</v>
      </c>
      <c r="AO166" s="10">
        <v>1.55668E-2</v>
      </c>
      <c r="AP166" s="10">
        <v>1.6033800000000001E-2</v>
      </c>
      <c r="AQ166" s="10">
        <v>1.6418599999999998E-2</v>
      </c>
      <c r="AR166" s="10">
        <v>1.6845499999999999E-2</v>
      </c>
      <c r="AS166" s="10">
        <v>1.7232899999999999E-2</v>
      </c>
      <c r="AT166" s="10">
        <v>1.7715399999999999E-2</v>
      </c>
      <c r="AU166" s="10">
        <v>1.81406E-2</v>
      </c>
      <c r="AV166" s="10">
        <v>1.8666700000000001E-2</v>
      </c>
      <c r="AW166" s="10">
        <v>1.9040000000000001E-2</v>
      </c>
      <c r="AX166" s="10">
        <v>1.9611199999999999E-2</v>
      </c>
      <c r="AY166" s="10">
        <v>1.99446E-2</v>
      </c>
      <c r="AZ166" s="10">
        <v>2.0403299999999999E-2</v>
      </c>
      <c r="BA166" s="10">
        <v>2.07502E-2</v>
      </c>
      <c r="BB166" s="10">
        <v>2.1248199999999998E-2</v>
      </c>
      <c r="BC166" s="10">
        <v>2.1736800000000001E-2</v>
      </c>
      <c r="BD166" s="10">
        <v>2.23672E-2</v>
      </c>
      <c r="BE166" s="10">
        <v>2.27698E-2</v>
      </c>
      <c r="BF166" s="10">
        <v>2.3179600000000002E-2</v>
      </c>
      <c r="BG166" s="10">
        <v>2.3828599999999998E-2</v>
      </c>
      <c r="BH166" s="10">
        <v>2.42098E-2</v>
      </c>
      <c r="BI166" s="10">
        <v>2.4694000000000001E-2</v>
      </c>
      <c r="BJ166" s="10">
        <v>2.5410200000000001E-2</v>
      </c>
      <c r="BK166" s="10">
        <v>2.5969200000000001E-2</v>
      </c>
      <c r="BL166" s="10">
        <v>2.65664E-2</v>
      </c>
      <c r="BM166" s="10">
        <v>2.7336800000000001E-2</v>
      </c>
      <c r="BN166" s="10">
        <v>2.7856300000000001E-2</v>
      </c>
      <c r="BO166" s="10">
        <v>2.8301900000000001E-2</v>
      </c>
      <c r="BP166" s="10">
        <v>2.9037799999999999E-2</v>
      </c>
      <c r="BQ166" s="10">
        <v>2.9502299999999999E-2</v>
      </c>
      <c r="BR166" s="10">
        <v>3.0033399999999998E-2</v>
      </c>
      <c r="BS166" s="10">
        <v>3.05139E-2</v>
      </c>
      <c r="BT166" s="10">
        <v>3.1002200000000001E-2</v>
      </c>
      <c r="BU166" s="10">
        <v>3.1932299999999997E-2</v>
      </c>
      <c r="BV166" s="10">
        <v>3.2890299999999997E-2</v>
      </c>
      <c r="BW166" s="10">
        <v>3.3679599999999997E-2</v>
      </c>
      <c r="BX166" s="10">
        <v>3.44205E-2</v>
      </c>
      <c r="BY166" s="10">
        <v>3.5108899999999998E-2</v>
      </c>
      <c r="BZ166" s="10">
        <v>3.5635600000000003E-2</v>
      </c>
      <c r="CA166" s="10">
        <v>3.6276999999999997E-2</v>
      </c>
      <c r="CB166" s="10">
        <v>3.6966300000000001E-2</v>
      </c>
      <c r="CC166" s="10">
        <v>3.7631699999999997E-2</v>
      </c>
      <c r="CD166" s="10">
        <v>3.8572500000000003E-2</v>
      </c>
      <c r="CE166" s="10">
        <v>3.9575399999999997E-2</v>
      </c>
      <c r="CF166" s="10">
        <v>4.0327300000000003E-2</v>
      </c>
      <c r="CG166" s="10">
        <v>4.1053300000000001E-2</v>
      </c>
      <c r="CH166" s="10">
        <v>4.2284799999999997E-2</v>
      </c>
      <c r="CI166" s="10">
        <v>4.3553399999999999E-2</v>
      </c>
      <c r="CJ166" s="10">
        <v>4.4468000000000001E-2</v>
      </c>
      <c r="CK166" s="10">
        <v>4.5579700000000001E-2</v>
      </c>
      <c r="CL166" s="10">
        <v>4.6901499999999999E-2</v>
      </c>
      <c r="CM166" s="10">
        <v>4.7605000000000001E-2</v>
      </c>
      <c r="CN166" s="10">
        <v>4.8937899999999999E-2</v>
      </c>
      <c r="CO166" s="10">
        <v>5.02593E-2</v>
      </c>
      <c r="CP166" s="10">
        <v>5.1314699999999998E-2</v>
      </c>
      <c r="CQ166" s="10">
        <v>5.2238300000000001E-2</v>
      </c>
      <c r="CR166" s="10">
        <v>5.3596499999999998E-2</v>
      </c>
      <c r="CS166" s="10">
        <v>5.4989999999999997E-2</v>
      </c>
      <c r="CT166" s="10">
        <v>5.5869799999999997E-2</v>
      </c>
      <c r="CU166" s="10">
        <v>5.7322400000000003E-2</v>
      </c>
      <c r="CV166" s="10">
        <v>5.8468800000000001E-2</v>
      </c>
      <c r="CW166" s="10">
        <v>6.0222900000000003E-2</v>
      </c>
      <c r="CX166" s="10">
        <v>6.1788799999999998E-2</v>
      </c>
      <c r="CY166" s="10">
        <v>6.35188E-2</v>
      </c>
    </row>
    <row r="167" spans="1:103" x14ac:dyDescent="0.2">
      <c r="A167" s="14"/>
      <c r="B167" s="14"/>
      <c r="C167" s="15"/>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row>
    <row r="168" spans="1:103" x14ac:dyDescent="0.2">
      <c r="A168" s="11" t="s">
        <v>69</v>
      </c>
      <c r="B168" s="11" t="s">
        <v>68</v>
      </c>
      <c r="C168" s="12">
        <v>18</v>
      </c>
      <c r="D168" s="13">
        <v>9.6799999999999995E-5</v>
      </c>
      <c r="E168" s="13">
        <v>9.8800000000000003E-5</v>
      </c>
      <c r="F168" s="13">
        <v>1.071E-4</v>
      </c>
      <c r="G168" s="13">
        <v>1.1400000000000001E-4</v>
      </c>
      <c r="H168" s="13">
        <v>1.181E-4</v>
      </c>
      <c r="I168" s="13">
        <v>1.2909999999999999E-4</v>
      </c>
      <c r="J168" s="13">
        <v>1.4569999999999999E-4</v>
      </c>
      <c r="K168" s="13">
        <v>1.5750000000000001E-4</v>
      </c>
      <c r="L168" s="13">
        <v>1.7430000000000001E-4</v>
      </c>
      <c r="M168" s="13">
        <v>1.917E-4</v>
      </c>
      <c r="N168" s="13">
        <v>1.951E-4</v>
      </c>
      <c r="O168" s="13">
        <v>1.9819999999999999E-4</v>
      </c>
      <c r="P168" s="13">
        <v>2.031E-4</v>
      </c>
      <c r="Q168" s="13">
        <v>2.0790000000000001E-4</v>
      </c>
      <c r="R168" s="13">
        <v>2.142E-4</v>
      </c>
      <c r="S168" s="13">
        <v>2.184E-4</v>
      </c>
      <c r="T168" s="13">
        <v>2.2169999999999999E-4</v>
      </c>
      <c r="U168" s="13">
        <v>2.274E-4</v>
      </c>
      <c r="V168" s="13">
        <v>2.331E-4</v>
      </c>
      <c r="W168" s="13">
        <v>2.3729999999999999E-4</v>
      </c>
      <c r="X168" s="13">
        <v>2.4340000000000001E-4</v>
      </c>
      <c r="Y168" s="13">
        <v>2.5050000000000002E-4</v>
      </c>
      <c r="Z168" s="13">
        <v>2.5750000000000002E-4</v>
      </c>
      <c r="AA168" s="13">
        <v>2.6239999999999998E-4</v>
      </c>
      <c r="AB168" s="13">
        <v>2.6719999999999999E-4</v>
      </c>
      <c r="AC168" s="13">
        <v>2.7359999999999998E-4</v>
      </c>
      <c r="AD168" s="13">
        <v>2.7930000000000001E-4</v>
      </c>
      <c r="AE168" s="13">
        <v>2.8410000000000002E-4</v>
      </c>
      <c r="AF168" s="13">
        <v>2.898E-4</v>
      </c>
      <c r="AG168" s="13">
        <v>2.967E-4</v>
      </c>
      <c r="AH168" s="13">
        <v>3.0380000000000001E-4</v>
      </c>
      <c r="AI168" s="13">
        <v>3.1189999999999999E-4</v>
      </c>
      <c r="AJ168" s="13">
        <v>3.1940000000000001E-4</v>
      </c>
      <c r="AK168" s="13">
        <v>3.255E-4</v>
      </c>
      <c r="AL168" s="13">
        <v>3.3100000000000002E-4</v>
      </c>
      <c r="AM168" s="13">
        <v>3.3930000000000001E-4</v>
      </c>
      <c r="AN168" s="13">
        <v>3.4600000000000001E-4</v>
      </c>
      <c r="AO168" s="13">
        <v>3.5530000000000002E-4</v>
      </c>
      <c r="AP168" s="13">
        <v>3.6380000000000001E-4</v>
      </c>
      <c r="AQ168" s="13">
        <v>3.7439999999999999E-4</v>
      </c>
      <c r="AR168" s="13">
        <v>3.838E-4</v>
      </c>
      <c r="AS168" s="13">
        <v>3.9409999999999998E-4</v>
      </c>
      <c r="AT168" s="13">
        <v>4.0279999999999998E-4</v>
      </c>
      <c r="AU168" s="13">
        <v>4.1399999999999998E-4</v>
      </c>
      <c r="AV168" s="13">
        <v>4.2519999999999998E-4</v>
      </c>
      <c r="AW168" s="13">
        <v>4.3790000000000002E-4</v>
      </c>
      <c r="AX168" s="13">
        <v>4.484E-4</v>
      </c>
      <c r="AY168" s="13">
        <v>4.5560000000000002E-4</v>
      </c>
      <c r="AZ168" s="13">
        <v>4.6470000000000002E-4</v>
      </c>
      <c r="BA168" s="13">
        <v>4.7770000000000001E-4</v>
      </c>
      <c r="BB168" s="13">
        <v>4.8730000000000003E-4</v>
      </c>
      <c r="BC168" s="13">
        <v>4.9890000000000004E-4</v>
      </c>
      <c r="BD168" s="13">
        <v>5.0739999999999997E-4</v>
      </c>
      <c r="BE168" s="13">
        <v>5.1860000000000003E-4</v>
      </c>
      <c r="BF168" s="13">
        <v>5.3050000000000005E-4</v>
      </c>
      <c r="BG168" s="13">
        <v>5.3839999999999997E-4</v>
      </c>
      <c r="BH168" s="13">
        <v>5.5080000000000005E-4</v>
      </c>
      <c r="BI168" s="13">
        <v>5.6459999999999995E-4</v>
      </c>
      <c r="BJ168" s="13">
        <v>5.731E-4</v>
      </c>
      <c r="BK168" s="13">
        <v>5.8569999999999998E-4</v>
      </c>
      <c r="BL168" s="13">
        <v>6.0030000000000001E-4</v>
      </c>
      <c r="BM168" s="13">
        <v>6.1589999999999995E-4</v>
      </c>
      <c r="BN168" s="13">
        <v>6.2640000000000005E-4</v>
      </c>
      <c r="BO168" s="13">
        <v>6.4139999999999998E-4</v>
      </c>
      <c r="BP168" s="13">
        <v>6.5099999999999999E-4</v>
      </c>
      <c r="BQ168" s="13">
        <v>6.6989999999999997E-4</v>
      </c>
      <c r="BR168" s="13">
        <v>6.8530000000000002E-4</v>
      </c>
      <c r="BS168" s="13">
        <v>6.9559999999999999E-4</v>
      </c>
      <c r="BT168" s="13">
        <v>7.0879999999999999E-4</v>
      </c>
      <c r="BU168" s="13">
        <v>7.2519999999999995E-4</v>
      </c>
      <c r="BV168" s="13">
        <v>7.3609999999999995E-4</v>
      </c>
      <c r="BW168" s="13">
        <v>7.4930000000000005E-4</v>
      </c>
      <c r="BX168" s="13">
        <v>7.6429999999999998E-4</v>
      </c>
      <c r="BY168" s="13">
        <v>7.8649999999999998E-4</v>
      </c>
      <c r="BZ168" s="13">
        <v>8.0849999999999997E-4</v>
      </c>
      <c r="CA168" s="13">
        <v>8.3029999999999996E-4</v>
      </c>
      <c r="CB168" s="13">
        <v>8.4279999999999999E-4</v>
      </c>
      <c r="CC168" s="13">
        <v>8.6220000000000003E-4</v>
      </c>
      <c r="CD168" s="13">
        <v>8.8630000000000002E-4</v>
      </c>
      <c r="CE168" s="13">
        <v>9.0850000000000002E-4</v>
      </c>
      <c r="CF168" s="13">
        <v>9.3389999999999999E-4</v>
      </c>
      <c r="CG168" s="13">
        <v>9.5629999999999999E-4</v>
      </c>
      <c r="CH168" s="13">
        <v>9.8309999999999999E-4</v>
      </c>
      <c r="CI168" s="13">
        <v>1.0057E-3</v>
      </c>
      <c r="CJ168" s="13">
        <v>1.0348E-3</v>
      </c>
      <c r="CK168" s="13">
        <v>1.0545000000000001E-3</v>
      </c>
      <c r="CL168" s="13">
        <v>1.0777E-3</v>
      </c>
      <c r="CM168" s="13">
        <v>1.0938E-3</v>
      </c>
      <c r="CN168" s="13">
        <v>1.119E-3</v>
      </c>
      <c r="CO168" s="13">
        <v>1.1358E-3</v>
      </c>
      <c r="CP168" s="13">
        <v>1.1551000000000001E-3</v>
      </c>
      <c r="CQ168" s="13">
        <v>1.1804999999999999E-3</v>
      </c>
      <c r="CR168" s="13">
        <v>1.2018E-3</v>
      </c>
      <c r="CS168" s="13">
        <v>1.2306000000000001E-3</v>
      </c>
      <c r="CT168" s="13">
        <v>1.2490999999999999E-3</v>
      </c>
      <c r="CU168" s="13">
        <v>1.2677999999999999E-3</v>
      </c>
      <c r="CV168" s="13">
        <v>1.2894E-3</v>
      </c>
      <c r="CW168" s="13">
        <v>1.3267999999999999E-3</v>
      </c>
      <c r="CX168" s="13">
        <v>1.3600000000000001E-3</v>
      </c>
      <c r="CY168" s="13">
        <v>1.3913E-3</v>
      </c>
    </row>
    <row r="169" spans="1:103" x14ac:dyDescent="0.2">
      <c r="A169" s="11" t="s">
        <v>69</v>
      </c>
      <c r="B169" s="11" t="s">
        <v>68</v>
      </c>
      <c r="C169" s="12">
        <v>19</v>
      </c>
      <c r="D169" s="13">
        <v>9.3399999999999993E-5</v>
      </c>
      <c r="E169" s="13">
        <v>1.016E-4</v>
      </c>
      <c r="F169" s="13">
        <v>1.071E-4</v>
      </c>
      <c r="G169" s="13">
        <v>1.183E-4</v>
      </c>
      <c r="H169" s="13">
        <v>1.2630000000000001E-4</v>
      </c>
      <c r="I169" s="13">
        <v>1.4210000000000001E-4</v>
      </c>
      <c r="J169" s="13">
        <v>1.548E-4</v>
      </c>
      <c r="K169" s="13">
        <v>1.66E-4</v>
      </c>
      <c r="L169" s="13">
        <v>1.883E-4</v>
      </c>
      <c r="M169" s="13">
        <v>2.0680000000000001E-4</v>
      </c>
      <c r="N169" s="13">
        <v>2.12E-4</v>
      </c>
      <c r="O169" s="13">
        <v>2.1689999999999999E-4</v>
      </c>
      <c r="P169" s="13">
        <v>2.2149999999999999E-4</v>
      </c>
      <c r="Q169" s="13">
        <v>2.262E-4</v>
      </c>
      <c r="R169" s="13">
        <v>2.321E-4</v>
      </c>
      <c r="S169" s="13">
        <v>2.377E-4</v>
      </c>
      <c r="T169" s="13">
        <v>2.4379999999999999E-4</v>
      </c>
      <c r="U169" s="13">
        <v>2.475E-4</v>
      </c>
      <c r="V169" s="13">
        <v>2.5369999999999999E-4</v>
      </c>
      <c r="W169" s="13">
        <v>2.6029999999999998E-4</v>
      </c>
      <c r="X169" s="13">
        <v>2.6580000000000001E-4</v>
      </c>
      <c r="Y169" s="13">
        <v>2.7129999999999998E-4</v>
      </c>
      <c r="Z169" s="13">
        <v>2.7809999999999998E-4</v>
      </c>
      <c r="AA169" s="13">
        <v>2.8279999999999999E-4</v>
      </c>
      <c r="AB169" s="13">
        <v>2.8709999999999999E-4</v>
      </c>
      <c r="AC169" s="13">
        <v>2.9540000000000002E-4</v>
      </c>
      <c r="AD169" s="13">
        <v>3.0019999999999998E-4</v>
      </c>
      <c r="AE169" s="13">
        <v>3.0880000000000002E-4</v>
      </c>
      <c r="AF169" s="13">
        <v>3.1409999999999999E-4</v>
      </c>
      <c r="AG169" s="13">
        <v>3.2160000000000001E-4</v>
      </c>
      <c r="AH169" s="13">
        <v>3.3030000000000001E-4</v>
      </c>
      <c r="AI169" s="13">
        <v>3.3950000000000001E-4</v>
      </c>
      <c r="AJ169" s="13">
        <v>3.4670000000000002E-4</v>
      </c>
      <c r="AK169" s="13">
        <v>3.5290000000000001E-4</v>
      </c>
      <c r="AL169" s="13">
        <v>3.589E-4</v>
      </c>
      <c r="AM169" s="13">
        <v>3.658E-4</v>
      </c>
      <c r="AN169" s="13">
        <v>3.7570000000000002E-4</v>
      </c>
      <c r="AO169" s="13">
        <v>3.8470000000000003E-4</v>
      </c>
      <c r="AP169" s="13">
        <v>3.9159999999999998E-4</v>
      </c>
      <c r="AQ169" s="13">
        <v>3.9829999999999998E-4</v>
      </c>
      <c r="AR169" s="13">
        <v>4.0779999999999999E-4</v>
      </c>
      <c r="AS169" s="13">
        <v>4.2010000000000002E-4</v>
      </c>
      <c r="AT169" s="13">
        <v>4.2890000000000002E-4</v>
      </c>
      <c r="AU169" s="13">
        <v>4.3750000000000001E-4</v>
      </c>
      <c r="AV169" s="13">
        <v>4.507E-4</v>
      </c>
      <c r="AW169" s="13">
        <v>4.6329999999999999E-4</v>
      </c>
      <c r="AX169" s="13">
        <v>4.7120000000000002E-4</v>
      </c>
      <c r="AY169" s="13">
        <v>4.7830000000000003E-4</v>
      </c>
      <c r="AZ169" s="13">
        <v>4.8680000000000001E-4</v>
      </c>
      <c r="BA169" s="13">
        <v>5.0049999999999997E-4</v>
      </c>
      <c r="BB169" s="13">
        <v>5.1400000000000003E-4</v>
      </c>
      <c r="BC169" s="13">
        <v>5.2680000000000001E-4</v>
      </c>
      <c r="BD169" s="13">
        <v>5.3790000000000001E-4</v>
      </c>
      <c r="BE169" s="13">
        <v>5.4980000000000003E-4</v>
      </c>
      <c r="BF169" s="13">
        <v>5.5860000000000003E-4</v>
      </c>
      <c r="BG169" s="13">
        <v>5.687E-4</v>
      </c>
      <c r="BH169" s="13">
        <v>5.7950000000000005E-4</v>
      </c>
      <c r="BI169" s="13">
        <v>5.8989999999999997E-4</v>
      </c>
      <c r="BJ169" s="13">
        <v>6.0119999999999998E-4</v>
      </c>
      <c r="BK169" s="13">
        <v>6.156E-4</v>
      </c>
      <c r="BL169" s="13">
        <v>6.2540000000000002E-4</v>
      </c>
      <c r="BM169" s="13">
        <v>6.3480000000000003E-4</v>
      </c>
      <c r="BN169" s="13">
        <v>6.5390000000000001E-4</v>
      </c>
      <c r="BO169" s="13">
        <v>6.7350000000000005E-4</v>
      </c>
      <c r="BP169" s="13">
        <v>6.9300000000000004E-4</v>
      </c>
      <c r="BQ169" s="13">
        <v>7.0969999999999996E-4</v>
      </c>
      <c r="BR169" s="13">
        <v>7.2880000000000004E-4</v>
      </c>
      <c r="BS169" s="13">
        <v>7.4850000000000003E-4</v>
      </c>
      <c r="BT169" s="13">
        <v>7.6940000000000005E-4</v>
      </c>
      <c r="BU169" s="13">
        <v>7.9100000000000004E-4</v>
      </c>
      <c r="BV169" s="13">
        <v>8.053E-4</v>
      </c>
      <c r="BW169" s="13">
        <v>8.2620000000000002E-4</v>
      </c>
      <c r="BX169" s="13">
        <v>8.4929999999999999E-4</v>
      </c>
      <c r="BY169" s="13">
        <v>8.629E-4</v>
      </c>
      <c r="BZ169" s="13">
        <v>8.8880000000000003E-4</v>
      </c>
      <c r="CA169" s="13">
        <v>9.0479999999999998E-4</v>
      </c>
      <c r="CB169" s="13">
        <v>9.2290000000000004E-4</v>
      </c>
      <c r="CC169" s="13">
        <v>9.433E-4</v>
      </c>
      <c r="CD169" s="13">
        <v>9.6489999999999998E-4</v>
      </c>
      <c r="CE169" s="13">
        <v>9.8620000000000001E-4</v>
      </c>
      <c r="CF169" s="13">
        <v>1.0147999999999999E-3</v>
      </c>
      <c r="CG169" s="13">
        <v>1.031E-3</v>
      </c>
      <c r="CH169" s="13">
        <v>1.0516E-3</v>
      </c>
      <c r="CI169" s="13">
        <v>1.0725999999999999E-3</v>
      </c>
      <c r="CJ169" s="13">
        <v>1.0950999999999999E-3</v>
      </c>
      <c r="CK169" s="13">
        <v>1.1115000000000001E-3</v>
      </c>
      <c r="CL169" s="13">
        <v>1.1448000000000001E-3</v>
      </c>
      <c r="CM169" s="13">
        <v>1.1792E-3</v>
      </c>
      <c r="CN169" s="13">
        <v>1.2075E-3</v>
      </c>
      <c r="CO169" s="13">
        <v>1.2352999999999999E-3</v>
      </c>
      <c r="CP169" s="13">
        <v>1.2562999999999999E-3</v>
      </c>
      <c r="CQ169" s="13">
        <v>1.2888999999999999E-3</v>
      </c>
      <c r="CR169" s="13">
        <v>1.3083000000000001E-3</v>
      </c>
      <c r="CS169" s="13">
        <v>1.3475E-3</v>
      </c>
      <c r="CT169" s="13">
        <v>1.3866E-3</v>
      </c>
      <c r="CU169" s="13">
        <v>1.4212999999999999E-3</v>
      </c>
      <c r="CV169" s="13">
        <v>1.444E-3</v>
      </c>
      <c r="CW169" s="13">
        <v>1.4686E-3</v>
      </c>
      <c r="CX169" s="13">
        <v>1.4920999999999999E-3</v>
      </c>
      <c r="CY169" s="13">
        <v>1.5279E-3</v>
      </c>
    </row>
    <row r="170" spans="1:103" x14ac:dyDescent="0.2">
      <c r="A170" s="11" t="s">
        <v>69</v>
      </c>
      <c r="B170" s="11" t="s">
        <v>68</v>
      </c>
      <c r="C170" s="12">
        <v>20</v>
      </c>
      <c r="D170" s="13">
        <v>9.1600000000000004E-5</v>
      </c>
      <c r="E170" s="13">
        <v>1.015E-4</v>
      </c>
      <c r="F170" s="13">
        <v>1.0849999999999999E-4</v>
      </c>
      <c r="G170" s="13">
        <v>1.198E-4</v>
      </c>
      <c r="H170" s="13">
        <v>1.3229999999999999E-4</v>
      </c>
      <c r="I170" s="13">
        <v>1.4980000000000001E-4</v>
      </c>
      <c r="J170" s="13">
        <v>1.6589999999999999E-4</v>
      </c>
      <c r="K170" s="13">
        <v>1.8139999999999999E-4</v>
      </c>
      <c r="L170" s="13">
        <v>2.04E-4</v>
      </c>
      <c r="M170" s="13">
        <v>2.2389999999999999E-4</v>
      </c>
      <c r="N170" s="13">
        <v>2.286E-4</v>
      </c>
      <c r="O170" s="13">
        <v>2.3450000000000001E-4</v>
      </c>
      <c r="P170" s="13">
        <v>2.3829999999999999E-4</v>
      </c>
      <c r="Q170" s="13">
        <v>2.4230000000000001E-4</v>
      </c>
      <c r="R170" s="13">
        <v>2.4869999999999997E-4</v>
      </c>
      <c r="S170" s="13">
        <v>2.5369999999999999E-4</v>
      </c>
      <c r="T170" s="13">
        <v>2.5930000000000001E-4</v>
      </c>
      <c r="U170" s="13">
        <v>2.6699999999999998E-4</v>
      </c>
      <c r="V170" s="13">
        <v>2.7179999999999999E-4</v>
      </c>
      <c r="W170" s="13">
        <v>2.787E-4</v>
      </c>
      <c r="X170" s="13">
        <v>2.8590000000000001E-4</v>
      </c>
      <c r="Y170" s="13">
        <v>2.9389999999999999E-4</v>
      </c>
      <c r="Z170" s="13">
        <v>2.9859999999999999E-4</v>
      </c>
      <c r="AA170" s="13">
        <v>3.0630000000000002E-4</v>
      </c>
      <c r="AB170" s="13">
        <v>3.143E-4</v>
      </c>
      <c r="AC170" s="13">
        <v>3.2059999999999999E-4</v>
      </c>
      <c r="AD170" s="13">
        <v>3.2860000000000002E-4</v>
      </c>
      <c r="AE170" s="13">
        <v>3.3839999999999999E-4</v>
      </c>
      <c r="AF170" s="13">
        <v>3.4830000000000001E-4</v>
      </c>
      <c r="AG170" s="13">
        <v>3.5629999999999999E-4</v>
      </c>
      <c r="AH170" s="13">
        <v>3.6160000000000001E-4</v>
      </c>
      <c r="AI170" s="13">
        <v>3.678E-4</v>
      </c>
      <c r="AJ170" s="13">
        <v>3.7809999999999997E-4</v>
      </c>
      <c r="AK170" s="13">
        <v>3.8830000000000001E-4</v>
      </c>
      <c r="AL170" s="13">
        <v>3.9449999999999999E-4</v>
      </c>
      <c r="AM170" s="13">
        <v>4.0479999999999997E-4</v>
      </c>
      <c r="AN170" s="13">
        <v>4.169E-4</v>
      </c>
      <c r="AO170" s="13">
        <v>4.2480000000000003E-4</v>
      </c>
      <c r="AP170" s="13">
        <v>4.3760000000000001E-4</v>
      </c>
      <c r="AQ170" s="13">
        <v>4.4460000000000002E-4</v>
      </c>
      <c r="AR170" s="13">
        <v>4.5619999999999998E-4</v>
      </c>
      <c r="AS170" s="13">
        <v>4.6670000000000001E-4</v>
      </c>
      <c r="AT170" s="13">
        <v>4.751E-4</v>
      </c>
      <c r="AU170" s="13">
        <v>4.8930000000000002E-4</v>
      </c>
      <c r="AV170" s="13">
        <v>5.0160000000000005E-4</v>
      </c>
      <c r="AW170" s="13">
        <v>5.1110000000000001E-4</v>
      </c>
      <c r="AX170" s="13">
        <v>5.2539999999999998E-4</v>
      </c>
      <c r="AY170" s="13">
        <v>5.3589999999999996E-4</v>
      </c>
      <c r="AZ170" s="13">
        <v>5.4830000000000005E-4</v>
      </c>
      <c r="BA170" s="13">
        <v>5.6139999999999998E-4</v>
      </c>
      <c r="BB170" s="13">
        <v>5.7039999999999999E-4</v>
      </c>
      <c r="BC170" s="13">
        <v>5.8069999999999997E-4</v>
      </c>
      <c r="BD170" s="13">
        <v>5.8989999999999997E-4</v>
      </c>
      <c r="BE170" s="13">
        <v>6.0119999999999998E-4</v>
      </c>
      <c r="BF170" s="13">
        <v>6.1379999999999996E-4</v>
      </c>
      <c r="BG170" s="13">
        <v>6.2480000000000001E-4</v>
      </c>
      <c r="BH170" s="13">
        <v>6.3980000000000005E-4</v>
      </c>
      <c r="BI170" s="13">
        <v>6.533E-4</v>
      </c>
      <c r="BJ170" s="13">
        <v>6.7029999999999998E-4</v>
      </c>
      <c r="BK170" s="13">
        <v>6.8300000000000001E-4</v>
      </c>
      <c r="BL170" s="13">
        <v>7.0350000000000002E-4</v>
      </c>
      <c r="BM170" s="13">
        <v>7.2250000000000005E-4</v>
      </c>
      <c r="BN170" s="13">
        <v>7.4129999999999997E-4</v>
      </c>
      <c r="BO170" s="13">
        <v>7.6349999999999996E-4</v>
      </c>
      <c r="BP170" s="13">
        <v>7.8330000000000001E-4</v>
      </c>
      <c r="BQ170" s="13">
        <v>8.0060000000000005E-4</v>
      </c>
      <c r="BR170" s="13">
        <v>8.1499999999999997E-4</v>
      </c>
      <c r="BS170" s="13">
        <v>8.3210000000000001E-4</v>
      </c>
      <c r="BT170" s="13">
        <v>8.5380000000000005E-4</v>
      </c>
      <c r="BU170" s="13">
        <v>8.6910000000000004E-4</v>
      </c>
      <c r="BV170" s="13">
        <v>8.899E-4</v>
      </c>
      <c r="BW170" s="13">
        <v>9.0779999999999995E-4</v>
      </c>
      <c r="BX170" s="13">
        <v>9.3499999999999996E-4</v>
      </c>
      <c r="BY170" s="13">
        <v>9.5279999999999996E-4</v>
      </c>
      <c r="BZ170" s="13">
        <v>9.8130000000000005E-4</v>
      </c>
      <c r="CA170" s="13">
        <v>9.990000000000001E-4</v>
      </c>
      <c r="CB170" s="13">
        <v>1.0269999999999999E-3</v>
      </c>
      <c r="CC170" s="13">
        <v>1.0517E-3</v>
      </c>
      <c r="CD170" s="13">
        <v>1.0832999999999999E-3</v>
      </c>
      <c r="CE170" s="13">
        <v>1.1071E-3</v>
      </c>
      <c r="CF170" s="13">
        <v>1.1348E-3</v>
      </c>
      <c r="CG170" s="13">
        <v>1.1631E-3</v>
      </c>
      <c r="CH170" s="13">
        <v>1.1933E-3</v>
      </c>
      <c r="CI170" s="13">
        <v>1.2113E-3</v>
      </c>
      <c r="CJ170" s="13">
        <v>1.2415E-3</v>
      </c>
      <c r="CK170" s="13">
        <v>1.2638E-3</v>
      </c>
      <c r="CL170" s="13">
        <v>1.2878E-3</v>
      </c>
      <c r="CM170" s="13">
        <v>1.3174E-3</v>
      </c>
      <c r="CN170" s="13">
        <v>1.3450999999999999E-3</v>
      </c>
      <c r="CO170" s="13">
        <v>1.3787999999999999E-3</v>
      </c>
      <c r="CP170" s="13">
        <v>1.4048999999999999E-3</v>
      </c>
      <c r="CQ170" s="13">
        <v>1.4373000000000001E-3</v>
      </c>
      <c r="CR170" s="13">
        <v>1.4746E-3</v>
      </c>
      <c r="CS170" s="13">
        <v>1.5026E-3</v>
      </c>
      <c r="CT170" s="13">
        <v>1.5282E-3</v>
      </c>
      <c r="CU170" s="13">
        <v>1.5648000000000001E-3</v>
      </c>
      <c r="CV170" s="13">
        <v>1.6054999999999999E-3</v>
      </c>
      <c r="CW170" s="13">
        <v>1.6488E-3</v>
      </c>
      <c r="CX170" s="13">
        <v>1.6983E-3</v>
      </c>
      <c r="CY170" s="13">
        <v>1.7357E-3</v>
      </c>
    </row>
    <row r="171" spans="1:103" x14ac:dyDescent="0.2">
      <c r="A171" s="11" t="s">
        <v>69</v>
      </c>
      <c r="B171" s="11" t="s">
        <v>68</v>
      </c>
      <c r="C171" s="12">
        <v>21</v>
      </c>
      <c r="D171" s="13">
        <v>9.0799999999999998E-5</v>
      </c>
      <c r="E171" s="13">
        <v>1.002E-4</v>
      </c>
      <c r="F171" s="13">
        <v>1.1230000000000001E-4</v>
      </c>
      <c r="G171" s="13">
        <v>1.2559999999999999E-4</v>
      </c>
      <c r="H171" s="13">
        <v>1.3789999999999999E-4</v>
      </c>
      <c r="I171" s="13">
        <v>1.5459999999999999E-4</v>
      </c>
      <c r="J171" s="13">
        <v>1.7660000000000001E-4</v>
      </c>
      <c r="K171" s="13">
        <v>1.962E-4</v>
      </c>
      <c r="L171" s="13">
        <v>2.2279999999999999E-4</v>
      </c>
      <c r="M171" s="13">
        <v>2.3829999999999999E-4</v>
      </c>
      <c r="N171" s="13">
        <v>2.4439999999999998E-4</v>
      </c>
      <c r="O171" s="13">
        <v>2.498E-4</v>
      </c>
      <c r="P171" s="13">
        <v>2.5609999999999999E-4</v>
      </c>
      <c r="Q171" s="13">
        <v>2.6279999999999999E-4</v>
      </c>
      <c r="R171" s="13">
        <v>2.6959999999999999E-4</v>
      </c>
      <c r="S171" s="13">
        <v>2.766E-4</v>
      </c>
      <c r="T171" s="13">
        <v>2.8489999999999999E-4</v>
      </c>
      <c r="U171" s="13">
        <v>2.9119999999999998E-4</v>
      </c>
      <c r="V171" s="13">
        <v>2.9819999999999998E-4</v>
      </c>
      <c r="W171" s="13">
        <v>3.0289999999999999E-4</v>
      </c>
      <c r="X171" s="13">
        <v>3.0810000000000001E-4</v>
      </c>
      <c r="Y171" s="13">
        <v>3.1480000000000001E-4</v>
      </c>
      <c r="Z171" s="13">
        <v>3.2400000000000001E-4</v>
      </c>
      <c r="AA171" s="13">
        <v>3.321E-4</v>
      </c>
      <c r="AB171" s="13">
        <v>3.411E-4</v>
      </c>
      <c r="AC171" s="13">
        <v>3.4860000000000002E-4</v>
      </c>
      <c r="AD171" s="13">
        <v>3.5730000000000001E-4</v>
      </c>
      <c r="AE171" s="13">
        <v>3.681E-4</v>
      </c>
      <c r="AF171" s="13">
        <v>3.7399999999999998E-4</v>
      </c>
      <c r="AG171" s="13">
        <v>3.8479999999999997E-4</v>
      </c>
      <c r="AH171" s="13">
        <v>3.9369999999999997E-4</v>
      </c>
      <c r="AI171" s="13">
        <v>4.0549999999999999E-4</v>
      </c>
      <c r="AJ171" s="13">
        <v>4.148E-4</v>
      </c>
      <c r="AK171" s="13">
        <v>4.2319999999999999E-4</v>
      </c>
      <c r="AL171" s="13">
        <v>4.3419999999999998E-4</v>
      </c>
      <c r="AM171" s="13">
        <v>4.4240000000000002E-4</v>
      </c>
      <c r="AN171" s="13">
        <v>4.548E-4</v>
      </c>
      <c r="AO171" s="13">
        <v>4.6579999999999999E-4</v>
      </c>
      <c r="AP171" s="13">
        <v>4.774E-4</v>
      </c>
      <c r="AQ171" s="13">
        <v>4.8840000000000005E-4</v>
      </c>
      <c r="AR171" s="13">
        <v>5.0020000000000002E-4</v>
      </c>
      <c r="AS171" s="13">
        <v>5.1270000000000005E-4</v>
      </c>
      <c r="AT171" s="13">
        <v>5.2550000000000003E-4</v>
      </c>
      <c r="AU171" s="13">
        <v>5.3439999999999998E-4</v>
      </c>
      <c r="AV171" s="13">
        <v>5.4670000000000001E-4</v>
      </c>
      <c r="AW171" s="13">
        <v>5.6139999999999998E-4</v>
      </c>
      <c r="AX171" s="13">
        <v>5.754E-4</v>
      </c>
      <c r="AY171" s="13">
        <v>5.8629999999999999E-4</v>
      </c>
      <c r="AZ171" s="13">
        <v>5.9579999999999995E-4</v>
      </c>
      <c r="BA171" s="13">
        <v>6.0590000000000004E-4</v>
      </c>
      <c r="BB171" s="13">
        <v>6.2049999999999996E-4</v>
      </c>
      <c r="BC171" s="13">
        <v>6.311E-4</v>
      </c>
      <c r="BD171" s="13">
        <v>6.424E-4</v>
      </c>
      <c r="BE171" s="13">
        <v>6.5459999999999997E-4</v>
      </c>
      <c r="BF171" s="13">
        <v>6.6580000000000003E-4</v>
      </c>
      <c r="BG171" s="13">
        <v>6.7840000000000001E-4</v>
      </c>
      <c r="BH171" s="13">
        <v>6.9879999999999996E-4</v>
      </c>
      <c r="BI171" s="13">
        <v>7.1069999999999998E-4</v>
      </c>
      <c r="BJ171" s="13">
        <v>7.3200000000000001E-4</v>
      </c>
      <c r="BK171" s="13">
        <v>7.5330000000000004E-4</v>
      </c>
      <c r="BL171" s="13">
        <v>7.6460000000000005E-4</v>
      </c>
      <c r="BM171" s="13">
        <v>7.7610000000000005E-4</v>
      </c>
      <c r="BN171" s="13">
        <v>7.963E-4</v>
      </c>
      <c r="BO171" s="13">
        <v>8.0979999999999995E-4</v>
      </c>
      <c r="BP171" s="13">
        <v>8.2680000000000004E-4</v>
      </c>
      <c r="BQ171" s="13">
        <v>8.4909999999999998E-4</v>
      </c>
      <c r="BR171" s="13">
        <v>8.6950000000000005E-4</v>
      </c>
      <c r="BS171" s="13">
        <v>8.8869999999999997E-4</v>
      </c>
      <c r="BT171" s="13">
        <v>9.0830000000000001E-4</v>
      </c>
      <c r="BU171" s="13">
        <v>9.2920000000000003E-4</v>
      </c>
      <c r="BV171" s="13">
        <v>9.4959999999999999E-4</v>
      </c>
      <c r="BW171" s="13">
        <v>9.7809999999999998E-4</v>
      </c>
      <c r="BX171" s="13">
        <v>9.9960000000000001E-4</v>
      </c>
      <c r="BY171" s="13">
        <v>1.0246000000000001E-3</v>
      </c>
      <c r="BZ171" s="13">
        <v>1.0399000000000001E-3</v>
      </c>
      <c r="CA171" s="13">
        <v>1.0669E-3</v>
      </c>
      <c r="CB171" s="13">
        <v>1.0958000000000001E-3</v>
      </c>
      <c r="CC171" s="13">
        <v>1.1275E-3</v>
      </c>
      <c r="CD171" s="13">
        <v>1.1523E-3</v>
      </c>
      <c r="CE171" s="13">
        <v>1.1812000000000001E-3</v>
      </c>
      <c r="CF171" s="13">
        <v>1.2013E-3</v>
      </c>
      <c r="CG171" s="13">
        <v>1.2361E-3</v>
      </c>
      <c r="CH171" s="13">
        <v>1.2608000000000001E-3</v>
      </c>
      <c r="CI171" s="13">
        <v>1.2922999999999999E-3</v>
      </c>
      <c r="CJ171" s="13">
        <v>1.3259000000000001E-3</v>
      </c>
      <c r="CK171" s="13">
        <v>1.3564E-3</v>
      </c>
      <c r="CL171" s="13">
        <v>1.3917000000000001E-3</v>
      </c>
      <c r="CM171" s="13">
        <v>1.4293000000000001E-3</v>
      </c>
      <c r="CN171" s="13">
        <v>1.4678E-3</v>
      </c>
      <c r="CO171" s="13">
        <v>1.4943000000000001E-3</v>
      </c>
      <c r="CP171" s="13">
        <v>1.5376000000000001E-3</v>
      </c>
      <c r="CQ171" s="13">
        <v>1.5728999999999999E-3</v>
      </c>
      <c r="CR171" s="13">
        <v>1.6075E-3</v>
      </c>
      <c r="CS171" s="13">
        <v>1.6316E-3</v>
      </c>
      <c r="CT171" s="13">
        <v>1.6723E-3</v>
      </c>
      <c r="CU171" s="13">
        <v>1.7024E-3</v>
      </c>
      <c r="CV171" s="13">
        <v>1.7416E-3</v>
      </c>
      <c r="CW171" s="13">
        <v>1.7937999999999999E-3</v>
      </c>
      <c r="CX171" s="13">
        <v>1.8369E-3</v>
      </c>
      <c r="CY171" s="13">
        <v>1.8810000000000001E-3</v>
      </c>
    </row>
    <row r="172" spans="1:103" x14ac:dyDescent="0.2">
      <c r="A172" s="11" t="s">
        <v>69</v>
      </c>
      <c r="B172" s="11" t="s">
        <v>68</v>
      </c>
      <c r="C172" s="12">
        <v>22</v>
      </c>
      <c r="D172" s="13">
        <v>8.6700000000000007E-5</v>
      </c>
      <c r="E172" s="13">
        <v>9.7E-5</v>
      </c>
      <c r="F172" s="13">
        <v>1.145E-4</v>
      </c>
      <c r="G172" s="13">
        <v>1.315E-4</v>
      </c>
      <c r="H172" s="13">
        <v>1.493E-4</v>
      </c>
      <c r="I172" s="13">
        <v>1.6469999999999999E-4</v>
      </c>
      <c r="J172" s="13">
        <v>1.8770000000000001E-4</v>
      </c>
      <c r="K172" s="13">
        <v>2.131E-4</v>
      </c>
      <c r="L172" s="13">
        <v>2.3580000000000001E-4</v>
      </c>
      <c r="M172" s="13">
        <v>2.5839999999999999E-4</v>
      </c>
      <c r="N172" s="13">
        <v>2.631E-4</v>
      </c>
      <c r="O172" s="13">
        <v>2.678E-4</v>
      </c>
      <c r="P172" s="13">
        <v>2.7510000000000002E-4</v>
      </c>
      <c r="Q172" s="13">
        <v>2.812E-4</v>
      </c>
      <c r="R172" s="13">
        <v>2.8850000000000002E-4</v>
      </c>
      <c r="S172" s="13">
        <v>2.9599999999999998E-4</v>
      </c>
      <c r="T172" s="13">
        <v>3.0160000000000001E-4</v>
      </c>
      <c r="U172" s="13">
        <v>3.0729999999999999E-4</v>
      </c>
      <c r="V172" s="13">
        <v>3.1260000000000001E-4</v>
      </c>
      <c r="W172" s="13">
        <v>3.1760000000000002E-4</v>
      </c>
      <c r="X172" s="13">
        <v>3.2390000000000001E-4</v>
      </c>
      <c r="Y172" s="13">
        <v>3.3110000000000002E-4</v>
      </c>
      <c r="Z172" s="13">
        <v>3.3639999999999999E-4</v>
      </c>
      <c r="AA172" s="13">
        <v>3.4319999999999999E-4</v>
      </c>
      <c r="AB172" s="13">
        <v>3.5080000000000002E-4</v>
      </c>
      <c r="AC172" s="13">
        <v>3.5980000000000002E-4</v>
      </c>
      <c r="AD172" s="13">
        <v>3.6880000000000002E-4</v>
      </c>
      <c r="AE172" s="13">
        <v>3.7990000000000002E-4</v>
      </c>
      <c r="AF172" s="13">
        <v>3.8749999999999999E-4</v>
      </c>
      <c r="AG172" s="13">
        <v>3.9879999999999999E-4</v>
      </c>
      <c r="AH172" s="13">
        <v>4.103E-4</v>
      </c>
      <c r="AI172" s="13">
        <v>4.1849999999999998E-4</v>
      </c>
      <c r="AJ172" s="13">
        <v>4.2680000000000002E-4</v>
      </c>
      <c r="AK172" s="13">
        <v>4.3829999999999997E-4</v>
      </c>
      <c r="AL172" s="13">
        <v>4.506E-4</v>
      </c>
      <c r="AM172" s="13">
        <v>4.6089999999999998E-4</v>
      </c>
      <c r="AN172" s="13">
        <v>4.7479999999999999E-4</v>
      </c>
      <c r="AO172" s="13">
        <v>4.8809999999999999E-4</v>
      </c>
      <c r="AP172" s="13">
        <v>4.9640000000000003E-4</v>
      </c>
      <c r="AQ172" s="13">
        <v>5.0580000000000004E-4</v>
      </c>
      <c r="AR172" s="13">
        <v>5.1489999999999999E-4</v>
      </c>
      <c r="AS172" s="13">
        <v>5.3030000000000004E-4</v>
      </c>
      <c r="AT172" s="13">
        <v>5.3879999999999998E-4</v>
      </c>
      <c r="AU172" s="13">
        <v>5.5500000000000005E-4</v>
      </c>
      <c r="AV172" s="13">
        <v>5.6829999999999999E-4</v>
      </c>
      <c r="AW172" s="13">
        <v>5.8200000000000005E-4</v>
      </c>
      <c r="AX172" s="13">
        <v>5.9829999999999996E-4</v>
      </c>
      <c r="AY172" s="13">
        <v>6.1149999999999996E-4</v>
      </c>
      <c r="AZ172" s="13">
        <v>6.2980000000000002E-4</v>
      </c>
      <c r="BA172" s="13">
        <v>6.468E-4</v>
      </c>
      <c r="BB172" s="13">
        <v>6.5720000000000004E-4</v>
      </c>
      <c r="BC172" s="13">
        <v>6.6830000000000004E-4</v>
      </c>
      <c r="BD172" s="13">
        <v>6.7969999999999999E-4</v>
      </c>
      <c r="BE172" s="13">
        <v>6.9800000000000005E-4</v>
      </c>
      <c r="BF172" s="13">
        <v>7.1270000000000003E-4</v>
      </c>
      <c r="BG172" s="13">
        <v>7.3410000000000001E-4</v>
      </c>
      <c r="BH172" s="13">
        <v>7.4509999999999995E-4</v>
      </c>
      <c r="BI172" s="13">
        <v>7.6000000000000004E-4</v>
      </c>
      <c r="BJ172" s="13">
        <v>7.8129999999999996E-4</v>
      </c>
      <c r="BK172" s="13">
        <v>8.0230000000000004E-4</v>
      </c>
      <c r="BL172" s="13">
        <v>8.1840000000000005E-4</v>
      </c>
      <c r="BM172" s="13">
        <v>8.4049999999999999E-4</v>
      </c>
      <c r="BN172" s="13">
        <v>8.5649999999999995E-4</v>
      </c>
      <c r="BO172" s="13">
        <v>8.7449999999999995E-4</v>
      </c>
      <c r="BP172" s="13">
        <v>8.8849999999999997E-4</v>
      </c>
      <c r="BQ172" s="13">
        <v>9.0450000000000003E-4</v>
      </c>
      <c r="BR172" s="13">
        <v>9.2529999999999999E-4</v>
      </c>
      <c r="BS172" s="13">
        <v>9.4850000000000002E-4</v>
      </c>
      <c r="BT172" s="13">
        <v>9.6929999999999998E-4</v>
      </c>
      <c r="BU172" s="13">
        <v>9.8480000000000009E-4</v>
      </c>
      <c r="BV172" s="13">
        <v>1.0085000000000001E-3</v>
      </c>
      <c r="BW172" s="13">
        <v>1.0267E-3</v>
      </c>
      <c r="BX172" s="13">
        <v>1.0452E-3</v>
      </c>
      <c r="BY172" s="13">
        <v>1.0629000000000001E-3</v>
      </c>
      <c r="BZ172" s="13">
        <v>1.0947999999999999E-3</v>
      </c>
      <c r="CA172" s="13">
        <v>1.1134000000000001E-3</v>
      </c>
      <c r="CB172" s="13">
        <v>1.1333999999999999E-3</v>
      </c>
      <c r="CC172" s="13">
        <v>1.1594999999999999E-3</v>
      </c>
      <c r="CD172" s="13">
        <v>1.1838E-3</v>
      </c>
      <c r="CE172" s="13">
        <v>1.2158E-3</v>
      </c>
      <c r="CF172" s="13">
        <v>1.2426E-3</v>
      </c>
      <c r="CG172" s="13">
        <v>1.2773999999999999E-3</v>
      </c>
      <c r="CH172" s="13">
        <v>1.3119E-3</v>
      </c>
      <c r="CI172" s="13">
        <v>1.3408000000000001E-3</v>
      </c>
      <c r="CJ172" s="13">
        <v>1.3622E-3</v>
      </c>
      <c r="CK172" s="13">
        <v>1.384E-3</v>
      </c>
      <c r="CL172" s="13">
        <v>1.4185999999999999E-3</v>
      </c>
      <c r="CM172" s="13">
        <v>1.4483E-3</v>
      </c>
      <c r="CN172" s="13">
        <v>1.4889E-3</v>
      </c>
      <c r="CO172" s="13">
        <v>1.5127999999999999E-3</v>
      </c>
      <c r="CP172" s="13">
        <v>1.5399999999999999E-3</v>
      </c>
      <c r="CQ172" s="13">
        <v>1.5847000000000001E-3</v>
      </c>
      <c r="CR172" s="13">
        <v>1.6115999999999999E-3</v>
      </c>
      <c r="CS172" s="13">
        <v>1.647E-3</v>
      </c>
      <c r="CT172" s="13">
        <v>1.6915000000000001E-3</v>
      </c>
      <c r="CU172" s="13">
        <v>1.7388E-3</v>
      </c>
      <c r="CV172" s="13">
        <v>1.7771E-3</v>
      </c>
      <c r="CW172" s="13">
        <v>1.8090999999999999E-3</v>
      </c>
      <c r="CX172" s="13">
        <v>1.8471E-3</v>
      </c>
      <c r="CY172" s="13">
        <v>1.8969E-3</v>
      </c>
    </row>
    <row r="173" spans="1:103" x14ac:dyDescent="0.2">
      <c r="A173" s="11" t="s">
        <v>69</v>
      </c>
      <c r="B173" s="11" t="s">
        <v>68</v>
      </c>
      <c r="C173" s="12">
        <v>23</v>
      </c>
      <c r="D173" s="13">
        <v>8.4300000000000003E-5</v>
      </c>
      <c r="E173" s="13">
        <v>1.032E-4</v>
      </c>
      <c r="F173" s="13">
        <v>1.198E-4</v>
      </c>
      <c r="G173" s="13">
        <v>1.3229999999999999E-4</v>
      </c>
      <c r="H173" s="13">
        <v>1.5459999999999999E-4</v>
      </c>
      <c r="I173" s="13">
        <v>1.7650000000000001E-4</v>
      </c>
      <c r="J173" s="13">
        <v>1.9599999999999999E-4</v>
      </c>
      <c r="K173" s="13">
        <v>2.253E-4</v>
      </c>
      <c r="L173" s="13">
        <v>2.5359999999999998E-4</v>
      </c>
      <c r="M173" s="13">
        <v>2.7809999999999998E-4</v>
      </c>
      <c r="N173" s="13">
        <v>2.8279999999999999E-4</v>
      </c>
      <c r="O173" s="13">
        <v>2.8729999999999999E-4</v>
      </c>
      <c r="P173" s="13">
        <v>2.9310000000000002E-4</v>
      </c>
      <c r="Q173" s="13">
        <v>3.0039999999999998E-4</v>
      </c>
      <c r="R173" s="13">
        <v>3.0489999999999998E-4</v>
      </c>
      <c r="S173" s="13">
        <v>3.1040000000000001E-4</v>
      </c>
      <c r="T173" s="13">
        <v>3.1690000000000001E-4</v>
      </c>
      <c r="U173" s="13">
        <v>3.2420000000000002E-4</v>
      </c>
      <c r="V173" s="13">
        <v>3.323E-4</v>
      </c>
      <c r="W173" s="13">
        <v>3.3930000000000001E-4</v>
      </c>
      <c r="X173" s="13">
        <v>3.481E-4</v>
      </c>
      <c r="Y173" s="13">
        <v>3.5720000000000001E-4</v>
      </c>
      <c r="Z173" s="13">
        <v>3.6329999999999999E-4</v>
      </c>
      <c r="AA173" s="13">
        <v>3.7379999999999998E-4</v>
      </c>
      <c r="AB173" s="13">
        <v>3.838E-4</v>
      </c>
      <c r="AC173" s="13">
        <v>3.9419999999999999E-4</v>
      </c>
      <c r="AD173" s="13">
        <v>4.0010000000000002E-4</v>
      </c>
      <c r="AE173" s="13">
        <v>4.0769999999999999E-4</v>
      </c>
      <c r="AF173" s="13">
        <v>4.1669999999999999E-4</v>
      </c>
      <c r="AG173" s="13">
        <v>4.2749999999999998E-4</v>
      </c>
      <c r="AH173" s="13">
        <v>4.3560000000000002E-4</v>
      </c>
      <c r="AI173" s="13">
        <v>4.4559999999999999E-4</v>
      </c>
      <c r="AJ173" s="13">
        <v>4.5760000000000001E-4</v>
      </c>
      <c r="AK173" s="13">
        <v>4.6529999999999998E-4</v>
      </c>
      <c r="AL173" s="13">
        <v>4.728E-4</v>
      </c>
      <c r="AM173" s="13">
        <v>4.7980000000000001E-4</v>
      </c>
      <c r="AN173" s="13">
        <v>4.9180000000000003E-4</v>
      </c>
      <c r="AO173" s="13">
        <v>5.0219999999999996E-4</v>
      </c>
      <c r="AP173" s="13">
        <v>5.107E-4</v>
      </c>
      <c r="AQ173" s="13">
        <v>5.2189999999999995E-4</v>
      </c>
      <c r="AR173" s="13">
        <v>5.3390000000000002E-4</v>
      </c>
      <c r="AS173" s="13">
        <v>5.4410000000000005E-4</v>
      </c>
      <c r="AT173" s="13">
        <v>5.5929999999999999E-4</v>
      </c>
      <c r="AU173" s="13">
        <v>5.6999999999999998E-4</v>
      </c>
      <c r="AV173" s="13">
        <v>5.8600000000000004E-4</v>
      </c>
      <c r="AW173" s="13">
        <v>5.9889999999999997E-4</v>
      </c>
      <c r="AX173" s="13">
        <v>6.1569999999999995E-4</v>
      </c>
      <c r="AY173" s="13">
        <v>6.3230000000000003E-4</v>
      </c>
      <c r="AZ173" s="13">
        <v>6.4869999999999999E-4</v>
      </c>
      <c r="BA173" s="13">
        <v>6.5970000000000004E-4</v>
      </c>
      <c r="BB173" s="13">
        <v>6.7820000000000001E-4</v>
      </c>
      <c r="BC173" s="13">
        <v>6.9780000000000005E-4</v>
      </c>
      <c r="BD173" s="13">
        <v>7.1250000000000003E-4</v>
      </c>
      <c r="BE173" s="13">
        <v>7.2460000000000005E-4</v>
      </c>
      <c r="BF173" s="13">
        <v>7.4339999999999996E-4</v>
      </c>
      <c r="BG173" s="13">
        <v>7.5900000000000002E-4</v>
      </c>
      <c r="BH173" s="13">
        <v>7.7119999999999999E-4</v>
      </c>
      <c r="BI173" s="13">
        <v>7.9199999999999995E-4</v>
      </c>
      <c r="BJ173" s="13">
        <v>8.1579999999999999E-4</v>
      </c>
      <c r="BK173" s="13">
        <v>8.386E-4</v>
      </c>
      <c r="BL173" s="13">
        <v>8.5450000000000001E-4</v>
      </c>
      <c r="BM173" s="13">
        <v>8.7759999999999997E-4</v>
      </c>
      <c r="BN173" s="13">
        <v>8.987E-4</v>
      </c>
      <c r="BO173" s="13">
        <v>9.2029999999999998E-4</v>
      </c>
      <c r="BP173" s="13">
        <v>9.433E-4</v>
      </c>
      <c r="BQ173" s="13">
        <v>9.678E-4</v>
      </c>
      <c r="BR173" s="13">
        <v>9.9189999999999999E-4</v>
      </c>
      <c r="BS173" s="13">
        <v>1.0196999999999999E-3</v>
      </c>
      <c r="BT173" s="13">
        <v>1.0430999999999999E-3</v>
      </c>
      <c r="BU173" s="13">
        <v>1.0608E-3</v>
      </c>
      <c r="BV173" s="13">
        <v>1.0820999999999999E-3</v>
      </c>
      <c r="BW173" s="13">
        <v>1.1113E-3</v>
      </c>
      <c r="BX173" s="13">
        <v>1.1447E-3</v>
      </c>
      <c r="BY173" s="13">
        <v>1.1722E-3</v>
      </c>
      <c r="BZ173" s="13">
        <v>1.1908999999999999E-3</v>
      </c>
      <c r="CA173" s="13">
        <v>1.2159E-3</v>
      </c>
      <c r="CB173" s="13">
        <v>1.2512000000000001E-3</v>
      </c>
      <c r="CC173" s="13">
        <v>1.2811999999999999E-3</v>
      </c>
      <c r="CD173" s="13">
        <v>1.3093E-3</v>
      </c>
      <c r="CE173" s="13">
        <v>1.3355000000000001E-3</v>
      </c>
      <c r="CF173" s="13">
        <v>1.3554999999999999E-3</v>
      </c>
      <c r="CG173" s="13">
        <v>1.3948000000000001E-3</v>
      </c>
      <c r="CH173" s="13">
        <v>1.4269E-3</v>
      </c>
      <c r="CI173" s="13">
        <v>1.4626000000000001E-3</v>
      </c>
      <c r="CJ173" s="13">
        <v>1.4963000000000001E-3</v>
      </c>
      <c r="CK173" s="13">
        <v>1.5246999999999999E-3</v>
      </c>
      <c r="CL173" s="13">
        <v>1.5689E-3</v>
      </c>
      <c r="CM173" s="13">
        <v>1.5939999999999999E-3</v>
      </c>
      <c r="CN173" s="13">
        <v>1.6291000000000001E-3</v>
      </c>
      <c r="CO173" s="13">
        <v>1.6535E-3</v>
      </c>
      <c r="CP173" s="13">
        <v>1.6783E-3</v>
      </c>
      <c r="CQ173" s="13">
        <v>1.7186E-3</v>
      </c>
      <c r="CR173" s="13">
        <v>1.7512999999999999E-3</v>
      </c>
      <c r="CS173" s="13">
        <v>1.8002999999999999E-3</v>
      </c>
      <c r="CT173" s="13">
        <v>1.8273E-3</v>
      </c>
      <c r="CU173" s="13">
        <v>1.8565000000000001E-3</v>
      </c>
      <c r="CV173" s="13">
        <v>1.8955E-3</v>
      </c>
      <c r="CW173" s="13">
        <v>1.9505E-3</v>
      </c>
      <c r="CX173" s="13">
        <v>2.0051000000000001E-3</v>
      </c>
      <c r="CY173" s="13">
        <v>2.0552999999999999E-3</v>
      </c>
    </row>
    <row r="174" spans="1:103" x14ac:dyDescent="0.2">
      <c r="A174" s="11" t="s">
        <v>69</v>
      </c>
      <c r="B174" s="11" t="s">
        <v>68</v>
      </c>
      <c r="C174" s="12">
        <v>24</v>
      </c>
      <c r="D174" s="13">
        <v>8.42E-5</v>
      </c>
      <c r="E174" s="13">
        <v>1.0679999999999999E-4</v>
      </c>
      <c r="F174" s="13">
        <v>1.22E-4</v>
      </c>
      <c r="G174" s="13">
        <v>1.403E-4</v>
      </c>
      <c r="H174" s="13">
        <v>1.673E-4</v>
      </c>
      <c r="I174" s="13">
        <v>1.9379999999999999E-4</v>
      </c>
      <c r="J174" s="13">
        <v>2.176E-4</v>
      </c>
      <c r="K174" s="13">
        <v>2.41E-4</v>
      </c>
      <c r="L174" s="13">
        <v>2.6840000000000002E-4</v>
      </c>
      <c r="M174" s="13">
        <v>2.988E-4</v>
      </c>
      <c r="N174" s="13">
        <v>3.0479999999999998E-4</v>
      </c>
      <c r="O174" s="13">
        <v>3.1070000000000002E-4</v>
      </c>
      <c r="P174" s="13">
        <v>3.1780000000000003E-4</v>
      </c>
      <c r="Q174" s="13">
        <v>3.233E-4</v>
      </c>
      <c r="R174" s="13">
        <v>3.3290000000000001E-4</v>
      </c>
      <c r="S174" s="13">
        <v>3.4089999999999999E-4</v>
      </c>
      <c r="T174" s="13">
        <v>3.4979999999999999E-4</v>
      </c>
      <c r="U174" s="13">
        <v>3.5990000000000002E-4</v>
      </c>
      <c r="V174" s="13">
        <v>3.6640000000000002E-4</v>
      </c>
      <c r="W174" s="13">
        <v>3.7300000000000001E-4</v>
      </c>
      <c r="X174" s="13">
        <v>3.812E-4</v>
      </c>
      <c r="Y174" s="13">
        <v>3.9110000000000002E-4</v>
      </c>
      <c r="Z174" s="13">
        <v>3.993E-4</v>
      </c>
      <c r="AA174" s="13">
        <v>4.0650000000000001E-4</v>
      </c>
      <c r="AB174" s="13">
        <v>4.1629999999999998E-4</v>
      </c>
      <c r="AC174" s="13">
        <v>4.2460000000000002E-4</v>
      </c>
      <c r="AD174" s="13">
        <v>4.3520000000000001E-4</v>
      </c>
      <c r="AE174" s="13">
        <v>4.4519999999999998E-4</v>
      </c>
      <c r="AF174" s="13">
        <v>4.5770000000000001E-4</v>
      </c>
      <c r="AG174" s="13">
        <v>4.6539999999999998E-4</v>
      </c>
      <c r="AH174" s="13">
        <v>4.7839999999999997E-4</v>
      </c>
      <c r="AI174" s="13">
        <v>4.9129999999999996E-4</v>
      </c>
      <c r="AJ174" s="13">
        <v>5.0319999999999998E-4</v>
      </c>
      <c r="AK174" s="13">
        <v>5.1780000000000001E-4</v>
      </c>
      <c r="AL174" s="13">
        <v>5.2970000000000003E-4</v>
      </c>
      <c r="AM174" s="13">
        <v>5.3919999999999999E-4</v>
      </c>
      <c r="AN174" s="13">
        <v>5.4989999999999998E-4</v>
      </c>
      <c r="AO174" s="13">
        <v>5.6150000000000004E-4</v>
      </c>
      <c r="AP174" s="13">
        <v>5.7779999999999995E-4</v>
      </c>
      <c r="AQ174" s="13">
        <v>5.9219999999999997E-4</v>
      </c>
      <c r="AR174" s="13">
        <v>6.0400000000000004E-4</v>
      </c>
      <c r="AS174" s="13">
        <v>6.179E-4</v>
      </c>
      <c r="AT174" s="13">
        <v>6.2839999999999999E-4</v>
      </c>
      <c r="AU174" s="13">
        <v>6.4099999999999997E-4</v>
      </c>
      <c r="AV174" s="13">
        <v>6.5830000000000001E-4</v>
      </c>
      <c r="AW174" s="13">
        <v>6.7809999999999995E-4</v>
      </c>
      <c r="AX174" s="13">
        <v>6.8889999999999999E-4</v>
      </c>
      <c r="AY174" s="13">
        <v>7.0620000000000004E-4</v>
      </c>
      <c r="AZ174" s="13">
        <v>7.2670000000000005E-4</v>
      </c>
      <c r="BA174" s="13">
        <v>7.4049999999999995E-4</v>
      </c>
      <c r="BB174" s="13">
        <v>7.5310000000000004E-4</v>
      </c>
      <c r="BC174" s="13">
        <v>7.6590000000000002E-4</v>
      </c>
      <c r="BD174" s="13">
        <v>7.7740000000000003E-4</v>
      </c>
      <c r="BE174" s="13">
        <v>7.9449999999999996E-4</v>
      </c>
      <c r="BF174" s="13">
        <v>8.1039999999999997E-4</v>
      </c>
      <c r="BG174" s="13">
        <v>8.3310000000000003E-4</v>
      </c>
      <c r="BH174" s="13">
        <v>8.4730000000000005E-4</v>
      </c>
      <c r="BI174" s="13">
        <v>8.6839999999999997E-4</v>
      </c>
      <c r="BJ174" s="13">
        <v>8.8750000000000005E-4</v>
      </c>
      <c r="BK174" s="13">
        <v>9.0700000000000004E-4</v>
      </c>
      <c r="BL174" s="13">
        <v>9.2429999999999997E-4</v>
      </c>
      <c r="BM174" s="13">
        <v>9.3809999999999998E-4</v>
      </c>
      <c r="BN174" s="13">
        <v>9.5679999999999995E-4</v>
      </c>
      <c r="BO174" s="13">
        <v>9.7879999999999994E-4</v>
      </c>
      <c r="BP174" s="13">
        <v>9.9550000000000007E-4</v>
      </c>
      <c r="BQ174" s="13">
        <v>1.0214E-3</v>
      </c>
      <c r="BR174" s="13">
        <v>1.0468999999999999E-3</v>
      </c>
      <c r="BS174" s="13">
        <v>1.0721000000000001E-3</v>
      </c>
      <c r="BT174" s="13">
        <v>1.0968E-3</v>
      </c>
      <c r="BU174" s="13">
        <v>1.1132E-3</v>
      </c>
      <c r="BV174" s="13">
        <v>1.1377E-3</v>
      </c>
      <c r="BW174" s="13">
        <v>1.1707E-3</v>
      </c>
      <c r="BX174" s="13">
        <v>1.2057999999999999E-3</v>
      </c>
      <c r="BY174" s="13">
        <v>1.2359000000000001E-3</v>
      </c>
      <c r="BZ174" s="13">
        <v>1.2618E-3</v>
      </c>
      <c r="CA174" s="13">
        <v>1.2907999999999999E-3</v>
      </c>
      <c r="CB174" s="13">
        <v>1.3167000000000001E-3</v>
      </c>
      <c r="CC174" s="13">
        <v>1.3523000000000001E-3</v>
      </c>
      <c r="CD174" s="13">
        <v>1.3766E-3</v>
      </c>
      <c r="CE174" s="13">
        <v>1.4178999999999999E-3</v>
      </c>
      <c r="CF174" s="13">
        <v>1.4491E-3</v>
      </c>
      <c r="CG174" s="13">
        <v>1.4926E-3</v>
      </c>
      <c r="CH174" s="13">
        <v>1.5284000000000001E-3</v>
      </c>
      <c r="CI174" s="13">
        <v>1.5559E-3</v>
      </c>
      <c r="CJ174" s="13">
        <v>1.5839000000000001E-3</v>
      </c>
      <c r="CK174" s="13">
        <v>1.6251E-3</v>
      </c>
      <c r="CL174" s="13">
        <v>1.6543E-3</v>
      </c>
      <c r="CM174" s="13">
        <v>1.6808000000000001E-3</v>
      </c>
      <c r="CN174" s="13">
        <v>1.7195000000000001E-3</v>
      </c>
      <c r="CO174" s="13">
        <v>1.7625E-3</v>
      </c>
      <c r="CP174" s="13">
        <v>1.7943E-3</v>
      </c>
      <c r="CQ174" s="13">
        <v>1.8373E-3</v>
      </c>
      <c r="CR174" s="13">
        <v>1.8851E-3</v>
      </c>
      <c r="CS174" s="13">
        <v>1.9377999999999999E-3</v>
      </c>
      <c r="CT174" s="13">
        <v>1.9688000000000002E-3</v>
      </c>
      <c r="CU174" s="13">
        <v>2.0181000000000001E-3</v>
      </c>
      <c r="CV174" s="13">
        <v>2.0503000000000001E-3</v>
      </c>
      <c r="CW174" s="13">
        <v>2.0953999999999999E-3</v>
      </c>
      <c r="CX174" s="13">
        <v>2.1310000000000001E-3</v>
      </c>
      <c r="CY174" s="13">
        <v>2.1651000000000001E-3</v>
      </c>
    </row>
    <row r="175" spans="1:103" x14ac:dyDescent="0.2">
      <c r="A175" s="11" t="s">
        <v>69</v>
      </c>
      <c r="B175" s="11" t="s">
        <v>68</v>
      </c>
      <c r="C175" s="12">
        <v>25</v>
      </c>
      <c r="D175" s="13">
        <v>8.6100000000000006E-5</v>
      </c>
      <c r="E175" s="13">
        <v>1.043E-4</v>
      </c>
      <c r="F175" s="13">
        <v>1.2669999999999999E-4</v>
      </c>
      <c r="G175" s="13">
        <v>1.5080000000000001E-4</v>
      </c>
      <c r="H175" s="13">
        <v>1.7589999999999999E-4</v>
      </c>
      <c r="I175" s="13">
        <v>1.9660000000000001E-4</v>
      </c>
      <c r="J175" s="13">
        <v>2.276E-4</v>
      </c>
      <c r="K175" s="13">
        <v>2.5559999999999998E-4</v>
      </c>
      <c r="L175" s="13">
        <v>2.9280000000000002E-4</v>
      </c>
      <c r="M175" s="13">
        <v>3.1599999999999998E-4</v>
      </c>
      <c r="N175" s="13">
        <v>3.2229999999999997E-4</v>
      </c>
      <c r="O175" s="13">
        <v>3.2840000000000001E-4</v>
      </c>
      <c r="P175" s="13">
        <v>3.3760000000000002E-4</v>
      </c>
      <c r="Q175" s="13">
        <v>3.4499999999999998E-4</v>
      </c>
      <c r="R175" s="13">
        <v>3.5050000000000001E-4</v>
      </c>
      <c r="S175" s="13">
        <v>3.6069999999999999E-4</v>
      </c>
      <c r="T175" s="13">
        <v>3.7120000000000002E-4</v>
      </c>
      <c r="U175" s="13">
        <v>3.8079999999999999E-4</v>
      </c>
      <c r="V175" s="13">
        <v>3.8959999999999998E-4</v>
      </c>
      <c r="W175" s="13">
        <v>3.9819999999999998E-4</v>
      </c>
      <c r="X175" s="13">
        <v>4.0890000000000002E-4</v>
      </c>
      <c r="Y175" s="13">
        <v>4.1960000000000001E-4</v>
      </c>
      <c r="Z175" s="13">
        <v>4.2969999999999998E-4</v>
      </c>
      <c r="AA175" s="13">
        <v>4.3869999999999998E-4</v>
      </c>
      <c r="AB175" s="13">
        <v>4.4969999999999998E-4</v>
      </c>
      <c r="AC175" s="13">
        <v>4.573E-4</v>
      </c>
      <c r="AD175" s="13">
        <v>4.6559999999999999E-4</v>
      </c>
      <c r="AE175" s="13">
        <v>4.7629999999999998E-4</v>
      </c>
      <c r="AF175" s="13">
        <v>4.8970000000000003E-4</v>
      </c>
      <c r="AG175" s="13">
        <v>4.9850000000000003E-4</v>
      </c>
      <c r="AH175" s="13">
        <v>5.1199999999999998E-4</v>
      </c>
      <c r="AI175" s="13">
        <v>5.2280000000000002E-4</v>
      </c>
      <c r="AJ175" s="13">
        <v>5.3379999999999996E-4</v>
      </c>
      <c r="AK175" s="13">
        <v>5.4180000000000005E-4</v>
      </c>
      <c r="AL175" s="13">
        <v>5.5750000000000005E-4</v>
      </c>
      <c r="AM175" s="13">
        <v>5.7090000000000005E-4</v>
      </c>
      <c r="AN175" s="13">
        <v>5.8750000000000002E-4</v>
      </c>
      <c r="AO175" s="13">
        <v>5.9809999999999996E-4</v>
      </c>
      <c r="AP175" s="13">
        <v>6.1430000000000002E-4</v>
      </c>
      <c r="AQ175" s="13">
        <v>6.2410000000000005E-4</v>
      </c>
      <c r="AR175" s="13">
        <v>6.3409999999999996E-4</v>
      </c>
      <c r="AS175" s="13">
        <v>6.4930000000000001E-4</v>
      </c>
      <c r="AT175" s="13">
        <v>6.6489999999999995E-4</v>
      </c>
      <c r="AU175" s="13">
        <v>6.8349999999999997E-4</v>
      </c>
      <c r="AV175" s="13">
        <v>6.958E-4</v>
      </c>
      <c r="AW175" s="13">
        <v>7.0770000000000002E-4</v>
      </c>
      <c r="AX175" s="13">
        <v>7.2179999999999998E-4</v>
      </c>
      <c r="AY175" s="13">
        <v>7.3990000000000004E-4</v>
      </c>
      <c r="AZ175" s="13">
        <v>7.5989999999999999E-4</v>
      </c>
      <c r="BA175" s="13">
        <v>7.8280000000000005E-4</v>
      </c>
      <c r="BB175" s="13">
        <v>8.0079999999999995E-4</v>
      </c>
      <c r="BC175" s="13">
        <v>8.2319999999999995E-4</v>
      </c>
      <c r="BD175" s="13">
        <v>8.4380000000000002E-4</v>
      </c>
      <c r="BE175" s="13">
        <v>8.6070000000000005E-4</v>
      </c>
      <c r="BF175" s="13">
        <v>8.7529999999999997E-4</v>
      </c>
      <c r="BG175" s="13">
        <v>8.9280000000000002E-4</v>
      </c>
      <c r="BH175" s="13">
        <v>9.1069999999999996E-4</v>
      </c>
      <c r="BI175" s="13">
        <v>9.3530000000000002E-4</v>
      </c>
      <c r="BJ175" s="13">
        <v>9.6049999999999998E-4</v>
      </c>
      <c r="BK175" s="13">
        <v>9.8740000000000004E-4</v>
      </c>
      <c r="BL175" s="13">
        <v>1.0150999999999999E-3</v>
      </c>
      <c r="BM175" s="13">
        <v>1.0323000000000001E-3</v>
      </c>
      <c r="BN175" s="13">
        <v>1.0582E-3</v>
      </c>
      <c r="BO175" s="13">
        <v>1.0751000000000001E-3</v>
      </c>
      <c r="BP175" s="13">
        <v>1.1052E-3</v>
      </c>
      <c r="BQ175" s="13">
        <v>1.1295000000000001E-3</v>
      </c>
      <c r="BR175" s="13">
        <v>1.1463999999999999E-3</v>
      </c>
      <c r="BS175" s="13">
        <v>1.1739000000000001E-3</v>
      </c>
      <c r="BT175" s="13">
        <v>1.2033E-3</v>
      </c>
      <c r="BU175" s="13">
        <v>1.2333000000000001E-3</v>
      </c>
      <c r="BV175" s="13">
        <v>1.2691E-3</v>
      </c>
      <c r="BW175" s="13">
        <v>1.2957999999999999E-3</v>
      </c>
      <c r="BX175" s="13">
        <v>1.3178E-3</v>
      </c>
      <c r="BY175" s="13">
        <v>1.3573000000000001E-3</v>
      </c>
      <c r="BZ175" s="13">
        <v>1.3898000000000001E-3</v>
      </c>
      <c r="CA175" s="13">
        <v>1.4246E-3</v>
      </c>
      <c r="CB175" s="13">
        <v>1.4545000000000001E-3</v>
      </c>
      <c r="CC175" s="13">
        <v>1.4865E-3</v>
      </c>
      <c r="CD175" s="13">
        <v>1.5311000000000001E-3</v>
      </c>
      <c r="CE175" s="13">
        <v>1.5648000000000001E-3</v>
      </c>
      <c r="CF175" s="13">
        <v>1.5912999999999999E-3</v>
      </c>
      <c r="CG175" s="13">
        <v>1.6168000000000001E-3</v>
      </c>
      <c r="CH175" s="13">
        <v>1.6653E-3</v>
      </c>
      <c r="CI175" s="13">
        <v>1.6937E-3</v>
      </c>
      <c r="CJ175" s="13">
        <v>1.7293E-3</v>
      </c>
      <c r="CK175" s="13">
        <v>1.769E-3</v>
      </c>
      <c r="CL175" s="13">
        <v>1.8062E-3</v>
      </c>
      <c r="CM175" s="13">
        <v>1.8586E-3</v>
      </c>
      <c r="CN175" s="13">
        <v>1.9088E-3</v>
      </c>
      <c r="CO175" s="13">
        <v>1.9526999999999999E-3</v>
      </c>
      <c r="CP175" s="13">
        <v>1.9937000000000002E-3</v>
      </c>
      <c r="CQ175" s="13">
        <v>2.0495000000000001E-3</v>
      </c>
      <c r="CR175" s="13">
        <v>2.0967E-3</v>
      </c>
      <c r="CS175" s="13">
        <v>2.1386E-3</v>
      </c>
      <c r="CT175" s="13">
        <v>2.1813000000000002E-3</v>
      </c>
      <c r="CU175" s="13">
        <v>2.2163E-3</v>
      </c>
      <c r="CV175" s="13">
        <v>2.2694E-3</v>
      </c>
      <c r="CW175" s="13">
        <v>2.3284E-3</v>
      </c>
      <c r="CX175" s="13">
        <v>2.382E-3</v>
      </c>
      <c r="CY175" s="13">
        <v>2.4391999999999999E-3</v>
      </c>
    </row>
    <row r="176" spans="1:103" x14ac:dyDescent="0.2">
      <c r="A176" s="11" t="s">
        <v>69</v>
      </c>
      <c r="B176" s="11" t="s">
        <v>68</v>
      </c>
      <c r="C176" s="12">
        <v>26</v>
      </c>
      <c r="D176" s="13">
        <v>8.7399999999999997E-5</v>
      </c>
      <c r="E176" s="13">
        <v>1.117E-4</v>
      </c>
      <c r="F176" s="13">
        <v>1.37E-4</v>
      </c>
      <c r="G176" s="13">
        <v>1.562E-4</v>
      </c>
      <c r="H176" s="13">
        <v>1.816E-4</v>
      </c>
      <c r="I176" s="13">
        <v>2.1479999999999999E-4</v>
      </c>
      <c r="J176" s="13">
        <v>2.3550000000000001E-4</v>
      </c>
      <c r="K176" s="13">
        <v>2.6679999999999998E-4</v>
      </c>
      <c r="L176" s="13">
        <v>3.0180000000000002E-4</v>
      </c>
      <c r="M176" s="13">
        <v>3.3710000000000001E-4</v>
      </c>
      <c r="N176" s="13">
        <v>3.4319999999999999E-4</v>
      </c>
      <c r="O176" s="13">
        <v>3.5280000000000001E-4</v>
      </c>
      <c r="P176" s="13">
        <v>3.591E-4</v>
      </c>
      <c r="Q176" s="13">
        <v>3.6769999999999999E-4</v>
      </c>
      <c r="R176" s="13">
        <v>3.7730000000000001E-4</v>
      </c>
      <c r="S176" s="13">
        <v>3.8739999999999998E-4</v>
      </c>
      <c r="T176" s="13">
        <v>3.9360000000000003E-4</v>
      </c>
      <c r="U176" s="13">
        <v>4.0499999999999998E-4</v>
      </c>
      <c r="V176" s="13">
        <v>4.1389999999999998E-4</v>
      </c>
      <c r="W176" s="13">
        <v>4.238E-4</v>
      </c>
      <c r="X176" s="13">
        <v>4.348E-4</v>
      </c>
      <c r="Y176" s="13">
        <v>4.4129999999999999E-4</v>
      </c>
      <c r="Z176" s="13">
        <v>4.528E-4</v>
      </c>
      <c r="AA176" s="13">
        <v>4.637E-4</v>
      </c>
      <c r="AB176" s="13">
        <v>4.7110000000000001E-4</v>
      </c>
      <c r="AC176" s="13">
        <v>4.838E-4</v>
      </c>
      <c r="AD176" s="13">
        <v>4.9350000000000002E-4</v>
      </c>
      <c r="AE176" s="13">
        <v>5.0529999999999998E-4</v>
      </c>
      <c r="AF176" s="13">
        <v>5.1999999999999995E-4</v>
      </c>
      <c r="AG176" s="13">
        <v>5.3300000000000005E-4</v>
      </c>
      <c r="AH176" s="13">
        <v>5.4790000000000004E-4</v>
      </c>
      <c r="AI176" s="13">
        <v>5.643E-4</v>
      </c>
      <c r="AJ176" s="13">
        <v>5.8129999999999998E-4</v>
      </c>
      <c r="AK176" s="13">
        <v>5.9230000000000003E-4</v>
      </c>
      <c r="AL176" s="13">
        <v>6.0130000000000003E-4</v>
      </c>
      <c r="AM176" s="13">
        <v>6.1810000000000001E-4</v>
      </c>
      <c r="AN176" s="13">
        <v>6.3420000000000002E-4</v>
      </c>
      <c r="AO176" s="13">
        <v>6.4559999999999997E-4</v>
      </c>
      <c r="AP176" s="13">
        <v>6.6489999999999995E-4</v>
      </c>
      <c r="AQ176" s="13">
        <v>6.8479999999999995E-4</v>
      </c>
      <c r="AR176" s="13">
        <v>6.9850000000000001E-4</v>
      </c>
      <c r="AS176" s="13">
        <v>7.1179999999999995E-4</v>
      </c>
      <c r="AT176" s="13">
        <v>7.2530000000000001E-4</v>
      </c>
      <c r="AU176" s="13">
        <v>7.383E-4</v>
      </c>
      <c r="AV176" s="13">
        <v>7.5310000000000004E-4</v>
      </c>
      <c r="AW176" s="13">
        <v>7.7119999999999999E-4</v>
      </c>
      <c r="AX176" s="13">
        <v>7.9129999999999999E-4</v>
      </c>
      <c r="AY176" s="13">
        <v>8.0389999999999997E-4</v>
      </c>
      <c r="AZ176" s="13">
        <v>8.1599999999999999E-4</v>
      </c>
      <c r="BA176" s="13">
        <v>8.4049999999999999E-4</v>
      </c>
      <c r="BB176" s="13">
        <v>8.5899999999999995E-4</v>
      </c>
      <c r="BC176" s="13">
        <v>8.7699999999999996E-4</v>
      </c>
      <c r="BD176" s="13">
        <v>8.9630000000000005E-4</v>
      </c>
      <c r="BE176" s="13">
        <v>9.1160000000000004E-4</v>
      </c>
      <c r="BF176" s="13">
        <v>9.343E-4</v>
      </c>
      <c r="BG176" s="13">
        <v>9.5299999999999996E-4</v>
      </c>
      <c r="BH176" s="13">
        <v>9.7110000000000002E-4</v>
      </c>
      <c r="BI176" s="13">
        <v>9.9050000000000006E-4</v>
      </c>
      <c r="BJ176" s="13">
        <v>1.0173000000000001E-3</v>
      </c>
      <c r="BK176" s="13">
        <v>1.0334999999999999E-3</v>
      </c>
      <c r="BL176" s="13">
        <v>1.0521E-3</v>
      </c>
      <c r="BM176" s="13">
        <v>1.0805000000000001E-3</v>
      </c>
      <c r="BN176" s="13">
        <v>1.1096999999999999E-3</v>
      </c>
      <c r="BO176" s="13">
        <v>1.1297E-3</v>
      </c>
      <c r="BP176" s="13">
        <v>1.1557E-3</v>
      </c>
      <c r="BQ176" s="13">
        <v>1.173E-3</v>
      </c>
      <c r="BR176" s="13">
        <v>1.1965000000000001E-3</v>
      </c>
      <c r="BS176" s="13">
        <v>1.2168000000000001E-3</v>
      </c>
      <c r="BT176" s="13">
        <v>1.2398999999999999E-3</v>
      </c>
      <c r="BU176" s="13">
        <v>1.2623000000000001E-3</v>
      </c>
      <c r="BV176" s="13">
        <v>1.2823999999999999E-3</v>
      </c>
      <c r="BW176" s="13">
        <v>1.3209000000000001E-3</v>
      </c>
      <c r="BX176" s="13">
        <v>1.3512999999999999E-3</v>
      </c>
      <c r="BY176" s="13">
        <v>1.3878E-3</v>
      </c>
      <c r="BZ176" s="13">
        <v>1.4212000000000001E-3</v>
      </c>
      <c r="CA176" s="13">
        <v>1.4595000000000001E-3</v>
      </c>
      <c r="CB176" s="13">
        <v>1.4828E-3</v>
      </c>
      <c r="CC176" s="13">
        <v>1.511E-3</v>
      </c>
      <c r="CD176" s="13">
        <v>1.5487999999999999E-3</v>
      </c>
      <c r="CE176" s="13">
        <v>1.5797999999999999E-3</v>
      </c>
      <c r="CF176" s="13">
        <v>1.6161000000000001E-3</v>
      </c>
      <c r="CG176" s="13">
        <v>1.6467999999999999E-3</v>
      </c>
      <c r="CH176" s="13">
        <v>1.6945E-3</v>
      </c>
      <c r="CI176" s="13">
        <v>1.7216E-3</v>
      </c>
      <c r="CJ176" s="13">
        <v>1.7612000000000001E-3</v>
      </c>
      <c r="CK176" s="13">
        <v>1.7964000000000001E-3</v>
      </c>
      <c r="CL176" s="13">
        <v>1.8412999999999999E-3</v>
      </c>
      <c r="CM176" s="13">
        <v>1.8763E-3</v>
      </c>
      <c r="CN176" s="13">
        <v>1.9326E-3</v>
      </c>
      <c r="CO176" s="13">
        <v>1.9751E-3</v>
      </c>
      <c r="CP176" s="13">
        <v>2.0303999999999999E-3</v>
      </c>
      <c r="CQ176" s="13">
        <v>2.0771000000000001E-3</v>
      </c>
      <c r="CR176" s="13">
        <v>2.1373E-3</v>
      </c>
      <c r="CS176" s="13">
        <v>2.1757999999999999E-3</v>
      </c>
      <c r="CT176" s="13">
        <v>2.2303000000000002E-3</v>
      </c>
      <c r="CU176" s="13">
        <v>2.2837999999999999E-3</v>
      </c>
      <c r="CV176" s="13">
        <v>2.3500000000000001E-3</v>
      </c>
      <c r="CW176" s="13">
        <v>2.4041000000000002E-3</v>
      </c>
      <c r="CX176" s="13">
        <v>2.4545999999999999E-3</v>
      </c>
      <c r="CY176" s="13">
        <v>2.5110000000000002E-3</v>
      </c>
    </row>
    <row r="177" spans="1:103" x14ac:dyDescent="0.2">
      <c r="A177" s="11" t="s">
        <v>69</v>
      </c>
      <c r="B177" s="11" t="s">
        <v>68</v>
      </c>
      <c r="C177" s="12">
        <v>27</v>
      </c>
      <c r="D177" s="13">
        <v>9.3300000000000005E-5</v>
      </c>
      <c r="E177" s="13">
        <v>1.158E-4</v>
      </c>
      <c r="F177" s="13">
        <v>1.4100000000000001E-4</v>
      </c>
      <c r="G177" s="13">
        <v>1.6650000000000001E-4</v>
      </c>
      <c r="H177" s="13">
        <v>1.9340000000000001E-4</v>
      </c>
      <c r="I177" s="13">
        <v>2.2149999999999999E-4</v>
      </c>
      <c r="J177" s="13">
        <v>2.4830000000000002E-4</v>
      </c>
      <c r="K177" s="13">
        <v>2.7690000000000001E-4</v>
      </c>
      <c r="L177" s="13">
        <v>3.123E-4</v>
      </c>
      <c r="M177" s="13">
        <v>3.412E-4</v>
      </c>
      <c r="N177" s="13">
        <v>3.5E-4</v>
      </c>
      <c r="O177" s="13">
        <v>3.57E-4</v>
      </c>
      <c r="P177" s="13">
        <v>3.6529999999999999E-4</v>
      </c>
      <c r="Q177" s="13">
        <v>3.726E-4</v>
      </c>
      <c r="R177" s="13">
        <v>3.8269999999999998E-4</v>
      </c>
      <c r="S177" s="13">
        <v>3.9379999999999998E-4</v>
      </c>
      <c r="T177" s="13">
        <v>4.0010000000000002E-4</v>
      </c>
      <c r="U177" s="13">
        <v>4.1130000000000002E-4</v>
      </c>
      <c r="V177" s="13">
        <v>4.1829999999999998E-4</v>
      </c>
      <c r="W177" s="13">
        <v>4.258E-4</v>
      </c>
      <c r="X177" s="13">
        <v>4.3560000000000002E-4</v>
      </c>
      <c r="Y177" s="13">
        <v>4.4210000000000001E-4</v>
      </c>
      <c r="Z177" s="13">
        <v>4.5449999999999999E-4</v>
      </c>
      <c r="AA177" s="13">
        <v>4.682E-4</v>
      </c>
      <c r="AB177" s="13">
        <v>4.7849999999999998E-4</v>
      </c>
      <c r="AC177" s="13">
        <v>4.8859999999999995E-4</v>
      </c>
      <c r="AD177" s="13">
        <v>4.9689999999999999E-4</v>
      </c>
      <c r="AE177" s="13">
        <v>5.0429999999999995E-4</v>
      </c>
      <c r="AF177" s="13">
        <v>5.1489999999999999E-4</v>
      </c>
      <c r="AG177" s="13">
        <v>5.2780000000000004E-4</v>
      </c>
      <c r="AH177" s="13">
        <v>5.4089999999999997E-4</v>
      </c>
      <c r="AI177" s="13">
        <v>5.5179999999999997E-4</v>
      </c>
      <c r="AJ177" s="13">
        <v>5.6720000000000002E-4</v>
      </c>
      <c r="AK177" s="13">
        <v>5.8029999999999996E-4</v>
      </c>
      <c r="AL177" s="13">
        <v>5.9130000000000001E-4</v>
      </c>
      <c r="AM177" s="13">
        <v>6.0190000000000005E-4</v>
      </c>
      <c r="AN177" s="13">
        <v>6.1519999999999999E-4</v>
      </c>
      <c r="AO177" s="13">
        <v>6.3119999999999995E-4</v>
      </c>
      <c r="AP177" s="13">
        <v>6.4630000000000004E-4</v>
      </c>
      <c r="AQ177" s="13">
        <v>6.6439999999999999E-4</v>
      </c>
      <c r="AR177" s="13">
        <v>6.8369999999999998E-4</v>
      </c>
      <c r="AS177" s="13">
        <v>6.96E-4</v>
      </c>
      <c r="AT177" s="13">
        <v>7.0850000000000004E-4</v>
      </c>
      <c r="AU177" s="13">
        <v>7.2269999999999995E-4</v>
      </c>
      <c r="AV177" s="13">
        <v>7.3349999999999999E-4</v>
      </c>
      <c r="AW177" s="13">
        <v>7.5480000000000002E-4</v>
      </c>
      <c r="AX177" s="13">
        <v>7.7669999999999996E-4</v>
      </c>
      <c r="AY177" s="13">
        <v>7.9219999999999996E-4</v>
      </c>
      <c r="AZ177" s="13">
        <v>8.0880000000000004E-4</v>
      </c>
      <c r="BA177" s="13">
        <v>8.2740000000000005E-4</v>
      </c>
      <c r="BB177" s="13">
        <v>8.4230000000000004E-4</v>
      </c>
      <c r="BC177" s="13">
        <v>8.6169999999999997E-4</v>
      </c>
      <c r="BD177" s="13">
        <v>8.8750000000000005E-4</v>
      </c>
      <c r="BE177" s="13">
        <v>9.123E-4</v>
      </c>
      <c r="BF177" s="13">
        <v>9.3880000000000005E-4</v>
      </c>
      <c r="BG177" s="13">
        <v>9.6690000000000003E-4</v>
      </c>
      <c r="BH177" s="13">
        <v>9.8430000000000002E-4</v>
      </c>
      <c r="BI177" s="13">
        <v>1.0089000000000001E-3</v>
      </c>
      <c r="BJ177" s="13">
        <v>1.0382E-3</v>
      </c>
      <c r="BK177" s="13">
        <v>1.0589E-3</v>
      </c>
      <c r="BL177" s="13">
        <v>1.0790000000000001E-3</v>
      </c>
      <c r="BM177" s="13">
        <v>1.0973000000000001E-3</v>
      </c>
      <c r="BN177" s="13">
        <v>1.1237E-3</v>
      </c>
      <c r="BO177" s="13">
        <v>1.1506999999999999E-3</v>
      </c>
      <c r="BP177" s="13">
        <v>1.1793999999999999E-3</v>
      </c>
      <c r="BQ177" s="13">
        <v>1.2078E-3</v>
      </c>
      <c r="BR177" s="13">
        <v>1.2331E-3</v>
      </c>
      <c r="BS177" s="13">
        <v>1.2565E-3</v>
      </c>
      <c r="BT177" s="13">
        <v>1.2791E-3</v>
      </c>
      <c r="BU177" s="13">
        <v>1.3085E-3</v>
      </c>
      <c r="BV177" s="13">
        <v>1.3282000000000001E-3</v>
      </c>
      <c r="BW177" s="13">
        <v>1.364E-3</v>
      </c>
      <c r="BX177" s="13">
        <v>1.3981E-3</v>
      </c>
      <c r="BY177" s="13">
        <v>1.4191E-3</v>
      </c>
      <c r="BZ177" s="13">
        <v>1.4432E-3</v>
      </c>
      <c r="CA177" s="13">
        <v>1.4735E-3</v>
      </c>
      <c r="CB177" s="13">
        <v>1.5162999999999999E-3</v>
      </c>
      <c r="CC177" s="13">
        <v>1.5495999999999999E-3</v>
      </c>
      <c r="CD177" s="13">
        <v>1.5853E-3</v>
      </c>
      <c r="CE177" s="13">
        <v>1.6249000000000001E-3</v>
      </c>
      <c r="CF177" s="13">
        <v>1.6607E-3</v>
      </c>
      <c r="CG177" s="13">
        <v>1.6923000000000001E-3</v>
      </c>
      <c r="CH177" s="13">
        <v>1.7346E-3</v>
      </c>
      <c r="CI177" s="13">
        <v>1.7814E-3</v>
      </c>
      <c r="CJ177" s="13">
        <v>1.8259000000000001E-3</v>
      </c>
      <c r="CK177" s="13">
        <v>1.8771E-3</v>
      </c>
      <c r="CL177" s="13">
        <v>1.9258999999999999E-3</v>
      </c>
      <c r="CM177" s="13">
        <v>1.9586999999999999E-3</v>
      </c>
      <c r="CN177" s="13">
        <v>1.9978000000000001E-3</v>
      </c>
      <c r="CO177" s="13">
        <v>2.0378000000000002E-3</v>
      </c>
      <c r="CP177" s="13">
        <v>2.0723999999999998E-3</v>
      </c>
      <c r="CQ177" s="13">
        <v>2.1180000000000001E-3</v>
      </c>
      <c r="CR177" s="13">
        <v>2.1603E-3</v>
      </c>
      <c r="CS177" s="13">
        <v>2.2035000000000002E-3</v>
      </c>
      <c r="CT177" s="13">
        <v>2.2696000000000001E-3</v>
      </c>
      <c r="CU177" s="13">
        <v>2.3286000000000001E-3</v>
      </c>
      <c r="CV177" s="13">
        <v>2.3822000000000001E-3</v>
      </c>
      <c r="CW177" s="13">
        <v>2.4226999999999999E-3</v>
      </c>
      <c r="CX177" s="13">
        <v>2.4953000000000002E-3</v>
      </c>
      <c r="CY177" s="13">
        <v>2.5577999999999998E-3</v>
      </c>
    </row>
    <row r="178" spans="1:103" x14ac:dyDescent="0.2">
      <c r="A178" s="11" t="s">
        <v>69</v>
      </c>
      <c r="B178" s="11" t="s">
        <v>68</v>
      </c>
      <c r="C178" s="12">
        <v>28</v>
      </c>
      <c r="D178" s="13">
        <v>1.0179999999999999E-4</v>
      </c>
      <c r="E178" s="13">
        <v>1.2750000000000001E-4</v>
      </c>
      <c r="F178" s="13">
        <v>1.515E-4</v>
      </c>
      <c r="G178" s="13">
        <v>1.7909999999999999E-4</v>
      </c>
      <c r="H178" s="13">
        <v>2.019E-4</v>
      </c>
      <c r="I178" s="13">
        <v>2.3790000000000001E-4</v>
      </c>
      <c r="J178" s="13">
        <v>2.6580000000000001E-4</v>
      </c>
      <c r="K178" s="13">
        <v>2.9359999999999998E-4</v>
      </c>
      <c r="L178" s="13">
        <v>3.3579999999999998E-4</v>
      </c>
      <c r="M178" s="13">
        <v>3.6099999999999999E-4</v>
      </c>
      <c r="N178" s="13">
        <v>3.6719999999999998E-4</v>
      </c>
      <c r="O178" s="13">
        <v>3.745E-4</v>
      </c>
      <c r="P178" s="13">
        <v>3.8499999999999998E-4</v>
      </c>
      <c r="Q178" s="13">
        <v>3.9540000000000002E-4</v>
      </c>
      <c r="R178" s="13">
        <v>4.0289999999999998E-4</v>
      </c>
      <c r="S178" s="13">
        <v>4.1340000000000002E-4</v>
      </c>
      <c r="T178" s="13">
        <v>4.2460000000000002E-4</v>
      </c>
      <c r="U178" s="13">
        <v>4.3649999999999998E-4</v>
      </c>
      <c r="V178" s="13">
        <v>4.4700000000000002E-4</v>
      </c>
      <c r="W178" s="13">
        <v>4.5459999999999999E-4</v>
      </c>
      <c r="X178" s="13">
        <v>4.6279999999999997E-4</v>
      </c>
      <c r="Y178" s="13">
        <v>4.7160000000000002E-4</v>
      </c>
      <c r="Z178" s="13">
        <v>4.8529999999999998E-4</v>
      </c>
      <c r="AA178" s="13">
        <v>4.9879999999999998E-4</v>
      </c>
      <c r="AB178" s="13">
        <v>5.0830000000000005E-4</v>
      </c>
      <c r="AC178" s="13">
        <v>5.2209999999999995E-4</v>
      </c>
      <c r="AD178" s="13">
        <v>5.3620000000000002E-4</v>
      </c>
      <c r="AE178" s="13">
        <v>5.5119999999999995E-4</v>
      </c>
      <c r="AF178" s="13">
        <v>5.6550000000000003E-4</v>
      </c>
      <c r="AG178" s="13">
        <v>5.7399999999999997E-4</v>
      </c>
      <c r="AH178" s="13">
        <v>5.8379999999999999E-4</v>
      </c>
      <c r="AI178" s="13">
        <v>6.001E-4</v>
      </c>
      <c r="AJ178" s="13">
        <v>6.1209999999999997E-4</v>
      </c>
      <c r="AK178" s="13">
        <v>6.2430000000000005E-4</v>
      </c>
      <c r="AL178" s="13">
        <v>6.3369999999999995E-4</v>
      </c>
      <c r="AM178" s="13">
        <v>6.4510000000000001E-4</v>
      </c>
      <c r="AN178" s="13">
        <v>6.625E-4</v>
      </c>
      <c r="AO178" s="13">
        <v>6.8110000000000002E-4</v>
      </c>
      <c r="AP178" s="13">
        <v>6.981E-4</v>
      </c>
      <c r="AQ178" s="13">
        <v>7.0989999999999996E-4</v>
      </c>
      <c r="AR178" s="13">
        <v>7.2690000000000005E-4</v>
      </c>
      <c r="AS178" s="13">
        <v>7.473E-4</v>
      </c>
      <c r="AT178" s="13">
        <v>7.607E-4</v>
      </c>
      <c r="AU178" s="13">
        <v>7.7590000000000005E-4</v>
      </c>
      <c r="AV178" s="13">
        <v>7.9679999999999996E-4</v>
      </c>
      <c r="AW178" s="13">
        <v>8.1590000000000005E-4</v>
      </c>
      <c r="AX178" s="13">
        <v>8.3310000000000003E-4</v>
      </c>
      <c r="AY178" s="13">
        <v>8.5059999999999997E-4</v>
      </c>
      <c r="AZ178" s="13">
        <v>8.6930000000000004E-4</v>
      </c>
      <c r="BA178" s="13">
        <v>8.9280000000000002E-4</v>
      </c>
      <c r="BB178" s="13">
        <v>9.1960000000000002E-4</v>
      </c>
      <c r="BC178" s="13">
        <v>9.389E-4</v>
      </c>
      <c r="BD178" s="13">
        <v>9.5390000000000004E-4</v>
      </c>
      <c r="BE178" s="13">
        <v>9.7490000000000001E-4</v>
      </c>
      <c r="BF178" s="13">
        <v>9.9630000000000009E-4</v>
      </c>
      <c r="BG178" s="13">
        <v>1.0223000000000001E-3</v>
      </c>
      <c r="BH178" s="13">
        <v>1.0518999999999999E-3</v>
      </c>
      <c r="BI178" s="13">
        <v>1.0677E-3</v>
      </c>
      <c r="BJ178" s="13">
        <v>1.0923E-3</v>
      </c>
      <c r="BK178" s="13">
        <v>1.1207000000000001E-3</v>
      </c>
      <c r="BL178" s="13">
        <v>1.1475999999999999E-3</v>
      </c>
      <c r="BM178" s="13">
        <v>1.1705000000000001E-3</v>
      </c>
      <c r="BN178" s="13">
        <v>1.1881000000000001E-3</v>
      </c>
      <c r="BO178" s="13">
        <v>1.2225000000000001E-3</v>
      </c>
      <c r="BP178" s="13">
        <v>1.2432999999999999E-3</v>
      </c>
      <c r="BQ178" s="13">
        <v>1.2742999999999999E-3</v>
      </c>
      <c r="BR178" s="13">
        <v>1.2972999999999999E-3</v>
      </c>
      <c r="BS178" s="13">
        <v>1.3270999999999999E-3</v>
      </c>
      <c r="BT178" s="13">
        <v>1.3603000000000001E-3</v>
      </c>
      <c r="BU178" s="13">
        <v>1.3833000000000001E-3</v>
      </c>
      <c r="BV178" s="13">
        <v>1.4096E-3</v>
      </c>
      <c r="BW178" s="13">
        <v>1.4406E-3</v>
      </c>
      <c r="BX178" s="13">
        <v>1.4838E-3</v>
      </c>
      <c r="BY178" s="13">
        <v>1.5076E-3</v>
      </c>
      <c r="BZ178" s="13">
        <v>1.5528E-3</v>
      </c>
      <c r="CA178" s="13">
        <v>1.5823E-3</v>
      </c>
      <c r="CB178" s="13">
        <v>1.6156E-3</v>
      </c>
      <c r="CC178" s="13">
        <v>1.6463000000000001E-3</v>
      </c>
      <c r="CD178" s="13">
        <v>1.6923000000000001E-3</v>
      </c>
      <c r="CE178" s="13">
        <v>1.7328999999999999E-3</v>
      </c>
      <c r="CF178" s="13">
        <v>1.7623999999999999E-3</v>
      </c>
      <c r="CG178" s="13">
        <v>1.7924E-3</v>
      </c>
      <c r="CH178" s="13">
        <v>1.8354000000000001E-3</v>
      </c>
      <c r="CI178" s="13">
        <v>1.8905E-3</v>
      </c>
      <c r="CJ178" s="13">
        <v>1.9245E-3</v>
      </c>
      <c r="CK178" s="13">
        <v>1.9707000000000001E-3</v>
      </c>
      <c r="CL178" s="13">
        <v>2.0041999999999998E-3</v>
      </c>
      <c r="CM178" s="13">
        <v>2.0382999999999998E-3</v>
      </c>
      <c r="CN178" s="13">
        <v>2.0852000000000002E-3</v>
      </c>
      <c r="CO178" s="13">
        <v>2.1373E-3</v>
      </c>
      <c r="CP178" s="13">
        <v>2.1949999999999999E-3</v>
      </c>
      <c r="CQ178" s="13">
        <v>2.2564999999999998E-3</v>
      </c>
      <c r="CR178" s="13">
        <v>2.3062E-3</v>
      </c>
      <c r="CS178" s="13">
        <v>2.3476999999999999E-3</v>
      </c>
      <c r="CT178" s="13">
        <v>2.3852999999999999E-3</v>
      </c>
      <c r="CU178" s="13">
        <v>2.4282000000000001E-3</v>
      </c>
      <c r="CV178" s="13">
        <v>2.4888000000000002E-3</v>
      </c>
      <c r="CW178" s="13">
        <v>2.5411000000000001E-3</v>
      </c>
      <c r="CX178" s="13">
        <v>2.5893000000000001E-3</v>
      </c>
      <c r="CY178" s="13">
        <v>2.6308E-3</v>
      </c>
    </row>
    <row r="179" spans="1:103" x14ac:dyDescent="0.2">
      <c r="A179" s="11" t="s">
        <v>69</v>
      </c>
      <c r="B179" s="11" t="s">
        <v>68</v>
      </c>
      <c r="C179" s="12">
        <v>29</v>
      </c>
      <c r="D179" s="13">
        <v>1.116E-4</v>
      </c>
      <c r="E179" s="13">
        <v>1.3750000000000001E-4</v>
      </c>
      <c r="F179" s="13">
        <v>1.627E-4</v>
      </c>
      <c r="G179" s="13">
        <v>1.885E-4</v>
      </c>
      <c r="H179" s="13">
        <v>2.1579999999999999E-4</v>
      </c>
      <c r="I179" s="13">
        <v>2.4679999999999998E-4</v>
      </c>
      <c r="J179" s="13">
        <v>2.7920000000000001E-4</v>
      </c>
      <c r="K179" s="13">
        <v>3.1080000000000002E-4</v>
      </c>
      <c r="L179" s="13">
        <v>3.503E-4</v>
      </c>
      <c r="M179" s="13">
        <v>3.7730000000000001E-4</v>
      </c>
      <c r="N179" s="13">
        <v>3.8719999999999998E-4</v>
      </c>
      <c r="O179" s="13">
        <v>3.9530000000000001E-4</v>
      </c>
      <c r="P179" s="13">
        <v>4.0279999999999998E-4</v>
      </c>
      <c r="Q179" s="13">
        <v>4.149E-4</v>
      </c>
      <c r="R179" s="13">
        <v>4.2279999999999998E-4</v>
      </c>
      <c r="S179" s="13">
        <v>4.2959999999999998E-4</v>
      </c>
      <c r="T179" s="13">
        <v>4.3600000000000003E-4</v>
      </c>
      <c r="U179" s="13">
        <v>4.4250000000000002E-4</v>
      </c>
      <c r="V179" s="13">
        <v>4.5130000000000002E-4</v>
      </c>
      <c r="W179" s="13">
        <v>4.6079999999999998E-4</v>
      </c>
      <c r="X179" s="13">
        <v>4.7330000000000001E-4</v>
      </c>
      <c r="Y179" s="13">
        <v>4.8509999999999997E-4</v>
      </c>
      <c r="Z179" s="13">
        <v>4.9479999999999999E-4</v>
      </c>
      <c r="AA179" s="13">
        <v>5.086E-4</v>
      </c>
      <c r="AB179" s="13">
        <v>5.2130000000000004E-4</v>
      </c>
      <c r="AC179" s="13">
        <v>5.3180000000000002E-4</v>
      </c>
      <c r="AD179" s="13">
        <v>5.4339999999999998E-4</v>
      </c>
      <c r="AE179" s="13">
        <v>5.5920000000000004E-4</v>
      </c>
      <c r="AF179" s="13">
        <v>5.754E-4</v>
      </c>
      <c r="AG179" s="13">
        <v>5.8929999999999996E-4</v>
      </c>
      <c r="AH179" s="13">
        <v>6.0400000000000004E-4</v>
      </c>
      <c r="AI179" s="13">
        <v>6.1609999999999996E-4</v>
      </c>
      <c r="AJ179" s="13">
        <v>6.2589999999999998E-4</v>
      </c>
      <c r="AK179" s="13">
        <v>6.4280000000000001E-4</v>
      </c>
      <c r="AL179" s="13">
        <v>6.6080000000000002E-4</v>
      </c>
      <c r="AM179" s="13">
        <v>6.7139999999999995E-4</v>
      </c>
      <c r="AN179" s="13">
        <v>6.8420000000000004E-4</v>
      </c>
      <c r="AO179" s="13">
        <v>6.9510000000000004E-4</v>
      </c>
      <c r="AP179" s="13">
        <v>7.069E-4</v>
      </c>
      <c r="AQ179" s="13">
        <v>7.1750000000000004E-4</v>
      </c>
      <c r="AR179" s="13">
        <v>7.2900000000000005E-4</v>
      </c>
      <c r="AS179" s="13">
        <v>7.5080000000000004E-4</v>
      </c>
      <c r="AT179" s="13">
        <v>7.7260000000000002E-4</v>
      </c>
      <c r="AU179" s="13">
        <v>7.9270000000000002E-4</v>
      </c>
      <c r="AV179" s="13">
        <v>8.1479999999999996E-4</v>
      </c>
      <c r="AW179" s="13">
        <v>8.3520000000000003E-4</v>
      </c>
      <c r="AX179" s="13">
        <v>8.5610000000000005E-4</v>
      </c>
      <c r="AY179" s="13">
        <v>8.809E-4</v>
      </c>
      <c r="AZ179" s="13">
        <v>8.9420000000000005E-4</v>
      </c>
      <c r="BA179" s="13">
        <v>9.1830000000000004E-4</v>
      </c>
      <c r="BB179" s="13">
        <v>9.3389999999999999E-4</v>
      </c>
      <c r="BC179" s="13">
        <v>9.5080000000000002E-4</v>
      </c>
      <c r="BD179" s="13">
        <v>9.6690000000000003E-4</v>
      </c>
      <c r="BE179" s="13">
        <v>9.8630000000000007E-4</v>
      </c>
      <c r="BF179" s="13">
        <v>1.0099E-3</v>
      </c>
      <c r="BG179" s="13">
        <v>1.0291E-3</v>
      </c>
      <c r="BH179" s="13">
        <v>1.0558E-3</v>
      </c>
      <c r="BI179" s="13">
        <v>1.0717000000000001E-3</v>
      </c>
      <c r="BJ179" s="13">
        <v>1.0942E-3</v>
      </c>
      <c r="BK179" s="13">
        <v>1.1183E-3</v>
      </c>
      <c r="BL179" s="13">
        <v>1.1462E-3</v>
      </c>
      <c r="BM179" s="13">
        <v>1.1645E-3</v>
      </c>
      <c r="BN179" s="13">
        <v>1.1867E-3</v>
      </c>
      <c r="BO179" s="13">
        <v>1.2163E-3</v>
      </c>
      <c r="BP179" s="13">
        <v>1.2478999999999999E-3</v>
      </c>
      <c r="BQ179" s="13">
        <v>1.2692000000000001E-3</v>
      </c>
      <c r="BR179" s="13">
        <v>1.2983000000000001E-3</v>
      </c>
      <c r="BS179" s="13">
        <v>1.3373E-3</v>
      </c>
      <c r="BT179" s="13">
        <v>1.3653000000000001E-3</v>
      </c>
      <c r="BU179" s="13">
        <v>1.3927E-3</v>
      </c>
      <c r="BV179" s="13">
        <v>1.4205000000000001E-3</v>
      </c>
      <c r="BW179" s="13">
        <v>1.4418E-3</v>
      </c>
      <c r="BX179" s="13">
        <v>1.4706999999999999E-3</v>
      </c>
      <c r="BY179" s="13">
        <v>1.506E-3</v>
      </c>
      <c r="BZ179" s="13">
        <v>1.5300999999999999E-3</v>
      </c>
      <c r="CA179" s="13">
        <v>1.5713999999999999E-3</v>
      </c>
      <c r="CB179" s="13">
        <v>1.5996999999999999E-3</v>
      </c>
      <c r="CC179" s="13">
        <v>1.6253000000000001E-3</v>
      </c>
      <c r="CD179" s="13">
        <v>1.6562E-3</v>
      </c>
      <c r="CE179" s="13">
        <v>1.6926000000000001E-3</v>
      </c>
      <c r="CF179" s="13">
        <v>1.7213E-3</v>
      </c>
      <c r="CG179" s="13">
        <v>1.7713E-3</v>
      </c>
      <c r="CH179" s="13">
        <v>1.8032E-3</v>
      </c>
      <c r="CI179" s="13">
        <v>1.8554999999999999E-3</v>
      </c>
      <c r="CJ179" s="13">
        <v>1.8982000000000001E-3</v>
      </c>
      <c r="CK179" s="13">
        <v>1.9456E-3</v>
      </c>
      <c r="CL179" s="13">
        <v>1.9981E-3</v>
      </c>
      <c r="CM179" s="13">
        <v>2.0460000000000001E-3</v>
      </c>
      <c r="CN179" s="13">
        <v>2.0847999999999999E-3</v>
      </c>
      <c r="CO179" s="13">
        <v>2.1453000000000002E-3</v>
      </c>
      <c r="CP179" s="13">
        <v>2.2076000000000001E-3</v>
      </c>
      <c r="CQ179" s="13">
        <v>2.2561999999999999E-3</v>
      </c>
      <c r="CR179" s="13">
        <v>2.3238E-3</v>
      </c>
      <c r="CS179" s="13">
        <v>2.3842999999999998E-3</v>
      </c>
      <c r="CT179" s="13">
        <v>2.4199999999999998E-3</v>
      </c>
      <c r="CU179" s="13">
        <v>2.4708E-3</v>
      </c>
      <c r="CV179" s="13">
        <v>2.5376000000000001E-3</v>
      </c>
      <c r="CW179" s="13">
        <v>2.5782000000000001E-3</v>
      </c>
      <c r="CX179" s="13">
        <v>2.6272000000000001E-3</v>
      </c>
      <c r="CY179" s="13">
        <v>2.7060000000000001E-3</v>
      </c>
    </row>
    <row r="180" spans="1:103" x14ac:dyDescent="0.2">
      <c r="A180" s="11" t="s">
        <v>69</v>
      </c>
      <c r="B180" s="11" t="s">
        <v>68</v>
      </c>
      <c r="C180" s="12">
        <v>30</v>
      </c>
      <c r="D180" s="13">
        <v>1.228E-4</v>
      </c>
      <c r="E180" s="13">
        <v>1.484E-4</v>
      </c>
      <c r="F180" s="13">
        <v>1.7110000000000001E-4</v>
      </c>
      <c r="G180" s="13">
        <v>2.0100000000000001E-4</v>
      </c>
      <c r="H180" s="13">
        <v>2.3169999999999999E-4</v>
      </c>
      <c r="I180" s="13">
        <v>2.6439999999999998E-4</v>
      </c>
      <c r="J180" s="13">
        <v>2.9050000000000001E-4</v>
      </c>
      <c r="K180" s="13">
        <v>3.2049999999999998E-4</v>
      </c>
      <c r="L180" s="13">
        <v>3.6979999999999999E-4</v>
      </c>
      <c r="M180" s="13">
        <v>4.0119999999999999E-4</v>
      </c>
      <c r="N180" s="13">
        <v>4.104E-4</v>
      </c>
      <c r="O180" s="13">
        <v>4.1829999999999998E-4</v>
      </c>
      <c r="P180" s="13">
        <v>4.2450000000000002E-4</v>
      </c>
      <c r="Q180" s="13">
        <v>4.3679999999999999E-4</v>
      </c>
      <c r="R180" s="13">
        <v>4.482E-4</v>
      </c>
      <c r="S180" s="13">
        <v>4.5629999999999998E-4</v>
      </c>
      <c r="T180" s="13">
        <v>4.6680000000000002E-4</v>
      </c>
      <c r="U180" s="13">
        <v>4.8030000000000002E-4</v>
      </c>
      <c r="V180" s="13">
        <v>4.9129999999999996E-4</v>
      </c>
      <c r="W180" s="13">
        <v>5.061E-4</v>
      </c>
      <c r="X180" s="13">
        <v>5.1780000000000001E-4</v>
      </c>
      <c r="Y180" s="13">
        <v>5.2709999999999996E-4</v>
      </c>
      <c r="Z180" s="13">
        <v>5.3499999999999999E-4</v>
      </c>
      <c r="AA180" s="13">
        <v>5.4569999999999998E-4</v>
      </c>
      <c r="AB180" s="13">
        <v>5.5599999999999996E-4</v>
      </c>
      <c r="AC180" s="13">
        <v>5.6709999999999996E-4</v>
      </c>
      <c r="AD180" s="13">
        <v>5.8129999999999998E-4</v>
      </c>
      <c r="AE180" s="13">
        <v>5.934E-4</v>
      </c>
      <c r="AF180" s="13">
        <v>6.0229999999999995E-4</v>
      </c>
      <c r="AG180" s="13">
        <v>6.1620000000000002E-4</v>
      </c>
      <c r="AH180" s="13">
        <v>6.2850000000000004E-4</v>
      </c>
      <c r="AI180" s="13">
        <v>6.3860000000000002E-4</v>
      </c>
      <c r="AJ180" s="13">
        <v>6.5459999999999997E-4</v>
      </c>
      <c r="AK180" s="13">
        <v>6.7230000000000002E-4</v>
      </c>
      <c r="AL180" s="13">
        <v>6.87E-4</v>
      </c>
      <c r="AM180" s="13">
        <v>7.069E-4</v>
      </c>
      <c r="AN180" s="13">
        <v>7.1969999999999998E-4</v>
      </c>
      <c r="AO180" s="13">
        <v>7.3979999999999998E-4</v>
      </c>
      <c r="AP180" s="13">
        <v>7.5469999999999997E-4</v>
      </c>
      <c r="AQ180" s="13">
        <v>7.6599999999999997E-4</v>
      </c>
      <c r="AR180" s="13">
        <v>7.783E-4</v>
      </c>
      <c r="AS180" s="13">
        <v>8.0000000000000004E-4</v>
      </c>
      <c r="AT180" s="13">
        <v>8.1280000000000002E-4</v>
      </c>
      <c r="AU180" s="13">
        <v>8.3730000000000002E-4</v>
      </c>
      <c r="AV180" s="13">
        <v>8.5729999999999997E-4</v>
      </c>
      <c r="AW180" s="13">
        <v>8.788E-4</v>
      </c>
      <c r="AX180" s="13">
        <v>8.9630000000000005E-4</v>
      </c>
      <c r="AY180" s="13">
        <v>9.1069999999999996E-4</v>
      </c>
      <c r="AZ180" s="13">
        <v>9.2800000000000001E-4</v>
      </c>
      <c r="BA180" s="13">
        <v>9.5399999999999999E-4</v>
      </c>
      <c r="BB180" s="13">
        <v>9.7780000000000002E-4</v>
      </c>
      <c r="BC180" s="13">
        <v>1.0053E-3</v>
      </c>
      <c r="BD180" s="13">
        <v>1.0263E-3</v>
      </c>
      <c r="BE180" s="13">
        <v>1.0551E-3</v>
      </c>
      <c r="BF180" s="13">
        <v>1.0793000000000001E-3</v>
      </c>
      <c r="BG180" s="13">
        <v>1.1042000000000001E-3</v>
      </c>
      <c r="BH180" s="13">
        <v>1.1362E-3</v>
      </c>
      <c r="BI180" s="13">
        <v>1.1646E-3</v>
      </c>
      <c r="BJ180" s="13">
        <v>1.1983E-3</v>
      </c>
      <c r="BK180" s="13">
        <v>1.2235E-3</v>
      </c>
      <c r="BL180" s="13">
        <v>1.2467999999999999E-3</v>
      </c>
      <c r="BM180" s="13">
        <v>1.2742000000000001E-3</v>
      </c>
      <c r="BN180" s="13">
        <v>1.3022000000000001E-3</v>
      </c>
      <c r="BO180" s="13">
        <v>1.323E-3</v>
      </c>
      <c r="BP180" s="13">
        <v>1.3495E-3</v>
      </c>
      <c r="BQ180" s="13">
        <v>1.3845999999999999E-3</v>
      </c>
      <c r="BR180" s="13">
        <v>1.4192E-3</v>
      </c>
      <c r="BS180" s="13">
        <v>1.4404000000000001E-3</v>
      </c>
      <c r="BT180" s="13">
        <v>1.4693E-3</v>
      </c>
      <c r="BU180" s="13">
        <v>1.5104000000000001E-3</v>
      </c>
      <c r="BV180" s="13">
        <v>1.5345999999999999E-3</v>
      </c>
      <c r="BW180" s="13">
        <v>1.5575999999999999E-3</v>
      </c>
      <c r="BX180" s="13">
        <v>1.5950000000000001E-3</v>
      </c>
      <c r="BY180" s="13">
        <v>1.6205E-3</v>
      </c>
      <c r="BZ180" s="13">
        <v>1.6528999999999999E-3</v>
      </c>
      <c r="CA180" s="13">
        <v>1.6909E-3</v>
      </c>
      <c r="CB180" s="13">
        <v>1.7298000000000001E-3</v>
      </c>
      <c r="CC180" s="13">
        <v>1.761E-3</v>
      </c>
      <c r="CD180" s="13">
        <v>1.8067999999999999E-3</v>
      </c>
      <c r="CE180" s="13">
        <v>1.8429E-3</v>
      </c>
      <c r="CF180" s="13">
        <v>1.8835E-3</v>
      </c>
      <c r="CG180" s="13">
        <v>1.9380999999999999E-3</v>
      </c>
      <c r="CH180" s="13">
        <v>1.9672000000000001E-3</v>
      </c>
      <c r="CI180" s="13">
        <v>2.0026000000000002E-3</v>
      </c>
      <c r="CJ180" s="13">
        <v>2.0346000000000001E-3</v>
      </c>
      <c r="CK180" s="13">
        <v>2.0712E-3</v>
      </c>
      <c r="CL180" s="13">
        <v>2.1126000000000001E-3</v>
      </c>
      <c r="CM180" s="13">
        <v>2.1443E-3</v>
      </c>
      <c r="CN180" s="13">
        <v>2.1892999999999999E-3</v>
      </c>
      <c r="CO180" s="13">
        <v>2.2374000000000001E-3</v>
      </c>
      <c r="CP180" s="13">
        <v>2.3000999999999998E-3</v>
      </c>
      <c r="CQ180" s="13">
        <v>2.3690999999999999E-3</v>
      </c>
      <c r="CR180" s="13">
        <v>2.4353999999999999E-3</v>
      </c>
      <c r="CS180" s="13">
        <v>2.4962999999999999E-3</v>
      </c>
      <c r="CT180" s="13">
        <v>2.5487999999999999E-3</v>
      </c>
      <c r="CU180" s="13">
        <v>2.6124999999999998E-3</v>
      </c>
      <c r="CV180" s="13">
        <v>2.6516999999999999E-3</v>
      </c>
      <c r="CW180" s="13">
        <v>2.6914E-3</v>
      </c>
      <c r="CX180" s="13">
        <v>2.7533000000000002E-3</v>
      </c>
      <c r="CY180" s="13">
        <v>2.8002000000000001E-3</v>
      </c>
    </row>
    <row r="181" spans="1:103" x14ac:dyDescent="0.2">
      <c r="A181" s="11" t="s">
        <v>69</v>
      </c>
      <c r="B181" s="11" t="s">
        <v>68</v>
      </c>
      <c r="C181" s="12">
        <v>31</v>
      </c>
      <c r="D181" s="13">
        <v>1.3229999999999999E-4</v>
      </c>
      <c r="E181" s="13">
        <v>1.528E-4</v>
      </c>
      <c r="F181" s="13">
        <v>1.8149999999999999E-4</v>
      </c>
      <c r="G181" s="13">
        <v>2.1330000000000001E-4</v>
      </c>
      <c r="H181" s="13">
        <v>2.4429999999999998E-4</v>
      </c>
      <c r="I181" s="13">
        <v>2.7329999999999998E-4</v>
      </c>
      <c r="J181" s="13">
        <v>3.0279999999999999E-4</v>
      </c>
      <c r="K181" s="13">
        <v>3.4059999999999998E-4</v>
      </c>
      <c r="L181" s="13">
        <v>3.8979999999999999E-4</v>
      </c>
      <c r="M181" s="13">
        <v>4.3419999999999998E-4</v>
      </c>
      <c r="N181" s="13">
        <v>4.416E-4</v>
      </c>
      <c r="O181" s="13">
        <v>4.5389999999999997E-4</v>
      </c>
      <c r="P181" s="13">
        <v>4.662E-4</v>
      </c>
      <c r="Q181" s="13">
        <v>4.7409999999999998E-4</v>
      </c>
      <c r="R181" s="13">
        <v>4.8220000000000001E-4</v>
      </c>
      <c r="S181" s="13">
        <v>4.8939999999999997E-4</v>
      </c>
      <c r="T181" s="13">
        <v>5.0359999999999999E-4</v>
      </c>
      <c r="U181" s="13">
        <v>5.1219999999999998E-4</v>
      </c>
      <c r="V181" s="13">
        <v>5.1979999999999995E-4</v>
      </c>
      <c r="W181" s="13">
        <v>5.3229999999999998E-4</v>
      </c>
      <c r="X181" s="13">
        <v>5.4460000000000001E-4</v>
      </c>
      <c r="Y181" s="13">
        <v>5.555E-4</v>
      </c>
      <c r="Z181" s="13">
        <v>5.6380000000000004E-4</v>
      </c>
      <c r="AA181" s="13">
        <v>5.7569999999999995E-4</v>
      </c>
      <c r="AB181" s="13">
        <v>5.9069999999999999E-4</v>
      </c>
      <c r="AC181" s="13">
        <v>6.0539999999999997E-4</v>
      </c>
      <c r="AD181" s="13">
        <v>6.223E-4</v>
      </c>
      <c r="AE181" s="13">
        <v>6.3849999999999996E-4</v>
      </c>
      <c r="AF181" s="13">
        <v>6.5700000000000003E-4</v>
      </c>
      <c r="AG181" s="13">
        <v>6.734E-4</v>
      </c>
      <c r="AH181" s="13">
        <v>6.8479999999999995E-4</v>
      </c>
      <c r="AI181" s="13">
        <v>6.958E-4</v>
      </c>
      <c r="AJ181" s="13">
        <v>7.069E-4</v>
      </c>
      <c r="AK181" s="13">
        <v>7.1829999999999995E-4</v>
      </c>
      <c r="AL181" s="13">
        <v>7.383E-4</v>
      </c>
      <c r="AM181" s="13">
        <v>7.561E-4</v>
      </c>
      <c r="AN181" s="13">
        <v>7.7729999999999997E-4</v>
      </c>
      <c r="AO181" s="13">
        <v>7.9670000000000001E-4</v>
      </c>
      <c r="AP181" s="13">
        <v>8.1340000000000004E-4</v>
      </c>
      <c r="AQ181" s="13">
        <v>8.2640000000000003E-4</v>
      </c>
      <c r="AR181" s="13">
        <v>8.5130000000000004E-4</v>
      </c>
      <c r="AS181" s="13">
        <v>8.7679999999999995E-4</v>
      </c>
      <c r="AT181" s="13">
        <v>8.899E-4</v>
      </c>
      <c r="AU181" s="13">
        <v>9.0510000000000005E-4</v>
      </c>
      <c r="AV181" s="13">
        <v>9.2679999999999998E-4</v>
      </c>
      <c r="AW181" s="13">
        <v>9.4530000000000005E-4</v>
      </c>
      <c r="AX181" s="13">
        <v>9.6429999999999997E-4</v>
      </c>
      <c r="AY181" s="13">
        <v>9.7879999999999994E-4</v>
      </c>
      <c r="AZ181" s="13">
        <v>1.0032999999999999E-3</v>
      </c>
      <c r="BA181" s="13">
        <v>1.0292999999999999E-3</v>
      </c>
      <c r="BB181" s="13">
        <v>1.0499000000000001E-3</v>
      </c>
      <c r="BC181" s="13">
        <v>1.0762E-3</v>
      </c>
      <c r="BD181" s="13">
        <v>1.1008999999999999E-3</v>
      </c>
      <c r="BE181" s="13">
        <v>1.1284000000000001E-3</v>
      </c>
      <c r="BF181" s="13">
        <v>1.1488E-3</v>
      </c>
      <c r="BG181" s="13">
        <v>1.1672E-3</v>
      </c>
      <c r="BH181" s="13">
        <v>1.1881999999999999E-3</v>
      </c>
      <c r="BI181" s="13">
        <v>1.2143E-3</v>
      </c>
      <c r="BJ181" s="13">
        <v>1.2386000000000001E-3</v>
      </c>
      <c r="BK181" s="13">
        <v>1.2620999999999999E-3</v>
      </c>
      <c r="BL181" s="13">
        <v>1.2872999999999999E-3</v>
      </c>
      <c r="BM181" s="13">
        <v>1.3143E-3</v>
      </c>
      <c r="BN181" s="13">
        <v>1.3458999999999999E-3</v>
      </c>
      <c r="BO181" s="13">
        <v>1.3674E-3</v>
      </c>
      <c r="BP181" s="13">
        <v>1.3975000000000001E-3</v>
      </c>
      <c r="BQ181" s="13">
        <v>1.4268E-3</v>
      </c>
      <c r="BR181" s="13">
        <v>1.4511000000000001E-3</v>
      </c>
      <c r="BS181" s="13">
        <v>1.4932000000000001E-3</v>
      </c>
      <c r="BT181" s="13">
        <v>1.5319999999999999E-3</v>
      </c>
      <c r="BU181" s="13">
        <v>1.5656999999999999E-3</v>
      </c>
      <c r="BV181" s="13">
        <v>1.5954000000000001E-3</v>
      </c>
      <c r="BW181" s="13">
        <v>1.6241999999999999E-3</v>
      </c>
      <c r="BX181" s="13">
        <v>1.6534E-3</v>
      </c>
      <c r="BY181" s="13">
        <v>1.6815000000000001E-3</v>
      </c>
      <c r="BZ181" s="13">
        <v>1.7217999999999999E-3</v>
      </c>
      <c r="CA181" s="13">
        <v>1.7597999999999999E-3</v>
      </c>
      <c r="CB181" s="13">
        <v>1.8108E-3</v>
      </c>
      <c r="CC181" s="13">
        <v>1.8633E-3</v>
      </c>
      <c r="CD181" s="13">
        <v>1.9173E-3</v>
      </c>
      <c r="CE181" s="13">
        <v>1.9727999999999998E-3</v>
      </c>
      <c r="CF181" s="13">
        <v>2.0162999999999999E-3</v>
      </c>
      <c r="CG181" s="13">
        <v>2.0726999999999998E-3</v>
      </c>
      <c r="CH181" s="13">
        <v>2.1202999999999999E-3</v>
      </c>
      <c r="CI181" s="13">
        <v>2.1627999999999999E-3</v>
      </c>
      <c r="CJ181" s="13">
        <v>2.2082E-3</v>
      </c>
      <c r="CK181" s="13">
        <v>2.2479000000000002E-3</v>
      </c>
      <c r="CL181" s="13">
        <v>2.2862E-3</v>
      </c>
      <c r="CM181" s="13">
        <v>2.3365E-3</v>
      </c>
      <c r="CN181" s="13">
        <v>2.3855999999999999E-3</v>
      </c>
      <c r="CO181" s="13">
        <v>2.4453000000000001E-3</v>
      </c>
      <c r="CP181" s="13">
        <v>2.5162000000000001E-3</v>
      </c>
      <c r="CQ181" s="13">
        <v>2.5891999999999998E-3</v>
      </c>
      <c r="CR181" s="13">
        <v>2.6513000000000001E-3</v>
      </c>
      <c r="CS181" s="13">
        <v>2.7282999999999999E-3</v>
      </c>
      <c r="CT181" s="13">
        <v>2.7801000000000002E-3</v>
      </c>
      <c r="CU181" s="13">
        <v>2.8579E-3</v>
      </c>
      <c r="CV181" s="13">
        <v>2.9150999999999999E-3</v>
      </c>
      <c r="CW181" s="13">
        <v>2.9880000000000002E-3</v>
      </c>
      <c r="CX181" s="13">
        <v>3.0717000000000001E-3</v>
      </c>
      <c r="CY181" s="13">
        <v>3.1208E-3</v>
      </c>
    </row>
    <row r="182" spans="1:103" x14ac:dyDescent="0.2">
      <c r="A182" s="11" t="s">
        <v>69</v>
      </c>
      <c r="B182" s="11" t="s">
        <v>68</v>
      </c>
      <c r="C182" s="12">
        <v>32</v>
      </c>
      <c r="D182" s="13">
        <v>1.3760000000000001E-4</v>
      </c>
      <c r="E182" s="13">
        <v>1.6320000000000001E-4</v>
      </c>
      <c r="F182" s="13">
        <v>1.8770000000000001E-4</v>
      </c>
      <c r="G182" s="13">
        <v>2.1829999999999999E-4</v>
      </c>
      <c r="H182" s="13">
        <v>2.5080000000000002E-4</v>
      </c>
      <c r="I182" s="13">
        <v>2.879E-4</v>
      </c>
      <c r="J182" s="13">
        <v>3.2430000000000002E-4</v>
      </c>
      <c r="K182" s="13">
        <v>3.6410000000000001E-4</v>
      </c>
      <c r="L182" s="13">
        <v>4.2129999999999999E-4</v>
      </c>
      <c r="M182" s="13">
        <v>4.8369999999999999E-4</v>
      </c>
      <c r="N182" s="13">
        <v>4.973E-4</v>
      </c>
      <c r="O182" s="13">
        <v>5.0770000000000003E-4</v>
      </c>
      <c r="P182" s="13">
        <v>5.1929999999999999E-4</v>
      </c>
      <c r="Q182" s="13">
        <v>5.3330000000000001E-4</v>
      </c>
      <c r="R182" s="13">
        <v>5.4620000000000005E-4</v>
      </c>
      <c r="S182" s="13">
        <v>5.6030000000000001E-4</v>
      </c>
      <c r="T182" s="13">
        <v>5.7039999999999999E-4</v>
      </c>
      <c r="U182" s="13">
        <v>5.8299999999999997E-4</v>
      </c>
      <c r="V182" s="13">
        <v>5.976E-4</v>
      </c>
      <c r="W182" s="13">
        <v>6.0720000000000001E-4</v>
      </c>
      <c r="X182" s="13">
        <v>6.2419999999999999E-4</v>
      </c>
      <c r="Y182" s="13">
        <v>6.4230000000000005E-4</v>
      </c>
      <c r="Z182" s="13">
        <v>6.5769999999999999E-4</v>
      </c>
      <c r="AA182" s="13">
        <v>6.7540000000000005E-4</v>
      </c>
      <c r="AB182" s="13">
        <v>6.937E-4</v>
      </c>
      <c r="AC182" s="13">
        <v>7.1029999999999997E-4</v>
      </c>
      <c r="AD182" s="13">
        <v>7.2530000000000001E-4</v>
      </c>
      <c r="AE182" s="13">
        <v>7.3680000000000002E-4</v>
      </c>
      <c r="AF182" s="13">
        <v>7.4859999999999998E-4</v>
      </c>
      <c r="AG182" s="13">
        <v>7.651E-4</v>
      </c>
      <c r="AH182" s="13">
        <v>7.7729999999999997E-4</v>
      </c>
      <c r="AI182" s="13">
        <v>7.9290000000000003E-4</v>
      </c>
      <c r="AJ182" s="13">
        <v>8.0959999999999995E-4</v>
      </c>
      <c r="AK182" s="13">
        <v>8.2249999999999999E-4</v>
      </c>
      <c r="AL182" s="13">
        <v>8.4060000000000005E-4</v>
      </c>
      <c r="AM182" s="13">
        <v>8.608E-4</v>
      </c>
      <c r="AN182" s="13">
        <v>8.763E-4</v>
      </c>
      <c r="AO182" s="13">
        <v>8.9729999999999996E-4</v>
      </c>
      <c r="AP182" s="13">
        <v>9.1250000000000001E-4</v>
      </c>
      <c r="AQ182" s="13">
        <v>9.2619999999999996E-4</v>
      </c>
      <c r="AR182" s="13">
        <v>9.41E-4</v>
      </c>
      <c r="AS182" s="13">
        <v>9.5790000000000003E-4</v>
      </c>
      <c r="AT182" s="13">
        <v>9.7519999999999996E-4</v>
      </c>
      <c r="AU182" s="13">
        <v>1.0005000000000001E-3</v>
      </c>
      <c r="AV182" s="13">
        <v>1.0254999999999999E-3</v>
      </c>
      <c r="AW182" s="13">
        <v>1.0491000000000001E-3</v>
      </c>
      <c r="AX182" s="13">
        <v>1.0701E-3</v>
      </c>
      <c r="AY182" s="13">
        <v>1.0968E-3</v>
      </c>
      <c r="AZ182" s="13">
        <v>1.1276000000000001E-3</v>
      </c>
      <c r="BA182" s="13">
        <v>1.1613999999999999E-3</v>
      </c>
      <c r="BB182" s="13">
        <v>1.1858000000000001E-3</v>
      </c>
      <c r="BC182" s="13">
        <v>1.2130999999999999E-3</v>
      </c>
      <c r="BD182" s="13">
        <v>1.2313000000000001E-3</v>
      </c>
      <c r="BE182" s="13">
        <v>1.2547000000000001E-3</v>
      </c>
      <c r="BF182" s="13">
        <v>1.2798E-3</v>
      </c>
      <c r="BG182" s="13">
        <v>1.3182000000000001E-3</v>
      </c>
      <c r="BH182" s="13">
        <v>1.3419E-3</v>
      </c>
      <c r="BI182" s="13">
        <v>1.3714E-3</v>
      </c>
      <c r="BJ182" s="13">
        <v>1.4071000000000001E-3</v>
      </c>
      <c r="BK182" s="13">
        <v>1.4394E-3</v>
      </c>
      <c r="BL182" s="13">
        <v>1.474E-3</v>
      </c>
      <c r="BM182" s="13">
        <v>1.5153E-3</v>
      </c>
      <c r="BN182" s="13">
        <v>1.5380000000000001E-3</v>
      </c>
      <c r="BO182" s="13">
        <v>1.5795E-3</v>
      </c>
      <c r="BP182" s="13">
        <v>1.6063E-3</v>
      </c>
      <c r="BQ182" s="13">
        <v>1.6528999999999999E-3</v>
      </c>
      <c r="BR182" s="13">
        <v>1.6877000000000001E-3</v>
      </c>
      <c r="BS182" s="13">
        <v>1.7231E-3</v>
      </c>
      <c r="BT182" s="13">
        <v>1.7558000000000001E-3</v>
      </c>
      <c r="BU182" s="13">
        <v>1.7998000000000001E-3</v>
      </c>
      <c r="BV182" s="13">
        <v>1.8322E-3</v>
      </c>
      <c r="BW182" s="13">
        <v>1.8835E-3</v>
      </c>
      <c r="BX182" s="13">
        <v>1.9380999999999999E-3</v>
      </c>
      <c r="BY182" s="13">
        <v>1.9710000000000001E-3</v>
      </c>
      <c r="BZ182" s="13">
        <v>2.0124000000000001E-3</v>
      </c>
      <c r="CA182" s="13">
        <v>2.0425999999999999E-3</v>
      </c>
      <c r="CB182" s="13">
        <v>2.0896000000000001E-3</v>
      </c>
      <c r="CC182" s="13">
        <v>2.1522999999999998E-3</v>
      </c>
      <c r="CD182" s="13">
        <v>2.2039E-3</v>
      </c>
      <c r="CE182" s="13">
        <v>2.2458000000000001E-3</v>
      </c>
      <c r="CF182" s="13">
        <v>2.2816999999999998E-3</v>
      </c>
      <c r="CG182" s="13">
        <v>2.3433E-3</v>
      </c>
      <c r="CH182" s="13">
        <v>2.3854000000000002E-3</v>
      </c>
      <c r="CI182" s="13">
        <v>2.4212000000000001E-3</v>
      </c>
      <c r="CJ182" s="13">
        <v>2.4672000000000001E-3</v>
      </c>
      <c r="CK182" s="13">
        <v>2.5412E-3</v>
      </c>
      <c r="CL182" s="13">
        <v>2.5869000000000001E-3</v>
      </c>
      <c r="CM182" s="13">
        <v>2.6541999999999998E-3</v>
      </c>
      <c r="CN182" s="13">
        <v>2.7019000000000001E-3</v>
      </c>
      <c r="CO182" s="13">
        <v>2.7477999999999999E-3</v>
      </c>
      <c r="CP182" s="13">
        <v>2.8219999999999999E-3</v>
      </c>
      <c r="CQ182" s="13">
        <v>2.8925999999999999E-3</v>
      </c>
      <c r="CR182" s="13">
        <v>2.9591000000000001E-3</v>
      </c>
      <c r="CS182" s="13">
        <v>3.0035000000000001E-3</v>
      </c>
      <c r="CT182" s="13">
        <v>3.0845999999999998E-3</v>
      </c>
      <c r="CU182" s="13">
        <v>3.1462999999999999E-3</v>
      </c>
      <c r="CV182" s="13">
        <v>3.2312E-3</v>
      </c>
      <c r="CW182" s="13">
        <v>3.2828000000000002E-3</v>
      </c>
      <c r="CX182" s="13">
        <v>3.3616000000000002E-3</v>
      </c>
      <c r="CY182" s="13">
        <v>3.4489999999999998E-3</v>
      </c>
    </row>
    <row r="183" spans="1:103" x14ac:dyDescent="0.2">
      <c r="A183" s="11" t="s">
        <v>69</v>
      </c>
      <c r="B183" s="11" t="s">
        <v>68</v>
      </c>
      <c r="C183" s="12">
        <v>33</v>
      </c>
      <c r="D183" s="13">
        <v>1.4880000000000001E-4</v>
      </c>
      <c r="E183" s="13">
        <v>1.7210000000000001E-4</v>
      </c>
      <c r="F183" s="13">
        <v>1.9929999999999999E-4</v>
      </c>
      <c r="G183" s="13">
        <v>2.3130000000000001E-4</v>
      </c>
      <c r="H183" s="13">
        <v>2.6640000000000002E-4</v>
      </c>
      <c r="I183" s="13">
        <v>3.1540000000000002E-4</v>
      </c>
      <c r="J183" s="13">
        <v>3.481E-4</v>
      </c>
      <c r="K183" s="13">
        <v>3.9530000000000001E-4</v>
      </c>
      <c r="L183" s="13">
        <v>4.4969999999999998E-4</v>
      </c>
      <c r="M183" s="13">
        <v>5.1550000000000001E-4</v>
      </c>
      <c r="N183" s="13">
        <v>5.2630000000000005E-4</v>
      </c>
      <c r="O183" s="13">
        <v>5.3899999999999998E-4</v>
      </c>
      <c r="P183" s="13">
        <v>5.4980000000000003E-4</v>
      </c>
      <c r="Q183" s="13">
        <v>5.6079999999999997E-4</v>
      </c>
      <c r="R183" s="13">
        <v>5.7370000000000001E-4</v>
      </c>
      <c r="S183" s="13">
        <v>5.8799999999999998E-4</v>
      </c>
      <c r="T183" s="13">
        <v>6.0389999999999999E-4</v>
      </c>
      <c r="U183" s="13">
        <v>6.1600000000000001E-4</v>
      </c>
      <c r="V183" s="13">
        <v>6.2960000000000002E-4</v>
      </c>
      <c r="W183" s="13">
        <v>6.447E-4</v>
      </c>
      <c r="X183" s="13">
        <v>6.5569999999999995E-4</v>
      </c>
      <c r="Y183" s="13">
        <v>6.6750000000000002E-4</v>
      </c>
      <c r="Z183" s="13">
        <v>6.7949999999999998E-4</v>
      </c>
      <c r="AA183" s="13">
        <v>6.9379999999999995E-4</v>
      </c>
      <c r="AB183" s="13">
        <v>7.0899999999999999E-4</v>
      </c>
      <c r="AC183" s="13">
        <v>7.2679999999999999E-4</v>
      </c>
      <c r="AD183" s="13">
        <v>7.3979999999999998E-4</v>
      </c>
      <c r="AE183" s="13">
        <v>7.5469999999999997E-4</v>
      </c>
      <c r="AF183" s="13">
        <v>7.7729999999999997E-4</v>
      </c>
      <c r="AG183" s="13">
        <v>7.9679999999999996E-4</v>
      </c>
      <c r="AH183" s="13">
        <v>8.0869999999999998E-4</v>
      </c>
      <c r="AI183" s="13">
        <v>8.3290000000000002E-4</v>
      </c>
      <c r="AJ183" s="13">
        <v>8.5709999999999996E-4</v>
      </c>
      <c r="AK183" s="13">
        <v>8.7589999999999999E-4</v>
      </c>
      <c r="AL183" s="13">
        <v>8.9780000000000003E-4</v>
      </c>
      <c r="AM183" s="13">
        <v>9.167E-4</v>
      </c>
      <c r="AN183" s="13">
        <v>9.3499999999999996E-4</v>
      </c>
      <c r="AO183" s="13">
        <v>9.4899999999999997E-4</v>
      </c>
      <c r="AP183" s="13">
        <v>9.6420000000000002E-4</v>
      </c>
      <c r="AQ183" s="13">
        <v>9.9219999999999994E-4</v>
      </c>
      <c r="AR183" s="13">
        <v>1.011E-3</v>
      </c>
      <c r="AS183" s="13">
        <v>1.0342999999999999E-3</v>
      </c>
      <c r="AT183" s="13">
        <v>1.0508E-3</v>
      </c>
      <c r="AU183" s="13">
        <v>1.0717999999999999E-3</v>
      </c>
      <c r="AV183" s="13">
        <v>1.0933E-3</v>
      </c>
      <c r="AW183" s="13">
        <v>1.1161999999999999E-3</v>
      </c>
      <c r="AX183" s="13">
        <v>1.1441000000000001E-3</v>
      </c>
      <c r="AY183" s="13">
        <v>1.1727E-3</v>
      </c>
      <c r="AZ183" s="13">
        <v>1.1996999999999999E-3</v>
      </c>
      <c r="BA183" s="13">
        <v>1.2297E-3</v>
      </c>
      <c r="BB183" s="13">
        <v>1.2666000000000001E-3</v>
      </c>
      <c r="BC183" s="13">
        <v>1.2907000000000001E-3</v>
      </c>
      <c r="BD183" s="13">
        <v>1.3217000000000001E-3</v>
      </c>
      <c r="BE183" s="13">
        <v>1.3573000000000001E-3</v>
      </c>
      <c r="BF183" s="13">
        <v>1.3952999999999999E-3</v>
      </c>
      <c r="BG183" s="13">
        <v>1.4247000000000001E-3</v>
      </c>
      <c r="BH183" s="13">
        <v>1.4603000000000001E-3</v>
      </c>
      <c r="BI183" s="13">
        <v>1.4938E-3</v>
      </c>
      <c r="BJ183" s="13">
        <v>1.5296999999999999E-3</v>
      </c>
      <c r="BK183" s="13">
        <v>1.5678999999999999E-3</v>
      </c>
      <c r="BL183" s="13">
        <v>1.6023999999999999E-3</v>
      </c>
      <c r="BM183" s="13">
        <v>1.6408E-3</v>
      </c>
      <c r="BN183" s="13">
        <v>1.6884000000000001E-3</v>
      </c>
      <c r="BO183" s="13">
        <v>1.7137999999999999E-3</v>
      </c>
      <c r="BP183" s="13">
        <v>1.7531999999999999E-3</v>
      </c>
      <c r="BQ183" s="13">
        <v>1.7848E-3</v>
      </c>
      <c r="BR183" s="13">
        <v>1.8204E-3</v>
      </c>
      <c r="BS183" s="13">
        <v>1.8641E-3</v>
      </c>
      <c r="BT183" s="13">
        <v>1.8939E-3</v>
      </c>
      <c r="BU183" s="13">
        <v>1.9469000000000001E-3</v>
      </c>
      <c r="BV183" s="13">
        <v>1.9916999999999999E-3</v>
      </c>
      <c r="BW183" s="13">
        <v>2.0314999999999999E-3</v>
      </c>
      <c r="BX183" s="13">
        <v>2.062E-3</v>
      </c>
      <c r="BY183" s="13">
        <v>2.0950000000000001E-3</v>
      </c>
      <c r="BZ183" s="13">
        <v>2.1369000000000002E-3</v>
      </c>
      <c r="CA183" s="13">
        <v>2.1882E-3</v>
      </c>
      <c r="CB183" s="13">
        <v>2.2231999999999998E-3</v>
      </c>
      <c r="CC183" s="13">
        <v>2.2588E-3</v>
      </c>
      <c r="CD183" s="13">
        <v>2.2972000000000001E-3</v>
      </c>
      <c r="CE183" s="13">
        <v>2.3592000000000001E-3</v>
      </c>
      <c r="CF183" s="13">
        <v>2.3946000000000002E-3</v>
      </c>
      <c r="CG183" s="13">
        <v>2.4543999999999998E-3</v>
      </c>
      <c r="CH183" s="13">
        <v>2.5035000000000001E-3</v>
      </c>
      <c r="CI183" s="13">
        <v>2.5511000000000002E-3</v>
      </c>
      <c r="CJ183" s="13">
        <v>2.5893000000000001E-3</v>
      </c>
      <c r="CK183" s="13">
        <v>2.6438E-3</v>
      </c>
      <c r="CL183" s="13">
        <v>2.7071999999999999E-3</v>
      </c>
      <c r="CM183" s="13">
        <v>2.7748E-3</v>
      </c>
      <c r="CN183" s="13">
        <v>2.8330999999999999E-3</v>
      </c>
      <c r="CO183" s="13">
        <v>2.9011000000000002E-3</v>
      </c>
      <c r="CP183" s="13">
        <v>2.9475E-3</v>
      </c>
      <c r="CQ183" s="13">
        <v>3.0063999999999998E-3</v>
      </c>
      <c r="CR183" s="13">
        <v>3.0755999999999999E-3</v>
      </c>
      <c r="CS183" s="13">
        <v>3.1248000000000001E-3</v>
      </c>
      <c r="CT183" s="13">
        <v>3.2154000000000002E-3</v>
      </c>
      <c r="CU183" s="13">
        <v>3.2926000000000001E-3</v>
      </c>
      <c r="CV183" s="13">
        <v>3.3486000000000002E-3</v>
      </c>
      <c r="CW183" s="13">
        <v>3.4022000000000002E-3</v>
      </c>
      <c r="CX183" s="13">
        <v>3.4770000000000001E-3</v>
      </c>
      <c r="CY183" s="13">
        <v>3.5604E-3</v>
      </c>
    </row>
    <row r="184" spans="1:103" x14ac:dyDescent="0.2">
      <c r="A184" s="11" t="s">
        <v>69</v>
      </c>
      <c r="B184" s="11" t="s">
        <v>68</v>
      </c>
      <c r="C184" s="12">
        <v>34</v>
      </c>
      <c r="D184" s="13">
        <v>1.471E-4</v>
      </c>
      <c r="E184" s="13">
        <v>1.783E-4</v>
      </c>
      <c r="F184" s="13">
        <v>2.074E-4</v>
      </c>
      <c r="G184" s="13">
        <v>2.5040000000000001E-4</v>
      </c>
      <c r="H184" s="13">
        <v>2.834E-4</v>
      </c>
      <c r="I184" s="13">
        <v>3.2660000000000002E-4</v>
      </c>
      <c r="J184" s="13">
        <v>3.771E-4</v>
      </c>
      <c r="K184" s="13">
        <v>4.4180000000000001E-4</v>
      </c>
      <c r="L184" s="13">
        <v>5.0080000000000003E-4</v>
      </c>
      <c r="M184" s="13">
        <v>5.9000000000000003E-4</v>
      </c>
      <c r="N184" s="13">
        <v>5.9999999999999995E-4</v>
      </c>
      <c r="O184" s="13">
        <v>6.1799999999999995E-4</v>
      </c>
      <c r="P184" s="13">
        <v>6.2790000000000003E-4</v>
      </c>
      <c r="Q184" s="13">
        <v>6.4619999999999999E-4</v>
      </c>
      <c r="R184" s="13">
        <v>6.623E-4</v>
      </c>
      <c r="S184" s="13">
        <v>6.7690000000000003E-4</v>
      </c>
      <c r="T184" s="13">
        <v>6.8840000000000004E-4</v>
      </c>
      <c r="U184" s="13">
        <v>7.0359999999999997E-4</v>
      </c>
      <c r="V184" s="13">
        <v>7.1420000000000001E-4</v>
      </c>
      <c r="W184" s="13">
        <v>7.3280000000000003E-4</v>
      </c>
      <c r="X184" s="13">
        <v>7.5029999999999997E-4</v>
      </c>
      <c r="Y184" s="13">
        <v>7.6460000000000005E-4</v>
      </c>
      <c r="Z184" s="13">
        <v>7.7610000000000005E-4</v>
      </c>
      <c r="AA184" s="13">
        <v>7.963E-4</v>
      </c>
      <c r="AB184" s="13">
        <v>8.1530000000000003E-4</v>
      </c>
      <c r="AC184" s="13">
        <v>8.3900000000000001E-4</v>
      </c>
      <c r="AD184" s="13">
        <v>8.5159999999999999E-4</v>
      </c>
      <c r="AE184" s="13">
        <v>8.6530000000000005E-4</v>
      </c>
      <c r="AF184" s="13">
        <v>8.8599999999999996E-4</v>
      </c>
      <c r="AG184" s="13">
        <v>9.0019999999999998E-4</v>
      </c>
      <c r="AH184" s="13">
        <v>9.2529999999999999E-4</v>
      </c>
      <c r="AI184" s="13">
        <v>9.4749999999999999E-4</v>
      </c>
      <c r="AJ184" s="13">
        <v>9.7590000000000003E-4</v>
      </c>
      <c r="AK184" s="13">
        <v>1.0023E-3</v>
      </c>
      <c r="AL184" s="13">
        <v>1.0223000000000001E-3</v>
      </c>
      <c r="AM184" s="13">
        <v>1.0398E-3</v>
      </c>
      <c r="AN184" s="13">
        <v>1.0574E-3</v>
      </c>
      <c r="AO184" s="13">
        <v>1.0732999999999999E-3</v>
      </c>
      <c r="AP184" s="13">
        <v>1.1042999999999999E-3</v>
      </c>
      <c r="AQ184" s="13">
        <v>1.1318999999999999E-3</v>
      </c>
      <c r="AR184" s="13">
        <v>1.1557E-3</v>
      </c>
      <c r="AS184" s="13">
        <v>1.1858000000000001E-3</v>
      </c>
      <c r="AT184" s="13">
        <v>1.2166E-3</v>
      </c>
      <c r="AU184" s="13">
        <v>1.2409000000000001E-3</v>
      </c>
      <c r="AV184" s="13">
        <v>1.2658000000000001E-3</v>
      </c>
      <c r="AW184" s="13">
        <v>1.2962E-3</v>
      </c>
      <c r="AX184" s="13">
        <v>1.3169E-3</v>
      </c>
      <c r="AY184" s="13">
        <v>1.3512000000000001E-3</v>
      </c>
      <c r="AZ184" s="13">
        <v>1.3768000000000001E-3</v>
      </c>
      <c r="BA184" s="13">
        <v>1.4127E-3</v>
      </c>
      <c r="BB184" s="13">
        <v>1.4353E-3</v>
      </c>
      <c r="BC184" s="13">
        <v>1.4625E-3</v>
      </c>
      <c r="BD184" s="13">
        <v>1.4947000000000001E-3</v>
      </c>
      <c r="BE184" s="13">
        <v>1.5171E-3</v>
      </c>
      <c r="BF184" s="13">
        <v>1.5625999999999999E-3</v>
      </c>
      <c r="BG184" s="13">
        <v>1.5969999999999999E-3</v>
      </c>
      <c r="BH184" s="13">
        <v>1.6226000000000001E-3</v>
      </c>
      <c r="BI184" s="13">
        <v>1.6697000000000001E-3</v>
      </c>
      <c r="BJ184" s="13">
        <v>1.6964E-3</v>
      </c>
      <c r="BK184" s="13">
        <v>1.7252999999999999E-3</v>
      </c>
      <c r="BL184" s="13">
        <v>1.7649E-3</v>
      </c>
      <c r="BM184" s="13">
        <v>1.8090000000000001E-3</v>
      </c>
      <c r="BN184" s="13">
        <v>1.8615000000000001E-3</v>
      </c>
      <c r="BO184" s="13">
        <v>1.9005999999999999E-3</v>
      </c>
      <c r="BP184" s="13">
        <v>1.9442999999999999E-3</v>
      </c>
      <c r="BQ184" s="13">
        <v>1.9735E-3</v>
      </c>
      <c r="BR184" s="13">
        <v>2.0287999999999999E-3</v>
      </c>
      <c r="BS184" s="13">
        <v>2.0673000000000002E-3</v>
      </c>
      <c r="BT184" s="13">
        <v>2.1066000000000001E-3</v>
      </c>
      <c r="BU184" s="13">
        <v>2.1592999999999998E-3</v>
      </c>
      <c r="BV184" s="13">
        <v>2.2003000000000001E-3</v>
      </c>
      <c r="BW184" s="13">
        <v>2.2464E-3</v>
      </c>
      <c r="BX184" s="13">
        <v>2.3026000000000001E-3</v>
      </c>
      <c r="BY184" s="13">
        <v>2.3624000000000002E-3</v>
      </c>
      <c r="BZ184" s="13">
        <v>2.3977999999999998E-3</v>
      </c>
      <c r="CA184" s="13">
        <v>2.4386E-3</v>
      </c>
      <c r="CB184" s="13">
        <v>2.4849E-3</v>
      </c>
      <c r="CC184" s="13">
        <v>2.5222E-3</v>
      </c>
      <c r="CD184" s="13">
        <v>2.5701000000000001E-3</v>
      </c>
      <c r="CE184" s="13">
        <v>2.6112000000000002E-3</v>
      </c>
      <c r="CF184" s="13">
        <v>2.6529000000000001E-3</v>
      </c>
      <c r="CG184" s="13">
        <v>2.7087000000000001E-3</v>
      </c>
      <c r="CH184" s="13">
        <v>2.7845000000000001E-3</v>
      </c>
      <c r="CI184" s="13">
        <v>2.8597000000000002E-3</v>
      </c>
      <c r="CJ184" s="13">
        <v>2.9283E-3</v>
      </c>
      <c r="CK184" s="13">
        <v>2.9840000000000001E-3</v>
      </c>
      <c r="CL184" s="13">
        <v>3.0585999999999999E-3</v>
      </c>
      <c r="CM184" s="13">
        <v>3.1411999999999998E-3</v>
      </c>
      <c r="CN184" s="13">
        <v>3.2103000000000001E-3</v>
      </c>
      <c r="CO184" s="13">
        <v>3.3002000000000001E-3</v>
      </c>
      <c r="CP184" s="13">
        <v>3.3793E-3</v>
      </c>
      <c r="CQ184" s="13">
        <v>3.4773E-3</v>
      </c>
      <c r="CR184" s="13">
        <v>3.5398999999999999E-3</v>
      </c>
      <c r="CS184" s="13">
        <v>3.6037E-3</v>
      </c>
      <c r="CT184" s="13">
        <v>3.6757999999999999E-3</v>
      </c>
      <c r="CU184" s="13">
        <v>3.7859999999999999E-3</v>
      </c>
      <c r="CV184" s="13">
        <v>3.8655E-3</v>
      </c>
      <c r="CW184" s="13">
        <v>3.9814999999999998E-3</v>
      </c>
      <c r="CX184" s="13">
        <v>4.0651000000000003E-3</v>
      </c>
      <c r="CY184" s="13">
        <v>4.1422999999999998E-3</v>
      </c>
    </row>
    <row r="185" spans="1:103" x14ac:dyDescent="0.2">
      <c r="A185" s="11" t="s">
        <v>69</v>
      </c>
      <c r="B185" s="11" t="s">
        <v>68</v>
      </c>
      <c r="C185" s="12">
        <v>35</v>
      </c>
      <c r="D185" s="13">
        <v>1.527E-4</v>
      </c>
      <c r="E185" s="13">
        <v>1.8770000000000001E-4</v>
      </c>
      <c r="F185" s="13">
        <v>2.1880000000000001E-4</v>
      </c>
      <c r="G185" s="13">
        <v>2.655E-4</v>
      </c>
      <c r="H185" s="13">
        <v>3.146E-4</v>
      </c>
      <c r="I185" s="13">
        <v>3.612E-4</v>
      </c>
      <c r="J185" s="13">
        <v>4.2119999999999999E-4</v>
      </c>
      <c r="K185" s="13">
        <v>4.8519999999999998E-4</v>
      </c>
      <c r="L185" s="13">
        <v>5.6019999999999996E-4</v>
      </c>
      <c r="M185" s="13">
        <v>6.4289999999999996E-4</v>
      </c>
      <c r="N185" s="13">
        <v>6.5450000000000003E-4</v>
      </c>
      <c r="O185" s="13">
        <v>6.6890000000000005E-4</v>
      </c>
      <c r="P185" s="13">
        <v>6.8429999999999999E-4</v>
      </c>
      <c r="Q185" s="13">
        <v>7.0140000000000003E-4</v>
      </c>
      <c r="R185" s="13">
        <v>7.2250000000000005E-4</v>
      </c>
      <c r="S185" s="13">
        <v>7.4339999999999996E-4</v>
      </c>
      <c r="T185" s="13">
        <v>7.5900000000000002E-4</v>
      </c>
      <c r="U185" s="13">
        <v>7.7189999999999995E-4</v>
      </c>
      <c r="V185" s="13">
        <v>7.9350000000000004E-4</v>
      </c>
      <c r="W185" s="13">
        <v>8.1419999999999995E-4</v>
      </c>
      <c r="X185" s="13">
        <v>8.386E-4</v>
      </c>
      <c r="Y185" s="13">
        <v>8.5369999999999999E-4</v>
      </c>
      <c r="Z185" s="13">
        <v>8.7239999999999996E-4</v>
      </c>
      <c r="AA185" s="13">
        <v>8.9329999999999998E-4</v>
      </c>
      <c r="AB185" s="13">
        <v>9.121E-4</v>
      </c>
      <c r="AC185" s="13">
        <v>9.3400000000000004E-4</v>
      </c>
      <c r="AD185" s="13">
        <v>9.5929999999999995E-4</v>
      </c>
      <c r="AE185" s="13">
        <v>9.8419999999999996E-4</v>
      </c>
      <c r="AF185" s="13">
        <v>1.0009000000000001E-3</v>
      </c>
      <c r="AG185" s="13">
        <v>1.0229E-3</v>
      </c>
      <c r="AH185" s="13">
        <v>1.0526000000000001E-3</v>
      </c>
      <c r="AI185" s="13">
        <v>1.0758E-3</v>
      </c>
      <c r="AJ185" s="13">
        <v>1.0939999999999999E-3</v>
      </c>
      <c r="AK185" s="13">
        <v>1.1169999999999999E-3</v>
      </c>
      <c r="AL185" s="13">
        <v>1.1348E-3</v>
      </c>
      <c r="AM185" s="13">
        <v>1.1643000000000001E-3</v>
      </c>
      <c r="AN185" s="13">
        <v>1.1911000000000001E-3</v>
      </c>
      <c r="AO185" s="13">
        <v>1.2256000000000001E-3</v>
      </c>
      <c r="AP185" s="13">
        <v>1.255E-3</v>
      </c>
      <c r="AQ185" s="13">
        <v>1.2926999999999999E-3</v>
      </c>
      <c r="AR185" s="13">
        <v>1.3236999999999999E-3</v>
      </c>
      <c r="AS185" s="13">
        <v>1.3488E-3</v>
      </c>
      <c r="AT185" s="13">
        <v>1.3691E-3</v>
      </c>
      <c r="AU185" s="13">
        <v>1.4061E-3</v>
      </c>
      <c r="AV185" s="13">
        <v>1.4483E-3</v>
      </c>
      <c r="AW185" s="13">
        <v>1.4873E-3</v>
      </c>
      <c r="AX185" s="13">
        <v>1.5185999999999999E-3</v>
      </c>
      <c r="AY185" s="13">
        <v>1.5535E-3</v>
      </c>
      <c r="AZ185" s="13">
        <v>1.6000999999999999E-3</v>
      </c>
      <c r="BA185" s="13">
        <v>1.6433000000000001E-3</v>
      </c>
      <c r="BB185" s="13">
        <v>1.6761E-3</v>
      </c>
      <c r="BC185" s="13">
        <v>1.7129000000000001E-3</v>
      </c>
      <c r="BD185" s="13">
        <v>1.7420000000000001E-3</v>
      </c>
      <c r="BE185" s="13">
        <v>1.7803000000000001E-3</v>
      </c>
      <c r="BF185" s="13">
        <v>1.8301999999999999E-3</v>
      </c>
      <c r="BG185" s="13">
        <v>1.8613E-3</v>
      </c>
      <c r="BH185" s="13">
        <v>1.9021999999999999E-3</v>
      </c>
      <c r="BI185" s="13">
        <v>1.9572999999999999E-3</v>
      </c>
      <c r="BJ185" s="13">
        <v>1.9945000000000002E-3</v>
      </c>
      <c r="BK185" s="13">
        <v>2.0443000000000002E-3</v>
      </c>
      <c r="BL185" s="13">
        <v>2.0872999999999998E-3</v>
      </c>
      <c r="BM185" s="13">
        <v>2.1269000000000001E-3</v>
      </c>
      <c r="BN185" s="13">
        <v>2.1908000000000001E-3</v>
      </c>
      <c r="BO185" s="13">
        <v>2.2388999999999998E-3</v>
      </c>
      <c r="BP185" s="13">
        <v>2.2993000000000002E-3</v>
      </c>
      <c r="BQ185" s="13">
        <v>2.3522999999999999E-3</v>
      </c>
      <c r="BR185" s="13">
        <v>2.4110999999999998E-3</v>
      </c>
      <c r="BS185" s="13">
        <v>2.4689E-3</v>
      </c>
      <c r="BT185" s="13">
        <v>2.5430000000000001E-3</v>
      </c>
      <c r="BU185" s="13">
        <v>2.5863000000000001E-3</v>
      </c>
      <c r="BV185" s="13">
        <v>2.6587E-3</v>
      </c>
      <c r="BW185" s="13">
        <v>2.7012E-3</v>
      </c>
      <c r="BX185" s="13">
        <v>2.7767999999999998E-3</v>
      </c>
      <c r="BY185" s="13">
        <v>2.8463E-3</v>
      </c>
      <c r="BZ185" s="13">
        <v>2.8888999999999998E-3</v>
      </c>
      <c r="CA185" s="13">
        <v>2.9323000000000001E-3</v>
      </c>
      <c r="CB185" s="13">
        <v>3.0114E-3</v>
      </c>
      <c r="CC185" s="13">
        <v>3.1018E-3</v>
      </c>
      <c r="CD185" s="13">
        <v>3.1824000000000002E-3</v>
      </c>
      <c r="CE185" s="13">
        <v>3.2301999999999999E-3</v>
      </c>
      <c r="CF185" s="13">
        <v>3.3173999999999999E-3</v>
      </c>
      <c r="CG185" s="13">
        <v>3.4136000000000001E-3</v>
      </c>
      <c r="CH185" s="13">
        <v>3.516E-3</v>
      </c>
      <c r="CI185" s="13">
        <v>3.5898000000000002E-3</v>
      </c>
      <c r="CJ185" s="13">
        <v>3.6616999999999999E-3</v>
      </c>
      <c r="CK185" s="13">
        <v>3.7642000000000001E-3</v>
      </c>
      <c r="CL185" s="13">
        <v>3.8470000000000002E-3</v>
      </c>
      <c r="CM185" s="13">
        <v>3.9163000000000002E-3</v>
      </c>
      <c r="CN185" s="13">
        <v>4.0102999999999996E-3</v>
      </c>
      <c r="CO185" s="13">
        <v>4.0823999999999999E-3</v>
      </c>
      <c r="CP185" s="13">
        <v>4.1885999999999998E-3</v>
      </c>
      <c r="CQ185" s="13">
        <v>4.2766000000000002E-3</v>
      </c>
      <c r="CR185" s="13">
        <v>4.3449999999999999E-3</v>
      </c>
      <c r="CS185" s="13">
        <v>4.4710000000000001E-3</v>
      </c>
      <c r="CT185" s="13">
        <v>4.5918E-3</v>
      </c>
      <c r="CU185" s="13">
        <v>4.6607000000000003E-3</v>
      </c>
      <c r="CV185" s="13">
        <v>4.7865E-3</v>
      </c>
      <c r="CW185" s="13">
        <v>4.8583000000000003E-3</v>
      </c>
      <c r="CX185" s="13">
        <v>4.9652999999999997E-3</v>
      </c>
      <c r="CY185" s="13">
        <v>5.0993000000000002E-3</v>
      </c>
    </row>
    <row r="186" spans="1:103" x14ac:dyDescent="0.2">
      <c r="A186" s="11" t="s">
        <v>69</v>
      </c>
      <c r="B186" s="11" t="s">
        <v>68</v>
      </c>
      <c r="C186" s="12">
        <v>36</v>
      </c>
      <c r="D186" s="13">
        <v>1.6359999999999999E-4</v>
      </c>
      <c r="E186" s="13">
        <v>1.9780000000000001E-4</v>
      </c>
      <c r="F186" s="13">
        <v>2.419E-4</v>
      </c>
      <c r="G186" s="13">
        <v>2.853E-4</v>
      </c>
      <c r="H186" s="13">
        <v>3.414E-4</v>
      </c>
      <c r="I186" s="13">
        <v>3.9609999999999998E-4</v>
      </c>
      <c r="J186" s="13">
        <v>4.7330000000000001E-4</v>
      </c>
      <c r="K186" s="13">
        <v>5.3129999999999996E-4</v>
      </c>
      <c r="L186" s="13">
        <v>6.1039999999999998E-4</v>
      </c>
      <c r="M186" s="13">
        <v>7.1350000000000005E-4</v>
      </c>
      <c r="N186" s="13">
        <v>7.2420000000000004E-4</v>
      </c>
      <c r="O186" s="13">
        <v>7.4589999999999997E-4</v>
      </c>
      <c r="P186" s="13">
        <v>7.6009999999999999E-4</v>
      </c>
      <c r="Q186" s="13">
        <v>7.806E-4</v>
      </c>
      <c r="R186" s="13">
        <v>7.9540000000000003E-4</v>
      </c>
      <c r="S186" s="13">
        <v>8.0820000000000002E-4</v>
      </c>
      <c r="T186" s="13">
        <v>8.2189999999999997E-4</v>
      </c>
      <c r="U186" s="13">
        <v>8.4000000000000003E-4</v>
      </c>
      <c r="V186" s="13">
        <v>8.5680000000000001E-4</v>
      </c>
      <c r="W186" s="13">
        <v>8.7230000000000001E-4</v>
      </c>
      <c r="X186" s="13">
        <v>8.8619999999999997E-4</v>
      </c>
      <c r="Y186" s="13">
        <v>9.0030000000000004E-4</v>
      </c>
      <c r="Z186" s="13">
        <v>9.1739999999999996E-4</v>
      </c>
      <c r="AA186" s="13">
        <v>9.3479999999999995E-4</v>
      </c>
      <c r="AB186" s="13">
        <v>9.5450000000000005E-4</v>
      </c>
      <c r="AC186" s="13">
        <v>9.7079999999999996E-4</v>
      </c>
      <c r="AD186" s="13">
        <v>9.8919999999999998E-4</v>
      </c>
      <c r="AE186" s="13">
        <v>1.005E-3</v>
      </c>
      <c r="AF186" s="13">
        <v>1.0261000000000001E-3</v>
      </c>
      <c r="AG186" s="13">
        <v>1.0456E-3</v>
      </c>
      <c r="AH186" s="13">
        <v>1.0717999999999999E-3</v>
      </c>
      <c r="AI186" s="13">
        <v>1.0931999999999999E-3</v>
      </c>
      <c r="AJ186" s="13">
        <v>1.126E-3</v>
      </c>
      <c r="AK186" s="13">
        <v>1.1552999999999999E-3</v>
      </c>
      <c r="AL186" s="13">
        <v>1.1818E-3</v>
      </c>
      <c r="AM186" s="13">
        <v>1.2007999999999999E-3</v>
      </c>
      <c r="AN186" s="13">
        <v>1.2248000000000001E-3</v>
      </c>
      <c r="AO186" s="13">
        <v>1.2591E-3</v>
      </c>
      <c r="AP186" s="13">
        <v>1.2893E-3</v>
      </c>
      <c r="AQ186" s="13">
        <v>1.3202999999999999E-3</v>
      </c>
      <c r="AR186" s="13">
        <v>1.3492999999999999E-3</v>
      </c>
      <c r="AS186" s="13">
        <v>1.3709E-3</v>
      </c>
      <c r="AT186" s="13">
        <v>1.4051999999999999E-3</v>
      </c>
      <c r="AU186" s="13">
        <v>1.4277000000000001E-3</v>
      </c>
      <c r="AV186" s="13">
        <v>1.4563E-3</v>
      </c>
      <c r="AW186" s="13">
        <v>1.4781E-3</v>
      </c>
      <c r="AX186" s="13">
        <v>1.5135999999999999E-3</v>
      </c>
      <c r="AY186" s="13">
        <v>1.5499000000000001E-3</v>
      </c>
      <c r="AZ186" s="13">
        <v>1.5855999999999999E-3</v>
      </c>
      <c r="BA186" s="13">
        <v>1.6253000000000001E-3</v>
      </c>
      <c r="BB186" s="13">
        <v>1.6659000000000001E-3</v>
      </c>
      <c r="BC186" s="13">
        <v>1.7093E-3</v>
      </c>
      <c r="BD186" s="13">
        <v>1.7366E-3</v>
      </c>
      <c r="BE186" s="13">
        <v>1.7799999999999999E-3</v>
      </c>
      <c r="BF186" s="13">
        <v>1.8244999999999999E-3</v>
      </c>
      <c r="BG186" s="13">
        <v>1.8774E-3</v>
      </c>
      <c r="BH186" s="13">
        <v>1.9318E-3</v>
      </c>
      <c r="BI186" s="13">
        <v>1.9685000000000002E-3</v>
      </c>
      <c r="BJ186" s="13">
        <v>2.0117999999999998E-3</v>
      </c>
      <c r="BK186" s="13">
        <v>2.0501E-3</v>
      </c>
      <c r="BL186" s="13">
        <v>2.0828999999999999E-3</v>
      </c>
      <c r="BM186" s="13">
        <v>2.1432999999999999E-3</v>
      </c>
      <c r="BN186" s="13">
        <v>2.1798E-3</v>
      </c>
      <c r="BO186" s="13">
        <v>2.2168000000000001E-3</v>
      </c>
      <c r="BP186" s="13">
        <v>2.2501000000000001E-3</v>
      </c>
      <c r="BQ186" s="13">
        <v>2.2905999999999998E-3</v>
      </c>
      <c r="BR186" s="13">
        <v>2.3456000000000002E-3</v>
      </c>
      <c r="BS186" s="13">
        <v>2.4112999999999999E-3</v>
      </c>
      <c r="BT186" s="13">
        <v>2.4738999999999998E-3</v>
      </c>
      <c r="BU186" s="13">
        <v>2.5408000000000002E-3</v>
      </c>
      <c r="BV186" s="13">
        <v>2.5915999999999999E-3</v>
      </c>
      <c r="BW186" s="13">
        <v>2.6511999999999998E-3</v>
      </c>
      <c r="BX186" s="13">
        <v>2.6936E-3</v>
      </c>
      <c r="BY186" s="13">
        <v>2.7420999999999999E-3</v>
      </c>
      <c r="BZ186" s="13">
        <v>2.8216000000000001E-3</v>
      </c>
      <c r="CA186" s="13">
        <v>2.8752000000000001E-3</v>
      </c>
      <c r="CB186" s="13">
        <v>2.9528000000000002E-3</v>
      </c>
      <c r="CC186" s="13">
        <v>3.0000999999999999E-3</v>
      </c>
      <c r="CD186" s="13">
        <v>3.0661E-3</v>
      </c>
      <c r="CE186" s="13">
        <v>3.1519E-3</v>
      </c>
      <c r="CF186" s="13">
        <v>3.2022999999999999E-3</v>
      </c>
      <c r="CG186" s="13">
        <v>3.2951999999999999E-3</v>
      </c>
      <c r="CH186" s="13">
        <v>3.3808000000000002E-3</v>
      </c>
      <c r="CI186" s="13">
        <v>3.4688000000000002E-3</v>
      </c>
      <c r="CJ186" s="13">
        <v>3.5450999999999998E-3</v>
      </c>
      <c r="CK186" s="13">
        <v>3.6302000000000001E-3</v>
      </c>
      <c r="CL186" s="13">
        <v>3.7318E-3</v>
      </c>
      <c r="CM186" s="13">
        <v>3.7989999999999999E-3</v>
      </c>
      <c r="CN186" s="13">
        <v>3.8901999999999999E-3</v>
      </c>
      <c r="CO186" s="13">
        <v>3.9874000000000003E-3</v>
      </c>
      <c r="CP186" s="13">
        <v>4.0711999999999996E-3</v>
      </c>
      <c r="CQ186" s="13">
        <v>4.1688000000000003E-3</v>
      </c>
      <c r="CR186" s="13">
        <v>4.248E-3</v>
      </c>
      <c r="CS186" s="13">
        <v>4.333E-3</v>
      </c>
      <c r="CT186" s="13">
        <v>4.4457000000000003E-3</v>
      </c>
      <c r="CU186" s="13">
        <v>4.5522999999999996E-3</v>
      </c>
      <c r="CV186" s="13">
        <v>4.6525000000000004E-3</v>
      </c>
      <c r="CW186" s="13">
        <v>4.7828000000000002E-3</v>
      </c>
      <c r="CX186" s="13">
        <v>4.9214000000000003E-3</v>
      </c>
      <c r="CY186" s="13">
        <v>5.0593000000000001E-3</v>
      </c>
    </row>
    <row r="187" spans="1:103" x14ac:dyDescent="0.2">
      <c r="A187" s="11" t="s">
        <v>69</v>
      </c>
      <c r="B187" s="11" t="s">
        <v>68</v>
      </c>
      <c r="C187" s="12">
        <v>37</v>
      </c>
      <c r="D187" s="13">
        <v>1.7009999999999999E-4</v>
      </c>
      <c r="E187" s="13">
        <v>2.109E-4</v>
      </c>
      <c r="F187" s="13">
        <v>2.5730000000000002E-4</v>
      </c>
      <c r="G187" s="13">
        <v>3.0949999999999999E-4</v>
      </c>
      <c r="H187" s="13">
        <v>3.6190000000000001E-4</v>
      </c>
      <c r="I187" s="13">
        <v>4.373E-4</v>
      </c>
      <c r="J187" s="13">
        <v>5.1130000000000001E-4</v>
      </c>
      <c r="K187" s="13">
        <v>5.9579999999999995E-4</v>
      </c>
      <c r="L187" s="13">
        <v>6.9609999999999995E-4</v>
      </c>
      <c r="M187" s="13">
        <v>8.0749999999999995E-4</v>
      </c>
      <c r="N187" s="13">
        <v>8.3089999999999998E-4</v>
      </c>
      <c r="O187" s="13">
        <v>8.5249999999999996E-4</v>
      </c>
      <c r="P187" s="13">
        <v>8.7810000000000004E-4</v>
      </c>
      <c r="Q187" s="13">
        <v>9.0359999999999995E-4</v>
      </c>
      <c r="R187" s="13">
        <v>9.2710000000000004E-4</v>
      </c>
      <c r="S187" s="13">
        <v>9.4839999999999996E-4</v>
      </c>
      <c r="T187" s="13">
        <v>9.6449999999999997E-4</v>
      </c>
      <c r="U187" s="13">
        <v>9.9050000000000006E-4</v>
      </c>
      <c r="V187" s="13">
        <v>1.0073E-3</v>
      </c>
      <c r="W187" s="13">
        <v>1.0284999999999999E-3</v>
      </c>
      <c r="X187" s="13">
        <v>1.0438999999999999E-3</v>
      </c>
      <c r="Y187" s="13">
        <v>1.0753E-3</v>
      </c>
      <c r="Z187" s="13">
        <v>1.0957E-3</v>
      </c>
      <c r="AA187" s="13">
        <v>1.122E-3</v>
      </c>
      <c r="AB187" s="13">
        <v>1.1534E-3</v>
      </c>
      <c r="AC187" s="13">
        <v>1.1868E-3</v>
      </c>
      <c r="AD187" s="13">
        <v>1.207E-3</v>
      </c>
      <c r="AE187" s="13">
        <v>1.2396E-3</v>
      </c>
      <c r="AF187" s="13">
        <v>1.2718E-3</v>
      </c>
      <c r="AG187" s="13">
        <v>1.2948E-3</v>
      </c>
      <c r="AH187" s="13">
        <v>1.3142E-3</v>
      </c>
      <c r="AI187" s="13">
        <v>1.3365E-3</v>
      </c>
      <c r="AJ187" s="13">
        <v>1.3738999999999999E-3</v>
      </c>
      <c r="AK187" s="13">
        <v>1.4069E-3</v>
      </c>
      <c r="AL187" s="13">
        <v>1.4392999999999999E-3</v>
      </c>
      <c r="AM187" s="13">
        <v>1.4709E-3</v>
      </c>
      <c r="AN187" s="13">
        <v>1.5032999999999999E-3</v>
      </c>
      <c r="AO187" s="13">
        <v>1.5407999999999999E-3</v>
      </c>
      <c r="AP187" s="13">
        <v>1.5870999999999999E-3</v>
      </c>
      <c r="AQ187" s="13">
        <v>1.6125E-3</v>
      </c>
      <c r="AR187" s="13">
        <v>1.6479999999999999E-3</v>
      </c>
      <c r="AS187" s="13">
        <v>1.681E-3</v>
      </c>
      <c r="AT187" s="13">
        <v>1.7063E-3</v>
      </c>
      <c r="AU187" s="13">
        <v>1.7472E-3</v>
      </c>
      <c r="AV187" s="13">
        <v>1.7803000000000001E-3</v>
      </c>
      <c r="AW187" s="13">
        <v>1.8284E-3</v>
      </c>
      <c r="AX187" s="13">
        <v>1.8557999999999999E-3</v>
      </c>
      <c r="AY187" s="13">
        <v>1.8929000000000001E-3</v>
      </c>
      <c r="AZ187" s="13">
        <v>1.9383E-3</v>
      </c>
      <c r="BA187" s="13">
        <v>1.9848000000000001E-3</v>
      </c>
      <c r="BB187" s="13">
        <v>2.0146000000000001E-3</v>
      </c>
      <c r="BC187" s="13">
        <v>2.0549000000000001E-3</v>
      </c>
      <c r="BD187" s="13">
        <v>2.1145000000000001E-3</v>
      </c>
      <c r="BE187" s="13">
        <v>2.1737000000000002E-3</v>
      </c>
      <c r="BF187" s="13">
        <v>2.2323E-3</v>
      </c>
      <c r="BG187" s="13">
        <v>2.2702999999999998E-3</v>
      </c>
      <c r="BH187" s="13">
        <v>2.3383000000000002E-3</v>
      </c>
      <c r="BI187" s="13">
        <v>2.3992000000000002E-3</v>
      </c>
      <c r="BJ187" s="13">
        <v>2.4448E-3</v>
      </c>
      <c r="BK187" s="13">
        <v>2.4838E-3</v>
      </c>
      <c r="BL187" s="13">
        <v>2.5360000000000001E-3</v>
      </c>
      <c r="BM187" s="13">
        <v>2.6069999999999999E-3</v>
      </c>
      <c r="BN187" s="13">
        <v>2.6800000000000001E-3</v>
      </c>
      <c r="BO187" s="13">
        <v>2.7417000000000001E-3</v>
      </c>
      <c r="BP187" s="13">
        <v>2.8103E-3</v>
      </c>
      <c r="BQ187" s="13">
        <v>2.8720999999999998E-3</v>
      </c>
      <c r="BR187" s="13">
        <v>2.9267E-3</v>
      </c>
      <c r="BS187" s="13">
        <v>2.9735E-3</v>
      </c>
      <c r="BT187" s="13">
        <v>3.0181000000000001E-3</v>
      </c>
      <c r="BU187" s="13">
        <v>3.0875E-3</v>
      </c>
      <c r="BV187" s="13">
        <v>3.1584999999999998E-3</v>
      </c>
      <c r="BW187" s="13">
        <v>3.2406000000000002E-3</v>
      </c>
      <c r="BX187" s="13">
        <v>3.3216000000000001E-3</v>
      </c>
      <c r="BY187" s="13">
        <v>3.4112999999999999E-3</v>
      </c>
      <c r="BZ187" s="13">
        <v>3.5102000000000002E-3</v>
      </c>
      <c r="CA187" s="13">
        <v>3.5944000000000002E-3</v>
      </c>
      <c r="CB187" s="13">
        <v>3.6698999999999998E-3</v>
      </c>
      <c r="CC187" s="13">
        <v>3.7507E-3</v>
      </c>
      <c r="CD187" s="13">
        <v>3.8107000000000002E-3</v>
      </c>
      <c r="CE187" s="13">
        <v>3.8754000000000002E-3</v>
      </c>
      <c r="CF187" s="13">
        <v>3.9684000000000004E-3</v>
      </c>
      <c r="CG187" s="13">
        <v>4.0318999999999997E-3</v>
      </c>
      <c r="CH187" s="13">
        <v>4.1247000000000002E-3</v>
      </c>
      <c r="CI187" s="13">
        <v>4.2402000000000004E-3</v>
      </c>
      <c r="CJ187" s="13">
        <v>4.3122999999999998E-3</v>
      </c>
      <c r="CK187" s="13">
        <v>4.3898000000000001E-3</v>
      </c>
      <c r="CL187" s="13">
        <v>4.5171999999999999E-3</v>
      </c>
      <c r="CM187" s="13">
        <v>4.5849000000000003E-3</v>
      </c>
      <c r="CN187" s="13">
        <v>4.6582999999999998E-3</v>
      </c>
      <c r="CO187" s="13">
        <v>4.7561000000000001E-3</v>
      </c>
      <c r="CP187" s="13">
        <v>4.8273999999999999E-3</v>
      </c>
      <c r="CQ187" s="13">
        <v>4.9240000000000004E-3</v>
      </c>
      <c r="CR187" s="13">
        <v>4.9978000000000002E-3</v>
      </c>
      <c r="CS187" s="13">
        <v>5.1028000000000002E-3</v>
      </c>
      <c r="CT187" s="13">
        <v>5.2303000000000002E-3</v>
      </c>
      <c r="CU187" s="13">
        <v>5.3245000000000002E-3</v>
      </c>
      <c r="CV187" s="13">
        <v>5.4149999999999997E-3</v>
      </c>
      <c r="CW187" s="13">
        <v>5.5017E-3</v>
      </c>
      <c r="CX187" s="13">
        <v>5.5897000000000004E-3</v>
      </c>
      <c r="CY187" s="13">
        <v>5.6791000000000003E-3</v>
      </c>
    </row>
    <row r="188" spans="1:103" x14ac:dyDescent="0.2">
      <c r="A188" s="11" t="s">
        <v>69</v>
      </c>
      <c r="B188" s="11" t="s">
        <v>68</v>
      </c>
      <c r="C188" s="12">
        <v>38</v>
      </c>
      <c r="D188" s="13">
        <v>1.9090000000000001E-4</v>
      </c>
      <c r="E188" s="13">
        <v>2.3049999999999999E-4</v>
      </c>
      <c r="F188" s="13">
        <v>2.7900000000000001E-4</v>
      </c>
      <c r="G188" s="13">
        <v>3.3340000000000003E-4</v>
      </c>
      <c r="H188" s="13">
        <v>4.0479999999999997E-4</v>
      </c>
      <c r="I188" s="13">
        <v>4.86E-4</v>
      </c>
      <c r="J188" s="13">
        <v>5.7790000000000001E-4</v>
      </c>
      <c r="K188" s="13">
        <v>6.6109999999999997E-4</v>
      </c>
      <c r="L188" s="13">
        <v>7.6000000000000004E-4</v>
      </c>
      <c r="M188" s="13">
        <v>8.9389999999999999E-4</v>
      </c>
      <c r="N188" s="13">
        <v>9.1449999999999995E-4</v>
      </c>
      <c r="O188" s="13">
        <v>9.3280000000000001E-4</v>
      </c>
      <c r="P188" s="13">
        <v>9.477E-4</v>
      </c>
      <c r="Q188" s="13">
        <v>9.6659999999999997E-4</v>
      </c>
      <c r="R188" s="13">
        <v>9.9270000000000001E-4</v>
      </c>
      <c r="S188" s="13">
        <v>1.0076E-3</v>
      </c>
      <c r="T188" s="13">
        <v>1.0277999999999999E-3</v>
      </c>
      <c r="U188" s="13">
        <v>1.0524E-3</v>
      </c>
      <c r="V188" s="13">
        <v>1.0735E-3</v>
      </c>
      <c r="W188" s="13">
        <v>1.0939000000000001E-3</v>
      </c>
      <c r="X188" s="13">
        <v>1.1222999999999999E-3</v>
      </c>
      <c r="Y188" s="13">
        <v>1.1402999999999999E-3</v>
      </c>
      <c r="Z188" s="13">
        <v>1.1642E-3</v>
      </c>
      <c r="AA188" s="13">
        <v>1.1827999999999999E-3</v>
      </c>
      <c r="AB188" s="13">
        <v>1.2099999999999999E-3</v>
      </c>
      <c r="AC188" s="13">
        <v>1.2390000000000001E-3</v>
      </c>
      <c r="AD188" s="13">
        <v>1.2761999999999999E-3</v>
      </c>
      <c r="AE188" s="13">
        <v>1.2953000000000001E-3</v>
      </c>
      <c r="AF188" s="13">
        <v>1.3278000000000001E-3</v>
      </c>
      <c r="AG188" s="13">
        <v>1.3609E-3</v>
      </c>
      <c r="AH188" s="13">
        <v>1.4017999999999999E-3</v>
      </c>
      <c r="AI188" s="13">
        <v>1.4381999999999999E-3</v>
      </c>
      <c r="AJ188" s="13">
        <v>1.4668999999999999E-3</v>
      </c>
      <c r="AK188" s="13">
        <v>1.5035999999999999E-3</v>
      </c>
      <c r="AL188" s="13">
        <v>1.5261999999999999E-3</v>
      </c>
      <c r="AM188" s="13">
        <v>1.5537000000000001E-3</v>
      </c>
      <c r="AN188" s="13">
        <v>1.5785E-3</v>
      </c>
      <c r="AO188" s="13">
        <v>1.6195000000000001E-3</v>
      </c>
      <c r="AP188" s="13">
        <v>1.6486999999999999E-3</v>
      </c>
      <c r="AQ188" s="13">
        <v>1.6816999999999999E-3</v>
      </c>
      <c r="AR188" s="13">
        <v>1.7086E-3</v>
      </c>
      <c r="AS188" s="13">
        <v>1.7512999999999999E-3</v>
      </c>
      <c r="AT188" s="13">
        <v>1.7776000000000001E-3</v>
      </c>
      <c r="AU188" s="13">
        <v>1.8309000000000001E-3</v>
      </c>
      <c r="AV188" s="13">
        <v>1.8584000000000001E-3</v>
      </c>
      <c r="AW188" s="13">
        <v>1.8956000000000001E-3</v>
      </c>
      <c r="AX188" s="13">
        <v>1.9506E-3</v>
      </c>
      <c r="AY188" s="13">
        <v>2.0052E-3</v>
      </c>
      <c r="AZ188" s="13">
        <v>2.0652999999999999E-3</v>
      </c>
      <c r="BA188" s="13">
        <v>2.1148999999999999E-3</v>
      </c>
      <c r="BB188" s="13">
        <v>2.1635999999999999E-3</v>
      </c>
      <c r="BC188" s="13">
        <v>2.222E-3</v>
      </c>
      <c r="BD188" s="13">
        <v>2.2775999999999999E-3</v>
      </c>
      <c r="BE188" s="13">
        <v>2.3276999999999998E-3</v>
      </c>
      <c r="BF188" s="13">
        <v>2.3766E-3</v>
      </c>
      <c r="BG188" s="13">
        <v>2.4432E-3</v>
      </c>
      <c r="BH188" s="13">
        <v>2.4797999999999999E-3</v>
      </c>
      <c r="BI188" s="13">
        <v>2.5344E-3</v>
      </c>
      <c r="BJ188" s="13">
        <v>2.5902E-3</v>
      </c>
      <c r="BK188" s="13">
        <v>2.6472000000000002E-3</v>
      </c>
      <c r="BL188" s="13">
        <v>2.7001E-3</v>
      </c>
      <c r="BM188" s="13">
        <v>2.7729999999999999E-3</v>
      </c>
      <c r="BN188" s="13">
        <v>2.8422999999999999E-3</v>
      </c>
      <c r="BO188" s="13">
        <v>2.9106000000000002E-3</v>
      </c>
      <c r="BP188" s="13">
        <v>2.9543E-3</v>
      </c>
      <c r="BQ188" s="13">
        <v>3.0133E-3</v>
      </c>
      <c r="BR188" s="13">
        <v>3.0947000000000001E-3</v>
      </c>
      <c r="BS188" s="13">
        <v>3.1565999999999999E-3</v>
      </c>
      <c r="BT188" s="13">
        <v>3.2355000000000001E-3</v>
      </c>
      <c r="BU188" s="13">
        <v>3.3227999999999999E-3</v>
      </c>
      <c r="BV188" s="13">
        <v>3.4093000000000001E-3</v>
      </c>
      <c r="BW188" s="13">
        <v>3.5081000000000001E-3</v>
      </c>
      <c r="BX188" s="13">
        <v>3.6062999999999998E-3</v>
      </c>
      <c r="BY188" s="13">
        <v>3.6821000000000002E-3</v>
      </c>
      <c r="BZ188" s="13">
        <v>3.7483E-3</v>
      </c>
      <c r="CA188" s="13">
        <v>3.8421000000000002E-3</v>
      </c>
      <c r="CB188" s="13">
        <v>3.9342999999999999E-3</v>
      </c>
      <c r="CC188" s="13">
        <v>4.0013000000000002E-3</v>
      </c>
      <c r="CD188" s="13">
        <v>4.0692999999999997E-3</v>
      </c>
      <c r="CE188" s="13">
        <v>4.1546999999999999E-3</v>
      </c>
      <c r="CF188" s="13">
        <v>4.2211999999999996E-3</v>
      </c>
      <c r="CG188" s="13">
        <v>4.2972000000000002E-3</v>
      </c>
      <c r="CH188" s="13">
        <v>4.3959999999999997E-3</v>
      </c>
      <c r="CI188" s="13">
        <v>4.4927999999999999E-3</v>
      </c>
      <c r="CJ188" s="13">
        <v>4.6274999999999997E-3</v>
      </c>
      <c r="CK188" s="13">
        <v>4.7432000000000004E-3</v>
      </c>
      <c r="CL188" s="13">
        <v>4.8665000000000002E-3</v>
      </c>
      <c r="CM188" s="13">
        <v>4.9833000000000004E-3</v>
      </c>
      <c r="CN188" s="13">
        <v>5.0829999999999998E-3</v>
      </c>
      <c r="CO188" s="13">
        <v>5.1847000000000004E-3</v>
      </c>
      <c r="CP188" s="13">
        <v>5.3401999999999998E-3</v>
      </c>
      <c r="CQ188" s="13">
        <v>5.4897000000000001E-3</v>
      </c>
      <c r="CR188" s="13">
        <v>5.6049000000000003E-3</v>
      </c>
      <c r="CS188" s="13">
        <v>5.7730999999999998E-3</v>
      </c>
      <c r="CT188" s="13">
        <v>5.9347999999999996E-3</v>
      </c>
      <c r="CU188" s="13">
        <v>6.0533999999999996E-3</v>
      </c>
      <c r="CV188" s="13">
        <v>6.2350000000000001E-3</v>
      </c>
      <c r="CW188" s="13">
        <v>6.3784000000000002E-3</v>
      </c>
      <c r="CX188" s="13">
        <v>6.4868E-3</v>
      </c>
      <c r="CY188" s="13">
        <v>6.6036000000000003E-3</v>
      </c>
    </row>
    <row r="189" spans="1:103" x14ac:dyDescent="0.2">
      <c r="A189" s="11" t="s">
        <v>69</v>
      </c>
      <c r="B189" s="11" t="s">
        <v>68</v>
      </c>
      <c r="C189" s="12">
        <v>39</v>
      </c>
      <c r="D189" s="13">
        <v>2.028E-4</v>
      </c>
      <c r="E189" s="13">
        <v>2.544E-4</v>
      </c>
      <c r="F189" s="13">
        <v>3.102E-4</v>
      </c>
      <c r="G189" s="13">
        <v>3.701E-4</v>
      </c>
      <c r="H189" s="13">
        <v>4.5219999999999999E-4</v>
      </c>
      <c r="I189" s="13">
        <v>5.308E-4</v>
      </c>
      <c r="J189" s="13">
        <v>6.2679999999999995E-4</v>
      </c>
      <c r="K189" s="13">
        <v>7.4399999999999998E-4</v>
      </c>
      <c r="L189" s="13">
        <v>8.5689999999999996E-4</v>
      </c>
      <c r="M189" s="13">
        <v>9.9590000000000008E-4</v>
      </c>
      <c r="N189" s="13">
        <v>1.0158000000000001E-3</v>
      </c>
      <c r="O189" s="13">
        <v>1.0372000000000001E-3</v>
      </c>
      <c r="P189" s="13">
        <v>1.0610000000000001E-3</v>
      </c>
      <c r="Q189" s="13">
        <v>1.0928000000000001E-3</v>
      </c>
      <c r="R189" s="13">
        <v>1.1136E-3</v>
      </c>
      <c r="S189" s="13">
        <v>1.1348E-3</v>
      </c>
      <c r="T189" s="13">
        <v>1.1586000000000001E-3</v>
      </c>
      <c r="U189" s="13">
        <v>1.1818E-3</v>
      </c>
      <c r="V189" s="13">
        <v>1.2101E-3</v>
      </c>
      <c r="W189" s="13">
        <v>1.2306999999999999E-3</v>
      </c>
      <c r="X189" s="13">
        <v>1.2578000000000001E-3</v>
      </c>
      <c r="Y189" s="13">
        <v>1.2842000000000001E-3</v>
      </c>
      <c r="Z189" s="13">
        <v>1.3112E-3</v>
      </c>
      <c r="AA189" s="13">
        <v>1.3466000000000001E-3</v>
      </c>
      <c r="AB189" s="13">
        <v>1.3803000000000001E-3</v>
      </c>
      <c r="AC189" s="13">
        <v>1.4147999999999999E-3</v>
      </c>
      <c r="AD189" s="13">
        <v>1.4515000000000001E-3</v>
      </c>
      <c r="AE189" s="13">
        <v>1.4878000000000001E-3</v>
      </c>
      <c r="AF189" s="13">
        <v>1.5145E-3</v>
      </c>
      <c r="AG189" s="13">
        <v>1.5569E-3</v>
      </c>
      <c r="AH189" s="13">
        <v>1.5881000000000001E-3</v>
      </c>
      <c r="AI189" s="13">
        <v>1.6325999999999999E-3</v>
      </c>
      <c r="AJ189" s="13">
        <v>1.6783E-3</v>
      </c>
      <c r="AK189" s="13">
        <v>1.7136E-3</v>
      </c>
      <c r="AL189" s="13">
        <v>1.7564E-3</v>
      </c>
      <c r="AM189" s="13">
        <v>1.7951E-3</v>
      </c>
      <c r="AN189" s="13">
        <v>1.8328000000000001E-3</v>
      </c>
      <c r="AO189" s="13">
        <v>1.8657999999999999E-3</v>
      </c>
      <c r="AP189" s="13">
        <v>1.9105000000000001E-3</v>
      </c>
      <c r="AQ189" s="13">
        <v>1.9506E-3</v>
      </c>
      <c r="AR189" s="13">
        <v>1.9797999999999999E-3</v>
      </c>
      <c r="AS189" s="13">
        <v>2.0135000000000001E-3</v>
      </c>
      <c r="AT189" s="13">
        <v>2.0638000000000002E-3</v>
      </c>
      <c r="AU189" s="13">
        <v>2.1132999999999998E-3</v>
      </c>
      <c r="AV189" s="13">
        <v>2.1513000000000001E-3</v>
      </c>
      <c r="AW189" s="13">
        <v>2.2138000000000001E-3</v>
      </c>
      <c r="AX189" s="13">
        <v>2.2647000000000001E-3</v>
      </c>
      <c r="AY189" s="13">
        <v>2.3054E-3</v>
      </c>
      <c r="AZ189" s="13">
        <v>2.3700000000000001E-3</v>
      </c>
      <c r="BA189" s="13">
        <v>2.4126999999999998E-3</v>
      </c>
      <c r="BB189" s="13">
        <v>2.4778000000000001E-3</v>
      </c>
      <c r="BC189" s="13">
        <v>2.5473000000000002E-3</v>
      </c>
      <c r="BD189" s="13">
        <v>2.6007999999999999E-3</v>
      </c>
      <c r="BE189" s="13">
        <v>2.6710000000000002E-3</v>
      </c>
      <c r="BF189" s="13">
        <v>2.7323999999999998E-3</v>
      </c>
      <c r="BG189" s="13">
        <v>2.7734000000000001E-3</v>
      </c>
      <c r="BH189" s="13">
        <v>2.8232999999999999E-3</v>
      </c>
      <c r="BI189" s="13">
        <v>2.8882999999999999E-3</v>
      </c>
      <c r="BJ189" s="13">
        <v>2.9575999999999999E-3</v>
      </c>
      <c r="BK189" s="13">
        <v>3.0286000000000002E-3</v>
      </c>
      <c r="BL189" s="13">
        <v>3.0983E-3</v>
      </c>
      <c r="BM189" s="13">
        <v>3.1570999999999999E-3</v>
      </c>
      <c r="BN189" s="13">
        <v>3.2518E-3</v>
      </c>
      <c r="BO189" s="13">
        <v>3.3364000000000002E-3</v>
      </c>
      <c r="BP189" s="13">
        <v>3.4364999999999999E-3</v>
      </c>
      <c r="BQ189" s="13">
        <v>3.5017999999999998E-3</v>
      </c>
      <c r="BR189" s="13">
        <v>3.5964E-3</v>
      </c>
      <c r="BS189" s="13">
        <v>3.6971E-3</v>
      </c>
      <c r="BT189" s="13">
        <v>3.7748E-3</v>
      </c>
      <c r="BU189" s="13">
        <v>3.8766999999999999E-3</v>
      </c>
      <c r="BV189" s="13">
        <v>3.9813000000000001E-3</v>
      </c>
      <c r="BW189" s="13">
        <v>4.0689000000000003E-3</v>
      </c>
      <c r="BX189" s="13">
        <v>4.1542999999999997E-3</v>
      </c>
      <c r="BY189" s="13">
        <v>4.2291000000000004E-3</v>
      </c>
      <c r="BZ189" s="13">
        <v>4.3306000000000004E-3</v>
      </c>
      <c r="CA189" s="13">
        <v>4.4085000000000001E-3</v>
      </c>
      <c r="CB189" s="13">
        <v>4.5098999999999998E-3</v>
      </c>
      <c r="CC189" s="13">
        <v>4.5910999999999999E-3</v>
      </c>
      <c r="CD189" s="13">
        <v>4.7104E-3</v>
      </c>
      <c r="CE189" s="13">
        <v>4.7999000000000002E-3</v>
      </c>
      <c r="CF189" s="13">
        <v>4.9343E-3</v>
      </c>
      <c r="CG189" s="13">
        <v>5.0822999999999997E-3</v>
      </c>
      <c r="CH189" s="13">
        <v>5.1942000000000004E-3</v>
      </c>
      <c r="CI189" s="13">
        <v>5.2824999999999999E-3</v>
      </c>
      <c r="CJ189" s="13">
        <v>5.4409999999999997E-3</v>
      </c>
      <c r="CK189" s="13">
        <v>5.5770000000000004E-3</v>
      </c>
      <c r="CL189" s="13">
        <v>5.6997000000000003E-3</v>
      </c>
      <c r="CM189" s="13">
        <v>5.8022999999999998E-3</v>
      </c>
      <c r="CN189" s="13">
        <v>5.8951000000000003E-3</v>
      </c>
      <c r="CO189" s="13">
        <v>6.0483000000000004E-3</v>
      </c>
      <c r="CP189" s="13">
        <v>6.1693E-3</v>
      </c>
      <c r="CQ189" s="13">
        <v>6.3173999999999999E-3</v>
      </c>
      <c r="CR189" s="13">
        <v>6.4689999999999999E-3</v>
      </c>
      <c r="CS189" s="13">
        <v>6.5659999999999998E-3</v>
      </c>
      <c r="CT189" s="13">
        <v>6.6842000000000004E-3</v>
      </c>
      <c r="CU189" s="13">
        <v>6.8313000000000002E-3</v>
      </c>
      <c r="CV189" s="13">
        <v>7.0292999999999996E-3</v>
      </c>
      <c r="CW189" s="13">
        <v>7.1418000000000002E-3</v>
      </c>
      <c r="CX189" s="13">
        <v>7.2633000000000003E-3</v>
      </c>
      <c r="CY189" s="13">
        <v>7.4447999999999997E-3</v>
      </c>
    </row>
    <row r="190" spans="1:103" x14ac:dyDescent="0.2">
      <c r="A190" s="11" t="s">
        <v>69</v>
      </c>
      <c r="B190" s="11" t="s">
        <v>68</v>
      </c>
      <c r="C190" s="12">
        <v>40</v>
      </c>
      <c r="D190" s="13">
        <v>2.2680000000000001E-4</v>
      </c>
      <c r="E190" s="13">
        <v>2.834E-4</v>
      </c>
      <c r="F190" s="13">
        <v>3.4519999999999999E-4</v>
      </c>
      <c r="G190" s="13">
        <v>4.1110000000000002E-4</v>
      </c>
      <c r="H190" s="13">
        <v>5.0379999999999999E-4</v>
      </c>
      <c r="I190" s="13">
        <v>5.8920000000000001E-4</v>
      </c>
      <c r="J190" s="13">
        <v>6.9499999999999998E-4</v>
      </c>
      <c r="K190" s="13">
        <v>8.0590000000000002E-4</v>
      </c>
      <c r="L190" s="13">
        <v>9.5520000000000002E-4</v>
      </c>
      <c r="M190" s="13">
        <v>1.0958999999999999E-3</v>
      </c>
      <c r="N190" s="13">
        <v>1.1178E-3</v>
      </c>
      <c r="O190" s="13">
        <v>1.1502999999999999E-3</v>
      </c>
      <c r="P190" s="13">
        <v>1.1766999999999999E-3</v>
      </c>
      <c r="Q190" s="13">
        <v>1.1967E-3</v>
      </c>
      <c r="R190" s="13">
        <v>1.2194E-3</v>
      </c>
      <c r="S190" s="13">
        <v>1.2401999999999999E-3</v>
      </c>
      <c r="T190" s="13">
        <v>1.2773000000000001E-3</v>
      </c>
      <c r="U190" s="13">
        <v>1.3144000000000001E-3</v>
      </c>
      <c r="V190" s="13">
        <v>1.3342E-3</v>
      </c>
      <c r="W190" s="13">
        <v>1.3741999999999999E-3</v>
      </c>
      <c r="X190" s="13">
        <v>1.3962E-3</v>
      </c>
      <c r="Y190" s="13">
        <v>1.4367E-3</v>
      </c>
      <c r="Z190" s="13">
        <v>1.4769E-3</v>
      </c>
      <c r="AA190" s="13">
        <v>1.5123000000000001E-3</v>
      </c>
      <c r="AB190" s="13">
        <v>1.5441000000000001E-3</v>
      </c>
      <c r="AC190" s="13">
        <v>1.5888E-3</v>
      </c>
      <c r="AD190" s="13">
        <v>1.6157999999999999E-3</v>
      </c>
      <c r="AE190" s="13">
        <v>1.6401E-3</v>
      </c>
      <c r="AF190" s="13">
        <v>1.6793999999999999E-3</v>
      </c>
      <c r="AG190" s="13">
        <v>1.7214000000000001E-3</v>
      </c>
      <c r="AH190" s="13">
        <v>1.7489999999999999E-3</v>
      </c>
      <c r="AI190" s="13">
        <v>1.7805E-3</v>
      </c>
      <c r="AJ190" s="13">
        <v>1.8286000000000001E-3</v>
      </c>
      <c r="AK190" s="13">
        <v>1.8762E-3</v>
      </c>
      <c r="AL190" s="13">
        <v>1.9306E-3</v>
      </c>
      <c r="AM190" s="13">
        <v>1.9788000000000002E-3</v>
      </c>
      <c r="AN190" s="13">
        <v>2.0125E-3</v>
      </c>
      <c r="AO190" s="13">
        <v>2.0447E-3</v>
      </c>
      <c r="AP190" s="13">
        <v>2.0753E-3</v>
      </c>
      <c r="AQ190" s="13">
        <v>2.1251999999999998E-3</v>
      </c>
      <c r="AR190" s="13">
        <v>2.1762000000000001E-3</v>
      </c>
      <c r="AS190" s="13">
        <v>2.2284000000000002E-3</v>
      </c>
      <c r="AT190" s="13">
        <v>2.2640999999999998E-3</v>
      </c>
      <c r="AU190" s="13">
        <v>2.3207000000000002E-3</v>
      </c>
      <c r="AV190" s="13">
        <v>2.3857000000000001E-3</v>
      </c>
      <c r="AW190" s="13">
        <v>2.4572999999999999E-3</v>
      </c>
      <c r="AX190" s="13">
        <v>2.4989999999999999E-3</v>
      </c>
      <c r="AY190" s="13">
        <v>2.5539999999999998E-3</v>
      </c>
      <c r="AZ190" s="13">
        <v>2.5948E-3</v>
      </c>
      <c r="BA190" s="13">
        <v>2.6467999999999999E-3</v>
      </c>
      <c r="BB190" s="13">
        <v>2.7261999999999998E-3</v>
      </c>
      <c r="BC190" s="13">
        <v>2.8053000000000002E-3</v>
      </c>
      <c r="BD190" s="13">
        <v>2.8670000000000002E-3</v>
      </c>
      <c r="BE190" s="13">
        <v>2.9472999999999999E-3</v>
      </c>
      <c r="BF190" s="13">
        <v>3.0328E-3</v>
      </c>
      <c r="BG190" s="13">
        <v>3.0934000000000001E-3</v>
      </c>
      <c r="BH190" s="13">
        <v>3.1614999999999998E-3</v>
      </c>
      <c r="BI190" s="13">
        <v>3.2247999999999999E-3</v>
      </c>
      <c r="BJ190" s="13">
        <v>3.3183000000000002E-3</v>
      </c>
      <c r="BK190" s="13">
        <v>3.4045E-3</v>
      </c>
      <c r="BL190" s="13">
        <v>3.4657999999999998E-3</v>
      </c>
      <c r="BM190" s="13">
        <v>3.5523999999999998E-3</v>
      </c>
      <c r="BN190" s="13">
        <v>3.6340999999999999E-3</v>
      </c>
      <c r="BO190" s="13">
        <v>3.7358000000000001E-3</v>
      </c>
      <c r="BP190" s="13">
        <v>3.8292999999999999E-3</v>
      </c>
      <c r="BQ190" s="13">
        <v>3.9402999999999999E-3</v>
      </c>
      <c r="BR190" s="13">
        <v>4.0309999999999999E-3</v>
      </c>
      <c r="BS190" s="13">
        <v>4.1278E-3</v>
      </c>
      <c r="BT190" s="13">
        <v>4.2268000000000002E-3</v>
      </c>
      <c r="BU190" s="13">
        <v>4.3493999999999998E-3</v>
      </c>
      <c r="BV190" s="13">
        <v>4.4625000000000003E-3</v>
      </c>
      <c r="BW190" s="13">
        <v>4.5517999999999999E-3</v>
      </c>
      <c r="BX190" s="13">
        <v>4.6427999999999999E-3</v>
      </c>
      <c r="BY190" s="13">
        <v>4.7819999999999998E-3</v>
      </c>
      <c r="BZ190" s="13">
        <v>4.9207000000000001E-3</v>
      </c>
      <c r="CA190" s="13">
        <v>5.0584000000000002E-3</v>
      </c>
      <c r="CB190" s="13">
        <v>5.1898999999999999E-3</v>
      </c>
      <c r="CC190" s="13">
        <v>5.3248000000000002E-3</v>
      </c>
      <c r="CD190" s="13">
        <v>5.4739000000000003E-3</v>
      </c>
      <c r="CE190" s="13">
        <v>5.5779000000000002E-3</v>
      </c>
      <c r="CF190" s="13">
        <v>5.6782999999999998E-3</v>
      </c>
      <c r="CG190" s="13">
        <v>5.8487000000000001E-3</v>
      </c>
      <c r="CH190" s="13">
        <v>5.9715000000000002E-3</v>
      </c>
      <c r="CI190" s="13">
        <v>6.0790000000000002E-3</v>
      </c>
      <c r="CJ190" s="13">
        <v>6.1763E-3</v>
      </c>
      <c r="CK190" s="13">
        <v>6.2750999999999996E-3</v>
      </c>
      <c r="CL190" s="13">
        <v>6.4006000000000002E-3</v>
      </c>
      <c r="CM190" s="13">
        <v>6.5221999999999997E-3</v>
      </c>
      <c r="CN190" s="13">
        <v>6.6461000000000003E-3</v>
      </c>
      <c r="CO190" s="13">
        <v>6.8056000000000002E-3</v>
      </c>
      <c r="CP190" s="13">
        <v>6.9757999999999999E-3</v>
      </c>
      <c r="CQ190" s="13">
        <v>7.1152999999999997E-3</v>
      </c>
      <c r="CR190" s="13">
        <v>7.2859999999999999E-3</v>
      </c>
      <c r="CS190" s="13">
        <v>7.4682000000000004E-3</v>
      </c>
      <c r="CT190" s="13">
        <v>7.6547999999999998E-3</v>
      </c>
      <c r="CU190" s="13">
        <v>7.8233E-3</v>
      </c>
      <c r="CV190" s="13">
        <v>7.9798000000000004E-3</v>
      </c>
      <c r="CW190" s="13">
        <v>8.1472999999999997E-3</v>
      </c>
      <c r="CX190" s="13">
        <v>8.3510000000000008E-3</v>
      </c>
      <c r="CY190" s="13">
        <v>8.4763000000000008E-3</v>
      </c>
    </row>
    <row r="191" spans="1:103" x14ac:dyDescent="0.2">
      <c r="A191" s="11" t="s">
        <v>69</v>
      </c>
      <c r="B191" s="11" t="s">
        <v>68</v>
      </c>
      <c r="C191" s="12">
        <v>41</v>
      </c>
      <c r="D191" s="13">
        <v>2.4840000000000002E-4</v>
      </c>
      <c r="E191" s="13">
        <v>3.2009999999999997E-4</v>
      </c>
      <c r="F191" s="13">
        <v>3.8400000000000001E-4</v>
      </c>
      <c r="G191" s="13">
        <v>4.683E-4</v>
      </c>
      <c r="H191" s="13">
        <v>5.599E-4</v>
      </c>
      <c r="I191" s="13">
        <v>6.6029999999999995E-4</v>
      </c>
      <c r="J191" s="13">
        <v>7.8189999999999998E-4</v>
      </c>
      <c r="K191" s="13">
        <v>9.0030000000000004E-4</v>
      </c>
      <c r="L191" s="13">
        <v>1.0560000000000001E-3</v>
      </c>
      <c r="M191" s="13">
        <v>1.1888999999999999E-3</v>
      </c>
      <c r="N191" s="13">
        <v>1.2126999999999999E-3</v>
      </c>
      <c r="O191" s="13">
        <v>1.2333000000000001E-3</v>
      </c>
      <c r="P191" s="13">
        <v>1.2554E-3</v>
      </c>
      <c r="Q191" s="13">
        <v>1.2805E-3</v>
      </c>
      <c r="R191" s="13">
        <v>1.3010000000000001E-3</v>
      </c>
      <c r="S191" s="13">
        <v>1.3270000000000001E-3</v>
      </c>
      <c r="T191" s="13">
        <v>1.3668E-3</v>
      </c>
      <c r="U191" s="13">
        <v>1.3901E-3</v>
      </c>
      <c r="V191" s="13">
        <v>1.4234E-3</v>
      </c>
      <c r="W191" s="13">
        <v>1.4505E-3</v>
      </c>
      <c r="X191" s="13">
        <v>1.4926E-3</v>
      </c>
      <c r="Y191" s="13">
        <v>1.5357999999999999E-3</v>
      </c>
      <c r="Z191" s="13">
        <v>1.5788E-3</v>
      </c>
      <c r="AA191" s="13">
        <v>1.6262E-3</v>
      </c>
      <c r="AB191" s="13">
        <v>1.6521999999999999E-3</v>
      </c>
      <c r="AC191" s="13">
        <v>1.6853E-3</v>
      </c>
      <c r="AD191" s="13">
        <v>1.7290999999999999E-3</v>
      </c>
      <c r="AE191" s="13">
        <v>1.7568E-3</v>
      </c>
      <c r="AF191" s="13">
        <v>1.7848E-3</v>
      </c>
      <c r="AG191" s="13">
        <v>1.8152000000000001E-3</v>
      </c>
      <c r="AH191" s="13">
        <v>1.8515000000000001E-3</v>
      </c>
      <c r="AI191" s="13">
        <v>1.9070999999999999E-3</v>
      </c>
      <c r="AJ191" s="13">
        <v>1.9395E-3</v>
      </c>
      <c r="AK191" s="13">
        <v>1.9743999999999999E-3</v>
      </c>
      <c r="AL191" s="13">
        <v>2.0098999999999998E-3</v>
      </c>
      <c r="AM191" s="13">
        <v>2.0601999999999999E-3</v>
      </c>
      <c r="AN191" s="13">
        <v>2.1075999999999998E-3</v>
      </c>
      <c r="AO191" s="13">
        <v>2.1538999999999998E-3</v>
      </c>
      <c r="AP191" s="13">
        <v>2.1927000000000001E-3</v>
      </c>
      <c r="AQ191" s="13">
        <v>2.2365000000000002E-3</v>
      </c>
      <c r="AR191" s="13">
        <v>2.2701000000000002E-3</v>
      </c>
      <c r="AS191" s="13">
        <v>2.3268E-3</v>
      </c>
      <c r="AT191" s="13">
        <v>2.3896999999999998E-3</v>
      </c>
      <c r="AU191" s="13">
        <v>2.4255000000000001E-3</v>
      </c>
      <c r="AV191" s="13">
        <v>2.4667999999999999E-3</v>
      </c>
      <c r="AW191" s="13">
        <v>2.5259000000000002E-3</v>
      </c>
      <c r="AX191" s="13">
        <v>2.5663000000000001E-3</v>
      </c>
      <c r="AY191" s="13">
        <v>2.6331000000000002E-3</v>
      </c>
      <c r="AZ191" s="13">
        <v>2.6963E-3</v>
      </c>
      <c r="BA191" s="13">
        <v>2.7663000000000002E-3</v>
      </c>
      <c r="BB191" s="13">
        <v>2.8078000000000001E-3</v>
      </c>
      <c r="BC191" s="13">
        <v>2.8752999999999999E-3</v>
      </c>
      <c r="BD191" s="13">
        <v>2.9499999999999999E-3</v>
      </c>
      <c r="BE191" s="13">
        <v>3.0178000000000002E-3</v>
      </c>
      <c r="BF191" s="13">
        <v>3.1023000000000001E-3</v>
      </c>
      <c r="BG191" s="13">
        <v>3.1954000000000001E-3</v>
      </c>
      <c r="BH191" s="13">
        <v>3.2561999999999999E-3</v>
      </c>
      <c r="BI191" s="13">
        <v>3.3441E-3</v>
      </c>
      <c r="BJ191" s="13">
        <v>3.4277000000000001E-3</v>
      </c>
      <c r="BK191" s="13">
        <v>3.4791000000000002E-3</v>
      </c>
      <c r="BL191" s="13">
        <v>3.5417000000000001E-3</v>
      </c>
      <c r="BM191" s="13">
        <v>3.6302999999999999E-3</v>
      </c>
      <c r="BN191" s="13">
        <v>3.7209999999999999E-3</v>
      </c>
      <c r="BO191" s="13">
        <v>3.7992E-3</v>
      </c>
      <c r="BP191" s="13">
        <v>3.9093000000000001E-3</v>
      </c>
      <c r="BQ191" s="13">
        <v>3.9757999999999998E-3</v>
      </c>
      <c r="BR191" s="13">
        <v>4.0832000000000004E-3</v>
      </c>
      <c r="BS191" s="13">
        <v>4.1608000000000001E-3</v>
      </c>
      <c r="BT191" s="13">
        <v>4.2855999999999997E-3</v>
      </c>
      <c r="BU191" s="13">
        <v>4.4056E-3</v>
      </c>
      <c r="BV191" s="13">
        <v>4.4717000000000003E-3</v>
      </c>
      <c r="BW191" s="13">
        <v>4.5744999999999996E-3</v>
      </c>
      <c r="BX191" s="13">
        <v>4.6752E-3</v>
      </c>
      <c r="BY191" s="13">
        <v>4.8013999999999999E-3</v>
      </c>
      <c r="BZ191" s="13">
        <v>4.8783000000000003E-3</v>
      </c>
      <c r="CA191" s="13">
        <v>4.9513999999999999E-3</v>
      </c>
      <c r="CB191" s="13">
        <v>5.0306999999999999E-3</v>
      </c>
      <c r="CC191" s="13">
        <v>5.1111999999999998E-3</v>
      </c>
      <c r="CD191" s="13">
        <v>5.2134E-3</v>
      </c>
      <c r="CE191" s="13">
        <v>5.2915999999999996E-3</v>
      </c>
      <c r="CF191" s="13">
        <v>5.4343999999999998E-3</v>
      </c>
      <c r="CG191" s="13">
        <v>5.5757999999999997E-3</v>
      </c>
      <c r="CH191" s="13">
        <v>5.6873000000000002E-3</v>
      </c>
      <c r="CI191" s="13">
        <v>5.7952999999999998E-3</v>
      </c>
      <c r="CJ191" s="13">
        <v>5.9227999999999998E-3</v>
      </c>
      <c r="CK191" s="13">
        <v>6.0473000000000002E-3</v>
      </c>
      <c r="CL191" s="13">
        <v>6.1802999999999997E-3</v>
      </c>
      <c r="CM191" s="13">
        <v>6.2792000000000004E-3</v>
      </c>
      <c r="CN191" s="13">
        <v>6.3858999999999999E-3</v>
      </c>
      <c r="CO191" s="13">
        <v>6.5392000000000002E-3</v>
      </c>
      <c r="CP191" s="13">
        <v>6.6568E-3</v>
      </c>
      <c r="CQ191" s="13">
        <v>6.8098999999999998E-3</v>
      </c>
      <c r="CR191" s="13">
        <v>7.0006000000000001E-3</v>
      </c>
      <c r="CS191" s="13">
        <v>7.1266000000000003E-3</v>
      </c>
      <c r="CT191" s="13">
        <v>7.2763000000000003E-3</v>
      </c>
      <c r="CU191" s="13">
        <v>7.4073000000000003E-3</v>
      </c>
      <c r="CV191" s="13">
        <v>7.5258E-3</v>
      </c>
      <c r="CW191" s="13">
        <v>7.7514999999999997E-3</v>
      </c>
      <c r="CX191" s="13">
        <v>7.9143000000000008E-3</v>
      </c>
      <c r="CY191" s="13">
        <v>8.0645999999999999E-3</v>
      </c>
    </row>
    <row r="192" spans="1:103" x14ac:dyDescent="0.2">
      <c r="A192" s="11" t="s">
        <v>69</v>
      </c>
      <c r="B192" s="11" t="s">
        <v>68</v>
      </c>
      <c r="C192" s="12">
        <v>42</v>
      </c>
      <c r="D192" s="13">
        <v>2.853E-4</v>
      </c>
      <c r="E192" s="13">
        <v>3.6089999999999999E-4</v>
      </c>
      <c r="F192" s="13">
        <v>4.4119999999999999E-4</v>
      </c>
      <c r="G192" s="13">
        <v>5.3700000000000004E-4</v>
      </c>
      <c r="H192" s="13">
        <v>6.4260000000000001E-4</v>
      </c>
      <c r="I192" s="13">
        <v>7.5509999999999998E-4</v>
      </c>
      <c r="J192" s="13">
        <v>8.633E-4</v>
      </c>
      <c r="K192" s="13">
        <v>1.0139000000000001E-3</v>
      </c>
      <c r="L192" s="13">
        <v>1.1743999999999999E-3</v>
      </c>
      <c r="M192" s="13">
        <v>1.3027E-3</v>
      </c>
      <c r="N192" s="13">
        <v>1.3365E-3</v>
      </c>
      <c r="O192" s="13">
        <v>1.3633E-3</v>
      </c>
      <c r="P192" s="13">
        <v>1.4028000000000001E-3</v>
      </c>
      <c r="Q192" s="13">
        <v>1.4308000000000001E-3</v>
      </c>
      <c r="R192" s="13">
        <v>1.4652000000000001E-3</v>
      </c>
      <c r="S192" s="13">
        <v>1.4974000000000001E-3</v>
      </c>
      <c r="T192" s="13">
        <v>1.5273000000000001E-3</v>
      </c>
      <c r="U192" s="13">
        <v>1.5533000000000001E-3</v>
      </c>
      <c r="V192" s="13">
        <v>1.5874999999999999E-3</v>
      </c>
      <c r="W192" s="13">
        <v>1.6352000000000001E-3</v>
      </c>
      <c r="X192" s="13">
        <v>1.6597000000000001E-3</v>
      </c>
      <c r="Y192" s="13">
        <v>1.7061999999999999E-3</v>
      </c>
      <c r="Z192" s="13">
        <v>1.7454E-3</v>
      </c>
      <c r="AA192" s="13">
        <v>1.7733E-3</v>
      </c>
      <c r="AB192" s="13">
        <v>1.8247999999999999E-3</v>
      </c>
      <c r="AC192" s="13">
        <v>1.8776999999999999E-3</v>
      </c>
      <c r="AD192" s="13">
        <v>1.9078000000000001E-3</v>
      </c>
      <c r="AE192" s="13">
        <v>1.9650000000000002E-3</v>
      </c>
      <c r="AF192" s="13">
        <v>1.9964000000000002E-3</v>
      </c>
      <c r="AG192" s="13">
        <v>2.0282999999999998E-3</v>
      </c>
      <c r="AH192" s="13">
        <v>2.075E-3</v>
      </c>
      <c r="AI192" s="13">
        <v>2.1269000000000001E-3</v>
      </c>
      <c r="AJ192" s="13">
        <v>2.1800999999999999E-3</v>
      </c>
      <c r="AK192" s="13">
        <v>2.2412E-3</v>
      </c>
      <c r="AL192" s="13">
        <v>2.2905E-3</v>
      </c>
      <c r="AM192" s="13">
        <v>2.3294000000000001E-3</v>
      </c>
      <c r="AN192" s="13">
        <v>2.3877E-3</v>
      </c>
      <c r="AO192" s="13">
        <v>2.4569000000000001E-3</v>
      </c>
      <c r="AP192" s="13">
        <v>2.5060999999999998E-3</v>
      </c>
      <c r="AQ192" s="13">
        <v>2.5436999999999999E-3</v>
      </c>
      <c r="AR192" s="13">
        <v>2.5818E-3</v>
      </c>
      <c r="AS192" s="13">
        <v>2.6232E-3</v>
      </c>
      <c r="AT192" s="13">
        <v>2.6678000000000001E-3</v>
      </c>
      <c r="AU192" s="13">
        <v>2.7238000000000002E-3</v>
      </c>
      <c r="AV192" s="13">
        <v>2.8054999999999998E-3</v>
      </c>
      <c r="AW192" s="13">
        <v>2.856E-3</v>
      </c>
      <c r="AX192" s="13">
        <v>2.9416999999999998E-3</v>
      </c>
      <c r="AY192" s="13">
        <v>2.9887999999999998E-3</v>
      </c>
      <c r="AZ192" s="13">
        <v>3.0515E-3</v>
      </c>
      <c r="BA192" s="13">
        <v>3.1278E-3</v>
      </c>
      <c r="BB192" s="13">
        <v>3.2058999999999998E-3</v>
      </c>
      <c r="BC192" s="13">
        <v>3.2604000000000001E-3</v>
      </c>
      <c r="BD192" s="13">
        <v>3.3419000000000001E-3</v>
      </c>
      <c r="BE192" s="13">
        <v>3.4120999999999999E-3</v>
      </c>
      <c r="BF192" s="13">
        <v>3.4769000000000002E-3</v>
      </c>
      <c r="BG192" s="13">
        <v>3.5325999999999999E-3</v>
      </c>
      <c r="BH192" s="13">
        <v>3.6386000000000001E-3</v>
      </c>
      <c r="BI192" s="13">
        <v>3.7041000000000001E-3</v>
      </c>
      <c r="BJ192" s="13">
        <v>3.7745000000000001E-3</v>
      </c>
      <c r="BK192" s="13">
        <v>3.8763999999999999E-3</v>
      </c>
      <c r="BL192" s="13">
        <v>3.9345999999999999E-3</v>
      </c>
      <c r="BM192" s="13">
        <v>4.0172999999999997E-3</v>
      </c>
      <c r="BN192" s="13">
        <v>4.1216999999999998E-3</v>
      </c>
      <c r="BO192" s="13">
        <v>4.2205999999999997E-3</v>
      </c>
      <c r="BP192" s="13">
        <v>4.3007999999999996E-3</v>
      </c>
      <c r="BQ192" s="13">
        <v>4.3825000000000001E-3</v>
      </c>
      <c r="BR192" s="13">
        <v>4.4701999999999997E-3</v>
      </c>
      <c r="BS192" s="13">
        <v>4.5818999999999999E-3</v>
      </c>
      <c r="BT192" s="13">
        <v>4.6873000000000001E-3</v>
      </c>
      <c r="BU192" s="13">
        <v>4.7904000000000002E-3</v>
      </c>
      <c r="BV192" s="13">
        <v>4.8671000000000001E-3</v>
      </c>
      <c r="BW192" s="13">
        <v>5.0131000000000004E-3</v>
      </c>
      <c r="BX192" s="13">
        <v>5.1584999999999999E-3</v>
      </c>
      <c r="BY192" s="13">
        <v>5.2978000000000001E-3</v>
      </c>
      <c r="BZ192" s="13">
        <v>5.4460999999999997E-3</v>
      </c>
      <c r="CA192" s="13">
        <v>5.5386999999999997E-3</v>
      </c>
      <c r="CB192" s="13">
        <v>5.6493999999999997E-3</v>
      </c>
      <c r="CC192" s="13">
        <v>5.7342000000000001E-3</v>
      </c>
      <c r="CD192" s="13">
        <v>5.8202000000000002E-3</v>
      </c>
      <c r="CE192" s="13">
        <v>5.9947999999999998E-3</v>
      </c>
      <c r="CF192" s="13">
        <v>6.0847000000000002E-3</v>
      </c>
      <c r="CG192" s="13">
        <v>6.182E-3</v>
      </c>
      <c r="CH192" s="13">
        <v>6.3242000000000003E-3</v>
      </c>
      <c r="CI192" s="13">
        <v>6.4570000000000001E-3</v>
      </c>
      <c r="CJ192" s="13">
        <v>6.5991000000000001E-3</v>
      </c>
      <c r="CK192" s="13">
        <v>6.7311000000000003E-3</v>
      </c>
      <c r="CL192" s="13">
        <v>6.8926999999999999E-3</v>
      </c>
      <c r="CM192" s="13">
        <v>7.0029000000000003E-3</v>
      </c>
      <c r="CN192" s="13">
        <v>7.1570000000000002E-3</v>
      </c>
      <c r="CO192" s="13">
        <v>7.2858000000000003E-3</v>
      </c>
      <c r="CP192" s="13">
        <v>7.4533999999999998E-3</v>
      </c>
      <c r="CQ192" s="13">
        <v>7.5726999999999999E-3</v>
      </c>
      <c r="CR192" s="13">
        <v>7.7923000000000003E-3</v>
      </c>
      <c r="CS192" s="13">
        <v>8.0260000000000001E-3</v>
      </c>
      <c r="CT192" s="13">
        <v>8.1785E-3</v>
      </c>
      <c r="CU192" s="13">
        <v>8.3175000000000002E-3</v>
      </c>
      <c r="CV192" s="13">
        <v>8.5587000000000007E-3</v>
      </c>
      <c r="CW192" s="13">
        <v>8.7212999999999995E-3</v>
      </c>
      <c r="CX192" s="13">
        <v>8.8520999999999999E-3</v>
      </c>
      <c r="CY192" s="13">
        <v>9.0998999999999993E-3</v>
      </c>
    </row>
    <row r="193" spans="1:103" x14ac:dyDescent="0.2">
      <c r="A193" s="11" t="s">
        <v>69</v>
      </c>
      <c r="B193" s="11" t="s">
        <v>68</v>
      </c>
      <c r="C193" s="12">
        <v>43</v>
      </c>
      <c r="D193" s="13">
        <v>3.258E-4</v>
      </c>
      <c r="E193" s="13">
        <v>4.0670000000000002E-4</v>
      </c>
      <c r="F193" s="13">
        <v>4.9930000000000005E-4</v>
      </c>
      <c r="G193" s="13">
        <v>6.1019999999999998E-4</v>
      </c>
      <c r="H193" s="13">
        <v>7.0549999999999996E-4</v>
      </c>
      <c r="I193" s="13">
        <v>8.5119999999999998E-4</v>
      </c>
      <c r="J193" s="13">
        <v>9.8379999999999995E-4</v>
      </c>
      <c r="K193" s="13">
        <v>1.1058000000000001E-3</v>
      </c>
      <c r="L193" s="13">
        <v>1.2629E-3</v>
      </c>
      <c r="M193" s="13">
        <v>1.4507000000000001E-3</v>
      </c>
      <c r="N193" s="13">
        <v>1.4739E-3</v>
      </c>
      <c r="O193" s="13">
        <v>1.5093000000000001E-3</v>
      </c>
      <c r="P193" s="13">
        <v>1.5394E-3</v>
      </c>
      <c r="Q193" s="13">
        <v>1.5855999999999999E-3</v>
      </c>
      <c r="R193" s="13">
        <v>1.6141E-3</v>
      </c>
      <c r="S193" s="13">
        <v>1.6432E-3</v>
      </c>
      <c r="T193" s="13">
        <v>1.6743999999999999E-3</v>
      </c>
      <c r="U193" s="13">
        <v>1.7129000000000001E-3</v>
      </c>
      <c r="V193" s="13">
        <v>1.7642999999999999E-3</v>
      </c>
      <c r="W193" s="13">
        <v>1.7960999999999999E-3</v>
      </c>
      <c r="X193" s="13">
        <v>1.8446000000000001E-3</v>
      </c>
      <c r="Y193" s="13">
        <v>1.8852000000000001E-3</v>
      </c>
      <c r="Z193" s="13">
        <v>1.9247999999999999E-3</v>
      </c>
      <c r="AA193" s="13">
        <v>1.9575E-3</v>
      </c>
      <c r="AB193" s="13">
        <v>2.0162999999999999E-3</v>
      </c>
      <c r="AC193" s="13">
        <v>2.0666999999999999E-3</v>
      </c>
      <c r="AD193" s="13">
        <v>2.0977000000000001E-3</v>
      </c>
      <c r="AE193" s="13">
        <v>2.1564000000000002E-3</v>
      </c>
      <c r="AF193" s="13">
        <v>2.2168000000000001E-3</v>
      </c>
      <c r="AG193" s="13">
        <v>2.2788999999999999E-3</v>
      </c>
      <c r="AH193" s="13">
        <v>2.3291000000000002E-3</v>
      </c>
      <c r="AI193" s="13">
        <v>2.392E-3</v>
      </c>
      <c r="AJ193" s="13">
        <v>2.4279000000000002E-3</v>
      </c>
      <c r="AK193" s="13">
        <v>2.4813000000000001E-3</v>
      </c>
      <c r="AL193" s="13">
        <v>2.5433000000000001E-3</v>
      </c>
      <c r="AM193" s="13">
        <v>2.5815E-3</v>
      </c>
      <c r="AN193" s="13">
        <v>2.6383000000000001E-3</v>
      </c>
      <c r="AO193" s="13">
        <v>2.6938000000000001E-3</v>
      </c>
      <c r="AP193" s="13">
        <v>2.7556999999999998E-3</v>
      </c>
      <c r="AQ193" s="13">
        <v>2.8300999999999999E-3</v>
      </c>
      <c r="AR193" s="13">
        <v>2.9064999999999998E-3</v>
      </c>
      <c r="AS193" s="13">
        <v>2.9588000000000001E-3</v>
      </c>
      <c r="AT193" s="13">
        <v>3.0209999999999998E-3</v>
      </c>
      <c r="AU193" s="13">
        <v>3.1116999999999998E-3</v>
      </c>
      <c r="AV193" s="13">
        <v>3.1833E-3</v>
      </c>
      <c r="AW193" s="13">
        <v>3.2596999999999999E-3</v>
      </c>
      <c r="AX193" s="13">
        <v>3.3183000000000002E-3</v>
      </c>
      <c r="AY193" s="13">
        <v>3.3847E-3</v>
      </c>
      <c r="AZ193" s="13">
        <v>3.4523000000000002E-3</v>
      </c>
      <c r="BA193" s="13">
        <v>3.5455999999999999E-3</v>
      </c>
      <c r="BB193" s="13">
        <v>3.6484E-3</v>
      </c>
      <c r="BC193" s="13">
        <v>3.7577999999999999E-3</v>
      </c>
      <c r="BD193" s="13">
        <v>3.8254999999999999E-3</v>
      </c>
      <c r="BE193" s="13">
        <v>3.9020000000000001E-3</v>
      </c>
      <c r="BF193" s="13">
        <v>3.9683000000000001E-3</v>
      </c>
      <c r="BG193" s="13">
        <v>4.0755000000000001E-3</v>
      </c>
      <c r="BH193" s="13">
        <v>4.1855E-3</v>
      </c>
      <c r="BI193" s="13">
        <v>4.3111E-3</v>
      </c>
      <c r="BJ193" s="13">
        <v>4.3842999999999998E-3</v>
      </c>
      <c r="BK193" s="13">
        <v>4.4676999999999998E-3</v>
      </c>
      <c r="BL193" s="13">
        <v>4.5570000000000003E-3</v>
      </c>
      <c r="BM193" s="13">
        <v>4.6481999999999999E-3</v>
      </c>
      <c r="BN193" s="13">
        <v>4.7318000000000004E-3</v>
      </c>
      <c r="BO193" s="13">
        <v>4.8453999999999997E-3</v>
      </c>
      <c r="BP193" s="13">
        <v>4.9665999999999998E-3</v>
      </c>
      <c r="BQ193" s="13">
        <v>5.1105999999999999E-3</v>
      </c>
      <c r="BR193" s="13">
        <v>5.2281999999999997E-3</v>
      </c>
      <c r="BS193" s="13">
        <v>5.3118000000000002E-3</v>
      </c>
      <c r="BT193" s="13">
        <v>5.4286999999999998E-3</v>
      </c>
      <c r="BU193" s="13">
        <v>5.5373000000000002E-3</v>
      </c>
      <c r="BV193" s="13">
        <v>5.6202999999999999E-3</v>
      </c>
      <c r="BW193" s="13">
        <v>5.7777000000000002E-3</v>
      </c>
      <c r="BX193" s="13">
        <v>5.8874000000000001E-3</v>
      </c>
      <c r="BY193" s="13">
        <v>6.0051999999999996E-3</v>
      </c>
      <c r="BZ193" s="13">
        <v>6.1313000000000001E-3</v>
      </c>
      <c r="CA193" s="13">
        <v>6.2478000000000004E-3</v>
      </c>
      <c r="CB193" s="13">
        <v>6.4101999999999996E-3</v>
      </c>
      <c r="CC193" s="13">
        <v>6.5512000000000001E-3</v>
      </c>
      <c r="CD193" s="13">
        <v>6.7280999999999999E-3</v>
      </c>
      <c r="CE193" s="13">
        <v>6.9299000000000001E-3</v>
      </c>
      <c r="CF193" s="13">
        <v>7.1031999999999996E-3</v>
      </c>
      <c r="CG193" s="13">
        <v>7.2807999999999996E-3</v>
      </c>
      <c r="CH193" s="13">
        <v>7.4628000000000003E-3</v>
      </c>
      <c r="CI193" s="13">
        <v>7.6717E-3</v>
      </c>
      <c r="CJ193" s="13">
        <v>7.8712000000000001E-3</v>
      </c>
      <c r="CK193" s="13">
        <v>8.0993999999999997E-3</v>
      </c>
      <c r="CL193" s="13">
        <v>8.2532999999999999E-3</v>
      </c>
      <c r="CM193" s="13">
        <v>8.3771999999999996E-3</v>
      </c>
      <c r="CN193" s="13">
        <v>8.5614999999999997E-3</v>
      </c>
      <c r="CO193" s="13">
        <v>8.7583999999999995E-3</v>
      </c>
      <c r="CP193" s="13">
        <v>8.8985999999999996E-3</v>
      </c>
      <c r="CQ193" s="13">
        <v>9.0498000000000002E-3</v>
      </c>
      <c r="CR193" s="13">
        <v>9.3212999999999994E-3</v>
      </c>
      <c r="CS193" s="13">
        <v>9.5636999999999996E-3</v>
      </c>
      <c r="CT193" s="13">
        <v>9.7549000000000004E-3</v>
      </c>
      <c r="CU193" s="13">
        <v>9.9013E-3</v>
      </c>
      <c r="CV193" s="13">
        <v>1.01587E-2</v>
      </c>
      <c r="CW193" s="13">
        <v>1.03923E-2</v>
      </c>
      <c r="CX193" s="13">
        <v>1.0652200000000001E-2</v>
      </c>
      <c r="CY193" s="13">
        <v>1.0897199999999999E-2</v>
      </c>
    </row>
    <row r="194" spans="1:103" x14ac:dyDescent="0.2">
      <c r="A194" s="11" t="s">
        <v>69</v>
      </c>
      <c r="B194" s="11" t="s">
        <v>68</v>
      </c>
      <c r="C194" s="12">
        <v>44</v>
      </c>
      <c r="D194" s="13">
        <v>3.5809999999999998E-4</v>
      </c>
      <c r="E194" s="13">
        <v>4.4870000000000001E-4</v>
      </c>
      <c r="F194" s="13">
        <v>5.7180000000000002E-4</v>
      </c>
      <c r="G194" s="13">
        <v>6.7820000000000001E-4</v>
      </c>
      <c r="H194" s="13">
        <v>8.0789999999999996E-4</v>
      </c>
      <c r="I194" s="13">
        <v>9.5319999999999997E-4</v>
      </c>
      <c r="J194" s="13">
        <v>1.0671999999999999E-3</v>
      </c>
      <c r="K194" s="13">
        <v>1.2447000000000001E-3</v>
      </c>
      <c r="L194" s="13">
        <v>1.4211E-3</v>
      </c>
      <c r="M194" s="13">
        <v>1.6298E-3</v>
      </c>
      <c r="N194" s="13">
        <v>1.6754000000000001E-3</v>
      </c>
      <c r="O194" s="13">
        <v>1.7006E-3</v>
      </c>
      <c r="P194" s="13">
        <v>1.7413999999999999E-3</v>
      </c>
      <c r="Q194" s="13">
        <v>1.7675E-3</v>
      </c>
      <c r="R194" s="13">
        <v>1.8028E-3</v>
      </c>
      <c r="S194" s="13">
        <v>1.8370999999999999E-3</v>
      </c>
      <c r="T194" s="13">
        <v>1.8885E-3</v>
      </c>
      <c r="U194" s="13">
        <v>1.9338000000000001E-3</v>
      </c>
      <c r="V194" s="13">
        <v>1.9802999999999999E-3</v>
      </c>
      <c r="W194" s="13">
        <v>2.0298E-3</v>
      </c>
      <c r="X194" s="13">
        <v>2.0642999999999998E-3</v>
      </c>
      <c r="Y194" s="13">
        <v>2.1199999999999999E-3</v>
      </c>
      <c r="Z194" s="13">
        <v>2.1708999999999999E-3</v>
      </c>
      <c r="AA194" s="13">
        <v>2.2122000000000001E-3</v>
      </c>
      <c r="AB194" s="13">
        <v>2.2520000000000001E-3</v>
      </c>
      <c r="AC194" s="13">
        <v>2.2902999999999999E-3</v>
      </c>
      <c r="AD194" s="13">
        <v>2.3475000000000002E-3</v>
      </c>
      <c r="AE194" s="13">
        <v>2.3898000000000001E-3</v>
      </c>
      <c r="AF194" s="13">
        <v>2.4518999999999999E-3</v>
      </c>
      <c r="AG194" s="13">
        <v>2.4911999999999998E-3</v>
      </c>
      <c r="AH194" s="13">
        <v>2.5485E-3</v>
      </c>
      <c r="AI194" s="13">
        <v>2.6097E-3</v>
      </c>
      <c r="AJ194" s="13">
        <v>2.6592999999999999E-3</v>
      </c>
      <c r="AK194" s="13">
        <v>2.7204E-3</v>
      </c>
      <c r="AL194" s="13">
        <v>2.7748E-3</v>
      </c>
      <c r="AM194" s="13">
        <v>2.8192999999999998E-3</v>
      </c>
      <c r="AN194" s="13">
        <v>2.8869E-3</v>
      </c>
      <c r="AO194" s="13">
        <v>2.9678E-3</v>
      </c>
      <c r="AP194" s="13">
        <v>3.0271E-3</v>
      </c>
      <c r="AQ194" s="13">
        <v>3.0937E-3</v>
      </c>
      <c r="AR194" s="13">
        <v>3.1462999999999999E-3</v>
      </c>
      <c r="AS194" s="13">
        <v>3.2407E-3</v>
      </c>
      <c r="AT194" s="13">
        <v>3.3119999999999998E-3</v>
      </c>
      <c r="AU194" s="13">
        <v>3.4112999999999999E-3</v>
      </c>
      <c r="AV194" s="13">
        <v>3.4932000000000001E-3</v>
      </c>
      <c r="AW194" s="13">
        <v>3.5980000000000001E-3</v>
      </c>
      <c r="AX194" s="13">
        <v>3.6592E-3</v>
      </c>
      <c r="AY194" s="13">
        <v>3.725E-3</v>
      </c>
      <c r="AZ194" s="13">
        <v>3.8032999999999999E-3</v>
      </c>
      <c r="BA194" s="13">
        <v>3.9135999999999997E-3</v>
      </c>
      <c r="BB194" s="13">
        <v>4.0193E-3</v>
      </c>
      <c r="BC194" s="13">
        <v>4.1397999999999999E-3</v>
      </c>
      <c r="BD194" s="13">
        <v>4.2516000000000003E-3</v>
      </c>
      <c r="BE194" s="13">
        <v>4.3407999999999997E-3</v>
      </c>
      <c r="BF194" s="13">
        <v>4.4406999999999997E-3</v>
      </c>
      <c r="BG194" s="13">
        <v>4.5516999999999997E-3</v>
      </c>
      <c r="BH194" s="13">
        <v>4.6426999999999996E-3</v>
      </c>
      <c r="BI194" s="13">
        <v>4.7355000000000001E-3</v>
      </c>
      <c r="BJ194" s="13">
        <v>4.8065E-3</v>
      </c>
      <c r="BK194" s="13">
        <v>4.8977999999999999E-3</v>
      </c>
      <c r="BL194" s="13">
        <v>4.986E-3</v>
      </c>
      <c r="BM194" s="13">
        <v>5.0758000000000001E-3</v>
      </c>
      <c r="BN194" s="13">
        <v>5.1773000000000001E-3</v>
      </c>
      <c r="BO194" s="13">
        <v>5.2601000000000002E-3</v>
      </c>
      <c r="BP194" s="13">
        <v>5.3810999999999998E-3</v>
      </c>
      <c r="BQ194" s="13">
        <v>5.5262999999999996E-3</v>
      </c>
      <c r="BR194" s="13">
        <v>5.6756000000000003E-3</v>
      </c>
      <c r="BS194" s="13">
        <v>5.7948000000000001E-3</v>
      </c>
      <c r="BT194" s="13">
        <v>5.8817000000000001E-3</v>
      </c>
      <c r="BU194" s="13">
        <v>6.0111000000000001E-3</v>
      </c>
      <c r="BV194" s="13">
        <v>6.1133000000000003E-3</v>
      </c>
      <c r="BW194" s="13">
        <v>6.2478000000000004E-3</v>
      </c>
      <c r="BX194" s="13">
        <v>6.4226999999999999E-3</v>
      </c>
      <c r="BY194" s="13">
        <v>6.5960999999999997E-3</v>
      </c>
      <c r="BZ194" s="13">
        <v>6.7676000000000004E-3</v>
      </c>
      <c r="CA194" s="13">
        <v>6.9029E-3</v>
      </c>
      <c r="CB194" s="13">
        <v>7.0824E-3</v>
      </c>
      <c r="CC194" s="13">
        <v>7.2240999999999998E-3</v>
      </c>
      <c r="CD194" s="13">
        <v>7.4047000000000002E-3</v>
      </c>
      <c r="CE194" s="13">
        <v>7.6119999999999998E-3</v>
      </c>
      <c r="CF194" s="13">
        <v>7.8098999999999998E-3</v>
      </c>
      <c r="CG194" s="13">
        <v>8.0052000000000005E-3</v>
      </c>
      <c r="CH194" s="13">
        <v>8.1572999999999993E-3</v>
      </c>
      <c r="CI194" s="13">
        <v>8.3447999999999994E-3</v>
      </c>
      <c r="CJ194" s="13">
        <v>8.5784999999999993E-3</v>
      </c>
      <c r="CK194" s="13">
        <v>8.7758000000000003E-3</v>
      </c>
      <c r="CL194" s="13">
        <v>9.0302999999999998E-3</v>
      </c>
      <c r="CM194" s="13">
        <v>9.2741999999999998E-3</v>
      </c>
      <c r="CN194" s="13">
        <v>9.4874999999999994E-3</v>
      </c>
      <c r="CO194" s="13">
        <v>9.6678000000000007E-3</v>
      </c>
      <c r="CP194" s="13">
        <v>9.9577999999999993E-3</v>
      </c>
      <c r="CQ194" s="13">
        <v>1.02465E-2</v>
      </c>
      <c r="CR194" s="13">
        <v>1.05232E-2</v>
      </c>
      <c r="CS194" s="13">
        <v>1.0838800000000001E-2</v>
      </c>
      <c r="CT194" s="13">
        <v>1.10014E-2</v>
      </c>
      <c r="CU194" s="13">
        <v>1.13315E-2</v>
      </c>
      <c r="CV194" s="13">
        <v>1.16261E-2</v>
      </c>
      <c r="CW194" s="13">
        <v>1.1939999999999999E-2</v>
      </c>
      <c r="CX194" s="13">
        <v>1.2226600000000001E-2</v>
      </c>
      <c r="CY194" s="13">
        <v>1.24344E-2</v>
      </c>
    </row>
    <row r="195" spans="1:103" x14ac:dyDescent="0.2">
      <c r="A195" s="11" t="s">
        <v>69</v>
      </c>
      <c r="B195" s="11" t="s">
        <v>68</v>
      </c>
      <c r="C195" s="12">
        <v>45</v>
      </c>
      <c r="D195" s="13">
        <v>4.0630000000000001E-4</v>
      </c>
      <c r="E195" s="13">
        <v>5.0529999999999998E-4</v>
      </c>
      <c r="F195" s="13">
        <v>6.2239999999999995E-4</v>
      </c>
      <c r="G195" s="13">
        <v>7.6349999999999996E-4</v>
      </c>
      <c r="H195" s="13">
        <v>8.9099999999999997E-4</v>
      </c>
      <c r="I195" s="13">
        <v>1.0467E-3</v>
      </c>
      <c r="J195" s="13">
        <v>1.1915999999999999E-3</v>
      </c>
      <c r="K195" s="13">
        <v>1.3730999999999999E-3</v>
      </c>
      <c r="L195" s="13">
        <v>1.5429E-3</v>
      </c>
      <c r="M195" s="13">
        <v>1.787E-3</v>
      </c>
      <c r="N195" s="13">
        <v>1.8174E-3</v>
      </c>
      <c r="O195" s="13">
        <v>1.8556E-3</v>
      </c>
      <c r="P195" s="13">
        <v>1.8946E-3</v>
      </c>
      <c r="Q195" s="13">
        <v>1.9419000000000001E-3</v>
      </c>
      <c r="R195" s="13">
        <v>1.9827E-3</v>
      </c>
      <c r="S195" s="13">
        <v>2.0322999999999999E-3</v>
      </c>
      <c r="T195" s="13">
        <v>2.0707999999999998E-3</v>
      </c>
      <c r="U195" s="13">
        <v>2.1018999999999999E-3</v>
      </c>
      <c r="V195" s="13">
        <v>2.1545000000000002E-3</v>
      </c>
      <c r="W195" s="13">
        <v>2.1954000000000001E-3</v>
      </c>
      <c r="X195" s="13">
        <v>2.2328000000000001E-3</v>
      </c>
      <c r="Y195" s="13">
        <v>2.2707000000000001E-3</v>
      </c>
      <c r="Z195" s="13">
        <v>2.307E-3</v>
      </c>
      <c r="AA195" s="13">
        <v>2.3416000000000001E-3</v>
      </c>
      <c r="AB195" s="13">
        <v>2.3838000000000002E-3</v>
      </c>
      <c r="AC195" s="13">
        <v>2.4480999999999999E-3</v>
      </c>
      <c r="AD195" s="13">
        <v>2.5092999999999999E-3</v>
      </c>
      <c r="AE195" s="13">
        <v>2.5544000000000001E-3</v>
      </c>
      <c r="AF195" s="13">
        <v>2.6285000000000002E-3</v>
      </c>
      <c r="AG195" s="13">
        <v>2.6679E-3</v>
      </c>
      <c r="AH195" s="13">
        <v>2.7319000000000002E-3</v>
      </c>
      <c r="AI195" s="13">
        <v>2.7837999999999999E-3</v>
      </c>
      <c r="AJ195" s="13">
        <v>2.8646000000000001E-3</v>
      </c>
      <c r="AK195" s="13">
        <v>2.9104000000000001E-3</v>
      </c>
      <c r="AL195" s="13">
        <v>2.9599000000000001E-3</v>
      </c>
      <c r="AM195" s="13">
        <v>3.0103E-3</v>
      </c>
      <c r="AN195" s="13">
        <v>3.1005999999999998E-3</v>
      </c>
      <c r="AO195" s="13">
        <v>3.1874E-3</v>
      </c>
      <c r="AP195" s="13">
        <v>3.2383999999999998E-3</v>
      </c>
      <c r="AQ195" s="13">
        <v>3.3064000000000001E-3</v>
      </c>
      <c r="AR195" s="13">
        <v>3.3758E-3</v>
      </c>
      <c r="AS195" s="13">
        <v>3.4738E-3</v>
      </c>
      <c r="AT195" s="13">
        <v>3.578E-3</v>
      </c>
      <c r="AU195" s="13">
        <v>3.6782E-3</v>
      </c>
      <c r="AV195" s="13">
        <v>3.7518E-3</v>
      </c>
      <c r="AW195" s="13">
        <v>3.8643000000000002E-3</v>
      </c>
      <c r="AX195" s="13">
        <v>3.9687000000000004E-3</v>
      </c>
      <c r="AY195" s="13">
        <v>4.0321999999999997E-3</v>
      </c>
      <c r="AZ195" s="13">
        <v>4.1450999999999997E-3</v>
      </c>
      <c r="BA195" s="13">
        <v>4.2237999999999998E-3</v>
      </c>
      <c r="BB195" s="13">
        <v>4.3083000000000002E-3</v>
      </c>
      <c r="BC195" s="13">
        <v>4.4031000000000001E-3</v>
      </c>
      <c r="BD195" s="13">
        <v>4.522E-3</v>
      </c>
      <c r="BE195" s="13">
        <v>4.5942999999999999E-3</v>
      </c>
      <c r="BF195" s="13">
        <v>4.6863E-3</v>
      </c>
      <c r="BG195" s="13">
        <v>4.8081E-3</v>
      </c>
      <c r="BH195" s="13">
        <v>4.9331000000000002E-3</v>
      </c>
      <c r="BI195" s="13">
        <v>5.0613000000000003E-3</v>
      </c>
      <c r="BJ195" s="13">
        <v>5.1625999999999998E-3</v>
      </c>
      <c r="BK195" s="13">
        <v>5.2709999999999996E-3</v>
      </c>
      <c r="BL195" s="13">
        <v>5.4133000000000002E-3</v>
      </c>
      <c r="BM195" s="13">
        <v>5.5323999999999998E-3</v>
      </c>
      <c r="BN195" s="13">
        <v>5.6430999999999999E-3</v>
      </c>
      <c r="BO195" s="13">
        <v>5.8068E-3</v>
      </c>
      <c r="BP195" s="13">
        <v>5.9578000000000001E-3</v>
      </c>
      <c r="BQ195" s="13">
        <v>6.0590000000000001E-3</v>
      </c>
      <c r="BR195" s="13">
        <v>6.1558999999999997E-3</v>
      </c>
      <c r="BS195" s="13">
        <v>6.2544000000000002E-3</v>
      </c>
      <c r="BT195" s="13">
        <v>6.3920000000000001E-3</v>
      </c>
      <c r="BU195" s="13">
        <v>6.5453999999999998E-3</v>
      </c>
      <c r="BV195" s="13">
        <v>6.7222000000000002E-3</v>
      </c>
      <c r="BW195" s="13">
        <v>6.8700999999999996E-3</v>
      </c>
      <c r="BX195" s="13">
        <v>6.9937999999999997E-3</v>
      </c>
      <c r="BY195" s="13">
        <v>7.1406000000000004E-3</v>
      </c>
      <c r="BZ195" s="13">
        <v>7.3547999999999999E-3</v>
      </c>
      <c r="CA195" s="13">
        <v>7.5461E-3</v>
      </c>
      <c r="CB195" s="13">
        <v>7.6895000000000002E-3</v>
      </c>
      <c r="CC195" s="13">
        <v>7.8510000000000003E-3</v>
      </c>
      <c r="CD195" s="13">
        <v>7.9766000000000004E-3</v>
      </c>
      <c r="CE195" s="13">
        <v>8.1759999999999992E-3</v>
      </c>
      <c r="CF195" s="13">
        <v>8.3722999999999992E-3</v>
      </c>
      <c r="CG195" s="13">
        <v>8.6151000000000005E-3</v>
      </c>
      <c r="CH195" s="13">
        <v>8.7702000000000006E-3</v>
      </c>
      <c r="CI195" s="13">
        <v>8.9806999999999994E-3</v>
      </c>
      <c r="CJ195" s="13">
        <v>9.2052000000000002E-3</v>
      </c>
      <c r="CK195" s="13">
        <v>9.3433000000000006E-3</v>
      </c>
      <c r="CL195" s="13">
        <v>9.5394E-3</v>
      </c>
      <c r="CM195" s="13">
        <v>9.6825000000000001E-3</v>
      </c>
      <c r="CN195" s="13">
        <v>9.8277999999999994E-3</v>
      </c>
      <c r="CO195" s="13">
        <v>9.9947999999999999E-3</v>
      </c>
      <c r="CP195" s="13">
        <v>1.01548E-2</v>
      </c>
      <c r="CQ195" s="13">
        <v>1.03274E-2</v>
      </c>
      <c r="CR195" s="13">
        <v>1.0554600000000001E-2</v>
      </c>
      <c r="CS195" s="13">
        <v>1.07551E-2</v>
      </c>
      <c r="CT195" s="13">
        <v>1.1002400000000001E-2</v>
      </c>
      <c r="CU195" s="13">
        <v>1.1310499999999999E-2</v>
      </c>
      <c r="CV195" s="13">
        <v>1.1514099999999999E-2</v>
      </c>
      <c r="CW195" s="13">
        <v>1.1686800000000001E-2</v>
      </c>
      <c r="CX195" s="13">
        <v>1.18855E-2</v>
      </c>
      <c r="CY195" s="13">
        <v>1.20876E-2</v>
      </c>
    </row>
    <row r="196" spans="1:103" x14ac:dyDescent="0.2">
      <c r="A196" s="11" t="s">
        <v>69</v>
      </c>
      <c r="B196" s="11" t="s">
        <v>68</v>
      </c>
      <c r="C196" s="12">
        <v>46</v>
      </c>
      <c r="D196" s="13">
        <v>4.5459999999999999E-4</v>
      </c>
      <c r="E196" s="13">
        <v>5.7379999999999996E-4</v>
      </c>
      <c r="F196" s="13">
        <v>7.138E-4</v>
      </c>
      <c r="G196" s="13">
        <v>8.4380000000000002E-4</v>
      </c>
      <c r="H196" s="13">
        <v>1.0115E-3</v>
      </c>
      <c r="I196" s="13">
        <v>1.1540999999999999E-3</v>
      </c>
      <c r="J196" s="13">
        <v>1.3542999999999999E-3</v>
      </c>
      <c r="K196" s="13">
        <v>1.5069E-3</v>
      </c>
      <c r="L196" s="13">
        <v>1.7168000000000001E-3</v>
      </c>
      <c r="M196" s="13">
        <v>1.9740000000000001E-3</v>
      </c>
      <c r="N196" s="13">
        <v>2.0194000000000002E-3</v>
      </c>
      <c r="O196" s="13">
        <v>2.078E-3</v>
      </c>
      <c r="P196" s="13">
        <v>2.1216999999999998E-3</v>
      </c>
      <c r="Q196" s="13">
        <v>2.1641E-3</v>
      </c>
      <c r="R196" s="13">
        <v>2.2182E-3</v>
      </c>
      <c r="S196" s="13">
        <v>2.2514000000000002E-3</v>
      </c>
      <c r="T196" s="13">
        <v>2.3143999999999999E-3</v>
      </c>
      <c r="U196" s="13">
        <v>2.3606999999999999E-3</v>
      </c>
      <c r="V196" s="13">
        <v>2.4103000000000002E-3</v>
      </c>
      <c r="W196" s="13">
        <v>2.4583999999999999E-3</v>
      </c>
      <c r="X196" s="13">
        <v>2.5298E-3</v>
      </c>
      <c r="Y196" s="13">
        <v>2.5955000000000002E-3</v>
      </c>
      <c r="Z196" s="13">
        <v>2.6551999999999999E-3</v>
      </c>
      <c r="AA196" s="13">
        <v>2.7030000000000001E-3</v>
      </c>
      <c r="AB196" s="13">
        <v>2.7813999999999998E-3</v>
      </c>
      <c r="AC196" s="13">
        <v>2.8509E-3</v>
      </c>
      <c r="AD196" s="13">
        <v>2.9164999999999998E-3</v>
      </c>
      <c r="AE196" s="13">
        <v>2.9661000000000002E-3</v>
      </c>
      <c r="AF196" s="13">
        <v>3.0343000000000002E-3</v>
      </c>
      <c r="AG196" s="13">
        <v>3.0888999999999999E-3</v>
      </c>
      <c r="AH196" s="13">
        <v>3.1662000000000001E-3</v>
      </c>
      <c r="AI196" s="13">
        <v>3.2390000000000001E-3</v>
      </c>
      <c r="AJ196" s="13">
        <v>3.2875999999999999E-3</v>
      </c>
      <c r="AK196" s="13">
        <v>3.3665000000000001E-3</v>
      </c>
      <c r="AL196" s="13">
        <v>3.4507000000000001E-3</v>
      </c>
      <c r="AM196" s="13">
        <v>3.5024000000000001E-3</v>
      </c>
      <c r="AN196" s="13">
        <v>3.5584000000000002E-3</v>
      </c>
      <c r="AO196" s="13">
        <v>3.6296000000000002E-3</v>
      </c>
      <c r="AP196" s="13">
        <v>3.7347999999999999E-3</v>
      </c>
      <c r="AQ196" s="13">
        <v>3.7983000000000001E-3</v>
      </c>
      <c r="AR196" s="13">
        <v>3.8933000000000001E-3</v>
      </c>
      <c r="AS196" s="13">
        <v>3.9829000000000002E-3</v>
      </c>
      <c r="AT196" s="13">
        <v>4.0666000000000001E-3</v>
      </c>
      <c r="AU196" s="13">
        <v>4.1276000000000004E-3</v>
      </c>
      <c r="AV196" s="13">
        <v>4.2018999999999997E-3</v>
      </c>
      <c r="AW196" s="13">
        <v>4.3112000000000003E-3</v>
      </c>
      <c r="AX196" s="13">
        <v>4.3930999999999996E-3</v>
      </c>
      <c r="AY196" s="13">
        <v>4.5205000000000002E-3</v>
      </c>
      <c r="AZ196" s="13">
        <v>4.6245000000000001E-3</v>
      </c>
      <c r="BA196" s="13">
        <v>4.7448000000000004E-3</v>
      </c>
      <c r="BB196" s="13">
        <v>4.8823E-3</v>
      </c>
      <c r="BC196" s="13">
        <v>5.0141999999999999E-3</v>
      </c>
      <c r="BD196" s="13">
        <v>5.1094000000000001E-3</v>
      </c>
      <c r="BE196" s="13">
        <v>5.2014000000000001E-3</v>
      </c>
      <c r="BF196" s="13">
        <v>5.2794000000000001E-3</v>
      </c>
      <c r="BG196" s="13">
        <v>5.3638999999999996E-3</v>
      </c>
      <c r="BH196" s="13">
        <v>5.4765999999999999E-3</v>
      </c>
      <c r="BI196" s="13">
        <v>5.5588E-3</v>
      </c>
      <c r="BJ196" s="13">
        <v>5.6642999999999997E-3</v>
      </c>
      <c r="BK196" s="13">
        <v>5.8059000000000001E-3</v>
      </c>
      <c r="BL196" s="13">
        <v>5.9278000000000004E-3</v>
      </c>
      <c r="BM196" s="13">
        <v>6.0226999999999998E-3</v>
      </c>
      <c r="BN196" s="13">
        <v>6.1853000000000003E-3</v>
      </c>
      <c r="BO196" s="13">
        <v>6.2842999999999996E-3</v>
      </c>
      <c r="BP196" s="13">
        <v>6.3848000000000004E-3</v>
      </c>
      <c r="BQ196" s="13">
        <v>6.5189000000000002E-3</v>
      </c>
      <c r="BR196" s="13">
        <v>6.6949000000000002E-3</v>
      </c>
      <c r="BS196" s="13">
        <v>6.8757000000000002E-3</v>
      </c>
      <c r="BT196" s="13">
        <v>6.9788000000000003E-3</v>
      </c>
      <c r="BU196" s="13">
        <v>7.0904999999999996E-3</v>
      </c>
      <c r="BV196" s="13">
        <v>7.2182000000000001E-3</v>
      </c>
      <c r="BW196" s="13">
        <v>7.3841999999999996E-3</v>
      </c>
      <c r="BX196" s="13">
        <v>7.5982999999999997E-3</v>
      </c>
      <c r="BY196" s="13">
        <v>7.7123000000000001E-3</v>
      </c>
      <c r="BZ196" s="13">
        <v>7.8820000000000001E-3</v>
      </c>
      <c r="CA196" s="13">
        <v>8.0318000000000004E-3</v>
      </c>
      <c r="CB196" s="13">
        <v>8.1924000000000007E-3</v>
      </c>
      <c r="CC196" s="13">
        <v>8.3727000000000003E-3</v>
      </c>
      <c r="CD196" s="13">
        <v>8.5485000000000005E-3</v>
      </c>
      <c r="CE196" s="13">
        <v>8.7194999999999998E-3</v>
      </c>
      <c r="CF196" s="13">
        <v>8.9374999999999993E-3</v>
      </c>
      <c r="CG196" s="13">
        <v>9.0805E-3</v>
      </c>
      <c r="CH196" s="13">
        <v>9.3437999999999993E-3</v>
      </c>
      <c r="CI196" s="13">
        <v>9.5026999999999993E-3</v>
      </c>
      <c r="CJ196" s="13">
        <v>9.7023000000000005E-3</v>
      </c>
      <c r="CK196" s="13">
        <v>9.9351000000000005E-3</v>
      </c>
      <c r="CL196" s="13">
        <v>1.02332E-2</v>
      </c>
      <c r="CM196" s="13">
        <v>1.03867E-2</v>
      </c>
      <c r="CN196" s="13">
        <v>1.0584E-2</v>
      </c>
      <c r="CO196" s="13">
        <v>1.07639E-2</v>
      </c>
      <c r="CP196" s="13">
        <v>1.09792E-2</v>
      </c>
      <c r="CQ196" s="13">
        <v>1.11988E-2</v>
      </c>
      <c r="CR196" s="13">
        <v>1.14451E-2</v>
      </c>
      <c r="CS196" s="13">
        <v>1.1788399999999999E-2</v>
      </c>
      <c r="CT196" s="13">
        <v>1.21067E-2</v>
      </c>
      <c r="CU196" s="13">
        <v>1.2373E-2</v>
      </c>
      <c r="CV196" s="13">
        <v>1.2608100000000001E-2</v>
      </c>
      <c r="CW196" s="13">
        <v>1.2885499999999999E-2</v>
      </c>
      <c r="CX196" s="13">
        <v>1.3130299999999999E-2</v>
      </c>
      <c r="CY196" s="13">
        <v>1.3340400000000001E-2</v>
      </c>
    </row>
    <row r="197" spans="1:103" x14ac:dyDescent="0.2">
      <c r="A197" s="11" t="s">
        <v>69</v>
      </c>
      <c r="B197" s="11" t="s">
        <v>68</v>
      </c>
      <c r="C197" s="12">
        <v>47</v>
      </c>
      <c r="D197" s="13">
        <v>4.9030000000000005E-4</v>
      </c>
      <c r="E197" s="13">
        <v>6.378E-4</v>
      </c>
      <c r="F197" s="13">
        <v>7.718E-4</v>
      </c>
      <c r="G197" s="13">
        <v>9.4129999999999995E-4</v>
      </c>
      <c r="H197" s="13">
        <v>1.1075E-3</v>
      </c>
      <c r="I197" s="13">
        <v>1.2516999999999999E-3</v>
      </c>
      <c r="J197" s="13">
        <v>1.4599999999999999E-3</v>
      </c>
      <c r="K197" s="13">
        <v>1.6895E-3</v>
      </c>
      <c r="L197" s="13">
        <v>1.8633E-3</v>
      </c>
      <c r="M197" s="13">
        <v>2.1031999999999999E-3</v>
      </c>
      <c r="N197" s="13">
        <v>2.1494000000000001E-3</v>
      </c>
      <c r="O197" s="13">
        <v>2.2139E-3</v>
      </c>
      <c r="P197" s="13">
        <v>2.2715000000000001E-3</v>
      </c>
      <c r="Q197" s="13">
        <v>2.3351000000000001E-3</v>
      </c>
      <c r="R197" s="13">
        <v>2.3793999999999998E-3</v>
      </c>
      <c r="S197" s="13">
        <v>2.4294E-3</v>
      </c>
      <c r="T197" s="13">
        <v>2.4683000000000001E-3</v>
      </c>
      <c r="U197" s="13">
        <v>2.5324000000000002E-3</v>
      </c>
      <c r="V197" s="13">
        <v>2.5704E-3</v>
      </c>
      <c r="W197" s="13">
        <v>2.6193000000000002E-3</v>
      </c>
      <c r="X197" s="13">
        <v>2.6952E-3</v>
      </c>
      <c r="Y197" s="13">
        <v>2.7626E-3</v>
      </c>
      <c r="Z197" s="13">
        <v>2.8232999999999999E-3</v>
      </c>
      <c r="AA197" s="13">
        <v>2.8854000000000002E-3</v>
      </c>
      <c r="AB197" s="13">
        <v>2.9662999999999998E-3</v>
      </c>
      <c r="AC197" s="13">
        <v>3.0433000000000001E-3</v>
      </c>
      <c r="AD197" s="13">
        <v>3.1012000000000001E-3</v>
      </c>
      <c r="AE197" s="13">
        <v>3.1941999999999999E-3</v>
      </c>
      <c r="AF197" s="13">
        <v>3.2835999999999998E-3</v>
      </c>
      <c r="AG197" s="13">
        <v>3.3492999999999999E-3</v>
      </c>
      <c r="AH197" s="13">
        <v>3.4397E-3</v>
      </c>
      <c r="AI197" s="13">
        <v>3.5152999999999998E-3</v>
      </c>
      <c r="AJ197" s="13">
        <v>3.5680999999999998E-3</v>
      </c>
      <c r="AK197" s="13">
        <v>3.6216E-3</v>
      </c>
      <c r="AL197" s="13">
        <v>3.7085E-3</v>
      </c>
      <c r="AM197" s="13">
        <v>3.7642000000000001E-3</v>
      </c>
      <c r="AN197" s="13">
        <v>3.8433E-3</v>
      </c>
      <c r="AO197" s="13">
        <v>3.9392999999999997E-3</v>
      </c>
      <c r="AP197" s="13">
        <v>4.0575000000000003E-3</v>
      </c>
      <c r="AQ197" s="13">
        <v>4.1507999999999996E-3</v>
      </c>
      <c r="AR197" s="13">
        <v>4.2588000000000001E-3</v>
      </c>
      <c r="AS197" s="13">
        <v>4.3610000000000003E-3</v>
      </c>
      <c r="AT197" s="13">
        <v>4.4308000000000004E-3</v>
      </c>
      <c r="AU197" s="13">
        <v>4.4973000000000001E-3</v>
      </c>
      <c r="AV197" s="13">
        <v>4.5961999999999999E-3</v>
      </c>
      <c r="AW197" s="13">
        <v>4.6972999999999997E-3</v>
      </c>
      <c r="AX197" s="13">
        <v>4.8146999999999999E-3</v>
      </c>
      <c r="AY197" s="13">
        <v>4.9062000000000003E-3</v>
      </c>
      <c r="AZ197" s="13">
        <v>4.9846999999999999E-3</v>
      </c>
      <c r="BA197" s="13">
        <v>5.1243E-3</v>
      </c>
      <c r="BB197" s="13">
        <v>5.2575E-3</v>
      </c>
      <c r="BC197" s="13">
        <v>5.3731999999999999E-3</v>
      </c>
      <c r="BD197" s="13">
        <v>5.4967999999999996E-3</v>
      </c>
      <c r="BE197" s="13">
        <v>5.6122000000000003E-3</v>
      </c>
      <c r="BF197" s="13">
        <v>5.7187999999999996E-3</v>
      </c>
      <c r="BG197" s="13">
        <v>5.8046E-3</v>
      </c>
      <c r="BH197" s="13">
        <v>5.9381E-3</v>
      </c>
      <c r="BI197" s="13">
        <v>6.0628000000000001E-3</v>
      </c>
      <c r="BJ197" s="13">
        <v>6.2446999999999997E-3</v>
      </c>
      <c r="BK197" s="13">
        <v>6.3758E-3</v>
      </c>
      <c r="BL197" s="13">
        <v>6.4843000000000001E-3</v>
      </c>
      <c r="BM197" s="13">
        <v>6.6138999999999998E-3</v>
      </c>
      <c r="BN197" s="13">
        <v>6.7859000000000001E-3</v>
      </c>
      <c r="BO197" s="13">
        <v>6.9487999999999998E-3</v>
      </c>
      <c r="BP197" s="13">
        <v>7.0946999999999998E-3</v>
      </c>
      <c r="BQ197" s="13">
        <v>7.2366000000000002E-3</v>
      </c>
      <c r="BR197" s="13">
        <v>7.3740999999999998E-3</v>
      </c>
      <c r="BS197" s="13">
        <v>7.5878999999999999E-3</v>
      </c>
      <c r="BT197" s="13">
        <v>7.8156000000000007E-3</v>
      </c>
      <c r="BU197" s="13">
        <v>8.0423000000000005E-3</v>
      </c>
      <c r="BV197" s="13">
        <v>8.2272999999999999E-3</v>
      </c>
      <c r="BW197" s="13">
        <v>8.4575999999999991E-3</v>
      </c>
      <c r="BX197" s="13">
        <v>8.6352000000000009E-3</v>
      </c>
      <c r="BY197" s="13">
        <v>8.8252000000000001E-3</v>
      </c>
      <c r="BZ197" s="13">
        <v>9.0016999999999996E-3</v>
      </c>
      <c r="CA197" s="13">
        <v>9.2447999999999992E-3</v>
      </c>
      <c r="CB197" s="13">
        <v>9.4111999999999998E-3</v>
      </c>
      <c r="CC197" s="13">
        <v>9.6935000000000007E-3</v>
      </c>
      <c r="CD197" s="13">
        <v>9.868E-3</v>
      </c>
      <c r="CE197" s="13">
        <v>1.00555E-2</v>
      </c>
      <c r="CF197" s="13">
        <v>1.03471E-2</v>
      </c>
      <c r="CG197" s="13">
        <v>1.05127E-2</v>
      </c>
      <c r="CH197" s="13">
        <v>1.07019E-2</v>
      </c>
      <c r="CI197" s="13">
        <v>1.0980200000000001E-2</v>
      </c>
      <c r="CJ197" s="13">
        <v>1.11778E-2</v>
      </c>
      <c r="CK197" s="13">
        <v>1.14126E-2</v>
      </c>
      <c r="CL197" s="13">
        <v>1.1697900000000001E-2</v>
      </c>
      <c r="CM197" s="13">
        <v>1.1990300000000001E-2</v>
      </c>
      <c r="CN197" s="13">
        <v>1.22781E-2</v>
      </c>
      <c r="CO197" s="13">
        <v>1.2548200000000001E-2</v>
      </c>
      <c r="CP197" s="13">
        <v>1.2774000000000001E-2</v>
      </c>
      <c r="CQ197" s="13">
        <v>1.3106100000000001E-2</v>
      </c>
      <c r="CR197" s="13">
        <v>1.34862E-2</v>
      </c>
      <c r="CS197" s="13">
        <v>1.3715400000000001E-2</v>
      </c>
      <c r="CT197" s="13">
        <v>1.40172E-2</v>
      </c>
      <c r="CU197" s="13">
        <v>1.43115E-2</v>
      </c>
      <c r="CV197" s="13">
        <v>1.45405E-2</v>
      </c>
      <c r="CW197" s="13">
        <v>1.4787700000000001E-2</v>
      </c>
      <c r="CX197" s="13">
        <v>1.5216500000000001E-2</v>
      </c>
      <c r="CY197" s="13">
        <v>1.546E-2</v>
      </c>
    </row>
    <row r="198" spans="1:103" x14ac:dyDescent="0.2">
      <c r="A198" s="11" t="s">
        <v>69</v>
      </c>
      <c r="B198" s="11" t="s">
        <v>68</v>
      </c>
      <c r="C198" s="12">
        <v>48</v>
      </c>
      <c r="D198" s="13">
        <v>5.3950000000000005E-4</v>
      </c>
      <c r="E198" s="13">
        <v>6.8150000000000003E-4</v>
      </c>
      <c r="F198" s="13">
        <v>8.5030000000000001E-4</v>
      </c>
      <c r="G198" s="13">
        <v>1.0187E-3</v>
      </c>
      <c r="H198" s="13">
        <v>1.2036E-3</v>
      </c>
      <c r="I198" s="13">
        <v>1.4097999999999999E-3</v>
      </c>
      <c r="J198" s="13">
        <v>1.6072E-3</v>
      </c>
      <c r="K198" s="13">
        <v>1.805E-3</v>
      </c>
      <c r="L198" s="13">
        <v>2.0671999999999999E-3</v>
      </c>
      <c r="M198" s="13">
        <v>2.3259000000000001E-3</v>
      </c>
      <c r="N198" s="13">
        <v>2.3771E-3</v>
      </c>
      <c r="O198" s="13">
        <v>2.4437E-3</v>
      </c>
      <c r="P198" s="13">
        <v>2.4827999999999999E-3</v>
      </c>
      <c r="Q198" s="13">
        <v>2.5473000000000002E-3</v>
      </c>
      <c r="R198" s="13">
        <v>2.611E-3</v>
      </c>
      <c r="S198" s="13">
        <v>2.6657999999999999E-3</v>
      </c>
      <c r="T198" s="13">
        <v>2.7458000000000001E-3</v>
      </c>
      <c r="U198" s="13">
        <v>2.8227999999999999E-3</v>
      </c>
      <c r="V198" s="13">
        <v>2.9018E-3</v>
      </c>
      <c r="W198" s="13">
        <v>2.9627E-3</v>
      </c>
      <c r="X198" s="13">
        <v>3.0427000000000002E-3</v>
      </c>
      <c r="Y198" s="13">
        <v>3.0974000000000002E-3</v>
      </c>
      <c r="Z198" s="13">
        <v>3.1470000000000001E-3</v>
      </c>
      <c r="AA198" s="13">
        <v>3.1941999999999999E-3</v>
      </c>
      <c r="AB198" s="13">
        <v>3.2485000000000001E-3</v>
      </c>
      <c r="AC198" s="13">
        <v>3.3233E-3</v>
      </c>
      <c r="AD198" s="13">
        <v>3.3963000000000001E-3</v>
      </c>
      <c r="AE198" s="13">
        <v>3.4507000000000001E-3</v>
      </c>
      <c r="AF198" s="13">
        <v>3.5092999999999999E-3</v>
      </c>
      <c r="AG198" s="13">
        <v>3.5620000000000001E-3</v>
      </c>
      <c r="AH198" s="13">
        <v>3.6475000000000001E-3</v>
      </c>
      <c r="AI198" s="13">
        <v>3.7496999999999999E-3</v>
      </c>
      <c r="AJ198" s="13">
        <v>3.8134000000000002E-3</v>
      </c>
      <c r="AK198" s="13">
        <v>3.8934999999999998E-3</v>
      </c>
      <c r="AL198" s="13">
        <v>3.9674999999999997E-3</v>
      </c>
      <c r="AM198" s="13">
        <v>4.0667000000000003E-3</v>
      </c>
      <c r="AN198" s="13">
        <v>4.1276999999999998E-3</v>
      </c>
      <c r="AO198" s="13">
        <v>4.2268000000000002E-3</v>
      </c>
      <c r="AP198" s="13">
        <v>4.3198000000000004E-3</v>
      </c>
      <c r="AQ198" s="13">
        <v>4.4364000000000001E-3</v>
      </c>
      <c r="AR198" s="13">
        <v>4.5117999999999998E-3</v>
      </c>
      <c r="AS198" s="13">
        <v>4.5795000000000002E-3</v>
      </c>
      <c r="AT198" s="13">
        <v>4.6528000000000003E-3</v>
      </c>
      <c r="AU198" s="13">
        <v>4.7829999999999999E-3</v>
      </c>
      <c r="AV198" s="13">
        <v>4.8548000000000003E-3</v>
      </c>
      <c r="AW198" s="13">
        <v>4.9906999999999998E-3</v>
      </c>
      <c r="AX198" s="13">
        <v>5.0705000000000004E-3</v>
      </c>
      <c r="AY198" s="13">
        <v>5.2226E-3</v>
      </c>
      <c r="AZ198" s="13">
        <v>5.3322999999999999E-3</v>
      </c>
      <c r="BA198" s="13">
        <v>5.4923000000000003E-3</v>
      </c>
      <c r="BB198" s="13">
        <v>5.6350999999999997E-3</v>
      </c>
      <c r="BC198" s="13">
        <v>5.7815999999999996E-3</v>
      </c>
      <c r="BD198" s="13">
        <v>5.9145999999999999E-3</v>
      </c>
      <c r="BE198" s="13">
        <v>6.0093000000000004E-3</v>
      </c>
      <c r="BF198" s="13">
        <v>6.0993999999999996E-3</v>
      </c>
      <c r="BG198" s="13">
        <v>6.2396999999999999E-3</v>
      </c>
      <c r="BH198" s="13">
        <v>6.3768999999999996E-3</v>
      </c>
      <c r="BI198" s="13">
        <v>6.4726000000000002E-3</v>
      </c>
      <c r="BJ198" s="13">
        <v>6.6150000000000002E-3</v>
      </c>
      <c r="BK198" s="13">
        <v>6.7473000000000003E-3</v>
      </c>
      <c r="BL198" s="13">
        <v>6.9160000000000003E-3</v>
      </c>
      <c r="BM198" s="13">
        <v>7.0751E-3</v>
      </c>
      <c r="BN198" s="13">
        <v>7.2449000000000003E-3</v>
      </c>
      <c r="BO198" s="13">
        <v>7.3898000000000002E-3</v>
      </c>
      <c r="BP198" s="13">
        <v>7.5376999999999996E-3</v>
      </c>
      <c r="BQ198" s="13">
        <v>7.6883999999999997E-3</v>
      </c>
      <c r="BR198" s="13">
        <v>7.9114000000000007E-3</v>
      </c>
      <c r="BS198" s="13">
        <v>8.1013000000000005E-3</v>
      </c>
      <c r="BT198" s="13">
        <v>8.2307999999999999E-3</v>
      </c>
      <c r="BU198" s="13">
        <v>8.4448000000000006E-3</v>
      </c>
      <c r="BV198" s="13">
        <v>8.6643999999999992E-3</v>
      </c>
      <c r="BW198" s="13">
        <v>8.7944000000000008E-3</v>
      </c>
      <c r="BX198" s="13">
        <v>9.0054999999999996E-3</v>
      </c>
      <c r="BY198" s="13">
        <v>9.1856000000000004E-3</v>
      </c>
      <c r="BZ198" s="13">
        <v>9.3784999999999997E-3</v>
      </c>
      <c r="CA198" s="13">
        <v>9.5379000000000002E-3</v>
      </c>
      <c r="CB198" s="13">
        <v>9.8049999999999995E-3</v>
      </c>
      <c r="CC198" s="13">
        <v>9.9815000000000008E-3</v>
      </c>
      <c r="CD198" s="13">
        <v>1.0151200000000001E-2</v>
      </c>
      <c r="CE198" s="13">
        <v>1.0344000000000001E-2</v>
      </c>
      <c r="CF198" s="13">
        <v>1.05095E-2</v>
      </c>
      <c r="CG198" s="13">
        <v>1.0824800000000001E-2</v>
      </c>
      <c r="CH198" s="13">
        <v>1.11387E-2</v>
      </c>
      <c r="CI198" s="13">
        <v>1.14506E-2</v>
      </c>
      <c r="CJ198" s="13">
        <v>1.1645300000000001E-2</v>
      </c>
      <c r="CK198" s="13">
        <v>1.19364E-2</v>
      </c>
      <c r="CL198" s="13">
        <v>1.2282599999999999E-2</v>
      </c>
      <c r="CM198" s="13">
        <v>1.25037E-2</v>
      </c>
      <c r="CN198" s="13">
        <v>1.28413E-2</v>
      </c>
      <c r="CO198" s="13">
        <v>1.32008E-2</v>
      </c>
      <c r="CP198" s="13">
        <v>1.35044E-2</v>
      </c>
      <c r="CQ198" s="13">
        <v>1.3761000000000001E-2</v>
      </c>
      <c r="CR198" s="13">
        <v>1.4146300000000001E-2</v>
      </c>
      <c r="CS198" s="13">
        <v>1.45142E-2</v>
      </c>
      <c r="CT198" s="13">
        <v>1.48915E-2</v>
      </c>
      <c r="CU198" s="13">
        <v>1.52043E-2</v>
      </c>
      <c r="CV198" s="13">
        <v>1.5462800000000001E-2</v>
      </c>
      <c r="CW198" s="13">
        <v>1.5802900000000002E-2</v>
      </c>
      <c r="CX198" s="13">
        <v>1.6119000000000001E-2</v>
      </c>
      <c r="CY198" s="13">
        <v>1.6505800000000001E-2</v>
      </c>
    </row>
    <row r="199" spans="1:103" x14ac:dyDescent="0.2">
      <c r="A199" s="11" t="s">
        <v>69</v>
      </c>
      <c r="B199" s="11" t="s">
        <v>68</v>
      </c>
      <c r="C199" s="12">
        <v>49</v>
      </c>
      <c r="D199" s="13">
        <v>5.6139999999999998E-4</v>
      </c>
      <c r="E199" s="13">
        <v>7.3669999999999996E-4</v>
      </c>
      <c r="F199" s="13">
        <v>9.3800000000000003E-4</v>
      </c>
      <c r="G199" s="13">
        <v>1.0923E-3</v>
      </c>
      <c r="H199" s="13">
        <v>1.2771E-3</v>
      </c>
      <c r="I199" s="13">
        <v>1.5123999999999999E-3</v>
      </c>
      <c r="J199" s="13">
        <v>1.7432999999999999E-3</v>
      </c>
      <c r="K199" s="13">
        <v>1.9333E-3</v>
      </c>
      <c r="L199" s="13">
        <v>2.1963999999999998E-3</v>
      </c>
      <c r="M199" s="13">
        <v>2.5006E-3</v>
      </c>
      <c r="N199" s="13">
        <v>2.5481000000000002E-3</v>
      </c>
      <c r="O199" s="13">
        <v>2.5914000000000002E-3</v>
      </c>
      <c r="P199" s="13">
        <v>2.6614E-3</v>
      </c>
      <c r="Q199" s="13">
        <v>2.7147E-3</v>
      </c>
      <c r="R199" s="13">
        <v>2.7690000000000002E-3</v>
      </c>
      <c r="S199" s="13">
        <v>2.8216000000000001E-3</v>
      </c>
      <c r="T199" s="13">
        <v>2.9006000000000001E-3</v>
      </c>
      <c r="U199" s="13">
        <v>2.9586E-3</v>
      </c>
      <c r="V199" s="13">
        <v>3.0266999999999998E-3</v>
      </c>
      <c r="W199" s="13">
        <v>3.0780999999999998E-3</v>
      </c>
      <c r="X199" s="13">
        <v>3.1611999999999999E-3</v>
      </c>
      <c r="Y199" s="13">
        <v>3.2338000000000002E-3</v>
      </c>
      <c r="Z199" s="13">
        <v>3.3113999999999999E-3</v>
      </c>
      <c r="AA199" s="13">
        <v>3.4107999999999999E-3</v>
      </c>
      <c r="AB199" s="13">
        <v>3.5097000000000001E-3</v>
      </c>
      <c r="AC199" s="13">
        <v>3.5798000000000002E-3</v>
      </c>
      <c r="AD199" s="13">
        <v>3.6514E-3</v>
      </c>
      <c r="AE199" s="13">
        <v>3.7171999999999999E-3</v>
      </c>
      <c r="AF199" s="13">
        <v>3.7989E-3</v>
      </c>
      <c r="AG199" s="13">
        <v>3.8711000000000001E-3</v>
      </c>
      <c r="AH199" s="13">
        <v>3.9756000000000001E-3</v>
      </c>
      <c r="AI199" s="13">
        <v>4.0749999999999996E-3</v>
      </c>
      <c r="AJ199" s="13">
        <v>4.1768999999999999E-3</v>
      </c>
      <c r="AK199" s="13">
        <v>4.2729999999999999E-3</v>
      </c>
      <c r="AL199" s="13">
        <v>4.3371E-3</v>
      </c>
      <c r="AM199" s="13">
        <v>4.4108000000000003E-3</v>
      </c>
      <c r="AN199" s="13">
        <v>4.5167000000000002E-3</v>
      </c>
      <c r="AO199" s="13">
        <v>4.5888999999999999E-3</v>
      </c>
      <c r="AP199" s="13">
        <v>4.6944999999999999E-3</v>
      </c>
      <c r="AQ199" s="13">
        <v>4.7743000000000004E-3</v>
      </c>
      <c r="AR199" s="13">
        <v>4.8459000000000002E-3</v>
      </c>
      <c r="AS199" s="13">
        <v>4.9332000000000004E-3</v>
      </c>
      <c r="AT199" s="13">
        <v>5.0467000000000003E-3</v>
      </c>
      <c r="AU199" s="13">
        <v>5.1475999999999996E-3</v>
      </c>
      <c r="AV199" s="13">
        <v>5.2608000000000004E-3</v>
      </c>
      <c r="AW199" s="13">
        <v>5.3765999999999996E-3</v>
      </c>
      <c r="AX199" s="13">
        <v>5.5272000000000003E-3</v>
      </c>
      <c r="AY199" s="13">
        <v>5.6873999999999996E-3</v>
      </c>
      <c r="AZ199" s="13">
        <v>5.8466999999999998E-3</v>
      </c>
      <c r="BA199" s="13">
        <v>5.9578000000000001E-3</v>
      </c>
      <c r="BB199" s="13">
        <v>6.0888000000000001E-3</v>
      </c>
      <c r="BC199" s="13">
        <v>6.2592999999999998E-3</v>
      </c>
      <c r="BD199" s="13">
        <v>6.3594999999999997E-3</v>
      </c>
      <c r="BE199" s="13">
        <v>6.4676000000000004E-3</v>
      </c>
      <c r="BF199" s="13">
        <v>6.6616000000000002E-3</v>
      </c>
      <c r="BG199" s="13">
        <v>6.7948000000000001E-3</v>
      </c>
      <c r="BH199" s="13">
        <v>6.9036000000000002E-3</v>
      </c>
      <c r="BI199" s="13">
        <v>7.0762000000000004E-3</v>
      </c>
      <c r="BJ199" s="13">
        <v>7.2883999999999996E-3</v>
      </c>
      <c r="BK199" s="13">
        <v>7.4779E-3</v>
      </c>
      <c r="BL199" s="13">
        <v>7.6499000000000003E-3</v>
      </c>
      <c r="BM199" s="13">
        <v>7.8641000000000006E-3</v>
      </c>
      <c r="BN199" s="13">
        <v>8.0528000000000006E-3</v>
      </c>
      <c r="BO199" s="13">
        <v>8.1898000000000006E-3</v>
      </c>
      <c r="BP199" s="13">
        <v>8.3618000000000008E-3</v>
      </c>
      <c r="BQ199" s="13">
        <v>8.5959000000000001E-3</v>
      </c>
      <c r="BR199" s="13">
        <v>8.8023000000000007E-3</v>
      </c>
      <c r="BS199" s="13">
        <v>8.9695E-3</v>
      </c>
      <c r="BT199" s="13">
        <v>9.1488999999999997E-3</v>
      </c>
      <c r="BU199" s="13">
        <v>9.3136E-3</v>
      </c>
      <c r="BV199" s="13">
        <v>9.4625999999999998E-3</v>
      </c>
      <c r="BW199" s="13">
        <v>9.7085999999999995E-3</v>
      </c>
      <c r="BX199" s="13">
        <v>9.8832999999999994E-3</v>
      </c>
      <c r="BY199" s="13">
        <v>1.00613E-2</v>
      </c>
      <c r="BZ199" s="13">
        <v>1.03128E-2</v>
      </c>
      <c r="CA199" s="13">
        <v>1.05912E-2</v>
      </c>
      <c r="CB199" s="13">
        <v>1.07607E-2</v>
      </c>
      <c r="CC199" s="13">
        <v>1.09436E-2</v>
      </c>
      <c r="CD199" s="13">
        <v>1.125E-2</v>
      </c>
      <c r="CE199" s="13">
        <v>1.14638E-2</v>
      </c>
      <c r="CF199" s="13">
        <v>1.17503E-2</v>
      </c>
      <c r="CG199" s="13">
        <v>1.1985300000000001E-2</v>
      </c>
      <c r="CH199" s="13">
        <v>1.2248999999999999E-2</v>
      </c>
      <c r="CI199" s="13">
        <v>1.2481799999999999E-2</v>
      </c>
      <c r="CJ199" s="13">
        <v>1.27189E-2</v>
      </c>
      <c r="CK199" s="13">
        <v>1.30878E-2</v>
      </c>
      <c r="CL199" s="13">
        <v>1.34673E-2</v>
      </c>
      <c r="CM199" s="13">
        <v>1.37906E-2</v>
      </c>
      <c r="CN199" s="13">
        <v>1.42043E-2</v>
      </c>
      <c r="CO199" s="13">
        <v>1.46021E-2</v>
      </c>
      <c r="CP199" s="13">
        <v>1.49818E-2</v>
      </c>
      <c r="CQ199" s="13">
        <v>1.53563E-2</v>
      </c>
      <c r="CR199" s="13">
        <v>1.5632799999999999E-2</v>
      </c>
      <c r="CS199" s="13">
        <v>1.60392E-2</v>
      </c>
      <c r="CT199" s="13">
        <v>1.6408099999999998E-2</v>
      </c>
      <c r="CU199" s="13">
        <v>1.6818300000000001E-2</v>
      </c>
      <c r="CV199" s="13">
        <v>1.7305999999999998E-2</v>
      </c>
      <c r="CW199" s="13">
        <v>1.7565600000000001E-2</v>
      </c>
      <c r="CX199" s="13">
        <v>1.8022300000000002E-2</v>
      </c>
      <c r="CY199" s="13">
        <v>1.8292599999999999E-2</v>
      </c>
    </row>
    <row r="200" spans="1:103" x14ac:dyDescent="0.2">
      <c r="A200" s="11" t="s">
        <v>69</v>
      </c>
      <c r="B200" s="11" t="s">
        <v>68</v>
      </c>
      <c r="C200" s="12">
        <v>50</v>
      </c>
      <c r="D200" s="13">
        <v>6.0689999999999995E-4</v>
      </c>
      <c r="E200" s="13">
        <v>8.2129999999999996E-4</v>
      </c>
      <c r="F200" s="13">
        <v>1.0198E-3</v>
      </c>
      <c r="G200" s="13">
        <v>1.2036E-3</v>
      </c>
      <c r="H200" s="13">
        <v>1.382E-3</v>
      </c>
      <c r="I200" s="13">
        <v>1.598E-3</v>
      </c>
      <c r="J200" s="13">
        <v>1.8228000000000001E-3</v>
      </c>
      <c r="K200" s="13">
        <v>2.0487000000000001E-3</v>
      </c>
      <c r="L200" s="13">
        <v>2.3345000000000002E-3</v>
      </c>
      <c r="M200" s="13">
        <v>2.5975E-3</v>
      </c>
      <c r="N200" s="13">
        <v>2.6467999999999999E-3</v>
      </c>
      <c r="O200" s="13">
        <v>2.6944999999999998E-3</v>
      </c>
      <c r="P200" s="13">
        <v>2.7618E-3</v>
      </c>
      <c r="Q200" s="13">
        <v>2.8143E-3</v>
      </c>
      <c r="R200" s="13">
        <v>2.8847E-3</v>
      </c>
      <c r="S200" s="13">
        <v>2.9711999999999998E-3</v>
      </c>
      <c r="T200" s="13">
        <v>3.0425000000000001E-3</v>
      </c>
      <c r="U200" s="13">
        <v>3.1338E-3</v>
      </c>
      <c r="V200" s="13">
        <v>3.1995999999999999E-3</v>
      </c>
      <c r="W200" s="13">
        <v>3.2891999999999999E-3</v>
      </c>
      <c r="X200" s="13">
        <v>3.3549000000000001E-3</v>
      </c>
      <c r="Y200" s="13">
        <v>3.4388000000000001E-3</v>
      </c>
      <c r="Z200" s="13">
        <v>3.4973000000000001E-3</v>
      </c>
      <c r="AA200" s="13">
        <v>3.5986999999999998E-3</v>
      </c>
      <c r="AB200" s="13">
        <v>3.6778000000000002E-3</v>
      </c>
      <c r="AC200" s="13">
        <v>3.7772000000000001E-3</v>
      </c>
      <c r="AD200" s="13">
        <v>3.8452E-3</v>
      </c>
      <c r="AE200" s="13">
        <v>3.9604999999999996E-3</v>
      </c>
      <c r="AF200" s="13">
        <v>4.0793000000000001E-3</v>
      </c>
      <c r="AG200" s="13">
        <v>4.1691000000000002E-3</v>
      </c>
      <c r="AH200" s="13">
        <v>4.2858000000000002E-3</v>
      </c>
      <c r="AI200" s="13">
        <v>4.4101000000000001E-3</v>
      </c>
      <c r="AJ200" s="13">
        <v>4.5114999999999999E-3</v>
      </c>
      <c r="AK200" s="13">
        <v>4.5881999999999997E-3</v>
      </c>
      <c r="AL200" s="13">
        <v>4.6982999999999999E-3</v>
      </c>
      <c r="AM200" s="13">
        <v>4.8110000000000002E-3</v>
      </c>
      <c r="AN200" s="13">
        <v>4.9024000000000003E-3</v>
      </c>
      <c r="AO200" s="13">
        <v>4.9858000000000003E-3</v>
      </c>
      <c r="AP200" s="13">
        <v>5.0705000000000004E-3</v>
      </c>
      <c r="AQ200" s="13">
        <v>5.1719000000000001E-3</v>
      </c>
      <c r="AR200" s="13">
        <v>5.2908E-3</v>
      </c>
      <c r="AS200" s="13">
        <v>5.4019000000000003E-3</v>
      </c>
      <c r="AT200" s="13">
        <v>5.4992000000000001E-3</v>
      </c>
      <c r="AU200" s="13">
        <v>5.6587E-3</v>
      </c>
      <c r="AV200" s="13">
        <v>5.7945000000000002E-3</v>
      </c>
      <c r="AW200" s="13">
        <v>5.9509000000000003E-3</v>
      </c>
      <c r="AX200" s="13">
        <v>6.0521000000000004E-3</v>
      </c>
      <c r="AY200" s="13">
        <v>6.1428000000000003E-3</v>
      </c>
      <c r="AZ200" s="13">
        <v>6.2903000000000004E-3</v>
      </c>
      <c r="BA200" s="13">
        <v>6.3845999999999998E-3</v>
      </c>
      <c r="BB200" s="13">
        <v>6.5123000000000004E-3</v>
      </c>
      <c r="BC200" s="13">
        <v>6.6163999999999997E-3</v>
      </c>
      <c r="BD200" s="13">
        <v>6.7685999999999996E-3</v>
      </c>
      <c r="BE200" s="13">
        <v>6.9039000000000001E-3</v>
      </c>
      <c r="BF200" s="13">
        <v>7.0973E-3</v>
      </c>
      <c r="BG200" s="13">
        <v>7.2817999999999997E-3</v>
      </c>
      <c r="BH200" s="13">
        <v>7.4492999999999998E-3</v>
      </c>
      <c r="BI200" s="13">
        <v>7.6131999999999997E-3</v>
      </c>
      <c r="BJ200" s="13">
        <v>7.7730999999999998E-3</v>
      </c>
      <c r="BK200" s="13">
        <v>7.9129999999999999E-3</v>
      </c>
      <c r="BL200" s="13">
        <v>8.1107999999999996E-3</v>
      </c>
      <c r="BM200" s="13">
        <v>8.3136000000000009E-3</v>
      </c>
      <c r="BN200" s="13">
        <v>8.5130999999999991E-3</v>
      </c>
      <c r="BO200" s="13">
        <v>8.7259E-3</v>
      </c>
      <c r="BP200" s="13">
        <v>8.9528000000000003E-3</v>
      </c>
      <c r="BQ200" s="13">
        <v>9.1587000000000005E-3</v>
      </c>
      <c r="BR200" s="13">
        <v>9.4150999999999992E-3</v>
      </c>
      <c r="BS200" s="13">
        <v>9.6410999999999997E-3</v>
      </c>
      <c r="BT200" s="13">
        <v>9.8435999999999992E-3</v>
      </c>
      <c r="BU200" s="13">
        <v>1.00503E-2</v>
      </c>
      <c r="BV200" s="13">
        <v>1.03117E-2</v>
      </c>
      <c r="BW200" s="13">
        <v>1.05179E-2</v>
      </c>
      <c r="BX200" s="13">
        <v>1.08229E-2</v>
      </c>
      <c r="BY200" s="13">
        <v>1.1082699999999999E-2</v>
      </c>
      <c r="BZ200" s="13">
        <v>1.14041E-2</v>
      </c>
      <c r="CA200" s="13">
        <v>1.17234E-2</v>
      </c>
      <c r="CB200" s="13">
        <v>1.2004799999999999E-2</v>
      </c>
      <c r="CC200" s="13">
        <v>1.23289E-2</v>
      </c>
      <c r="CD200" s="13">
        <v>1.25878E-2</v>
      </c>
      <c r="CE200" s="13">
        <v>1.2864799999999999E-2</v>
      </c>
      <c r="CF200" s="13">
        <v>1.3147799999999999E-2</v>
      </c>
      <c r="CG200" s="13">
        <v>1.3502800000000001E-2</v>
      </c>
      <c r="CH200" s="13">
        <v>1.37053E-2</v>
      </c>
      <c r="CI200" s="13">
        <v>1.39793E-2</v>
      </c>
      <c r="CJ200" s="13">
        <v>1.4356799999999999E-2</v>
      </c>
      <c r="CK200" s="13">
        <v>1.4586399999999999E-2</v>
      </c>
      <c r="CL200" s="13">
        <v>1.4848999999999999E-2</v>
      </c>
      <c r="CM200" s="13">
        <v>1.5205400000000001E-2</v>
      </c>
      <c r="CN200" s="13">
        <v>1.55248E-2</v>
      </c>
      <c r="CO200" s="13">
        <v>1.5990500000000001E-2</v>
      </c>
      <c r="CP200" s="13">
        <v>1.6358299999999999E-2</v>
      </c>
      <c r="CQ200" s="13">
        <v>1.6816299999999999E-2</v>
      </c>
      <c r="CR200" s="13">
        <v>1.7118899999999999E-2</v>
      </c>
      <c r="CS200" s="13">
        <v>1.76153E-2</v>
      </c>
      <c r="CT200" s="13">
        <v>1.7950000000000001E-2</v>
      </c>
      <c r="CU200" s="13">
        <v>1.8488500000000001E-2</v>
      </c>
      <c r="CV200" s="13">
        <v>1.88953E-2</v>
      </c>
      <c r="CW200" s="13">
        <v>1.92353E-2</v>
      </c>
      <c r="CX200" s="13">
        <v>1.9543100000000001E-2</v>
      </c>
      <c r="CY200" s="13">
        <v>2.00317E-2</v>
      </c>
    </row>
    <row r="201" spans="1:103" x14ac:dyDescent="0.2">
      <c r="A201" s="11" t="s">
        <v>69</v>
      </c>
      <c r="B201" s="11" t="s">
        <v>68</v>
      </c>
      <c r="C201" s="12">
        <v>51</v>
      </c>
      <c r="D201" s="13">
        <v>6.3829999999999996E-4</v>
      </c>
      <c r="E201" s="13">
        <v>9.2679999999999998E-4</v>
      </c>
      <c r="F201" s="13">
        <v>1.1283E-3</v>
      </c>
      <c r="G201" s="13">
        <v>1.2937000000000001E-3</v>
      </c>
      <c r="H201" s="13">
        <v>1.4793E-3</v>
      </c>
      <c r="I201" s="13">
        <v>1.7365E-3</v>
      </c>
      <c r="J201" s="13">
        <v>1.9344E-3</v>
      </c>
      <c r="K201" s="13">
        <v>2.2409999999999999E-3</v>
      </c>
      <c r="L201" s="13">
        <v>2.5041999999999998E-3</v>
      </c>
      <c r="M201" s="13">
        <v>2.8241E-3</v>
      </c>
      <c r="N201" s="13">
        <v>2.8890000000000001E-3</v>
      </c>
      <c r="O201" s="13">
        <v>2.9439000000000002E-3</v>
      </c>
      <c r="P201" s="13">
        <v>3.0293E-3</v>
      </c>
      <c r="Q201" s="13">
        <v>3.0988999999999999E-3</v>
      </c>
      <c r="R201" s="13">
        <v>3.1546999999999999E-3</v>
      </c>
      <c r="S201" s="13">
        <v>3.2461999999999999E-3</v>
      </c>
      <c r="T201" s="13">
        <v>3.3208000000000001E-3</v>
      </c>
      <c r="U201" s="13">
        <v>3.3706999999999999E-3</v>
      </c>
      <c r="V201" s="13">
        <v>3.4684E-3</v>
      </c>
      <c r="W201" s="13">
        <v>3.5203999999999999E-3</v>
      </c>
      <c r="X201" s="13">
        <v>3.6083999999999999E-3</v>
      </c>
      <c r="Y201" s="13">
        <v>3.6987000000000001E-3</v>
      </c>
      <c r="Z201" s="13">
        <v>3.7873999999999998E-3</v>
      </c>
      <c r="AA201" s="13">
        <v>3.8744999999999999E-3</v>
      </c>
      <c r="AB201" s="13">
        <v>3.9868000000000004E-3</v>
      </c>
      <c r="AC201" s="13">
        <v>4.0825000000000002E-3</v>
      </c>
      <c r="AD201" s="13">
        <v>4.1928E-3</v>
      </c>
      <c r="AE201" s="13">
        <v>4.2976000000000004E-3</v>
      </c>
      <c r="AF201" s="13">
        <v>4.3793E-3</v>
      </c>
      <c r="AG201" s="13">
        <v>4.5018000000000002E-3</v>
      </c>
      <c r="AH201" s="13">
        <v>4.5827999999999997E-3</v>
      </c>
      <c r="AI201" s="13">
        <v>4.6562000000000001E-3</v>
      </c>
      <c r="AJ201" s="13">
        <v>4.7632999999999998E-3</v>
      </c>
      <c r="AK201" s="13">
        <v>4.9014000000000002E-3</v>
      </c>
      <c r="AL201" s="13">
        <v>4.9946000000000001E-3</v>
      </c>
      <c r="AM201" s="13">
        <v>5.1294000000000001E-3</v>
      </c>
      <c r="AN201" s="13">
        <v>5.2627999999999998E-3</v>
      </c>
      <c r="AO201" s="13">
        <v>5.4152999999999996E-3</v>
      </c>
      <c r="AP201" s="13">
        <v>5.5074E-3</v>
      </c>
      <c r="AQ201" s="13">
        <v>5.6065999999999998E-3</v>
      </c>
      <c r="AR201" s="13">
        <v>5.7019000000000002E-3</v>
      </c>
      <c r="AS201" s="13">
        <v>5.8387999999999999E-3</v>
      </c>
      <c r="AT201" s="13">
        <v>5.9905999999999996E-3</v>
      </c>
      <c r="AU201" s="13">
        <v>6.1402999999999996E-3</v>
      </c>
      <c r="AV201" s="13">
        <v>6.2754000000000004E-3</v>
      </c>
      <c r="AW201" s="13">
        <v>6.4574000000000003E-3</v>
      </c>
      <c r="AX201" s="13">
        <v>6.6382999999999998E-3</v>
      </c>
      <c r="AY201" s="13">
        <v>6.7577999999999996E-3</v>
      </c>
      <c r="AZ201" s="13">
        <v>6.9267E-3</v>
      </c>
      <c r="BA201" s="13">
        <v>7.0375000000000004E-3</v>
      </c>
      <c r="BB201" s="13">
        <v>7.1783000000000003E-3</v>
      </c>
      <c r="BC201" s="13">
        <v>7.3793000000000001E-3</v>
      </c>
      <c r="BD201" s="13">
        <v>7.5120999999999999E-3</v>
      </c>
      <c r="BE201" s="13">
        <v>7.6923E-3</v>
      </c>
      <c r="BF201" s="13">
        <v>7.8461999999999994E-3</v>
      </c>
      <c r="BG201" s="13">
        <v>8.0266999999999995E-3</v>
      </c>
      <c r="BH201" s="13">
        <v>8.1630999999999995E-3</v>
      </c>
      <c r="BI201" s="13">
        <v>8.4080000000000005E-3</v>
      </c>
      <c r="BJ201" s="13">
        <v>8.5340999999999993E-3</v>
      </c>
      <c r="BK201" s="13">
        <v>8.6963000000000006E-3</v>
      </c>
      <c r="BL201" s="13">
        <v>8.8441000000000006E-3</v>
      </c>
      <c r="BM201" s="13">
        <v>9.0918000000000006E-3</v>
      </c>
      <c r="BN201" s="13">
        <v>9.3098999999999994E-3</v>
      </c>
      <c r="BO201" s="13">
        <v>9.5893000000000003E-3</v>
      </c>
      <c r="BP201" s="13">
        <v>9.8289999999999992E-3</v>
      </c>
      <c r="BQ201" s="13">
        <v>1.00158E-2</v>
      </c>
      <c r="BR201" s="13">
        <v>1.02261E-2</v>
      </c>
      <c r="BS201" s="13">
        <v>1.03999E-2</v>
      </c>
      <c r="BT201" s="13">
        <v>1.0680800000000001E-2</v>
      </c>
      <c r="BU201" s="13">
        <v>1.1001199999999999E-2</v>
      </c>
      <c r="BV201" s="13">
        <v>1.13312E-2</v>
      </c>
      <c r="BW201" s="13">
        <v>1.16484E-2</v>
      </c>
      <c r="BX201" s="13">
        <v>1.1823200000000001E-2</v>
      </c>
      <c r="BY201" s="13">
        <v>1.2000500000000001E-2</v>
      </c>
      <c r="BZ201" s="13">
        <v>1.23365E-2</v>
      </c>
      <c r="CA201" s="13">
        <v>1.27066E-2</v>
      </c>
      <c r="CB201" s="13">
        <v>1.2897199999999999E-2</v>
      </c>
      <c r="CC201" s="13">
        <v>1.3232499999999999E-2</v>
      </c>
      <c r="CD201" s="13">
        <v>1.3550100000000001E-2</v>
      </c>
      <c r="CE201" s="13">
        <v>1.3902400000000001E-2</v>
      </c>
      <c r="CF201" s="13">
        <v>1.41805E-2</v>
      </c>
      <c r="CG201" s="13">
        <v>1.45492E-2</v>
      </c>
      <c r="CH201" s="13">
        <v>1.47674E-2</v>
      </c>
      <c r="CI201" s="13">
        <v>1.5195699999999999E-2</v>
      </c>
      <c r="CJ201" s="13">
        <v>1.5469200000000001E-2</v>
      </c>
      <c r="CK201" s="13">
        <v>1.5917799999999999E-2</v>
      </c>
      <c r="CL201" s="13">
        <v>1.6220200000000001E-2</v>
      </c>
      <c r="CM201" s="13">
        <v>1.6577000000000001E-2</v>
      </c>
      <c r="CN201" s="13">
        <v>1.6842300000000001E-2</v>
      </c>
      <c r="CO201" s="13">
        <v>1.70949E-2</v>
      </c>
      <c r="CP201" s="13">
        <v>1.76078E-2</v>
      </c>
      <c r="CQ201" s="13">
        <v>1.8030299999999999E-2</v>
      </c>
      <c r="CR201" s="13">
        <v>1.83368E-2</v>
      </c>
      <c r="CS201" s="13">
        <v>1.8831899999999999E-2</v>
      </c>
      <c r="CT201" s="13">
        <v>1.9321600000000001E-2</v>
      </c>
      <c r="CU201" s="13">
        <v>1.96308E-2</v>
      </c>
      <c r="CV201" s="13">
        <v>2.0042999999999998E-2</v>
      </c>
      <c r="CW201" s="13">
        <v>2.0443800000000002E-2</v>
      </c>
      <c r="CX201" s="13">
        <v>2.0852800000000001E-2</v>
      </c>
      <c r="CY201" s="13">
        <v>2.1353299999999999E-2</v>
      </c>
    </row>
    <row r="202" spans="1:103" x14ac:dyDescent="0.2">
      <c r="A202" s="11" t="s">
        <v>69</v>
      </c>
      <c r="B202" s="11" t="s">
        <v>68</v>
      </c>
      <c r="C202" s="12">
        <v>52</v>
      </c>
      <c r="D202" s="13">
        <v>6.9680000000000002E-4</v>
      </c>
      <c r="E202" s="13">
        <v>1.0204999999999999E-3</v>
      </c>
      <c r="F202" s="13">
        <v>1.2273E-3</v>
      </c>
      <c r="G202" s="13">
        <v>1.3928E-3</v>
      </c>
      <c r="H202" s="13">
        <v>1.6023000000000001E-3</v>
      </c>
      <c r="I202" s="13">
        <v>1.8262E-3</v>
      </c>
      <c r="J202" s="13">
        <v>2.1228000000000002E-3</v>
      </c>
      <c r="K202" s="13">
        <v>2.3635000000000001E-3</v>
      </c>
      <c r="L202" s="13">
        <v>2.6373E-3</v>
      </c>
      <c r="M202" s="13">
        <v>2.9832000000000001E-3</v>
      </c>
      <c r="N202" s="13">
        <v>3.0726999999999998E-3</v>
      </c>
      <c r="O202" s="13">
        <v>3.1218000000000001E-3</v>
      </c>
      <c r="P202" s="13">
        <v>3.2030000000000001E-3</v>
      </c>
      <c r="Q202" s="13">
        <v>3.2637999999999999E-3</v>
      </c>
      <c r="R202" s="13">
        <v>3.3127999999999999E-3</v>
      </c>
      <c r="S202" s="13">
        <v>3.3723999999999998E-3</v>
      </c>
      <c r="T202" s="13">
        <v>3.4499999999999999E-3</v>
      </c>
      <c r="U202" s="13">
        <v>3.5259000000000002E-3</v>
      </c>
      <c r="V202" s="13">
        <v>3.607E-3</v>
      </c>
      <c r="W202" s="13">
        <v>3.7044000000000001E-3</v>
      </c>
      <c r="X202" s="13">
        <v>3.797E-3</v>
      </c>
      <c r="Y202" s="13">
        <v>3.8616000000000002E-3</v>
      </c>
      <c r="Z202" s="13">
        <v>3.9503999999999997E-3</v>
      </c>
      <c r="AA202" s="13">
        <v>4.0452999999999999E-3</v>
      </c>
      <c r="AB202" s="13">
        <v>4.1262E-3</v>
      </c>
      <c r="AC202" s="13">
        <v>4.2293000000000001E-3</v>
      </c>
      <c r="AD202" s="13">
        <v>4.3138999999999999E-3</v>
      </c>
      <c r="AE202" s="13">
        <v>4.4390000000000002E-3</v>
      </c>
      <c r="AF202" s="13">
        <v>4.5145000000000003E-3</v>
      </c>
      <c r="AG202" s="13">
        <v>4.6408999999999999E-3</v>
      </c>
      <c r="AH202" s="13">
        <v>4.7523000000000001E-3</v>
      </c>
      <c r="AI202" s="13">
        <v>4.8853999999999998E-3</v>
      </c>
      <c r="AJ202" s="13">
        <v>4.9732999999999999E-3</v>
      </c>
      <c r="AK202" s="13">
        <v>5.0727999999999997E-3</v>
      </c>
      <c r="AL202" s="13">
        <v>5.2047999999999999E-3</v>
      </c>
      <c r="AM202" s="13">
        <v>5.3452999999999999E-3</v>
      </c>
      <c r="AN202" s="13">
        <v>5.4895999999999999E-3</v>
      </c>
      <c r="AO202" s="13">
        <v>5.6048000000000001E-3</v>
      </c>
      <c r="AP202" s="13">
        <v>5.7505999999999998E-3</v>
      </c>
      <c r="AQ202" s="13">
        <v>5.9173000000000003E-3</v>
      </c>
      <c r="AR202" s="13">
        <v>6.0593000000000001E-3</v>
      </c>
      <c r="AS202" s="13">
        <v>6.1745000000000003E-3</v>
      </c>
      <c r="AT202" s="13">
        <v>6.3102999999999996E-3</v>
      </c>
      <c r="AU202" s="13">
        <v>6.4996999999999997E-3</v>
      </c>
      <c r="AV202" s="13">
        <v>6.6492000000000001E-3</v>
      </c>
      <c r="AW202" s="13">
        <v>6.7822000000000004E-3</v>
      </c>
      <c r="AX202" s="13">
        <v>6.8975E-3</v>
      </c>
      <c r="AY202" s="13">
        <v>7.0838000000000003E-3</v>
      </c>
      <c r="AZ202" s="13">
        <v>7.1900000000000002E-3</v>
      </c>
      <c r="BA202" s="13">
        <v>7.3553000000000004E-3</v>
      </c>
      <c r="BB202" s="13">
        <v>7.5465999999999997E-3</v>
      </c>
      <c r="BC202" s="13">
        <v>7.6673000000000002E-3</v>
      </c>
      <c r="BD202" s="13">
        <v>7.8206999999999999E-3</v>
      </c>
      <c r="BE202" s="13">
        <v>8.0161999999999994E-3</v>
      </c>
      <c r="BF202" s="13">
        <v>8.1764999999999997E-3</v>
      </c>
      <c r="BG202" s="13">
        <v>8.3563999999999999E-3</v>
      </c>
      <c r="BH202" s="13">
        <v>8.5235999999999992E-3</v>
      </c>
      <c r="BI202" s="13">
        <v>8.6514000000000001E-3</v>
      </c>
      <c r="BJ202" s="13">
        <v>8.8763000000000002E-3</v>
      </c>
      <c r="BK202" s="13">
        <v>9.0892999999999998E-3</v>
      </c>
      <c r="BL202" s="13">
        <v>9.2347999999999996E-3</v>
      </c>
      <c r="BM202" s="13">
        <v>9.4193999999999996E-3</v>
      </c>
      <c r="BN202" s="13">
        <v>9.6077999999999997E-3</v>
      </c>
      <c r="BO202" s="13">
        <v>9.8480000000000009E-3</v>
      </c>
      <c r="BP202" s="13">
        <v>1.00745E-2</v>
      </c>
      <c r="BQ202" s="13">
        <v>1.0306299999999999E-2</v>
      </c>
      <c r="BR202" s="13">
        <v>1.05845E-2</v>
      </c>
      <c r="BS202" s="13">
        <v>1.0785599999999999E-2</v>
      </c>
      <c r="BT202" s="13">
        <v>1.09473E-2</v>
      </c>
      <c r="BU202" s="13">
        <v>1.11553E-2</v>
      </c>
      <c r="BV202" s="13">
        <v>1.13896E-2</v>
      </c>
      <c r="BW202" s="13">
        <v>1.16858E-2</v>
      </c>
      <c r="BX202" s="13">
        <v>1.19662E-2</v>
      </c>
      <c r="BY202" s="13">
        <v>1.22533E-2</v>
      </c>
      <c r="BZ202" s="13">
        <v>1.26087E-2</v>
      </c>
      <c r="CA202" s="13">
        <v>1.2898700000000001E-2</v>
      </c>
      <c r="CB202" s="13">
        <v>1.30922E-2</v>
      </c>
      <c r="CC202" s="13">
        <v>1.3354E-2</v>
      </c>
      <c r="CD202" s="13">
        <v>1.36078E-2</v>
      </c>
      <c r="CE202" s="13">
        <v>1.3852700000000001E-2</v>
      </c>
      <c r="CF202" s="13">
        <v>1.41713E-2</v>
      </c>
      <c r="CG202" s="13">
        <v>1.4397999999999999E-2</v>
      </c>
      <c r="CH202" s="13">
        <v>1.46716E-2</v>
      </c>
      <c r="CI202" s="13">
        <v>1.5009E-2</v>
      </c>
      <c r="CJ202" s="13">
        <v>1.53092E-2</v>
      </c>
      <c r="CK202" s="13">
        <v>1.55388E-2</v>
      </c>
      <c r="CL202" s="13">
        <v>1.57874E-2</v>
      </c>
      <c r="CM202" s="13">
        <v>1.6087400000000002E-2</v>
      </c>
      <c r="CN202" s="13">
        <v>1.64253E-2</v>
      </c>
      <c r="CO202" s="13">
        <v>1.6802999999999998E-2</v>
      </c>
      <c r="CP202" s="13">
        <v>1.7290300000000002E-2</v>
      </c>
      <c r="CQ202" s="13">
        <v>1.7774399999999999E-2</v>
      </c>
      <c r="CR202" s="13">
        <v>1.82188E-2</v>
      </c>
      <c r="CS202" s="13">
        <v>1.86378E-2</v>
      </c>
      <c r="CT202" s="13">
        <v>1.90478E-2</v>
      </c>
      <c r="CU202" s="13">
        <v>1.9447800000000001E-2</v>
      </c>
      <c r="CV202" s="13">
        <v>2.00118E-2</v>
      </c>
      <c r="CW202" s="13">
        <v>2.0592099999999999E-2</v>
      </c>
      <c r="CX202" s="13">
        <v>2.1003899999999999E-2</v>
      </c>
      <c r="CY202" s="13">
        <v>2.1444999999999999E-2</v>
      </c>
    </row>
    <row r="203" spans="1:103" x14ac:dyDescent="0.2">
      <c r="A203" s="11" t="s">
        <v>69</v>
      </c>
      <c r="B203" s="11" t="s">
        <v>68</v>
      </c>
      <c r="C203" s="12">
        <v>53</v>
      </c>
      <c r="D203" s="13">
        <v>7.3930000000000003E-4</v>
      </c>
      <c r="E203" s="13">
        <v>1.0950000000000001E-3</v>
      </c>
      <c r="F203" s="13">
        <v>1.3002999999999999E-3</v>
      </c>
      <c r="G203" s="13">
        <v>1.4943000000000001E-3</v>
      </c>
      <c r="H203" s="13">
        <v>1.7139E-3</v>
      </c>
      <c r="I203" s="13">
        <v>1.9713999999999999E-3</v>
      </c>
      <c r="J203" s="13">
        <v>2.1817999999999998E-3</v>
      </c>
      <c r="K203" s="13">
        <v>2.5633000000000001E-3</v>
      </c>
      <c r="L203" s="13">
        <v>2.8982000000000001E-3</v>
      </c>
      <c r="M203" s="13">
        <v>3.2017999999999999E-3</v>
      </c>
      <c r="N203" s="13">
        <v>3.2721999999999998E-3</v>
      </c>
      <c r="O203" s="13">
        <v>3.3540000000000002E-3</v>
      </c>
      <c r="P203" s="13">
        <v>3.4244000000000002E-3</v>
      </c>
      <c r="Q203" s="13">
        <v>3.5238000000000001E-3</v>
      </c>
      <c r="R203" s="13">
        <v>3.6083E-3</v>
      </c>
      <c r="S203" s="13">
        <v>3.6985999999999998E-3</v>
      </c>
      <c r="T203" s="13">
        <v>3.7948000000000001E-3</v>
      </c>
      <c r="U203" s="13">
        <v>3.8706999999999999E-3</v>
      </c>
      <c r="V203" s="13">
        <v>3.9751999999999999E-3</v>
      </c>
      <c r="W203" s="13">
        <v>4.0467999999999997E-3</v>
      </c>
      <c r="X203" s="13">
        <v>4.1520000000000003E-3</v>
      </c>
      <c r="Y203" s="13">
        <v>4.2475000000000004E-3</v>
      </c>
      <c r="Z203" s="13">
        <v>4.3366999999999998E-3</v>
      </c>
      <c r="AA203" s="13">
        <v>4.4234000000000001E-3</v>
      </c>
      <c r="AB203" s="13">
        <v>4.4942000000000003E-3</v>
      </c>
      <c r="AC203" s="13">
        <v>4.5661E-3</v>
      </c>
      <c r="AD203" s="13">
        <v>4.6848000000000002E-3</v>
      </c>
      <c r="AE203" s="13">
        <v>4.8066999999999997E-3</v>
      </c>
      <c r="AF203" s="13">
        <v>4.9220000000000002E-3</v>
      </c>
      <c r="AG203" s="13">
        <v>5.0057000000000001E-3</v>
      </c>
      <c r="AH203" s="13">
        <v>5.0807999999999999E-3</v>
      </c>
      <c r="AI203" s="13">
        <v>5.1822999999999999E-3</v>
      </c>
      <c r="AJ203" s="13">
        <v>5.2756000000000001E-3</v>
      </c>
      <c r="AK203" s="13">
        <v>5.4232999999999998E-3</v>
      </c>
      <c r="AL203" s="13">
        <v>5.5317999999999999E-3</v>
      </c>
      <c r="AM203" s="13">
        <v>5.6702000000000002E-3</v>
      </c>
      <c r="AN203" s="13">
        <v>5.8176E-3</v>
      </c>
      <c r="AO203" s="13">
        <v>5.9164999999999999E-3</v>
      </c>
      <c r="AP203" s="13">
        <v>6.0467000000000003E-3</v>
      </c>
      <c r="AQ203" s="13">
        <v>6.1675999999999996E-3</v>
      </c>
      <c r="AR203" s="13">
        <v>6.2909000000000003E-3</v>
      </c>
      <c r="AS203" s="13">
        <v>6.4545000000000002E-3</v>
      </c>
      <c r="AT203" s="13">
        <v>6.5706999999999996E-3</v>
      </c>
      <c r="AU203" s="13">
        <v>6.7678E-3</v>
      </c>
      <c r="AV203" s="13">
        <v>6.8896000000000001E-3</v>
      </c>
      <c r="AW203" s="13">
        <v>7.0962999999999998E-3</v>
      </c>
      <c r="AX203" s="13">
        <v>7.2595000000000003E-3</v>
      </c>
      <c r="AY203" s="13">
        <v>7.4555000000000003E-3</v>
      </c>
      <c r="AZ203" s="13">
        <v>7.5747999999999996E-3</v>
      </c>
      <c r="BA203" s="13">
        <v>7.6883000000000003E-3</v>
      </c>
      <c r="BB203" s="13">
        <v>7.8189999999999996E-3</v>
      </c>
      <c r="BC203" s="13">
        <v>7.9676E-3</v>
      </c>
      <c r="BD203" s="13">
        <v>8.0870999999999998E-3</v>
      </c>
      <c r="BE203" s="13">
        <v>8.2812000000000007E-3</v>
      </c>
      <c r="BF203" s="13">
        <v>8.4799000000000003E-3</v>
      </c>
      <c r="BG203" s="13">
        <v>8.6326000000000007E-3</v>
      </c>
      <c r="BH203" s="13">
        <v>8.8657000000000007E-3</v>
      </c>
      <c r="BI203" s="13">
        <v>9.0253E-3</v>
      </c>
      <c r="BJ203" s="13">
        <v>9.1607000000000008E-3</v>
      </c>
      <c r="BK203" s="13">
        <v>9.3255999999999999E-3</v>
      </c>
      <c r="BL203" s="13">
        <v>9.5400999999999993E-3</v>
      </c>
      <c r="BM203" s="13">
        <v>9.8072000000000003E-3</v>
      </c>
      <c r="BN203" s="13">
        <v>1.0042499999999999E-2</v>
      </c>
      <c r="BO203" s="13">
        <v>1.02433E-2</v>
      </c>
      <c r="BP203" s="13">
        <v>1.04482E-2</v>
      </c>
      <c r="BQ203" s="13">
        <v>1.07616E-2</v>
      </c>
      <c r="BR203" s="13">
        <v>1.0998300000000001E-2</v>
      </c>
      <c r="BS203" s="13">
        <v>1.1317300000000001E-2</v>
      </c>
      <c r="BT203" s="13">
        <v>1.1634200000000001E-2</v>
      </c>
      <c r="BU203" s="13">
        <v>1.1831899999999999E-2</v>
      </c>
      <c r="BV203" s="13">
        <v>1.2056799999999999E-2</v>
      </c>
      <c r="BW203" s="13">
        <v>1.2322E-2</v>
      </c>
      <c r="BX203" s="13">
        <v>1.2593099999999999E-2</v>
      </c>
      <c r="BY203" s="13">
        <v>1.2958300000000001E-2</v>
      </c>
      <c r="BZ203" s="13">
        <v>1.31915E-2</v>
      </c>
      <c r="CA203" s="13">
        <v>1.3402600000000001E-2</v>
      </c>
      <c r="CB203" s="13">
        <v>1.3630400000000001E-2</v>
      </c>
      <c r="CC203" s="13">
        <v>1.4039299999999999E-2</v>
      </c>
      <c r="CD203" s="13">
        <v>1.43763E-2</v>
      </c>
      <c r="CE203" s="13">
        <v>1.4692500000000001E-2</v>
      </c>
      <c r="CF203" s="13">
        <v>1.5074499999999999E-2</v>
      </c>
      <c r="CG203" s="13">
        <v>1.5451299999999999E-2</v>
      </c>
      <c r="CH203" s="13">
        <v>1.5806799999999999E-2</v>
      </c>
      <c r="CI203" s="13">
        <v>1.6170299999999999E-2</v>
      </c>
      <c r="CJ203" s="13">
        <v>1.6623099999999998E-2</v>
      </c>
      <c r="CK203" s="13">
        <v>1.69389E-2</v>
      </c>
      <c r="CL203" s="13">
        <v>1.73963E-2</v>
      </c>
      <c r="CM203" s="13">
        <v>1.7865900000000001E-2</v>
      </c>
      <c r="CN203" s="13">
        <v>1.8312599999999998E-2</v>
      </c>
      <c r="CO203" s="13">
        <v>1.8587300000000001E-2</v>
      </c>
      <c r="CP203" s="13">
        <v>1.90333E-2</v>
      </c>
      <c r="CQ203" s="13">
        <v>1.9471100000000002E-2</v>
      </c>
      <c r="CR203" s="13">
        <v>1.9841000000000001E-2</v>
      </c>
      <c r="CS203" s="13">
        <v>2.01584E-2</v>
      </c>
      <c r="CT203" s="13">
        <v>2.0682499999999999E-2</v>
      </c>
      <c r="CU203" s="13">
        <v>2.11375E-2</v>
      </c>
      <c r="CV203" s="13">
        <v>2.1517999999999999E-2</v>
      </c>
      <c r="CW203" s="13">
        <v>2.2141999999999998E-2</v>
      </c>
      <c r="CX203" s="13">
        <v>2.2806300000000002E-2</v>
      </c>
      <c r="CY203" s="13">
        <v>2.3285199999999999E-2</v>
      </c>
    </row>
    <row r="204" spans="1:103" x14ac:dyDescent="0.2">
      <c r="A204" s="11" t="s">
        <v>69</v>
      </c>
      <c r="B204" s="11" t="s">
        <v>68</v>
      </c>
      <c r="C204" s="12">
        <v>54</v>
      </c>
      <c r="D204" s="13">
        <v>7.7939999999999997E-4</v>
      </c>
      <c r="E204" s="13">
        <v>1.1980999999999999E-3</v>
      </c>
      <c r="F204" s="13">
        <v>1.4304999999999999E-3</v>
      </c>
      <c r="G204" s="13">
        <v>1.6167E-3</v>
      </c>
      <c r="H204" s="13">
        <v>1.7943E-3</v>
      </c>
      <c r="I204" s="13">
        <v>2.052E-3</v>
      </c>
      <c r="J204" s="13">
        <v>2.3257E-3</v>
      </c>
      <c r="K204" s="13">
        <v>2.6338999999999998E-3</v>
      </c>
      <c r="L204" s="13">
        <v>3.0219999999999999E-3</v>
      </c>
      <c r="M204" s="13">
        <v>3.4364999999999999E-3</v>
      </c>
      <c r="N204" s="13">
        <v>3.5396E-3</v>
      </c>
      <c r="O204" s="13">
        <v>3.5926999999999999E-3</v>
      </c>
      <c r="P204" s="13">
        <v>3.6573E-3</v>
      </c>
      <c r="Q204" s="13">
        <v>3.7488E-3</v>
      </c>
      <c r="R204" s="13">
        <v>3.8612999999999998E-3</v>
      </c>
      <c r="S204" s="13">
        <v>3.9655000000000003E-3</v>
      </c>
      <c r="T204" s="13">
        <v>4.0328999999999999E-3</v>
      </c>
      <c r="U204" s="13">
        <v>4.1136000000000002E-3</v>
      </c>
      <c r="V204" s="13">
        <v>4.2205000000000003E-3</v>
      </c>
      <c r="W204" s="13">
        <v>4.3217999999999998E-3</v>
      </c>
      <c r="X204" s="13">
        <v>4.4126E-3</v>
      </c>
      <c r="Y204" s="13">
        <v>4.5097000000000002E-3</v>
      </c>
      <c r="Z204" s="13">
        <v>4.6223999999999996E-3</v>
      </c>
      <c r="AA204" s="13">
        <v>4.7055999999999999E-3</v>
      </c>
      <c r="AB204" s="13">
        <v>4.7996999999999996E-3</v>
      </c>
      <c r="AC204" s="13">
        <v>4.9243999999999998E-3</v>
      </c>
      <c r="AD204" s="13">
        <v>5.0574000000000001E-3</v>
      </c>
      <c r="AE204" s="13">
        <v>5.1636E-3</v>
      </c>
      <c r="AF204" s="13">
        <v>5.3030000000000004E-3</v>
      </c>
      <c r="AG204" s="13">
        <v>5.3877999999999999E-3</v>
      </c>
      <c r="AH204" s="13">
        <v>5.5494999999999997E-3</v>
      </c>
      <c r="AI204" s="13">
        <v>5.7159999999999997E-3</v>
      </c>
      <c r="AJ204" s="13">
        <v>5.8589000000000002E-3</v>
      </c>
      <c r="AK204" s="13">
        <v>6.0171000000000001E-3</v>
      </c>
      <c r="AL204" s="13">
        <v>6.1253999999999996E-3</v>
      </c>
      <c r="AM204" s="13">
        <v>6.2785999999999996E-3</v>
      </c>
      <c r="AN204" s="13">
        <v>6.4543999999999999E-3</v>
      </c>
      <c r="AO204" s="13">
        <v>6.6223000000000002E-3</v>
      </c>
      <c r="AP204" s="13">
        <v>6.7413999999999998E-3</v>
      </c>
      <c r="AQ204" s="13">
        <v>6.8964999999999999E-3</v>
      </c>
      <c r="AR204" s="13">
        <v>7.0137999999999997E-3</v>
      </c>
      <c r="AS204" s="13">
        <v>7.1539999999999998E-3</v>
      </c>
      <c r="AT204" s="13">
        <v>7.2827999999999999E-3</v>
      </c>
      <c r="AU204" s="13">
        <v>7.4647999999999997E-3</v>
      </c>
      <c r="AV204" s="13">
        <v>7.6664000000000003E-3</v>
      </c>
      <c r="AW204" s="13">
        <v>7.8044000000000004E-3</v>
      </c>
      <c r="AX204" s="13">
        <v>7.9448999999999995E-3</v>
      </c>
      <c r="AY204" s="13">
        <v>8.1355999999999998E-3</v>
      </c>
      <c r="AZ204" s="13">
        <v>8.2576000000000004E-3</v>
      </c>
      <c r="BA204" s="13">
        <v>8.4227999999999994E-3</v>
      </c>
      <c r="BB204" s="13">
        <v>8.6502000000000002E-3</v>
      </c>
      <c r="BC204" s="13">
        <v>8.9009999999999992E-3</v>
      </c>
      <c r="BD204" s="13">
        <v>9.1146000000000005E-3</v>
      </c>
      <c r="BE204" s="13">
        <v>9.2604000000000002E-3</v>
      </c>
      <c r="BF204" s="13">
        <v>9.5104000000000005E-3</v>
      </c>
      <c r="BG204" s="13">
        <v>9.7672000000000002E-3</v>
      </c>
      <c r="BH204" s="13">
        <v>1.0001599999999999E-2</v>
      </c>
      <c r="BI204" s="13">
        <v>1.0171599999999999E-2</v>
      </c>
      <c r="BJ204" s="13">
        <v>1.0456399999999999E-2</v>
      </c>
      <c r="BK204" s="13">
        <v>1.07492E-2</v>
      </c>
      <c r="BL204" s="13">
        <v>1.0921200000000001E-2</v>
      </c>
      <c r="BM204" s="13">
        <v>1.11396E-2</v>
      </c>
      <c r="BN204" s="13">
        <v>1.14403E-2</v>
      </c>
      <c r="BO204" s="13">
        <v>1.1634800000000001E-2</v>
      </c>
      <c r="BP204" s="13">
        <v>1.18327E-2</v>
      </c>
      <c r="BQ204" s="13">
        <v>1.2093E-2</v>
      </c>
      <c r="BR204" s="13">
        <v>1.22986E-2</v>
      </c>
      <c r="BS204" s="13">
        <v>1.24831E-2</v>
      </c>
      <c r="BT204" s="13">
        <v>1.27203E-2</v>
      </c>
      <c r="BU204" s="13">
        <v>1.29874E-2</v>
      </c>
      <c r="BV204" s="13">
        <v>1.32082E-2</v>
      </c>
      <c r="BW204" s="13">
        <v>1.3604399999999999E-2</v>
      </c>
      <c r="BX204" s="13">
        <v>1.39989E-2</v>
      </c>
      <c r="BY204" s="13">
        <v>1.42509E-2</v>
      </c>
      <c r="BZ204" s="13">
        <v>1.45644E-2</v>
      </c>
      <c r="CA204" s="13">
        <v>1.4914E-2</v>
      </c>
      <c r="CB204" s="13">
        <v>1.52421E-2</v>
      </c>
      <c r="CC204" s="13">
        <v>1.5699299999999999E-2</v>
      </c>
      <c r="CD204" s="13">
        <v>1.61233E-2</v>
      </c>
      <c r="CE204" s="13">
        <v>1.6478E-2</v>
      </c>
      <c r="CF204" s="13">
        <v>1.69558E-2</v>
      </c>
      <c r="CG204" s="13">
        <v>1.7278000000000002E-2</v>
      </c>
      <c r="CH204" s="13">
        <v>1.7537199999999999E-2</v>
      </c>
      <c r="CI204" s="13">
        <v>1.7887900000000002E-2</v>
      </c>
      <c r="CJ204" s="13">
        <v>1.8370899999999999E-2</v>
      </c>
      <c r="CK204" s="13">
        <v>1.8866899999999999E-2</v>
      </c>
      <c r="CL204" s="13">
        <v>1.9187699999999999E-2</v>
      </c>
      <c r="CM204" s="13">
        <v>1.9629000000000001E-2</v>
      </c>
      <c r="CN204" s="13">
        <v>2.0198299999999999E-2</v>
      </c>
      <c r="CO204" s="13">
        <v>2.0763799999999999E-2</v>
      </c>
      <c r="CP204" s="13">
        <v>2.1262199999999998E-2</v>
      </c>
      <c r="CQ204" s="13">
        <v>2.1899999999999999E-2</v>
      </c>
      <c r="CR204" s="13">
        <v>2.23818E-2</v>
      </c>
      <c r="CS204" s="13">
        <v>2.2941400000000001E-2</v>
      </c>
      <c r="CT204" s="13">
        <v>2.3308499999999999E-2</v>
      </c>
      <c r="CU204" s="13">
        <v>2.3844600000000001E-2</v>
      </c>
      <c r="CV204" s="13">
        <v>2.4393000000000001E-2</v>
      </c>
      <c r="CW204" s="13">
        <v>2.47589E-2</v>
      </c>
      <c r="CX204" s="13">
        <v>2.51551E-2</v>
      </c>
      <c r="CY204" s="13">
        <v>2.5733700000000002E-2</v>
      </c>
    </row>
    <row r="205" spans="1:103" x14ac:dyDescent="0.2">
      <c r="A205" s="11" t="s">
        <v>69</v>
      </c>
      <c r="B205" s="11" t="s">
        <v>68</v>
      </c>
      <c r="C205" s="12">
        <v>55</v>
      </c>
      <c r="D205" s="13">
        <v>8.2510000000000005E-4</v>
      </c>
      <c r="E205" s="13">
        <v>1.2780000000000001E-3</v>
      </c>
      <c r="F205" s="13">
        <v>1.5418000000000001E-3</v>
      </c>
      <c r="G205" s="13">
        <v>1.678E-3</v>
      </c>
      <c r="H205" s="13">
        <v>1.9465999999999999E-3</v>
      </c>
      <c r="I205" s="13">
        <v>2.1827999999999999E-3</v>
      </c>
      <c r="J205" s="13">
        <v>2.4648999999999999E-3</v>
      </c>
      <c r="K205" s="13">
        <v>2.8362000000000001E-3</v>
      </c>
      <c r="L205" s="13">
        <v>3.2158999999999998E-3</v>
      </c>
      <c r="M205" s="13">
        <v>3.6362999999999999E-3</v>
      </c>
      <c r="N205" s="13">
        <v>3.7200000000000002E-3</v>
      </c>
      <c r="O205" s="13">
        <v>3.8092999999999998E-3</v>
      </c>
      <c r="P205" s="13">
        <v>3.8739999999999998E-3</v>
      </c>
      <c r="Q205" s="13">
        <v>3.9515000000000002E-3</v>
      </c>
      <c r="R205" s="13">
        <v>4.0344999999999999E-3</v>
      </c>
      <c r="S205" s="13">
        <v>4.1352999999999997E-3</v>
      </c>
      <c r="T205" s="13">
        <v>4.2056999999999997E-3</v>
      </c>
      <c r="U205" s="13">
        <v>4.3065999999999998E-3</v>
      </c>
      <c r="V205" s="13">
        <v>4.4272000000000001E-3</v>
      </c>
      <c r="W205" s="13">
        <v>4.5068E-3</v>
      </c>
      <c r="X205" s="13">
        <v>4.633E-3</v>
      </c>
      <c r="Y205" s="13">
        <v>4.7118000000000004E-3</v>
      </c>
      <c r="Z205" s="13">
        <v>4.8437000000000003E-3</v>
      </c>
      <c r="AA205" s="13">
        <v>4.9696000000000002E-3</v>
      </c>
      <c r="AB205" s="13">
        <v>5.0639999999999999E-3</v>
      </c>
      <c r="AC205" s="13">
        <v>5.1450000000000003E-3</v>
      </c>
      <c r="AD205" s="13">
        <v>5.2582000000000002E-3</v>
      </c>
      <c r="AE205" s="13">
        <v>5.3949000000000002E-3</v>
      </c>
      <c r="AF205" s="13">
        <v>5.5459999999999997E-3</v>
      </c>
      <c r="AG205" s="13">
        <v>5.6458000000000003E-3</v>
      </c>
      <c r="AH205" s="13">
        <v>5.7926999999999996E-3</v>
      </c>
      <c r="AI205" s="13">
        <v>5.9316999999999998E-3</v>
      </c>
      <c r="AJ205" s="13">
        <v>6.0266E-3</v>
      </c>
      <c r="AK205" s="13">
        <v>6.1411E-3</v>
      </c>
      <c r="AL205" s="13">
        <v>6.2823000000000002E-3</v>
      </c>
      <c r="AM205" s="13">
        <v>6.4016999999999998E-3</v>
      </c>
      <c r="AN205" s="13">
        <v>6.5233000000000001E-3</v>
      </c>
      <c r="AO205" s="13">
        <v>6.6667999999999996E-3</v>
      </c>
      <c r="AP205" s="13">
        <v>6.8135000000000001E-3</v>
      </c>
      <c r="AQ205" s="13">
        <v>6.9293000000000002E-3</v>
      </c>
      <c r="AR205" s="13">
        <v>7.0472E-3</v>
      </c>
      <c r="AS205" s="13">
        <v>7.1599000000000003E-3</v>
      </c>
      <c r="AT205" s="13">
        <v>7.2817000000000003E-3</v>
      </c>
      <c r="AU205" s="13">
        <v>7.4127999999999998E-3</v>
      </c>
      <c r="AV205" s="13">
        <v>7.561E-3</v>
      </c>
      <c r="AW205" s="13">
        <v>7.7499999999999999E-3</v>
      </c>
      <c r="AX205" s="13">
        <v>7.9748000000000006E-3</v>
      </c>
      <c r="AY205" s="13">
        <v>8.1662000000000002E-3</v>
      </c>
      <c r="AZ205" s="13">
        <v>8.3213000000000002E-3</v>
      </c>
      <c r="BA205" s="13">
        <v>8.5459999999999998E-3</v>
      </c>
      <c r="BB205" s="13">
        <v>8.7083000000000004E-3</v>
      </c>
      <c r="BC205" s="13">
        <v>8.8999000000000005E-3</v>
      </c>
      <c r="BD205" s="13">
        <v>9.1403000000000005E-3</v>
      </c>
      <c r="BE205" s="13">
        <v>9.3778999999999998E-3</v>
      </c>
      <c r="BF205" s="13">
        <v>9.5373000000000003E-3</v>
      </c>
      <c r="BG205" s="13">
        <v>9.6994999999999998E-3</v>
      </c>
      <c r="BH205" s="13">
        <v>9.9807999999999997E-3</v>
      </c>
      <c r="BI205" s="13">
        <v>1.01604E-2</v>
      </c>
      <c r="BJ205" s="13">
        <v>1.03839E-2</v>
      </c>
      <c r="BK205" s="13">
        <v>1.06228E-2</v>
      </c>
      <c r="BL205" s="13">
        <v>1.08883E-2</v>
      </c>
      <c r="BM205" s="13">
        <v>1.1106100000000001E-2</v>
      </c>
      <c r="BN205" s="13">
        <v>1.13948E-2</v>
      </c>
      <c r="BO205" s="13">
        <v>1.1713899999999999E-2</v>
      </c>
      <c r="BP205" s="13">
        <v>1.1936499999999999E-2</v>
      </c>
      <c r="BQ205" s="13">
        <v>1.2127499999999999E-2</v>
      </c>
      <c r="BR205" s="13">
        <v>1.24549E-2</v>
      </c>
      <c r="BS205" s="13">
        <v>1.2654200000000001E-2</v>
      </c>
      <c r="BT205" s="13">
        <v>1.29199E-2</v>
      </c>
      <c r="BU205" s="13">
        <v>1.32558E-2</v>
      </c>
      <c r="BV205" s="13">
        <v>1.34679E-2</v>
      </c>
      <c r="BW205" s="13">
        <v>1.36968E-2</v>
      </c>
      <c r="BX205" s="13">
        <v>1.3902299999999999E-2</v>
      </c>
      <c r="BY205" s="13">
        <v>1.4166400000000001E-2</v>
      </c>
      <c r="BZ205" s="13">
        <v>1.45206E-2</v>
      </c>
      <c r="CA205" s="13">
        <v>1.4796500000000001E-2</v>
      </c>
      <c r="CB205" s="13">
        <v>1.5122E-2</v>
      </c>
      <c r="CC205" s="13">
        <v>1.5484899999999999E-2</v>
      </c>
      <c r="CD205" s="13">
        <v>1.57792E-2</v>
      </c>
      <c r="CE205" s="13">
        <v>1.60632E-2</v>
      </c>
      <c r="CF205" s="13">
        <v>1.6304099999999998E-2</v>
      </c>
      <c r="CG205" s="13">
        <v>1.65649E-2</v>
      </c>
      <c r="CH205" s="13">
        <v>1.6929300000000001E-2</v>
      </c>
      <c r="CI205" s="13">
        <v>1.7200199999999999E-2</v>
      </c>
      <c r="CJ205" s="13">
        <v>1.7475299999999999E-2</v>
      </c>
      <c r="CK205" s="13">
        <v>1.7807300000000002E-2</v>
      </c>
      <c r="CL205" s="13">
        <v>1.8074400000000001E-2</v>
      </c>
      <c r="CM205" s="13">
        <v>1.85986E-2</v>
      </c>
      <c r="CN205" s="13">
        <v>1.91565E-2</v>
      </c>
      <c r="CO205" s="13">
        <v>1.9577899999999999E-2</v>
      </c>
      <c r="CP205" s="13">
        <v>2.0106499999999999E-2</v>
      </c>
      <c r="CQ205" s="13">
        <v>2.0408099999999998E-2</v>
      </c>
      <c r="CR205" s="13">
        <v>2.0979500000000002E-2</v>
      </c>
      <c r="CS205" s="13">
        <v>2.1482999999999999E-2</v>
      </c>
      <c r="CT205" s="13">
        <v>2.2062999999999999E-2</v>
      </c>
      <c r="CU205" s="13">
        <v>2.2526299999999999E-2</v>
      </c>
      <c r="CV205" s="13">
        <v>2.2864300000000001E-2</v>
      </c>
      <c r="CW205" s="13">
        <v>2.3527300000000001E-2</v>
      </c>
      <c r="CX205" s="13">
        <v>2.4186099999999999E-2</v>
      </c>
      <c r="CY205" s="13">
        <v>2.4742299999999998E-2</v>
      </c>
    </row>
    <row r="206" spans="1:103" x14ac:dyDescent="0.2">
      <c r="A206" s="11" t="s">
        <v>69</v>
      </c>
      <c r="B206" s="11" t="s">
        <v>68</v>
      </c>
      <c r="C206" s="12">
        <v>56</v>
      </c>
      <c r="D206" s="13">
        <v>8.9050000000000002E-4</v>
      </c>
      <c r="E206" s="13">
        <v>1.3156999999999999E-3</v>
      </c>
      <c r="F206" s="13">
        <v>1.6535E-3</v>
      </c>
      <c r="G206" s="13">
        <v>1.8098000000000001E-3</v>
      </c>
      <c r="H206" s="13">
        <v>2.0950999999999999E-3</v>
      </c>
      <c r="I206" s="13">
        <v>2.3462999999999999E-3</v>
      </c>
      <c r="J206" s="13">
        <v>2.6668E-3</v>
      </c>
      <c r="K206" s="13">
        <v>3.0371E-3</v>
      </c>
      <c r="L206" s="13">
        <v>3.5125E-3</v>
      </c>
      <c r="M206" s="13">
        <v>3.9293000000000002E-3</v>
      </c>
      <c r="N206" s="13">
        <v>4.0473000000000002E-3</v>
      </c>
      <c r="O206" s="13">
        <v>4.1120000000000002E-3</v>
      </c>
      <c r="P206" s="13">
        <v>4.2189000000000003E-3</v>
      </c>
      <c r="Q206" s="13">
        <v>4.2864000000000001E-3</v>
      </c>
      <c r="R206" s="13">
        <v>4.3677999999999998E-3</v>
      </c>
      <c r="S206" s="13">
        <v>4.4770000000000001E-3</v>
      </c>
      <c r="T206" s="13">
        <v>4.5710000000000004E-3</v>
      </c>
      <c r="U206" s="13">
        <v>4.6852999999999999E-3</v>
      </c>
      <c r="V206" s="13">
        <v>4.7743000000000004E-3</v>
      </c>
      <c r="W206" s="13">
        <v>4.9031999999999999E-3</v>
      </c>
      <c r="X206" s="13">
        <v>4.9816000000000001E-3</v>
      </c>
      <c r="Y206" s="13">
        <v>5.1012000000000002E-3</v>
      </c>
      <c r="Z206" s="13">
        <v>5.2440000000000004E-3</v>
      </c>
      <c r="AA206" s="13">
        <v>5.3593E-3</v>
      </c>
      <c r="AB206" s="13">
        <v>5.4986999999999996E-3</v>
      </c>
      <c r="AC206" s="13">
        <v>5.6032E-3</v>
      </c>
      <c r="AD206" s="13">
        <v>5.6984000000000002E-3</v>
      </c>
      <c r="AE206" s="13">
        <v>5.8466000000000004E-3</v>
      </c>
      <c r="AF206" s="13">
        <v>5.9985999999999998E-3</v>
      </c>
      <c r="AG206" s="13">
        <v>6.0946000000000004E-3</v>
      </c>
      <c r="AH206" s="13">
        <v>6.2773999999999998E-3</v>
      </c>
      <c r="AI206" s="13">
        <v>6.3715999999999998E-3</v>
      </c>
      <c r="AJ206" s="13">
        <v>6.5182E-3</v>
      </c>
      <c r="AK206" s="13">
        <v>6.6290000000000003E-3</v>
      </c>
      <c r="AL206" s="13">
        <v>6.8212999999999998E-3</v>
      </c>
      <c r="AM206" s="13">
        <v>6.9918000000000003E-3</v>
      </c>
      <c r="AN206" s="13">
        <v>7.0967000000000001E-3</v>
      </c>
      <c r="AO206" s="13">
        <v>7.2103000000000002E-3</v>
      </c>
      <c r="AP206" s="13">
        <v>7.4266000000000002E-3</v>
      </c>
      <c r="AQ206" s="13">
        <v>7.6344999999999998E-3</v>
      </c>
      <c r="AR206" s="13">
        <v>7.8559000000000007E-3</v>
      </c>
      <c r="AS206" s="13">
        <v>8.0288000000000009E-3</v>
      </c>
      <c r="AT206" s="13">
        <v>8.1732999999999997E-3</v>
      </c>
      <c r="AU206" s="13">
        <v>8.4020999999999992E-3</v>
      </c>
      <c r="AV206" s="13">
        <v>8.5868999999999997E-3</v>
      </c>
      <c r="AW206" s="13">
        <v>8.8015999999999997E-3</v>
      </c>
      <c r="AX206" s="13">
        <v>9.0215999999999994E-3</v>
      </c>
      <c r="AY206" s="13">
        <v>9.2832999999999995E-3</v>
      </c>
      <c r="AZ206" s="13">
        <v>9.5338999999999997E-3</v>
      </c>
      <c r="BA206" s="13">
        <v>9.7055000000000006E-3</v>
      </c>
      <c r="BB206" s="13">
        <v>9.9772999999999997E-3</v>
      </c>
      <c r="BC206" s="13">
        <v>1.0156800000000001E-2</v>
      </c>
      <c r="BD206" s="13">
        <v>1.0349799999999999E-2</v>
      </c>
      <c r="BE206" s="13">
        <v>1.06397E-2</v>
      </c>
      <c r="BF206" s="13">
        <v>1.0852499999999999E-2</v>
      </c>
      <c r="BG206" s="13">
        <v>1.1037E-2</v>
      </c>
      <c r="BH206" s="13">
        <v>1.12357E-2</v>
      </c>
      <c r="BI206" s="13">
        <v>1.14267E-2</v>
      </c>
      <c r="BJ206" s="13">
        <v>1.16895E-2</v>
      </c>
      <c r="BK206" s="13">
        <v>1.1981800000000001E-2</v>
      </c>
      <c r="BL206" s="13">
        <v>1.22933E-2</v>
      </c>
      <c r="BM206" s="13">
        <v>1.2551400000000001E-2</v>
      </c>
      <c r="BN206" s="13">
        <v>1.28652E-2</v>
      </c>
      <c r="BO206" s="13">
        <v>1.31225E-2</v>
      </c>
      <c r="BP206" s="13">
        <v>1.3503100000000001E-2</v>
      </c>
      <c r="BQ206" s="13">
        <v>1.3773199999999999E-2</v>
      </c>
      <c r="BR206" s="13">
        <v>1.40211E-2</v>
      </c>
      <c r="BS206" s="13">
        <v>1.4441799999999999E-2</v>
      </c>
      <c r="BT206" s="13">
        <v>1.46728E-2</v>
      </c>
      <c r="BU206" s="13">
        <v>1.49076E-2</v>
      </c>
      <c r="BV206" s="13">
        <v>1.52058E-2</v>
      </c>
      <c r="BW206" s="13">
        <v>1.5661899999999999E-2</v>
      </c>
      <c r="BX206" s="13">
        <v>1.60065E-2</v>
      </c>
      <c r="BY206" s="13">
        <v>1.6262599999999999E-2</v>
      </c>
      <c r="BZ206" s="13">
        <v>1.6750500000000001E-2</v>
      </c>
      <c r="CA206" s="13">
        <v>1.70855E-2</v>
      </c>
      <c r="CB206" s="13">
        <v>1.7461399999999998E-2</v>
      </c>
      <c r="CC206" s="13">
        <v>1.7985299999999999E-2</v>
      </c>
      <c r="CD206" s="13">
        <v>1.8308999999999999E-2</v>
      </c>
      <c r="CE206" s="13">
        <v>1.8620299999999999E-2</v>
      </c>
      <c r="CF206" s="13">
        <v>1.90858E-2</v>
      </c>
      <c r="CG206" s="13">
        <v>1.9410199999999999E-2</v>
      </c>
      <c r="CH206" s="13">
        <v>1.97208E-2</v>
      </c>
      <c r="CI206" s="13">
        <v>2.01941E-2</v>
      </c>
      <c r="CJ206" s="13">
        <v>2.07999E-2</v>
      </c>
      <c r="CK206" s="13">
        <v>2.1153499999999999E-2</v>
      </c>
      <c r="CL206" s="13">
        <v>2.1703500000000001E-2</v>
      </c>
      <c r="CM206" s="13">
        <v>2.22895E-2</v>
      </c>
      <c r="CN206" s="13">
        <v>2.2802200000000002E-2</v>
      </c>
      <c r="CO206" s="13">
        <v>2.32126E-2</v>
      </c>
      <c r="CP206" s="13">
        <v>2.37465E-2</v>
      </c>
      <c r="CQ206" s="13">
        <v>2.4387699999999998E-2</v>
      </c>
      <c r="CR206" s="13">
        <v>2.5070499999999999E-2</v>
      </c>
      <c r="CS206" s="13">
        <v>2.5571900000000002E-2</v>
      </c>
      <c r="CT206" s="13">
        <v>2.6262299999999999E-2</v>
      </c>
      <c r="CU206" s="13">
        <v>2.6708800000000001E-2</v>
      </c>
      <c r="CV206" s="13">
        <v>2.743E-2</v>
      </c>
      <c r="CW206" s="13">
        <v>2.8225500000000001E-2</v>
      </c>
      <c r="CX206" s="13">
        <v>2.8677100000000001E-2</v>
      </c>
      <c r="CY206" s="13">
        <v>2.9221899999999999E-2</v>
      </c>
    </row>
    <row r="207" spans="1:103" x14ac:dyDescent="0.2">
      <c r="A207" s="11" t="s">
        <v>69</v>
      </c>
      <c r="B207" s="11" t="s">
        <v>68</v>
      </c>
      <c r="C207" s="12">
        <v>57</v>
      </c>
      <c r="D207" s="13">
        <v>9.2860000000000002E-4</v>
      </c>
      <c r="E207" s="13">
        <v>1.4289999999999999E-3</v>
      </c>
      <c r="F207" s="13">
        <v>1.7078E-3</v>
      </c>
      <c r="G207" s="13">
        <v>1.9634000000000001E-3</v>
      </c>
      <c r="H207" s="13">
        <v>2.2036E-3</v>
      </c>
      <c r="I207" s="13">
        <v>2.4646E-3</v>
      </c>
      <c r="J207" s="13">
        <v>2.8376E-3</v>
      </c>
      <c r="K207" s="13">
        <v>3.1925999999999999E-3</v>
      </c>
      <c r="L207" s="13">
        <v>3.7388E-3</v>
      </c>
      <c r="M207" s="13">
        <v>4.1244999999999997E-3</v>
      </c>
      <c r="N207" s="13">
        <v>4.2357999999999996E-3</v>
      </c>
      <c r="O207" s="13">
        <v>4.3077999999999997E-3</v>
      </c>
      <c r="P207" s="13">
        <v>4.4197999999999998E-3</v>
      </c>
      <c r="Q207" s="13">
        <v>4.5303000000000001E-3</v>
      </c>
      <c r="R207" s="13">
        <v>4.6480999999999996E-3</v>
      </c>
      <c r="S207" s="13">
        <v>4.7597000000000004E-3</v>
      </c>
      <c r="T207" s="13">
        <v>4.8453000000000003E-3</v>
      </c>
      <c r="U207" s="13">
        <v>4.9325999999999997E-3</v>
      </c>
      <c r="V207" s="13">
        <v>5.0756999999999998E-3</v>
      </c>
      <c r="W207" s="13">
        <v>5.2077E-3</v>
      </c>
      <c r="X207" s="13">
        <v>5.3587000000000001E-3</v>
      </c>
      <c r="Y207" s="13">
        <v>5.4711999999999998E-3</v>
      </c>
      <c r="Z207" s="13">
        <v>5.6188999999999996E-3</v>
      </c>
      <c r="AA207" s="13">
        <v>5.7143999999999997E-3</v>
      </c>
      <c r="AB207" s="13">
        <v>5.8516000000000002E-3</v>
      </c>
      <c r="AC207" s="13">
        <v>6.0038000000000001E-3</v>
      </c>
      <c r="AD207" s="13">
        <v>6.1298000000000004E-3</v>
      </c>
      <c r="AE207" s="13">
        <v>6.2462999999999998E-3</v>
      </c>
      <c r="AF207" s="13">
        <v>6.4337999999999999E-3</v>
      </c>
      <c r="AG207" s="13">
        <v>6.5945999999999999E-3</v>
      </c>
      <c r="AH207" s="13">
        <v>6.7397000000000004E-3</v>
      </c>
      <c r="AI207" s="13">
        <v>6.8609999999999999E-3</v>
      </c>
      <c r="AJ207" s="13">
        <v>7.0188000000000004E-3</v>
      </c>
      <c r="AK207" s="13">
        <v>7.1381999999999999E-3</v>
      </c>
      <c r="AL207" s="13">
        <v>7.2524E-3</v>
      </c>
      <c r="AM207" s="13">
        <v>7.4264999999999999E-3</v>
      </c>
      <c r="AN207" s="13">
        <v>7.6195999999999998E-3</v>
      </c>
      <c r="AO207" s="13">
        <v>7.8177000000000003E-3</v>
      </c>
      <c r="AP207" s="13">
        <v>8.0288000000000009E-3</v>
      </c>
      <c r="AQ207" s="13">
        <v>8.2295000000000007E-3</v>
      </c>
      <c r="AR207" s="13">
        <v>8.4022999999999997E-3</v>
      </c>
      <c r="AS207" s="13">
        <v>8.5787999999999993E-3</v>
      </c>
      <c r="AT207" s="13">
        <v>8.7332E-3</v>
      </c>
      <c r="AU207" s="13">
        <v>8.9602999999999992E-3</v>
      </c>
      <c r="AV207" s="13">
        <v>9.1394000000000006E-3</v>
      </c>
      <c r="AW207" s="13">
        <v>9.4044999999999997E-3</v>
      </c>
      <c r="AX207" s="13">
        <v>9.6019999999999994E-3</v>
      </c>
      <c r="AY207" s="13">
        <v>9.7748000000000002E-3</v>
      </c>
      <c r="AZ207" s="13">
        <v>9.9214000000000004E-3</v>
      </c>
      <c r="BA207" s="13">
        <v>1.01595E-2</v>
      </c>
      <c r="BB207" s="13">
        <v>1.0362700000000001E-2</v>
      </c>
      <c r="BC207" s="13">
        <v>1.0663199999999999E-2</v>
      </c>
      <c r="BD207" s="13">
        <v>1.0844400000000001E-2</v>
      </c>
      <c r="BE207" s="13">
        <v>1.1137299999999999E-2</v>
      </c>
      <c r="BF207" s="13">
        <v>1.13823E-2</v>
      </c>
      <c r="BG207" s="13">
        <v>1.1575800000000001E-2</v>
      </c>
      <c r="BH207" s="13">
        <v>1.1842E-2</v>
      </c>
      <c r="BI207" s="13">
        <v>1.21143E-2</v>
      </c>
      <c r="BJ207" s="13">
        <v>1.24657E-2</v>
      </c>
      <c r="BK207" s="13">
        <v>1.26651E-2</v>
      </c>
      <c r="BL207" s="13">
        <v>1.2931099999999999E-2</v>
      </c>
      <c r="BM207" s="13">
        <v>1.3318999999999999E-2</v>
      </c>
      <c r="BN207" s="13">
        <v>1.3545400000000001E-2</v>
      </c>
      <c r="BO207" s="13">
        <v>1.37757E-2</v>
      </c>
      <c r="BP207" s="13">
        <v>1.41201E-2</v>
      </c>
      <c r="BQ207" s="13">
        <v>1.4430800000000001E-2</v>
      </c>
      <c r="BR207" s="13">
        <v>1.47049E-2</v>
      </c>
      <c r="BS207" s="13">
        <v>1.51019E-2</v>
      </c>
      <c r="BT207" s="13">
        <v>1.5449299999999999E-2</v>
      </c>
      <c r="BU207" s="13">
        <v>1.57892E-2</v>
      </c>
      <c r="BV207" s="13">
        <v>1.6231300000000001E-2</v>
      </c>
      <c r="BW207" s="13">
        <v>1.6539700000000001E-2</v>
      </c>
      <c r="BX207" s="13">
        <v>1.6903499999999998E-2</v>
      </c>
      <c r="BY207" s="13">
        <v>1.7343000000000001E-2</v>
      </c>
      <c r="BZ207" s="13">
        <v>1.77246E-2</v>
      </c>
      <c r="CA207" s="13">
        <v>1.8132300000000001E-2</v>
      </c>
      <c r="CB207" s="13">
        <v>1.8531200000000001E-2</v>
      </c>
      <c r="CC207" s="13">
        <v>1.9068600000000002E-2</v>
      </c>
      <c r="CD207" s="13">
        <v>1.93546E-2</v>
      </c>
      <c r="CE207" s="13">
        <v>1.96449E-2</v>
      </c>
      <c r="CF207" s="13">
        <v>2.00182E-2</v>
      </c>
      <c r="CG207" s="13">
        <v>2.03384E-2</v>
      </c>
      <c r="CH207" s="13">
        <v>2.06638E-2</v>
      </c>
      <c r="CI207" s="13">
        <v>2.1180399999999999E-2</v>
      </c>
      <c r="CJ207" s="13">
        <v>2.1773500000000001E-2</v>
      </c>
      <c r="CK207" s="13">
        <v>2.2339600000000001E-2</v>
      </c>
      <c r="CL207" s="13">
        <v>2.2696999999999998E-2</v>
      </c>
      <c r="CM207" s="13">
        <v>2.3173699999999998E-2</v>
      </c>
      <c r="CN207" s="13">
        <v>2.3868899999999998E-2</v>
      </c>
      <c r="CO207" s="13">
        <v>2.4513400000000001E-2</v>
      </c>
      <c r="CP207" s="13">
        <v>2.5126300000000001E-2</v>
      </c>
      <c r="CQ207" s="13">
        <v>2.5679E-2</v>
      </c>
      <c r="CR207" s="13">
        <v>2.60898E-2</v>
      </c>
      <c r="CS207" s="13">
        <v>2.6663800000000001E-2</v>
      </c>
      <c r="CT207" s="13">
        <v>2.74638E-2</v>
      </c>
      <c r="CU207" s="13">
        <v>2.8177799999999999E-2</v>
      </c>
      <c r="CV207" s="13">
        <v>2.86287E-2</v>
      </c>
      <c r="CW207" s="13">
        <v>2.94589E-2</v>
      </c>
      <c r="CX207" s="13">
        <v>2.9900800000000002E-2</v>
      </c>
      <c r="CY207" s="13">
        <v>3.07978E-2</v>
      </c>
    </row>
    <row r="208" spans="1:103" x14ac:dyDescent="0.2">
      <c r="A208" s="11" t="s">
        <v>69</v>
      </c>
      <c r="B208" s="11" t="s">
        <v>68</v>
      </c>
      <c r="C208" s="12">
        <v>58</v>
      </c>
      <c r="D208" s="13">
        <v>9.7490000000000001E-4</v>
      </c>
      <c r="E208" s="13">
        <v>1.5129E-3</v>
      </c>
      <c r="F208" s="13">
        <v>1.8193E-3</v>
      </c>
      <c r="G208" s="13">
        <v>2.0826999999999998E-3</v>
      </c>
      <c r="H208" s="13">
        <v>2.3354999999999999E-3</v>
      </c>
      <c r="I208" s="13">
        <v>2.6660999999999998E-3</v>
      </c>
      <c r="J208" s="13">
        <v>2.9868E-3</v>
      </c>
      <c r="K208" s="13">
        <v>3.5152999999999998E-3</v>
      </c>
      <c r="L208" s="13">
        <v>3.9468000000000003E-3</v>
      </c>
      <c r="M208" s="13">
        <v>4.5063000000000004E-3</v>
      </c>
      <c r="N208" s="13">
        <v>4.6188999999999996E-3</v>
      </c>
      <c r="O208" s="13">
        <v>4.7390000000000002E-3</v>
      </c>
      <c r="P208" s="13">
        <v>4.8811999999999996E-3</v>
      </c>
      <c r="Q208" s="13">
        <v>4.9982999999999998E-3</v>
      </c>
      <c r="R208" s="13">
        <v>5.0933000000000003E-3</v>
      </c>
      <c r="S208" s="13">
        <v>5.2155999999999999E-3</v>
      </c>
      <c r="T208" s="13">
        <v>5.3302999999999996E-3</v>
      </c>
      <c r="U208" s="13">
        <v>5.4529000000000001E-3</v>
      </c>
      <c r="V208" s="13">
        <v>5.6055999999999996E-3</v>
      </c>
      <c r="W208" s="13">
        <v>5.6896999999999998E-3</v>
      </c>
      <c r="X208" s="13">
        <v>5.7863999999999997E-3</v>
      </c>
      <c r="Y208" s="13">
        <v>5.9310999999999999E-3</v>
      </c>
      <c r="Z208" s="13">
        <v>6.0675E-3</v>
      </c>
      <c r="AA208" s="13">
        <v>6.2252999999999996E-3</v>
      </c>
      <c r="AB208" s="13">
        <v>6.3870999999999997E-3</v>
      </c>
      <c r="AC208" s="13">
        <v>6.5148000000000003E-3</v>
      </c>
      <c r="AD208" s="13">
        <v>6.6908000000000002E-3</v>
      </c>
      <c r="AE208" s="13">
        <v>6.8780999999999998E-3</v>
      </c>
      <c r="AF208" s="13">
        <v>6.9813000000000002E-3</v>
      </c>
      <c r="AG208" s="13">
        <v>7.1348000000000002E-3</v>
      </c>
      <c r="AH208" s="13">
        <v>7.2417999999999996E-3</v>
      </c>
      <c r="AI208" s="13">
        <v>7.3867000000000004E-3</v>
      </c>
      <c r="AJ208" s="13">
        <v>7.5123000000000004E-3</v>
      </c>
      <c r="AK208" s="13">
        <v>7.6625E-3</v>
      </c>
      <c r="AL208" s="13">
        <v>7.7927999999999999E-3</v>
      </c>
      <c r="AM208" s="13">
        <v>7.9564000000000006E-3</v>
      </c>
      <c r="AN208" s="13">
        <v>8.1712999999999994E-3</v>
      </c>
      <c r="AO208" s="13">
        <v>8.3672999999999994E-3</v>
      </c>
      <c r="AP208" s="13">
        <v>8.5514000000000007E-3</v>
      </c>
      <c r="AQ208" s="13">
        <v>8.7223999999999999E-3</v>
      </c>
      <c r="AR208" s="13">
        <v>8.9143E-3</v>
      </c>
      <c r="AS208" s="13">
        <v>9.1283000000000006E-3</v>
      </c>
      <c r="AT208" s="13">
        <v>9.2651999999999995E-3</v>
      </c>
      <c r="AU208" s="13">
        <v>9.5061E-3</v>
      </c>
      <c r="AV208" s="13">
        <v>9.7818000000000002E-3</v>
      </c>
      <c r="AW208" s="13">
        <v>9.9577999999999993E-3</v>
      </c>
      <c r="AX208" s="13">
        <v>1.01072E-2</v>
      </c>
      <c r="AY208" s="13">
        <v>1.04104E-2</v>
      </c>
      <c r="AZ208" s="13">
        <v>1.0566600000000001E-2</v>
      </c>
      <c r="BA208" s="13">
        <v>1.0799100000000001E-2</v>
      </c>
      <c r="BB208" s="13">
        <v>1.1079800000000001E-2</v>
      </c>
      <c r="BC208" s="13">
        <v>1.1379E-2</v>
      </c>
      <c r="BD208" s="13">
        <v>1.15724E-2</v>
      </c>
      <c r="BE208" s="13">
        <v>1.18964E-2</v>
      </c>
      <c r="BF208" s="13">
        <v>1.217E-2</v>
      </c>
      <c r="BG208" s="13">
        <v>1.24864E-2</v>
      </c>
      <c r="BH208" s="13">
        <v>1.27362E-2</v>
      </c>
      <c r="BI208" s="13">
        <v>1.29909E-2</v>
      </c>
      <c r="BJ208" s="13">
        <v>1.3185799999999999E-2</v>
      </c>
      <c r="BK208" s="13">
        <v>1.35418E-2</v>
      </c>
      <c r="BL208" s="13">
        <v>1.38397E-2</v>
      </c>
      <c r="BM208" s="13">
        <v>1.4241E-2</v>
      </c>
      <c r="BN208" s="13">
        <v>1.45828E-2</v>
      </c>
      <c r="BO208" s="13">
        <v>1.4845300000000001E-2</v>
      </c>
      <c r="BP208" s="13">
        <v>1.52461E-2</v>
      </c>
      <c r="BQ208" s="13">
        <v>1.5688299999999999E-2</v>
      </c>
      <c r="BR208" s="13">
        <v>1.6017699999999999E-2</v>
      </c>
      <c r="BS208" s="13">
        <v>1.64662E-2</v>
      </c>
      <c r="BT208" s="13">
        <v>1.68284E-2</v>
      </c>
      <c r="BU208" s="13">
        <v>1.7131299999999999E-2</v>
      </c>
      <c r="BV208" s="13">
        <v>1.7508300000000001E-2</v>
      </c>
      <c r="BW208" s="13">
        <v>1.78059E-2</v>
      </c>
      <c r="BX208" s="13">
        <v>1.8126400000000001E-2</v>
      </c>
      <c r="BY208" s="13">
        <v>1.8416399999999999E-2</v>
      </c>
      <c r="BZ208" s="13">
        <v>1.8839999999999999E-2</v>
      </c>
      <c r="CA208" s="13">
        <v>1.92733E-2</v>
      </c>
      <c r="CB208" s="13">
        <v>1.9851500000000001E-2</v>
      </c>
      <c r="CC208" s="13">
        <v>2.0248499999999999E-2</v>
      </c>
      <c r="CD208" s="13">
        <v>2.0552299999999999E-2</v>
      </c>
      <c r="CE208" s="13">
        <v>2.11072E-2</v>
      </c>
      <c r="CF208" s="13">
        <v>2.1634799999999999E-2</v>
      </c>
      <c r="CG208" s="13">
        <v>2.2154099999999999E-2</v>
      </c>
      <c r="CH208" s="13">
        <v>2.27079E-2</v>
      </c>
      <c r="CI208" s="13">
        <v>2.3298300000000001E-2</v>
      </c>
      <c r="CJ208" s="13">
        <v>2.3787599999999999E-2</v>
      </c>
      <c r="CK208" s="13">
        <v>2.45013E-2</v>
      </c>
      <c r="CL208" s="13">
        <v>2.5138299999999999E-2</v>
      </c>
      <c r="CM208" s="13">
        <v>2.55908E-2</v>
      </c>
      <c r="CN208" s="13">
        <v>2.63585E-2</v>
      </c>
      <c r="CO208" s="13">
        <v>2.7149300000000001E-2</v>
      </c>
      <c r="CP208" s="13">
        <v>2.7800800000000001E-2</v>
      </c>
      <c r="CQ208" s="13">
        <v>2.8440300000000002E-2</v>
      </c>
      <c r="CR208" s="13">
        <v>2.9122800000000001E-2</v>
      </c>
      <c r="CS208" s="13">
        <v>2.96762E-2</v>
      </c>
      <c r="CT208" s="13">
        <v>3.0477400000000002E-2</v>
      </c>
      <c r="CU208" s="13">
        <v>3.1026000000000001E-2</v>
      </c>
      <c r="CV208" s="13">
        <v>3.19568E-2</v>
      </c>
      <c r="CW208" s="13">
        <v>3.2787700000000003E-2</v>
      </c>
      <c r="CX208" s="13">
        <v>3.3672899999999999E-2</v>
      </c>
      <c r="CY208" s="13">
        <v>3.4514799999999998E-2</v>
      </c>
    </row>
    <row r="209" spans="1:103" x14ac:dyDescent="0.2">
      <c r="A209" s="11" t="s">
        <v>69</v>
      </c>
      <c r="B209" s="11" t="s">
        <v>68</v>
      </c>
      <c r="C209" s="12">
        <v>59</v>
      </c>
      <c r="D209" s="13">
        <v>1.0101000000000001E-3</v>
      </c>
      <c r="E209" s="13">
        <v>1.5744000000000001E-3</v>
      </c>
      <c r="F209" s="13">
        <v>1.9349E-3</v>
      </c>
      <c r="G209" s="13">
        <v>2.1681999999999999E-3</v>
      </c>
      <c r="H209" s="13">
        <v>2.4475E-3</v>
      </c>
      <c r="I209" s="13">
        <v>2.8536E-3</v>
      </c>
      <c r="J209" s="13">
        <v>3.2498000000000002E-3</v>
      </c>
      <c r="K209" s="13">
        <v>3.7567E-3</v>
      </c>
      <c r="L209" s="13">
        <v>4.3077999999999997E-3</v>
      </c>
      <c r="M209" s="13">
        <v>4.8533999999999999E-3</v>
      </c>
      <c r="N209" s="13">
        <v>4.9845000000000002E-3</v>
      </c>
      <c r="O209" s="13">
        <v>5.0841999999999997E-3</v>
      </c>
      <c r="P209" s="13">
        <v>5.1655E-3</v>
      </c>
      <c r="Q209" s="13">
        <v>5.2792000000000004E-3</v>
      </c>
      <c r="R209" s="13">
        <v>5.3899999999999998E-3</v>
      </c>
      <c r="S209" s="13">
        <v>5.4762999999999999E-3</v>
      </c>
      <c r="T209" s="13">
        <v>5.5858000000000001E-3</v>
      </c>
      <c r="U209" s="13">
        <v>5.7143000000000003E-3</v>
      </c>
      <c r="V209" s="13">
        <v>5.8456999999999997E-3</v>
      </c>
      <c r="W209" s="13">
        <v>6.0210000000000003E-3</v>
      </c>
      <c r="X209" s="13">
        <v>6.2017000000000001E-3</v>
      </c>
      <c r="Y209" s="13">
        <v>6.3815E-3</v>
      </c>
      <c r="Z209" s="13">
        <v>6.5091999999999997E-3</v>
      </c>
      <c r="AA209" s="13">
        <v>6.6914000000000001E-3</v>
      </c>
      <c r="AB209" s="13">
        <v>6.8922000000000002E-3</v>
      </c>
      <c r="AC209" s="13">
        <v>7.0989E-3</v>
      </c>
      <c r="AD209" s="13">
        <v>7.2763999999999997E-3</v>
      </c>
      <c r="AE209" s="13">
        <v>7.4219000000000004E-3</v>
      </c>
      <c r="AF209" s="13">
        <v>7.5481000000000003E-3</v>
      </c>
      <c r="AG209" s="13">
        <v>7.6763999999999999E-3</v>
      </c>
      <c r="AH209" s="13">
        <v>7.8299000000000007E-3</v>
      </c>
      <c r="AI209" s="13">
        <v>8.0178000000000003E-3</v>
      </c>
      <c r="AJ209" s="13">
        <v>8.1861999999999994E-3</v>
      </c>
      <c r="AK209" s="13">
        <v>8.3090000000000004E-3</v>
      </c>
      <c r="AL209" s="13">
        <v>8.5333000000000006E-3</v>
      </c>
      <c r="AM209" s="13">
        <v>8.7551999999999994E-3</v>
      </c>
      <c r="AN209" s="13">
        <v>9.0177999999999994E-3</v>
      </c>
      <c r="AO209" s="13">
        <v>9.1982000000000001E-3</v>
      </c>
      <c r="AP209" s="13">
        <v>9.3453000000000008E-3</v>
      </c>
      <c r="AQ209" s="13">
        <v>9.4947999999999994E-3</v>
      </c>
      <c r="AR209" s="13">
        <v>9.7701999999999997E-3</v>
      </c>
      <c r="AS209" s="13">
        <v>9.9558000000000008E-3</v>
      </c>
      <c r="AT209" s="13">
        <v>1.0184800000000001E-2</v>
      </c>
      <c r="AU209" s="13">
        <v>1.03988E-2</v>
      </c>
      <c r="AV209" s="13">
        <v>1.0596299999999999E-2</v>
      </c>
      <c r="AW209" s="13">
        <v>1.0893E-2</v>
      </c>
      <c r="AX209" s="13">
        <v>1.11763E-2</v>
      </c>
      <c r="AY209" s="13">
        <v>1.14109E-2</v>
      </c>
      <c r="AZ209" s="13">
        <v>1.1673299999999999E-2</v>
      </c>
      <c r="BA209" s="13">
        <v>1.1953500000000001E-2</v>
      </c>
      <c r="BB209" s="13">
        <v>1.22404E-2</v>
      </c>
      <c r="BC209" s="13">
        <v>1.2583199999999999E-2</v>
      </c>
      <c r="BD209" s="13">
        <v>1.29607E-2</v>
      </c>
      <c r="BE209" s="13">
        <v>1.3167999999999999E-2</v>
      </c>
      <c r="BF209" s="13">
        <v>1.3549800000000001E-2</v>
      </c>
      <c r="BG209" s="13">
        <v>1.3888599999999999E-2</v>
      </c>
      <c r="BH209" s="13">
        <v>1.41525E-2</v>
      </c>
      <c r="BI209" s="13">
        <v>1.44922E-2</v>
      </c>
      <c r="BJ209" s="13">
        <v>1.4811E-2</v>
      </c>
      <c r="BK209" s="13">
        <v>1.5107300000000001E-2</v>
      </c>
      <c r="BL209" s="13">
        <v>1.55303E-2</v>
      </c>
      <c r="BM209" s="13">
        <v>1.5887399999999999E-2</v>
      </c>
      <c r="BN209" s="13">
        <v>1.6252800000000001E-2</v>
      </c>
      <c r="BO209" s="13">
        <v>1.6724200000000002E-2</v>
      </c>
      <c r="BP209" s="13">
        <v>1.7075300000000002E-2</v>
      </c>
      <c r="BQ209" s="13">
        <v>1.7433899999999999E-2</v>
      </c>
      <c r="BR209" s="13">
        <v>1.78175E-2</v>
      </c>
      <c r="BS209" s="13">
        <v>1.8298600000000002E-2</v>
      </c>
      <c r="BT209" s="13">
        <v>1.8646300000000001E-2</v>
      </c>
      <c r="BU209" s="13">
        <v>1.9168299999999999E-2</v>
      </c>
      <c r="BV209" s="13">
        <v>1.9570799999999999E-2</v>
      </c>
      <c r="BW209" s="13">
        <v>2.0157999999999999E-2</v>
      </c>
      <c r="BX209" s="13">
        <v>2.0682099999999998E-2</v>
      </c>
      <c r="BY209" s="13">
        <v>2.1199200000000001E-2</v>
      </c>
      <c r="BZ209" s="13">
        <v>2.1580800000000001E-2</v>
      </c>
      <c r="CA209" s="13">
        <v>2.19261E-2</v>
      </c>
      <c r="CB209" s="13">
        <v>2.2540000000000001E-2</v>
      </c>
      <c r="CC209" s="13">
        <v>2.30133E-2</v>
      </c>
      <c r="CD209" s="13">
        <v>2.3680799999999998E-2</v>
      </c>
      <c r="CE209" s="13">
        <v>2.4391199999999998E-2</v>
      </c>
      <c r="CF209" s="13">
        <v>2.50253E-2</v>
      </c>
      <c r="CG209" s="13">
        <v>2.5751099999999999E-2</v>
      </c>
      <c r="CH209" s="13">
        <v>2.6523600000000001E-2</v>
      </c>
      <c r="CI209" s="13">
        <v>2.71337E-2</v>
      </c>
      <c r="CJ209" s="13">
        <v>2.75678E-2</v>
      </c>
      <c r="CK209" s="13">
        <v>2.8312199999999999E-2</v>
      </c>
      <c r="CL209" s="13">
        <v>2.8934999999999999E-2</v>
      </c>
      <c r="CM209" s="13">
        <v>2.96294E-2</v>
      </c>
      <c r="CN209" s="13">
        <v>3.0429399999999999E-2</v>
      </c>
      <c r="CO209" s="13">
        <v>3.1190200000000001E-2</v>
      </c>
      <c r="CP209" s="13">
        <v>3.20323E-2</v>
      </c>
      <c r="CQ209" s="13">
        <v>3.2737099999999998E-2</v>
      </c>
      <c r="CR209" s="13">
        <v>3.3489999999999999E-2</v>
      </c>
      <c r="CS209" s="13">
        <v>3.4427800000000001E-2</v>
      </c>
      <c r="CT209" s="13">
        <v>3.5391800000000001E-2</v>
      </c>
      <c r="CU209" s="13">
        <v>3.64535E-2</v>
      </c>
      <c r="CV209" s="13">
        <v>3.7036800000000002E-2</v>
      </c>
      <c r="CW209" s="13">
        <v>3.7851599999999999E-2</v>
      </c>
      <c r="CX209" s="13">
        <v>3.8949299999999999E-2</v>
      </c>
      <c r="CY209" s="13">
        <v>3.9845100000000001E-2</v>
      </c>
    </row>
    <row r="210" spans="1:103" x14ac:dyDescent="0.2">
      <c r="A210" s="11" t="s">
        <v>69</v>
      </c>
      <c r="B210" s="11" t="s">
        <v>68</v>
      </c>
      <c r="C210" s="12">
        <v>60</v>
      </c>
      <c r="D210" s="13">
        <v>1.0349999999999999E-3</v>
      </c>
      <c r="E210" s="13">
        <v>1.5897000000000001E-3</v>
      </c>
      <c r="F210" s="13">
        <v>2.0121000000000002E-3</v>
      </c>
      <c r="G210" s="13">
        <v>2.2905E-3</v>
      </c>
      <c r="H210" s="13">
        <v>2.653E-3</v>
      </c>
      <c r="I210" s="13">
        <v>3.0761E-3</v>
      </c>
      <c r="J210" s="13">
        <v>3.4962999999999999E-3</v>
      </c>
      <c r="K210" s="13">
        <v>3.9845999999999996E-3</v>
      </c>
      <c r="L210" s="13">
        <v>4.6143E-3</v>
      </c>
      <c r="M210" s="13">
        <v>5.2230999999999996E-3</v>
      </c>
      <c r="N210" s="13">
        <v>5.3328000000000004E-3</v>
      </c>
      <c r="O210" s="13">
        <v>5.4501000000000003E-3</v>
      </c>
      <c r="P210" s="13">
        <v>5.5754000000000003E-3</v>
      </c>
      <c r="Q210" s="13">
        <v>5.6813000000000002E-3</v>
      </c>
      <c r="R210" s="13">
        <v>5.8348000000000002E-3</v>
      </c>
      <c r="S210" s="13">
        <v>5.9338999999999998E-3</v>
      </c>
      <c r="T210" s="13">
        <v>6.1119E-3</v>
      </c>
      <c r="U210" s="13">
        <v>6.2402999999999998E-3</v>
      </c>
      <c r="V210" s="13">
        <v>6.3401000000000004E-3</v>
      </c>
      <c r="W210" s="13">
        <v>6.4986000000000002E-3</v>
      </c>
      <c r="X210" s="13">
        <v>6.6934999999999998E-3</v>
      </c>
      <c r="Y210" s="13">
        <v>6.8675000000000003E-3</v>
      </c>
      <c r="Z210" s="13">
        <v>7.0254000000000002E-3</v>
      </c>
      <c r="AA210" s="13">
        <v>7.2361999999999999E-3</v>
      </c>
      <c r="AB210" s="13">
        <v>7.4025999999999996E-3</v>
      </c>
      <c r="AC210" s="13">
        <v>7.5284000000000002E-3</v>
      </c>
      <c r="AD210" s="13">
        <v>7.6790000000000001E-3</v>
      </c>
      <c r="AE210" s="13">
        <v>7.8863000000000006E-3</v>
      </c>
      <c r="AF210" s="13">
        <v>8.0204000000000004E-3</v>
      </c>
      <c r="AG210" s="13">
        <v>8.1808000000000002E-3</v>
      </c>
      <c r="AH210" s="13">
        <v>8.3362999999999996E-3</v>
      </c>
      <c r="AI210" s="13">
        <v>8.5780000000000006E-3</v>
      </c>
      <c r="AJ210" s="13">
        <v>8.7582000000000007E-3</v>
      </c>
      <c r="AK210" s="13">
        <v>8.9332999999999999E-3</v>
      </c>
      <c r="AL210" s="13">
        <v>9.0851999999999999E-3</v>
      </c>
      <c r="AM210" s="13">
        <v>9.2668000000000004E-3</v>
      </c>
      <c r="AN210" s="13">
        <v>9.5262999999999997E-3</v>
      </c>
      <c r="AO210" s="13">
        <v>9.6693000000000005E-3</v>
      </c>
      <c r="AP210" s="13">
        <v>9.9206999999999993E-3</v>
      </c>
      <c r="AQ210" s="13">
        <v>1.01984E-2</v>
      </c>
      <c r="AR210" s="13">
        <v>1.0402399999999999E-2</v>
      </c>
      <c r="AS210" s="13">
        <v>1.06208E-2</v>
      </c>
      <c r="AT210" s="13">
        <v>1.09076E-2</v>
      </c>
      <c r="AU210" s="13">
        <v>1.1093E-2</v>
      </c>
      <c r="AV210" s="13">
        <v>1.1348199999999999E-2</v>
      </c>
      <c r="AW210" s="13">
        <v>1.15865E-2</v>
      </c>
      <c r="AX210" s="13">
        <v>1.1922500000000001E-2</v>
      </c>
      <c r="AY210" s="13">
        <v>1.22802E-2</v>
      </c>
      <c r="AZ210" s="13">
        <v>1.25503E-2</v>
      </c>
      <c r="BA210" s="13">
        <v>1.28515E-2</v>
      </c>
      <c r="BB210" s="13">
        <v>1.31214E-2</v>
      </c>
      <c r="BC210" s="13">
        <v>1.3410099999999999E-2</v>
      </c>
      <c r="BD210" s="13">
        <v>1.37856E-2</v>
      </c>
      <c r="BE210" s="13">
        <v>1.4047499999999999E-2</v>
      </c>
      <c r="BF210" s="13">
        <v>1.4342499999999999E-2</v>
      </c>
      <c r="BG210" s="13">
        <v>1.47154E-2</v>
      </c>
      <c r="BH210" s="13">
        <v>1.5039200000000001E-2</v>
      </c>
      <c r="BI210" s="13">
        <v>1.54152E-2</v>
      </c>
      <c r="BJ210" s="13">
        <v>1.5646400000000001E-2</v>
      </c>
      <c r="BK210" s="13">
        <v>1.59907E-2</v>
      </c>
      <c r="BL210" s="13">
        <v>1.6358399999999999E-2</v>
      </c>
      <c r="BM210" s="13">
        <v>1.6701899999999999E-2</v>
      </c>
      <c r="BN210" s="13">
        <v>1.7203E-2</v>
      </c>
      <c r="BO210" s="13">
        <v>1.7650300000000001E-2</v>
      </c>
      <c r="BP210" s="13">
        <v>1.7932699999999999E-2</v>
      </c>
      <c r="BQ210" s="13">
        <v>1.84707E-2</v>
      </c>
      <c r="BR210" s="13">
        <v>1.8932399999999999E-2</v>
      </c>
      <c r="BS210" s="13">
        <v>1.9311100000000001E-2</v>
      </c>
      <c r="BT210" s="13">
        <v>1.9620100000000001E-2</v>
      </c>
      <c r="BU210" s="13">
        <v>1.9953599999999998E-2</v>
      </c>
      <c r="BV210" s="13">
        <v>2.0372600000000001E-2</v>
      </c>
      <c r="BW210" s="13">
        <v>2.0881899999999998E-2</v>
      </c>
      <c r="BX210" s="13">
        <v>2.1278700000000001E-2</v>
      </c>
      <c r="BY210" s="13">
        <v>2.1661699999999999E-2</v>
      </c>
      <c r="BZ210" s="13">
        <v>2.2029900000000002E-2</v>
      </c>
      <c r="CA210" s="13">
        <v>2.2470500000000001E-2</v>
      </c>
      <c r="CB210" s="13">
        <v>2.29648E-2</v>
      </c>
      <c r="CC210" s="13">
        <v>2.3653799999999999E-2</v>
      </c>
      <c r="CD210" s="13">
        <v>2.4363300000000001E-2</v>
      </c>
      <c r="CE210" s="13">
        <v>2.4899299999999999E-2</v>
      </c>
      <c r="CF210" s="13">
        <v>2.54471E-2</v>
      </c>
      <c r="CG210" s="13">
        <v>2.6006899999999999E-2</v>
      </c>
      <c r="CH210" s="13">
        <v>2.66051E-2</v>
      </c>
      <c r="CI210" s="13">
        <v>2.7349999999999999E-2</v>
      </c>
      <c r="CJ210" s="13">
        <v>2.7869700000000001E-2</v>
      </c>
      <c r="CK210" s="13">
        <v>2.8482799999999999E-2</v>
      </c>
      <c r="CL210" s="13">
        <v>2.9251800000000001E-2</v>
      </c>
      <c r="CM210" s="13">
        <v>2.98368E-2</v>
      </c>
      <c r="CN210" s="13">
        <v>3.06723E-2</v>
      </c>
      <c r="CO210" s="13">
        <v>3.1500399999999998E-2</v>
      </c>
      <c r="CP210" s="13">
        <v>3.21619E-2</v>
      </c>
      <c r="CQ210" s="13">
        <v>3.27087E-2</v>
      </c>
      <c r="CR210" s="13">
        <v>3.3526399999999998E-2</v>
      </c>
      <c r="CS210" s="13">
        <v>3.4230499999999997E-2</v>
      </c>
      <c r="CT210" s="13">
        <v>3.48124E-2</v>
      </c>
      <c r="CU210" s="13">
        <v>3.54043E-2</v>
      </c>
      <c r="CV210" s="13">
        <v>3.6466400000000003E-2</v>
      </c>
      <c r="CW210" s="13">
        <v>3.7013400000000002E-2</v>
      </c>
      <c r="CX210" s="13">
        <v>3.7642700000000001E-2</v>
      </c>
      <c r="CY210" s="13">
        <v>3.8244899999999998E-2</v>
      </c>
    </row>
    <row r="211" spans="1:103" x14ac:dyDescent="0.2">
      <c r="A211" s="11" t="s">
        <v>69</v>
      </c>
      <c r="B211" s="11" t="s">
        <v>68</v>
      </c>
      <c r="C211" s="12">
        <v>61</v>
      </c>
      <c r="D211" s="13">
        <v>1.0813000000000001E-3</v>
      </c>
      <c r="E211" s="13">
        <v>1.6907999999999999E-3</v>
      </c>
      <c r="F211" s="13">
        <v>2.1113E-3</v>
      </c>
      <c r="G211" s="13">
        <v>2.3988E-3</v>
      </c>
      <c r="H211" s="13">
        <v>2.7385999999999999E-3</v>
      </c>
      <c r="I211" s="13">
        <v>3.1614999999999998E-3</v>
      </c>
      <c r="J211" s="13">
        <v>3.7986999999999999E-3</v>
      </c>
      <c r="K211" s="13">
        <v>4.3378000000000002E-3</v>
      </c>
      <c r="L211" s="13">
        <v>5.0369000000000004E-3</v>
      </c>
      <c r="M211" s="13">
        <v>5.7378000000000004E-3</v>
      </c>
      <c r="N211" s="13">
        <v>5.9099E-3</v>
      </c>
      <c r="O211" s="13">
        <v>6.0103999999999999E-3</v>
      </c>
      <c r="P211" s="13">
        <v>6.1307000000000002E-3</v>
      </c>
      <c r="Q211" s="13">
        <v>6.2962000000000001E-3</v>
      </c>
      <c r="R211" s="13">
        <v>6.3968999999999996E-3</v>
      </c>
      <c r="S211" s="13">
        <v>6.5376999999999996E-3</v>
      </c>
      <c r="T211" s="13">
        <v>6.6487999999999998E-3</v>
      </c>
      <c r="U211" s="13">
        <v>6.7618000000000001E-3</v>
      </c>
      <c r="V211" s="13">
        <v>6.8970999999999998E-3</v>
      </c>
      <c r="W211" s="13">
        <v>7.1040000000000001E-3</v>
      </c>
      <c r="X211" s="13">
        <v>7.2887000000000004E-3</v>
      </c>
      <c r="Y211" s="13">
        <v>7.4562999999999999E-3</v>
      </c>
      <c r="Z211" s="13">
        <v>7.5681999999999998E-3</v>
      </c>
      <c r="AA211" s="13">
        <v>7.7952999999999998E-3</v>
      </c>
      <c r="AB211" s="13">
        <v>8.0058000000000004E-3</v>
      </c>
      <c r="AC211" s="13">
        <v>8.1258000000000007E-3</v>
      </c>
      <c r="AD211" s="13">
        <v>8.2477999999999996E-3</v>
      </c>
      <c r="AE211" s="13">
        <v>8.4951999999999996E-3</v>
      </c>
      <c r="AF211" s="13">
        <v>8.6225999999999994E-3</v>
      </c>
      <c r="AG211" s="13">
        <v>8.8640000000000004E-3</v>
      </c>
      <c r="AH211" s="13">
        <v>9.1032999999999999E-3</v>
      </c>
      <c r="AI211" s="13">
        <v>9.3399999999999993E-3</v>
      </c>
      <c r="AJ211" s="13">
        <v>9.5081000000000002E-3</v>
      </c>
      <c r="AK211" s="13">
        <v>9.7172999999999999E-3</v>
      </c>
      <c r="AL211" s="13">
        <v>9.8727999999999993E-3</v>
      </c>
      <c r="AM211" s="13">
        <v>1.00208E-2</v>
      </c>
      <c r="AN211" s="13">
        <v>1.02313E-2</v>
      </c>
      <c r="AO211" s="13">
        <v>1.0487E-2</v>
      </c>
      <c r="AP211" s="13">
        <v>1.0644300000000001E-2</v>
      </c>
      <c r="AQ211" s="13">
        <v>1.09637E-2</v>
      </c>
      <c r="AR211" s="13">
        <v>1.12268E-2</v>
      </c>
      <c r="AS211" s="13">
        <v>1.1428900000000001E-2</v>
      </c>
      <c r="AT211" s="13">
        <v>1.1680299999999999E-2</v>
      </c>
      <c r="AU211" s="13">
        <v>1.19723E-2</v>
      </c>
      <c r="AV211" s="13">
        <v>1.22358E-2</v>
      </c>
      <c r="AW211" s="13">
        <v>1.24315E-2</v>
      </c>
      <c r="AX211" s="13">
        <v>1.2729799999999999E-2</v>
      </c>
      <c r="AY211" s="13">
        <v>1.30226E-2</v>
      </c>
      <c r="AZ211" s="13">
        <v>1.33221E-2</v>
      </c>
      <c r="BA211" s="13">
        <v>1.3615199999999999E-2</v>
      </c>
      <c r="BB211" s="13">
        <v>1.3846600000000001E-2</v>
      </c>
      <c r="BC211" s="13">
        <v>1.41651E-2</v>
      </c>
      <c r="BD211" s="13">
        <v>1.4490899999999999E-2</v>
      </c>
      <c r="BE211" s="13">
        <v>1.4795300000000001E-2</v>
      </c>
      <c r="BF211" s="13">
        <v>1.5091200000000001E-2</v>
      </c>
      <c r="BG211" s="13">
        <v>1.53779E-2</v>
      </c>
      <c r="BH211" s="13">
        <v>1.5716299999999999E-2</v>
      </c>
      <c r="BI211" s="13">
        <v>1.6014799999999999E-2</v>
      </c>
      <c r="BJ211" s="13">
        <v>1.63191E-2</v>
      </c>
      <c r="BK211" s="13">
        <v>1.66292E-2</v>
      </c>
      <c r="BL211" s="13">
        <v>1.6895299999999999E-2</v>
      </c>
      <c r="BM211" s="13">
        <v>1.7283799999999998E-2</v>
      </c>
      <c r="BN211" s="13">
        <v>1.7698700000000001E-2</v>
      </c>
      <c r="BO211" s="13">
        <v>1.80173E-2</v>
      </c>
      <c r="BP211" s="13">
        <v>1.8395600000000002E-2</v>
      </c>
      <c r="BQ211" s="13">
        <v>1.8929100000000001E-2</v>
      </c>
      <c r="BR211" s="13">
        <v>1.93644E-2</v>
      </c>
      <c r="BS211" s="13">
        <v>1.9713000000000001E-2</v>
      </c>
      <c r="BT211" s="13">
        <v>2.0107300000000002E-2</v>
      </c>
      <c r="BU211" s="13">
        <v>2.0529499999999999E-2</v>
      </c>
      <c r="BV211" s="13">
        <v>2.10838E-2</v>
      </c>
      <c r="BW211" s="13">
        <v>2.1610899999999999E-2</v>
      </c>
      <c r="BX211" s="13">
        <v>2.1935099999999999E-2</v>
      </c>
      <c r="BY211" s="13">
        <v>2.2439600000000001E-2</v>
      </c>
      <c r="BZ211" s="13">
        <v>2.2910799999999999E-2</v>
      </c>
      <c r="CA211" s="13">
        <v>2.34148E-2</v>
      </c>
      <c r="CB211" s="13">
        <v>2.3836300000000001E-2</v>
      </c>
      <c r="CC211" s="13">
        <v>2.44084E-2</v>
      </c>
      <c r="CD211" s="13">
        <v>2.50674E-2</v>
      </c>
      <c r="CE211" s="13">
        <v>2.5644E-2</v>
      </c>
      <c r="CF211" s="13">
        <v>2.63877E-2</v>
      </c>
      <c r="CG211" s="13">
        <v>2.6994600000000001E-2</v>
      </c>
      <c r="CH211" s="13">
        <v>2.7453499999999999E-2</v>
      </c>
      <c r="CI211" s="13">
        <v>2.7920299999999999E-2</v>
      </c>
      <c r="CJ211" s="13">
        <v>2.8729899999999999E-2</v>
      </c>
      <c r="CK211" s="13">
        <v>2.91896E-2</v>
      </c>
      <c r="CL211" s="13">
        <v>2.9948499999999999E-2</v>
      </c>
      <c r="CM211" s="13">
        <v>3.07272E-2</v>
      </c>
      <c r="CN211" s="13">
        <v>3.1495299999999997E-2</v>
      </c>
      <c r="CO211" s="13">
        <v>3.1967799999999998E-2</v>
      </c>
      <c r="CP211" s="13">
        <v>3.2479300000000003E-2</v>
      </c>
      <c r="CQ211" s="13">
        <v>3.3323800000000001E-2</v>
      </c>
      <c r="CR211" s="13">
        <v>3.4023600000000001E-2</v>
      </c>
      <c r="CS211" s="13">
        <v>3.4602000000000001E-2</v>
      </c>
      <c r="CT211" s="13">
        <v>3.5432400000000003E-2</v>
      </c>
      <c r="CU211" s="13">
        <v>3.6282799999999997E-2</v>
      </c>
      <c r="CV211" s="13">
        <v>3.6863300000000002E-2</v>
      </c>
      <c r="CW211" s="13">
        <v>3.7969299999999997E-2</v>
      </c>
      <c r="CX211" s="13">
        <v>3.8880499999999998E-2</v>
      </c>
      <c r="CY211" s="13">
        <v>3.9852499999999999E-2</v>
      </c>
    </row>
    <row r="212" spans="1:103" x14ac:dyDescent="0.2">
      <c r="A212" s="11" t="s">
        <v>69</v>
      </c>
      <c r="B212" s="11" t="s">
        <v>68</v>
      </c>
      <c r="C212" s="12">
        <v>62</v>
      </c>
      <c r="D212" s="13">
        <v>1.1908000000000001E-3</v>
      </c>
      <c r="E212" s="13">
        <v>1.7397999999999999E-3</v>
      </c>
      <c r="F212" s="13">
        <v>2.2101999999999998E-3</v>
      </c>
      <c r="G212" s="13">
        <v>2.5390999999999999E-3</v>
      </c>
      <c r="H212" s="13">
        <v>2.8934E-3</v>
      </c>
      <c r="I212" s="13">
        <v>3.4602999999999999E-3</v>
      </c>
      <c r="J212" s="13">
        <v>3.9486E-3</v>
      </c>
      <c r="K212" s="13">
        <v>4.6731000000000003E-3</v>
      </c>
      <c r="L212" s="13">
        <v>5.4850000000000003E-3</v>
      </c>
      <c r="M212" s="13">
        <v>6.28E-3</v>
      </c>
      <c r="N212" s="13">
        <v>6.4308000000000004E-3</v>
      </c>
      <c r="O212" s="13">
        <v>6.5979000000000003E-3</v>
      </c>
      <c r="P212" s="13">
        <v>6.7562999999999998E-3</v>
      </c>
      <c r="Q212" s="13">
        <v>6.8710999999999998E-3</v>
      </c>
      <c r="R212" s="13">
        <v>7.0223000000000004E-3</v>
      </c>
      <c r="S212" s="13">
        <v>7.2118E-3</v>
      </c>
      <c r="T212" s="13">
        <v>7.3343999999999996E-3</v>
      </c>
      <c r="U212" s="13">
        <v>7.5398000000000001E-3</v>
      </c>
      <c r="V212" s="13">
        <v>7.7584000000000004E-3</v>
      </c>
      <c r="W212" s="13">
        <v>7.8826E-3</v>
      </c>
      <c r="X212" s="13">
        <v>8.1112000000000007E-3</v>
      </c>
      <c r="Y212" s="13">
        <v>8.3382999999999999E-3</v>
      </c>
      <c r="Z212" s="13">
        <v>8.5801000000000002E-3</v>
      </c>
      <c r="AA212" s="13">
        <v>8.7860000000000004E-3</v>
      </c>
      <c r="AB212" s="13">
        <v>8.9353000000000002E-3</v>
      </c>
      <c r="AC212" s="13">
        <v>9.1050999999999997E-3</v>
      </c>
      <c r="AD212" s="13">
        <v>9.3328000000000005E-3</v>
      </c>
      <c r="AE212" s="13">
        <v>9.5568000000000007E-3</v>
      </c>
      <c r="AF212" s="13">
        <v>9.7479000000000003E-3</v>
      </c>
      <c r="AG212" s="13">
        <v>1.00111E-2</v>
      </c>
      <c r="AH212" s="13">
        <v>1.0261299999999999E-2</v>
      </c>
      <c r="AI212" s="13">
        <v>1.0548699999999999E-2</v>
      </c>
      <c r="AJ212" s="13">
        <v>1.07913E-2</v>
      </c>
      <c r="AK212" s="13">
        <v>1.0996300000000001E-2</v>
      </c>
      <c r="AL212" s="13">
        <v>1.1249200000000001E-2</v>
      </c>
      <c r="AM212" s="13">
        <v>1.14629E-2</v>
      </c>
      <c r="AN212" s="13">
        <v>1.16808E-2</v>
      </c>
      <c r="AO212" s="13">
        <v>1.2031200000000001E-2</v>
      </c>
      <c r="AP212" s="13">
        <v>1.22357E-2</v>
      </c>
      <c r="AQ212" s="13">
        <v>1.25048E-2</v>
      </c>
      <c r="AR212" s="13">
        <v>1.27799E-2</v>
      </c>
      <c r="AS212" s="13">
        <v>1.30867E-2</v>
      </c>
      <c r="AT212" s="13">
        <v>1.33223E-2</v>
      </c>
      <c r="AU212" s="13">
        <v>1.3562100000000001E-2</v>
      </c>
      <c r="AV212" s="13">
        <v>1.39147E-2</v>
      </c>
      <c r="AW212" s="13">
        <v>1.4165199999999999E-2</v>
      </c>
      <c r="AX212" s="13">
        <v>1.44485E-2</v>
      </c>
      <c r="AY212" s="13">
        <v>1.46797E-2</v>
      </c>
      <c r="AZ212" s="13">
        <v>1.4914500000000001E-2</v>
      </c>
      <c r="BA212" s="13">
        <v>1.51979E-2</v>
      </c>
      <c r="BB212" s="13">
        <v>1.5456299999999999E-2</v>
      </c>
      <c r="BC212" s="13">
        <v>1.5919900000000001E-2</v>
      </c>
      <c r="BD212" s="13">
        <v>1.6286100000000001E-2</v>
      </c>
      <c r="BE212" s="13">
        <v>1.6709499999999999E-2</v>
      </c>
      <c r="BF212" s="13">
        <v>1.6960200000000002E-2</v>
      </c>
      <c r="BG212" s="13">
        <v>1.7350299999999999E-2</v>
      </c>
      <c r="BH212" s="13">
        <v>1.7610500000000001E-2</v>
      </c>
      <c r="BI212" s="13">
        <v>1.80155E-2</v>
      </c>
      <c r="BJ212" s="13">
        <v>1.83398E-2</v>
      </c>
      <c r="BK212" s="13">
        <v>1.8688199999999999E-2</v>
      </c>
      <c r="BL212" s="13">
        <v>1.92114E-2</v>
      </c>
      <c r="BM212" s="13">
        <v>1.9576400000000001E-2</v>
      </c>
      <c r="BN212" s="13">
        <v>2.0065800000000002E-2</v>
      </c>
      <c r="BO212" s="13">
        <v>2.0647800000000001E-2</v>
      </c>
      <c r="BP212" s="13">
        <v>2.1184600000000001E-2</v>
      </c>
      <c r="BQ212" s="13">
        <v>2.1523500000000001E-2</v>
      </c>
      <c r="BR212" s="13">
        <v>2.20185E-2</v>
      </c>
      <c r="BS212" s="13">
        <v>2.2546900000000002E-2</v>
      </c>
      <c r="BT212" s="13">
        <v>2.2952799999999999E-2</v>
      </c>
      <c r="BU212" s="13">
        <v>2.3296999999999998E-2</v>
      </c>
      <c r="BV212" s="13">
        <v>2.3995900000000001E-2</v>
      </c>
      <c r="BW212" s="13">
        <v>2.4595800000000001E-2</v>
      </c>
      <c r="BX212" s="13">
        <v>2.5235299999999999E-2</v>
      </c>
      <c r="BY212" s="13">
        <v>2.5613799999999999E-2</v>
      </c>
      <c r="BZ212" s="13">
        <v>2.6126099999999999E-2</v>
      </c>
      <c r="CA212" s="13">
        <v>2.6831500000000001E-2</v>
      </c>
      <c r="CB212" s="13">
        <v>2.7260800000000002E-2</v>
      </c>
      <c r="CC212" s="13">
        <v>2.8078700000000002E-2</v>
      </c>
      <c r="CD212" s="13">
        <v>2.8780699999999999E-2</v>
      </c>
      <c r="CE212" s="13">
        <v>2.96441E-2</v>
      </c>
      <c r="CF212" s="13">
        <v>3.0533399999999999E-2</v>
      </c>
      <c r="CG212" s="13">
        <v>3.1021900000000002E-2</v>
      </c>
      <c r="CH212" s="13">
        <v>3.1518299999999999E-2</v>
      </c>
      <c r="CI212" s="13">
        <v>3.2463800000000001E-2</v>
      </c>
      <c r="CJ212" s="13">
        <v>3.3177999999999999E-2</v>
      </c>
      <c r="CK212" s="13">
        <v>3.3775199999999998E-2</v>
      </c>
      <c r="CL212" s="13">
        <v>3.4653299999999998E-2</v>
      </c>
      <c r="CM212" s="13">
        <v>3.5415700000000001E-2</v>
      </c>
      <c r="CN212" s="13">
        <v>3.5982300000000002E-2</v>
      </c>
      <c r="CO212" s="13">
        <v>3.6701999999999999E-2</v>
      </c>
      <c r="CP212" s="13">
        <v>3.7729699999999998E-2</v>
      </c>
      <c r="CQ212" s="13">
        <v>3.8484299999999999E-2</v>
      </c>
      <c r="CR212" s="13">
        <v>3.9100000000000003E-2</v>
      </c>
      <c r="CS212" s="13">
        <v>3.9999300000000002E-2</v>
      </c>
      <c r="CT212" s="13">
        <v>4.0679300000000002E-2</v>
      </c>
      <c r="CU212" s="13">
        <v>4.1737000000000003E-2</v>
      </c>
      <c r="CV212" s="13">
        <v>4.2613499999999999E-2</v>
      </c>
      <c r="CW212" s="13">
        <v>4.3465799999999999E-2</v>
      </c>
      <c r="CX212" s="13">
        <v>4.4117799999999999E-2</v>
      </c>
      <c r="CY212" s="13">
        <v>4.4823700000000001E-2</v>
      </c>
    </row>
    <row r="213" spans="1:103" x14ac:dyDescent="0.2">
      <c r="A213" s="11" t="s">
        <v>69</v>
      </c>
      <c r="B213" s="11" t="s">
        <v>68</v>
      </c>
      <c r="C213" s="12">
        <v>63</v>
      </c>
      <c r="D213" s="13">
        <v>1.2869999999999999E-3</v>
      </c>
      <c r="E213" s="13">
        <v>1.9732999999999999E-3</v>
      </c>
      <c r="F213" s="13">
        <v>2.3094999999999999E-3</v>
      </c>
      <c r="G213" s="13">
        <v>2.5898000000000002E-3</v>
      </c>
      <c r="H213" s="13">
        <v>3.1186999999999999E-3</v>
      </c>
      <c r="I213" s="13">
        <v>3.6519999999999999E-3</v>
      </c>
      <c r="J213" s="13">
        <v>4.2731999999999996E-3</v>
      </c>
      <c r="K213" s="13">
        <v>4.8896E-3</v>
      </c>
      <c r="L213" s="13">
        <v>5.7460999999999996E-3</v>
      </c>
      <c r="M213" s="13">
        <v>6.7927999999999999E-3</v>
      </c>
      <c r="N213" s="13">
        <v>6.9490999999999997E-3</v>
      </c>
      <c r="O213" s="13">
        <v>7.0533000000000002E-3</v>
      </c>
      <c r="P213" s="13">
        <v>7.1592000000000001E-3</v>
      </c>
      <c r="Q213" s="13">
        <v>7.2665999999999998E-3</v>
      </c>
      <c r="R213" s="13">
        <v>7.4338E-3</v>
      </c>
      <c r="S213" s="13">
        <v>7.6493000000000004E-3</v>
      </c>
      <c r="T213" s="13">
        <v>7.8329000000000003E-3</v>
      </c>
      <c r="U213" s="13">
        <v>7.9661000000000003E-3</v>
      </c>
      <c r="V213" s="13">
        <v>8.1971000000000006E-3</v>
      </c>
      <c r="W213" s="13">
        <v>8.4183999999999995E-3</v>
      </c>
      <c r="X213" s="13">
        <v>8.5614999999999997E-3</v>
      </c>
      <c r="Y213" s="13">
        <v>8.7241999999999997E-3</v>
      </c>
      <c r="Z213" s="13">
        <v>8.9072999999999999E-3</v>
      </c>
      <c r="AA213" s="13">
        <v>9.0408999999999993E-3</v>
      </c>
      <c r="AB213" s="13">
        <v>9.2308000000000008E-3</v>
      </c>
      <c r="AC213" s="13">
        <v>9.4800000000000006E-3</v>
      </c>
      <c r="AD213" s="13">
        <v>9.6696000000000004E-3</v>
      </c>
      <c r="AE213" s="13">
        <v>9.8437000000000004E-3</v>
      </c>
      <c r="AF213" s="13">
        <v>1.0119299999999999E-2</v>
      </c>
      <c r="AG213" s="13">
        <v>1.0271000000000001E-2</v>
      </c>
      <c r="AH213" s="13">
        <v>1.04662E-2</v>
      </c>
      <c r="AI213" s="13">
        <v>1.0633699999999999E-2</v>
      </c>
      <c r="AJ213" s="13">
        <v>1.08463E-2</v>
      </c>
      <c r="AK213" s="13">
        <v>1.10198E-2</v>
      </c>
      <c r="AL213" s="13">
        <v>1.12733E-2</v>
      </c>
      <c r="AM213" s="13">
        <v>1.15551E-2</v>
      </c>
      <c r="AN213" s="13">
        <v>1.18324E-2</v>
      </c>
      <c r="AO213" s="13">
        <v>1.2069099999999999E-2</v>
      </c>
      <c r="AP213" s="13">
        <v>1.23588E-2</v>
      </c>
      <c r="AQ213" s="13">
        <v>1.26924E-2</v>
      </c>
      <c r="AR213" s="13">
        <v>1.30098E-2</v>
      </c>
      <c r="AS213" s="13">
        <v>1.3309E-2</v>
      </c>
      <c r="AT213" s="13">
        <v>1.3655E-2</v>
      </c>
      <c r="AU213" s="13">
        <v>1.401E-2</v>
      </c>
      <c r="AV213" s="13">
        <v>1.4304300000000001E-2</v>
      </c>
      <c r="AW213" s="13">
        <v>1.46047E-2</v>
      </c>
      <c r="AX213" s="13">
        <v>1.48383E-2</v>
      </c>
      <c r="AY213" s="13">
        <v>1.51944E-2</v>
      </c>
      <c r="AZ213" s="13">
        <v>1.5635099999999999E-2</v>
      </c>
      <c r="BA213" s="13">
        <v>1.5994700000000001E-2</v>
      </c>
      <c r="BB213" s="13">
        <v>1.6394499999999999E-2</v>
      </c>
      <c r="BC213" s="13">
        <v>1.68208E-2</v>
      </c>
      <c r="BD213" s="13">
        <v>1.7241300000000001E-2</v>
      </c>
      <c r="BE213" s="13">
        <v>1.7672299999999998E-2</v>
      </c>
      <c r="BF213" s="13">
        <v>1.8043300000000002E-2</v>
      </c>
      <c r="BG213" s="13">
        <v>1.8386199999999998E-2</v>
      </c>
      <c r="BH213" s="13">
        <v>1.8845799999999999E-2</v>
      </c>
      <c r="BI213" s="13">
        <v>1.9147299999999999E-2</v>
      </c>
      <c r="BJ213" s="13">
        <v>1.9453700000000001E-2</v>
      </c>
      <c r="BK213" s="13">
        <v>1.9939999999999999E-2</v>
      </c>
      <c r="BL213" s="13">
        <v>2.0478400000000001E-2</v>
      </c>
      <c r="BM213" s="13">
        <v>2.1092799999999998E-2</v>
      </c>
      <c r="BN213" s="13">
        <v>2.16201E-2</v>
      </c>
      <c r="BO213" s="13">
        <v>2.2268699999999999E-2</v>
      </c>
      <c r="BP213" s="13">
        <v>2.2624999999999999E-2</v>
      </c>
      <c r="BQ213" s="13">
        <v>2.32359E-2</v>
      </c>
      <c r="BR213" s="13">
        <v>2.3909799999999998E-2</v>
      </c>
      <c r="BS213" s="13">
        <v>2.4555299999999999E-2</v>
      </c>
      <c r="BT213" s="13">
        <v>2.5218299999999999E-2</v>
      </c>
      <c r="BU213" s="13">
        <v>2.5697500000000002E-2</v>
      </c>
      <c r="BV213" s="13">
        <v>2.6314299999999999E-2</v>
      </c>
      <c r="BW213" s="13">
        <v>2.6893199999999999E-2</v>
      </c>
      <c r="BX213" s="13">
        <v>2.75386E-2</v>
      </c>
      <c r="BY213" s="13">
        <v>2.7951699999999999E-2</v>
      </c>
      <c r="BZ213" s="13">
        <v>2.8762300000000001E-2</v>
      </c>
      <c r="CA213" s="13">
        <v>2.9481299999999998E-2</v>
      </c>
      <c r="CB213" s="13">
        <v>3.0012E-2</v>
      </c>
      <c r="CC213" s="13">
        <v>3.08223E-2</v>
      </c>
      <c r="CD213" s="13">
        <v>3.1315500000000003E-2</v>
      </c>
      <c r="CE213" s="13">
        <v>3.2223700000000001E-2</v>
      </c>
      <c r="CF213" s="13">
        <v>3.3158199999999999E-2</v>
      </c>
      <c r="CG213" s="13">
        <v>3.38877E-2</v>
      </c>
      <c r="CH213" s="13">
        <v>3.4870400000000003E-2</v>
      </c>
      <c r="CI213" s="13">
        <v>3.5532899999999999E-2</v>
      </c>
      <c r="CJ213" s="13">
        <v>3.6101399999999999E-2</v>
      </c>
      <c r="CK213" s="13">
        <v>3.7003899999999999E-2</v>
      </c>
      <c r="CL213" s="13">
        <v>3.7633E-2</v>
      </c>
      <c r="CM213" s="13">
        <v>3.8348E-2</v>
      </c>
      <c r="CN213" s="13">
        <v>3.9230000000000001E-2</v>
      </c>
      <c r="CO213" s="13">
        <v>4.00931E-2</v>
      </c>
      <c r="CP213" s="13">
        <v>4.0814799999999998E-2</v>
      </c>
      <c r="CQ213" s="13">
        <v>4.1671800000000002E-2</v>
      </c>
      <c r="CR213" s="13">
        <v>4.2505300000000003E-2</v>
      </c>
      <c r="CS213" s="13">
        <v>4.3525399999999999E-2</v>
      </c>
      <c r="CT213" s="13">
        <v>4.4178299999999997E-2</v>
      </c>
      <c r="CU213" s="13">
        <v>4.54595E-2</v>
      </c>
      <c r="CV213" s="13">
        <v>4.6414200000000003E-2</v>
      </c>
      <c r="CW213" s="13">
        <v>4.7667300000000003E-2</v>
      </c>
      <c r="CX213" s="13">
        <v>4.8430000000000001E-2</v>
      </c>
      <c r="CY213" s="13">
        <v>4.93018E-2</v>
      </c>
    </row>
    <row r="214" spans="1:103" x14ac:dyDescent="0.2">
      <c r="A214" s="11" t="s">
        <v>69</v>
      </c>
      <c r="B214" s="11" t="s">
        <v>68</v>
      </c>
      <c r="C214" s="12">
        <v>64</v>
      </c>
      <c r="D214" s="13">
        <v>1.3898000000000001E-3</v>
      </c>
      <c r="E214" s="13">
        <v>2.1833E-3</v>
      </c>
      <c r="F214" s="13">
        <v>2.4272999999999999E-3</v>
      </c>
      <c r="G214" s="13">
        <v>2.7328999999999999E-3</v>
      </c>
      <c r="H214" s="13">
        <v>3.2217999999999999E-3</v>
      </c>
      <c r="I214" s="13">
        <v>3.7710999999999999E-3</v>
      </c>
      <c r="J214" s="13">
        <v>4.5117000000000004E-3</v>
      </c>
      <c r="K214" s="13">
        <v>5.3302000000000002E-3</v>
      </c>
      <c r="L214" s="13">
        <v>6.3226000000000003E-3</v>
      </c>
      <c r="M214" s="13">
        <v>7.2722999999999998E-3</v>
      </c>
      <c r="N214" s="13">
        <v>7.4394999999999999E-3</v>
      </c>
      <c r="O214" s="13">
        <v>7.5957999999999998E-3</v>
      </c>
      <c r="P214" s="13">
        <v>7.8236E-3</v>
      </c>
      <c r="Q214" s="13">
        <v>7.9565999999999994E-3</v>
      </c>
      <c r="R214" s="13">
        <v>8.0759000000000004E-3</v>
      </c>
      <c r="S214" s="13">
        <v>8.2859000000000006E-3</v>
      </c>
      <c r="T214" s="13">
        <v>8.4185000000000006E-3</v>
      </c>
      <c r="U214" s="13">
        <v>8.5532000000000004E-3</v>
      </c>
      <c r="V214" s="13">
        <v>8.7927000000000005E-3</v>
      </c>
      <c r="W214" s="13">
        <v>9.0477000000000005E-3</v>
      </c>
      <c r="X214" s="13">
        <v>9.2919000000000005E-3</v>
      </c>
      <c r="Y214" s="13">
        <v>9.4499000000000007E-3</v>
      </c>
      <c r="Z214" s="13">
        <v>9.5916999999999999E-3</v>
      </c>
      <c r="AA214" s="13">
        <v>9.7547999999999992E-3</v>
      </c>
      <c r="AB214" s="13">
        <v>9.9985999999999998E-3</v>
      </c>
      <c r="AC214" s="13">
        <v>1.0188600000000001E-2</v>
      </c>
      <c r="AD214" s="13">
        <v>1.0361799999999999E-2</v>
      </c>
      <c r="AE214" s="13">
        <v>1.05898E-2</v>
      </c>
      <c r="AF214" s="13">
        <v>1.0748600000000001E-2</v>
      </c>
      <c r="AG214" s="13">
        <v>1.09421E-2</v>
      </c>
      <c r="AH214" s="13">
        <v>1.115E-2</v>
      </c>
      <c r="AI214" s="13">
        <v>1.1384200000000001E-2</v>
      </c>
      <c r="AJ214" s="13">
        <v>1.16005E-2</v>
      </c>
      <c r="AK214" s="13">
        <v>1.17745E-2</v>
      </c>
      <c r="AL214" s="13">
        <v>1.2057099999999999E-2</v>
      </c>
      <c r="AM214" s="13">
        <v>1.2237899999999999E-2</v>
      </c>
      <c r="AN214" s="13">
        <v>1.2482699999999999E-2</v>
      </c>
      <c r="AO214" s="13">
        <v>1.28322E-2</v>
      </c>
      <c r="AP214" s="13">
        <v>1.32172E-2</v>
      </c>
      <c r="AQ214" s="13">
        <v>1.35344E-2</v>
      </c>
      <c r="AR214" s="13">
        <v>1.38187E-2</v>
      </c>
      <c r="AS214" s="13">
        <v>1.4025900000000001E-2</v>
      </c>
      <c r="AT214" s="13">
        <v>1.44467E-2</v>
      </c>
      <c r="AU214" s="13">
        <v>1.48801E-2</v>
      </c>
      <c r="AV214" s="13">
        <v>1.52818E-2</v>
      </c>
      <c r="AW214" s="13">
        <v>1.5740299999999999E-2</v>
      </c>
      <c r="AX214" s="13">
        <v>1.6039299999999999E-2</v>
      </c>
      <c r="AY214" s="13">
        <v>1.62799E-2</v>
      </c>
      <c r="AZ214" s="13">
        <v>1.6572900000000002E-2</v>
      </c>
      <c r="BA214" s="13">
        <v>1.7003799999999999E-2</v>
      </c>
      <c r="BB214" s="13">
        <v>1.73099E-2</v>
      </c>
      <c r="BC214" s="13">
        <v>1.7777299999999999E-2</v>
      </c>
      <c r="BD214" s="13">
        <v>1.8292800000000001E-2</v>
      </c>
      <c r="BE214" s="13">
        <v>1.8622E-2</v>
      </c>
      <c r="BF214" s="13">
        <v>1.9031699999999999E-2</v>
      </c>
      <c r="BG214" s="13">
        <v>1.94503E-2</v>
      </c>
      <c r="BH214" s="13">
        <v>1.9917199999999999E-2</v>
      </c>
      <c r="BI214" s="13">
        <v>2.0454900000000002E-2</v>
      </c>
      <c r="BJ214" s="13">
        <v>2.0904900000000001E-2</v>
      </c>
      <c r="BK214" s="13">
        <v>2.1511200000000001E-2</v>
      </c>
      <c r="BL214" s="13">
        <v>2.19629E-2</v>
      </c>
      <c r="BM214" s="13">
        <v>2.2533899999999999E-2</v>
      </c>
      <c r="BN214" s="13">
        <v>2.3074799999999999E-2</v>
      </c>
      <c r="BO214" s="13">
        <v>2.3651599999999998E-2</v>
      </c>
      <c r="BP214" s="13">
        <v>2.42665E-2</v>
      </c>
      <c r="BQ214" s="13">
        <v>2.4776099999999999E-2</v>
      </c>
      <c r="BR214" s="13">
        <v>2.54203E-2</v>
      </c>
      <c r="BS214" s="13">
        <v>2.5801600000000001E-2</v>
      </c>
      <c r="BT214" s="13">
        <v>2.63176E-2</v>
      </c>
      <c r="BU214" s="13">
        <v>2.69229E-2</v>
      </c>
      <c r="BV214" s="13">
        <v>2.7703700000000001E-2</v>
      </c>
      <c r="BW214" s="13">
        <v>2.8396299999999999E-2</v>
      </c>
      <c r="BX214" s="13">
        <v>2.8822199999999999E-2</v>
      </c>
      <c r="BY214" s="13">
        <v>2.9658E-2</v>
      </c>
      <c r="BZ214" s="13">
        <v>3.01325E-2</v>
      </c>
      <c r="CA214" s="13">
        <v>3.0674900000000001E-2</v>
      </c>
      <c r="CB214" s="13">
        <v>3.1227100000000001E-2</v>
      </c>
      <c r="CC214" s="13">
        <v>3.1820399999999999E-2</v>
      </c>
      <c r="CD214" s="13">
        <v>3.2361300000000003E-2</v>
      </c>
      <c r="CE214" s="13">
        <v>3.3008599999999999E-2</v>
      </c>
      <c r="CF214" s="13">
        <v>3.3998800000000003E-2</v>
      </c>
      <c r="CG214" s="13">
        <v>3.5018800000000003E-2</v>
      </c>
      <c r="CH214" s="13">
        <v>3.5614199999999999E-2</v>
      </c>
      <c r="CI214" s="13">
        <v>3.6184000000000001E-2</v>
      </c>
      <c r="CJ214" s="13">
        <v>3.6980100000000002E-2</v>
      </c>
      <c r="CK214" s="13">
        <v>3.7608799999999998E-2</v>
      </c>
      <c r="CL214" s="13">
        <v>3.8586599999999999E-2</v>
      </c>
      <c r="CM214" s="13">
        <v>3.9165400000000003E-2</v>
      </c>
      <c r="CN214" s="13">
        <v>3.9752900000000001E-2</v>
      </c>
      <c r="CO214" s="13">
        <v>4.0945500000000003E-2</v>
      </c>
      <c r="CP214" s="13">
        <v>4.2091999999999997E-2</v>
      </c>
      <c r="CQ214" s="13">
        <v>4.3312700000000003E-2</v>
      </c>
      <c r="CR214" s="13">
        <v>4.3962300000000003E-2</v>
      </c>
      <c r="CS214" s="13">
        <v>4.4709699999999998E-2</v>
      </c>
      <c r="CT214" s="13">
        <v>4.5693299999999999E-2</v>
      </c>
      <c r="CU214" s="13">
        <v>4.6698499999999997E-2</v>
      </c>
      <c r="CV214" s="13">
        <v>4.7912700000000003E-2</v>
      </c>
      <c r="CW214" s="13">
        <v>4.8966799999999998E-2</v>
      </c>
      <c r="CX214" s="13">
        <v>5.0141900000000003E-2</v>
      </c>
      <c r="CY214" s="13">
        <v>5.1345300000000003E-2</v>
      </c>
    </row>
    <row r="215" spans="1:103" x14ac:dyDescent="0.2">
      <c r="A215" s="11" t="s">
        <v>69</v>
      </c>
      <c r="B215" s="11" t="s">
        <v>68</v>
      </c>
      <c r="C215" s="12">
        <v>65</v>
      </c>
      <c r="D215" s="13">
        <v>1.4905000000000001E-3</v>
      </c>
      <c r="E215" s="13">
        <v>2.3532000000000002E-3</v>
      </c>
      <c r="F215" s="13">
        <v>2.4843E-3</v>
      </c>
      <c r="G215" s="13">
        <v>2.843E-3</v>
      </c>
      <c r="H215" s="13">
        <v>3.3226000000000002E-3</v>
      </c>
      <c r="I215" s="13">
        <v>3.9226E-3</v>
      </c>
      <c r="J215" s="13">
        <v>4.7619999999999997E-3</v>
      </c>
      <c r="K215" s="13">
        <v>5.5697000000000003E-3</v>
      </c>
      <c r="L215" s="13">
        <v>6.6030000000000004E-3</v>
      </c>
      <c r="M215" s="13">
        <v>7.9711000000000001E-3</v>
      </c>
      <c r="N215" s="13">
        <v>8.1863000000000005E-3</v>
      </c>
      <c r="O215" s="13">
        <v>8.3992000000000008E-3</v>
      </c>
      <c r="P215" s="13">
        <v>8.6175999999999996E-3</v>
      </c>
      <c r="Q215" s="13">
        <v>8.7468000000000008E-3</v>
      </c>
      <c r="R215" s="13">
        <v>8.9479999999999994E-3</v>
      </c>
      <c r="S215" s="13">
        <v>9.1269999999999997E-3</v>
      </c>
      <c r="T215" s="13">
        <v>9.3278000000000007E-3</v>
      </c>
      <c r="U215" s="13">
        <v>9.5423000000000001E-3</v>
      </c>
      <c r="V215" s="13">
        <v>9.7523000000000002E-3</v>
      </c>
      <c r="W215" s="13">
        <v>9.9179999999999997E-3</v>
      </c>
      <c r="X215" s="13">
        <v>1.01263E-2</v>
      </c>
      <c r="Y215" s="13">
        <v>1.03187E-2</v>
      </c>
      <c r="Z215" s="13">
        <v>1.0494099999999999E-2</v>
      </c>
      <c r="AA215" s="13">
        <v>1.0766899999999999E-2</v>
      </c>
      <c r="AB215" s="13">
        <v>1.1003799999999999E-2</v>
      </c>
      <c r="AC215" s="13">
        <v>1.11688E-2</v>
      </c>
      <c r="AD215" s="13">
        <v>1.1403399999999999E-2</v>
      </c>
      <c r="AE215" s="13">
        <v>1.16201E-2</v>
      </c>
      <c r="AF215" s="13">
        <v>1.18873E-2</v>
      </c>
      <c r="AG215" s="13">
        <v>1.2184499999999999E-2</v>
      </c>
      <c r="AH215" s="13">
        <v>1.2416E-2</v>
      </c>
      <c r="AI215" s="13">
        <v>1.27388E-2</v>
      </c>
      <c r="AJ215" s="13">
        <v>1.3070099999999999E-2</v>
      </c>
      <c r="AK215" s="13">
        <v>1.34491E-2</v>
      </c>
      <c r="AL215" s="13">
        <v>1.3650799999999999E-2</v>
      </c>
      <c r="AM215" s="13">
        <v>1.3869299999999999E-2</v>
      </c>
      <c r="AN215" s="13">
        <v>1.4229800000000001E-2</v>
      </c>
      <c r="AO215" s="13">
        <v>1.4585600000000001E-2</v>
      </c>
      <c r="AP215" s="13">
        <v>1.4818899999999999E-2</v>
      </c>
      <c r="AQ215" s="13">
        <v>1.50857E-2</v>
      </c>
      <c r="AR215" s="13">
        <v>1.53119E-2</v>
      </c>
      <c r="AS215" s="13">
        <v>1.5755999999999999E-2</v>
      </c>
      <c r="AT215" s="13">
        <v>1.6086900000000001E-2</v>
      </c>
      <c r="AU215" s="13">
        <v>1.6408699999999998E-2</v>
      </c>
      <c r="AV215" s="13">
        <v>1.6769699999999998E-2</v>
      </c>
      <c r="AW215" s="13">
        <v>1.7172199999999999E-2</v>
      </c>
      <c r="AX215" s="13">
        <v>1.7446900000000001E-2</v>
      </c>
      <c r="AY215" s="13">
        <v>1.7795800000000001E-2</v>
      </c>
      <c r="AZ215" s="13">
        <v>1.8311899999999999E-2</v>
      </c>
      <c r="BA215" s="13">
        <v>1.8787999999999999E-2</v>
      </c>
      <c r="BB215" s="13">
        <v>1.9332800000000001E-2</v>
      </c>
      <c r="BC215" s="13">
        <v>1.9622799999999999E-2</v>
      </c>
      <c r="BD215" s="13">
        <v>1.9956399999999999E-2</v>
      </c>
      <c r="BE215" s="13">
        <v>2.0335599999999999E-2</v>
      </c>
      <c r="BF215" s="13">
        <v>2.0660899999999999E-2</v>
      </c>
      <c r="BG215" s="13">
        <v>2.1136100000000001E-2</v>
      </c>
      <c r="BH215" s="13">
        <v>2.15377E-2</v>
      </c>
      <c r="BI215" s="13">
        <v>2.19899E-2</v>
      </c>
      <c r="BJ215" s="13">
        <v>2.2451700000000002E-2</v>
      </c>
      <c r="BK215" s="13">
        <v>2.30578E-2</v>
      </c>
      <c r="BL215" s="13">
        <v>2.34959E-2</v>
      </c>
      <c r="BM215" s="13">
        <v>2.39188E-2</v>
      </c>
      <c r="BN215" s="13">
        <v>2.43973E-2</v>
      </c>
      <c r="BO215" s="13">
        <v>2.48852E-2</v>
      </c>
      <c r="BP215" s="13">
        <v>2.5283300000000002E-2</v>
      </c>
      <c r="BQ215" s="13">
        <v>2.60418E-2</v>
      </c>
      <c r="BR215" s="13">
        <v>2.6666800000000001E-2</v>
      </c>
      <c r="BS215" s="13">
        <v>2.7280200000000001E-2</v>
      </c>
      <c r="BT215" s="13">
        <v>2.7934899999999999E-2</v>
      </c>
      <c r="BU215" s="13">
        <v>2.8689200000000002E-2</v>
      </c>
      <c r="BV215" s="13">
        <v>2.91195E-2</v>
      </c>
      <c r="BW215" s="13">
        <v>2.9789300000000001E-2</v>
      </c>
      <c r="BX215" s="13">
        <v>3.0414799999999999E-2</v>
      </c>
      <c r="BY215" s="13">
        <v>3.0962300000000002E-2</v>
      </c>
      <c r="BZ215" s="13">
        <v>3.1798300000000002E-2</v>
      </c>
      <c r="CA215" s="13">
        <v>3.2688700000000001E-2</v>
      </c>
      <c r="CB215" s="13">
        <v>3.3603899999999999E-2</v>
      </c>
      <c r="CC215" s="13">
        <v>3.4376799999999999E-2</v>
      </c>
      <c r="CD215" s="13">
        <v>3.4961300000000001E-2</v>
      </c>
      <c r="CE215" s="13">
        <v>3.5485700000000002E-2</v>
      </c>
      <c r="CF215" s="13">
        <v>3.6550300000000001E-2</v>
      </c>
      <c r="CG215" s="13">
        <v>3.7463999999999997E-2</v>
      </c>
      <c r="CH215" s="13">
        <v>3.8025999999999997E-2</v>
      </c>
      <c r="CI215" s="13">
        <v>3.8862599999999997E-2</v>
      </c>
      <c r="CJ215" s="13">
        <v>3.9950800000000002E-2</v>
      </c>
      <c r="CK215" s="13">
        <v>4.0909599999999997E-2</v>
      </c>
      <c r="CL215" s="13">
        <v>4.1932299999999999E-2</v>
      </c>
      <c r="CM215" s="13">
        <v>4.3064499999999999E-2</v>
      </c>
      <c r="CN215" s="13">
        <v>4.4098100000000001E-2</v>
      </c>
      <c r="CO215" s="13">
        <v>4.5376899999999998E-2</v>
      </c>
      <c r="CP215" s="13">
        <v>4.6375300000000001E-2</v>
      </c>
      <c r="CQ215" s="13">
        <v>4.7256399999999997E-2</v>
      </c>
      <c r="CR215" s="13">
        <v>4.8106999999999997E-2</v>
      </c>
      <c r="CS215" s="13">
        <v>4.9453999999999998E-2</v>
      </c>
      <c r="CT215" s="13">
        <v>5.0739800000000002E-2</v>
      </c>
      <c r="CU215" s="13">
        <v>5.1805299999999999E-2</v>
      </c>
      <c r="CV215" s="13">
        <v>5.31523E-2</v>
      </c>
      <c r="CW215" s="13">
        <v>5.4481099999999998E-2</v>
      </c>
      <c r="CX215" s="13">
        <v>5.5516299999999998E-2</v>
      </c>
      <c r="CY215" s="13">
        <v>5.7070700000000002E-2</v>
      </c>
    </row>
    <row r="216" spans="1:103" x14ac:dyDescent="0.2">
      <c r="A216" s="11" t="s">
        <v>69</v>
      </c>
      <c r="B216" s="11" t="s">
        <v>68</v>
      </c>
      <c r="C216" s="12">
        <v>66</v>
      </c>
      <c r="D216" s="13">
        <v>1.5522000000000001E-3</v>
      </c>
      <c r="E216" s="13">
        <v>2.4466000000000002E-3</v>
      </c>
      <c r="F216" s="13">
        <v>2.6148999999999999E-3</v>
      </c>
      <c r="G216" s="13">
        <v>3.0189000000000001E-3</v>
      </c>
      <c r="H216" s="13">
        <v>3.5618999999999998E-3</v>
      </c>
      <c r="I216" s="13">
        <v>4.1932999999999996E-3</v>
      </c>
      <c r="J216" s="13">
        <v>5.1373E-3</v>
      </c>
      <c r="K216" s="13">
        <v>6.0391999999999998E-3</v>
      </c>
      <c r="L216" s="13">
        <v>7.1764000000000003E-3</v>
      </c>
      <c r="M216" s="13">
        <v>8.5728000000000002E-3</v>
      </c>
      <c r="N216" s="13">
        <v>8.7270999999999998E-3</v>
      </c>
      <c r="O216" s="13">
        <v>8.9277999999999996E-3</v>
      </c>
      <c r="P216" s="13">
        <v>9.1599000000000003E-3</v>
      </c>
      <c r="Q216" s="13">
        <v>9.2972999999999997E-3</v>
      </c>
      <c r="R216" s="13">
        <v>9.5482999999999991E-3</v>
      </c>
      <c r="S216" s="13">
        <v>9.7774999999999997E-3</v>
      </c>
      <c r="T216" s="13">
        <v>1.00024E-2</v>
      </c>
      <c r="U216" s="13">
        <v>1.0152400000000001E-2</v>
      </c>
      <c r="V216" s="13">
        <v>1.0335199999999999E-2</v>
      </c>
      <c r="W216" s="13">
        <v>1.05418E-2</v>
      </c>
      <c r="X216" s="13">
        <v>1.0836999999999999E-2</v>
      </c>
      <c r="Y216" s="13">
        <v>1.10321E-2</v>
      </c>
      <c r="Z216" s="13">
        <v>1.1351999999999999E-2</v>
      </c>
      <c r="AA216" s="13">
        <v>1.1601800000000001E-2</v>
      </c>
      <c r="AB216" s="13">
        <v>1.18686E-2</v>
      </c>
      <c r="AC216" s="13">
        <v>1.21178E-2</v>
      </c>
      <c r="AD216" s="13">
        <v>1.2469299999999999E-2</v>
      </c>
      <c r="AE216" s="13">
        <v>1.28059E-2</v>
      </c>
      <c r="AF216" s="13">
        <v>1.31133E-2</v>
      </c>
      <c r="AG216" s="13">
        <v>1.34018E-2</v>
      </c>
      <c r="AH216" s="13">
        <v>1.37368E-2</v>
      </c>
      <c r="AI216" s="13">
        <v>1.3997799999999999E-2</v>
      </c>
      <c r="AJ216" s="13">
        <v>1.4389799999999999E-2</v>
      </c>
      <c r="AK216" s="13">
        <v>1.4634400000000001E-2</v>
      </c>
      <c r="AL216" s="13">
        <v>1.49271E-2</v>
      </c>
      <c r="AM216" s="13">
        <v>1.52257E-2</v>
      </c>
      <c r="AN216" s="13">
        <v>1.56063E-2</v>
      </c>
      <c r="AO216" s="13">
        <v>1.59965E-2</v>
      </c>
      <c r="AP216" s="13">
        <v>1.63804E-2</v>
      </c>
      <c r="AQ216" s="13">
        <v>1.6822699999999999E-2</v>
      </c>
      <c r="AR216" s="13">
        <v>1.72433E-2</v>
      </c>
      <c r="AS216" s="13">
        <v>1.7691599999999998E-2</v>
      </c>
      <c r="AT216" s="13">
        <v>1.80985E-2</v>
      </c>
      <c r="AU216" s="13">
        <v>1.8514800000000001E-2</v>
      </c>
      <c r="AV216" s="13">
        <v>1.8811000000000001E-2</v>
      </c>
      <c r="AW216" s="13">
        <v>1.9262499999999998E-2</v>
      </c>
      <c r="AX216" s="13">
        <v>1.96478E-2</v>
      </c>
      <c r="AY216" s="13">
        <v>2.0080000000000001E-2</v>
      </c>
      <c r="AZ216" s="13">
        <v>2.0541799999999999E-2</v>
      </c>
      <c r="BA216" s="13">
        <v>2.09733E-2</v>
      </c>
      <c r="BB216" s="13">
        <v>2.1329799999999999E-2</v>
      </c>
      <c r="BC216" s="13">
        <v>2.16498E-2</v>
      </c>
      <c r="BD216" s="13">
        <v>2.2190999999999999E-2</v>
      </c>
      <c r="BE216" s="13">
        <v>2.26792E-2</v>
      </c>
      <c r="BF216" s="13">
        <v>2.3223500000000001E-2</v>
      </c>
      <c r="BG216" s="13">
        <v>2.3780800000000001E-2</v>
      </c>
      <c r="BH216" s="13">
        <v>2.4232699999999999E-2</v>
      </c>
      <c r="BI216" s="13">
        <v>2.4959700000000001E-2</v>
      </c>
      <c r="BJ216" s="13">
        <v>2.5508800000000002E-2</v>
      </c>
      <c r="BK216" s="13">
        <v>2.6095400000000001E-2</v>
      </c>
      <c r="BL216" s="13">
        <v>2.6565200000000001E-2</v>
      </c>
      <c r="BM216" s="13">
        <v>2.7149599999999999E-2</v>
      </c>
      <c r="BN216" s="13">
        <v>2.7774E-2</v>
      </c>
      <c r="BO216" s="13">
        <v>2.8412799999999998E-2</v>
      </c>
      <c r="BP216" s="13">
        <v>2.8867400000000001E-2</v>
      </c>
      <c r="BQ216" s="13">
        <v>2.9675699999999999E-2</v>
      </c>
      <c r="BR216" s="13">
        <v>3.01505E-2</v>
      </c>
      <c r="BS216" s="13">
        <v>3.0783700000000001E-2</v>
      </c>
      <c r="BT216" s="13">
        <v>3.1522500000000002E-2</v>
      </c>
      <c r="BU216" s="13">
        <v>3.2089899999999998E-2</v>
      </c>
      <c r="BV216" s="13">
        <v>3.3020500000000001E-2</v>
      </c>
      <c r="BW216" s="13">
        <v>3.3779999999999998E-2</v>
      </c>
      <c r="BX216" s="13">
        <v>3.4388000000000002E-2</v>
      </c>
      <c r="BY216" s="13">
        <v>3.5316500000000001E-2</v>
      </c>
      <c r="BZ216" s="13">
        <v>3.6128800000000003E-2</v>
      </c>
      <c r="CA216" s="13">
        <v>3.6851299999999997E-2</v>
      </c>
      <c r="CB216" s="13">
        <v>3.7772600000000003E-2</v>
      </c>
      <c r="CC216" s="13">
        <v>3.8490299999999998E-2</v>
      </c>
      <c r="CD216" s="13">
        <v>3.9106099999999998E-2</v>
      </c>
      <c r="CE216" s="13">
        <v>4.0083800000000003E-2</v>
      </c>
      <c r="CF216" s="13">
        <v>4.1286299999999998E-2</v>
      </c>
      <c r="CG216" s="13">
        <v>4.2194599999999999E-2</v>
      </c>
      <c r="CH216" s="13">
        <v>4.34183E-2</v>
      </c>
      <c r="CI216" s="13">
        <v>4.4112899999999997E-2</v>
      </c>
      <c r="CJ216" s="13">
        <v>4.5436299999999999E-2</v>
      </c>
      <c r="CK216" s="13">
        <v>4.6208800000000001E-2</v>
      </c>
      <c r="CL216" s="13">
        <v>4.6901900000000003E-2</v>
      </c>
      <c r="CM216" s="13">
        <v>4.7652300000000002E-2</v>
      </c>
      <c r="CN216" s="13">
        <v>4.8795999999999999E-2</v>
      </c>
      <c r="CO216" s="13">
        <v>4.9576799999999997E-2</v>
      </c>
      <c r="CP216" s="13">
        <v>5.0419600000000002E-2</v>
      </c>
      <c r="CQ216" s="13">
        <v>5.1327200000000003E-2</v>
      </c>
      <c r="CR216" s="13">
        <v>5.2559000000000002E-2</v>
      </c>
      <c r="CS216" s="13">
        <v>5.35051E-2</v>
      </c>
      <c r="CT216" s="13">
        <v>5.49498E-2</v>
      </c>
      <c r="CU216" s="13">
        <v>5.6488299999999998E-2</v>
      </c>
      <c r="CV216" s="13">
        <v>5.7957000000000002E-2</v>
      </c>
      <c r="CW216" s="13">
        <v>5.9232100000000003E-2</v>
      </c>
      <c r="CX216" s="13">
        <v>6.0239000000000001E-2</v>
      </c>
      <c r="CY216" s="13">
        <v>6.1263100000000001E-2</v>
      </c>
    </row>
    <row r="217" spans="1:103" x14ac:dyDescent="0.2">
      <c r="A217" s="11" t="s">
        <v>69</v>
      </c>
      <c r="B217" s="11" t="s">
        <v>68</v>
      </c>
      <c r="C217" s="12">
        <v>67</v>
      </c>
      <c r="D217" s="13">
        <v>1.6324E-3</v>
      </c>
      <c r="E217" s="13">
        <v>2.5335000000000002E-3</v>
      </c>
      <c r="F217" s="13">
        <v>2.7208000000000002E-3</v>
      </c>
      <c r="G217" s="13">
        <v>3.1243E-3</v>
      </c>
      <c r="H217" s="13">
        <v>3.7615999999999999E-3</v>
      </c>
      <c r="I217" s="13">
        <v>4.4000000000000003E-3</v>
      </c>
      <c r="J217" s="13">
        <v>5.4384999999999998E-3</v>
      </c>
      <c r="K217" s="13">
        <v>6.5763999999999996E-3</v>
      </c>
      <c r="L217" s="13">
        <v>7.8069999999999997E-3</v>
      </c>
      <c r="M217" s="13">
        <v>9.1286000000000006E-3</v>
      </c>
      <c r="N217" s="13">
        <v>9.4024E-3</v>
      </c>
      <c r="O217" s="13">
        <v>9.6468999999999999E-3</v>
      </c>
      <c r="P217" s="13">
        <v>9.8013000000000006E-3</v>
      </c>
      <c r="Q217" s="13">
        <v>1.0046299999999999E-2</v>
      </c>
      <c r="R217" s="13">
        <v>1.02573E-2</v>
      </c>
      <c r="S217" s="13">
        <v>1.0534200000000001E-2</v>
      </c>
      <c r="T217" s="13">
        <v>1.0839700000000001E-2</v>
      </c>
      <c r="U217" s="13">
        <v>1.10565E-2</v>
      </c>
      <c r="V217" s="13">
        <v>1.12887E-2</v>
      </c>
      <c r="W217" s="13">
        <v>1.15709E-2</v>
      </c>
      <c r="X217" s="13">
        <v>1.1918099999999999E-2</v>
      </c>
      <c r="Y217" s="13">
        <v>1.2204100000000001E-2</v>
      </c>
      <c r="Z217" s="13">
        <v>1.2484800000000001E-2</v>
      </c>
      <c r="AA217" s="13">
        <v>1.2671999999999999E-2</v>
      </c>
      <c r="AB217" s="13">
        <v>1.30268E-2</v>
      </c>
      <c r="AC217" s="13">
        <v>1.33134E-2</v>
      </c>
      <c r="AD217" s="13">
        <v>1.3539799999999999E-2</v>
      </c>
      <c r="AE217" s="13">
        <v>1.3945900000000001E-2</v>
      </c>
      <c r="AF217" s="13">
        <v>1.41691E-2</v>
      </c>
      <c r="AG217" s="13">
        <v>1.4551700000000001E-2</v>
      </c>
      <c r="AH217" s="13">
        <v>1.4959099999999999E-2</v>
      </c>
      <c r="AI217" s="13">
        <v>1.5407799999999999E-2</v>
      </c>
      <c r="AJ217" s="13">
        <v>1.57314E-2</v>
      </c>
      <c r="AK217" s="13">
        <v>1.6108999999999998E-2</v>
      </c>
      <c r="AL217" s="13">
        <v>1.6415099999999998E-2</v>
      </c>
      <c r="AM217" s="13">
        <v>1.68091E-2</v>
      </c>
      <c r="AN217" s="13">
        <v>1.7212499999999999E-2</v>
      </c>
      <c r="AO217" s="13">
        <v>1.76084E-2</v>
      </c>
      <c r="AP217" s="13">
        <v>1.79606E-2</v>
      </c>
      <c r="AQ217" s="13">
        <v>1.8427599999999999E-2</v>
      </c>
      <c r="AR217" s="13">
        <v>1.8740799999999998E-2</v>
      </c>
      <c r="AS217" s="13">
        <v>1.9284300000000001E-2</v>
      </c>
      <c r="AT217" s="13">
        <v>1.9805E-2</v>
      </c>
      <c r="AU217" s="13">
        <v>2.02408E-2</v>
      </c>
      <c r="AV217" s="13">
        <v>2.0686099999999999E-2</v>
      </c>
      <c r="AW217" s="13">
        <v>2.1306700000000001E-2</v>
      </c>
      <c r="AX217" s="13">
        <v>2.1711500000000002E-2</v>
      </c>
      <c r="AY217" s="13">
        <v>2.2058899999999999E-2</v>
      </c>
      <c r="AZ217" s="13">
        <v>2.24339E-2</v>
      </c>
      <c r="BA217" s="13">
        <v>2.3062099999999999E-2</v>
      </c>
      <c r="BB217" s="13">
        <v>2.3661700000000001E-2</v>
      </c>
      <c r="BC217" s="13">
        <v>2.4134900000000001E-2</v>
      </c>
      <c r="BD217" s="13">
        <v>2.47624E-2</v>
      </c>
      <c r="BE217" s="13">
        <v>2.51586E-2</v>
      </c>
      <c r="BF217" s="13">
        <v>2.5712100000000002E-2</v>
      </c>
      <c r="BG217" s="13">
        <v>2.6380600000000001E-2</v>
      </c>
      <c r="BH217" s="13">
        <v>2.6829100000000002E-2</v>
      </c>
      <c r="BI217" s="13">
        <v>2.7311999999999999E-2</v>
      </c>
      <c r="BJ217" s="13">
        <v>2.8022100000000001E-2</v>
      </c>
      <c r="BK217" s="13">
        <v>2.86666E-2</v>
      </c>
      <c r="BL217" s="13">
        <v>2.9297299999999998E-2</v>
      </c>
      <c r="BM217" s="13">
        <v>2.9736800000000001E-2</v>
      </c>
      <c r="BN217" s="13">
        <v>3.0391000000000001E-2</v>
      </c>
      <c r="BO217" s="13">
        <v>3.09077E-2</v>
      </c>
      <c r="BP217" s="13">
        <v>3.1803999999999999E-2</v>
      </c>
      <c r="BQ217" s="13">
        <v>3.2440099999999999E-2</v>
      </c>
      <c r="BR217" s="13">
        <v>3.2959099999999998E-2</v>
      </c>
      <c r="BS217" s="13">
        <v>3.3486399999999999E-2</v>
      </c>
      <c r="BT217" s="13">
        <v>3.4290099999999997E-2</v>
      </c>
      <c r="BU217" s="13">
        <v>3.4873000000000001E-2</v>
      </c>
      <c r="BV217" s="13">
        <v>3.5849399999999997E-2</v>
      </c>
      <c r="BW217" s="13">
        <v>3.6566399999999999E-2</v>
      </c>
      <c r="BX217" s="13">
        <v>3.7224599999999997E-2</v>
      </c>
      <c r="BY217" s="13">
        <v>3.7782900000000001E-2</v>
      </c>
      <c r="BZ217" s="13">
        <v>3.8387400000000002E-2</v>
      </c>
      <c r="CA217" s="13">
        <v>3.91168E-2</v>
      </c>
      <c r="CB217" s="13">
        <v>3.9703500000000003E-2</v>
      </c>
      <c r="CC217" s="13">
        <v>4.0815200000000003E-2</v>
      </c>
      <c r="CD217" s="13">
        <v>4.1549799999999998E-2</v>
      </c>
      <c r="CE217" s="13">
        <v>4.2422399999999999E-2</v>
      </c>
      <c r="CF217" s="13">
        <v>4.3398199999999998E-2</v>
      </c>
      <c r="CG217" s="13">
        <v>4.4049199999999997E-2</v>
      </c>
      <c r="CH217" s="13">
        <v>4.4753899999999999E-2</v>
      </c>
      <c r="CI217" s="13">
        <v>4.5514800000000001E-2</v>
      </c>
      <c r="CJ217" s="13">
        <v>4.6652600000000002E-2</v>
      </c>
      <c r="CK217" s="13">
        <v>4.7585700000000002E-2</v>
      </c>
      <c r="CL217" s="13">
        <v>4.8347000000000001E-2</v>
      </c>
      <c r="CM217" s="13">
        <v>4.9072200000000003E-2</v>
      </c>
      <c r="CN217" s="13">
        <v>4.98083E-2</v>
      </c>
      <c r="CO217" s="13">
        <v>5.1103299999999997E-2</v>
      </c>
      <c r="CP217" s="13">
        <v>5.2278600000000001E-2</v>
      </c>
      <c r="CQ217" s="13">
        <v>5.3376399999999997E-2</v>
      </c>
      <c r="CR217" s="13">
        <v>5.4230399999999998E-2</v>
      </c>
      <c r="CS217" s="13">
        <v>5.5098099999999997E-2</v>
      </c>
      <c r="CT217" s="13">
        <v>5.6144899999999998E-2</v>
      </c>
      <c r="CU217" s="13">
        <v>5.7436300000000003E-2</v>
      </c>
      <c r="CV217" s="13">
        <v>5.88148E-2</v>
      </c>
      <c r="CW217" s="13">
        <v>6.00498E-2</v>
      </c>
      <c r="CX217" s="13">
        <v>6.1130799999999999E-2</v>
      </c>
      <c r="CY217" s="13">
        <v>6.2597899999999998E-2</v>
      </c>
    </row>
    <row r="218" spans="1:103" x14ac:dyDescent="0.2">
      <c r="A218" s="11" t="s">
        <v>69</v>
      </c>
      <c r="B218" s="11" t="s">
        <v>68</v>
      </c>
      <c r="C218" s="12">
        <v>68</v>
      </c>
      <c r="D218" s="13">
        <v>1.7623000000000001E-3</v>
      </c>
      <c r="E218" s="13">
        <v>2.6754000000000001E-3</v>
      </c>
      <c r="F218" s="13">
        <v>2.9050999999999999E-3</v>
      </c>
      <c r="G218" s="13">
        <v>3.3784000000000002E-3</v>
      </c>
      <c r="H218" s="13">
        <v>3.9169000000000001E-3</v>
      </c>
      <c r="I218" s="13">
        <v>4.8050999999999996E-3</v>
      </c>
      <c r="J218" s="13">
        <v>5.9033000000000002E-3</v>
      </c>
      <c r="K218" s="13">
        <v>7.0961000000000002E-3</v>
      </c>
      <c r="L218" s="13">
        <v>8.2137000000000009E-3</v>
      </c>
      <c r="M218" s="13">
        <v>9.7341000000000007E-3</v>
      </c>
      <c r="N218" s="13">
        <v>9.9483000000000002E-3</v>
      </c>
      <c r="O218" s="13">
        <v>1.01373E-2</v>
      </c>
      <c r="P218" s="13">
        <v>1.02994E-2</v>
      </c>
      <c r="Q218" s="13">
        <v>1.04539E-2</v>
      </c>
      <c r="R218" s="13">
        <v>1.0631699999999999E-2</v>
      </c>
      <c r="S218" s="13">
        <v>1.0844299999999999E-2</v>
      </c>
      <c r="T218" s="13">
        <v>1.10829E-2</v>
      </c>
      <c r="U218" s="13">
        <v>1.13711E-2</v>
      </c>
      <c r="V218" s="13">
        <v>1.16326E-2</v>
      </c>
      <c r="W218" s="13">
        <v>1.1853600000000001E-2</v>
      </c>
      <c r="X218" s="13">
        <v>1.2173700000000001E-2</v>
      </c>
      <c r="Y218" s="13">
        <v>1.2392800000000001E-2</v>
      </c>
      <c r="Z218" s="13">
        <v>1.26283E-2</v>
      </c>
      <c r="AA218" s="13">
        <v>1.2817800000000001E-2</v>
      </c>
      <c r="AB218" s="13">
        <v>1.3010000000000001E-2</v>
      </c>
      <c r="AC218" s="13">
        <v>1.34003E-2</v>
      </c>
      <c r="AD218" s="13">
        <v>1.37622E-2</v>
      </c>
      <c r="AE218" s="13">
        <v>1.3996099999999999E-2</v>
      </c>
      <c r="AF218" s="13">
        <v>1.4416E-2</v>
      </c>
      <c r="AG218" s="13">
        <v>1.4834099999999999E-2</v>
      </c>
      <c r="AH218" s="13">
        <v>1.51901E-2</v>
      </c>
      <c r="AI218" s="13">
        <v>1.54939E-2</v>
      </c>
      <c r="AJ218" s="13">
        <v>1.5865799999999999E-2</v>
      </c>
      <c r="AK218" s="13">
        <v>1.6183099999999999E-2</v>
      </c>
      <c r="AL218" s="13">
        <v>1.6490600000000001E-2</v>
      </c>
      <c r="AM218" s="13">
        <v>1.69523E-2</v>
      </c>
      <c r="AN218" s="13">
        <v>1.7308299999999999E-2</v>
      </c>
      <c r="AO218" s="13">
        <v>1.7827599999999999E-2</v>
      </c>
      <c r="AP218" s="13">
        <v>1.81307E-2</v>
      </c>
      <c r="AQ218" s="13">
        <v>1.8475200000000001E-2</v>
      </c>
      <c r="AR218" s="13">
        <v>1.8918600000000001E-2</v>
      </c>
      <c r="AS218" s="13">
        <v>1.9202299999999999E-2</v>
      </c>
      <c r="AT218" s="13">
        <v>1.9759200000000001E-2</v>
      </c>
      <c r="AU218" s="13">
        <v>2.0193800000000001E-2</v>
      </c>
      <c r="AV218" s="13">
        <v>2.0537199999999999E-2</v>
      </c>
      <c r="AW218" s="13">
        <v>2.1112200000000001E-2</v>
      </c>
      <c r="AX218" s="13">
        <v>2.15978E-2</v>
      </c>
      <c r="AY218" s="13">
        <v>2.21593E-2</v>
      </c>
      <c r="AZ218" s="13">
        <v>2.2580300000000001E-2</v>
      </c>
      <c r="BA218" s="13">
        <v>2.2964100000000001E-2</v>
      </c>
      <c r="BB218" s="13">
        <v>2.3561200000000001E-2</v>
      </c>
      <c r="BC218" s="13">
        <v>2.40795E-2</v>
      </c>
      <c r="BD218" s="13">
        <v>2.4777799999999999E-2</v>
      </c>
      <c r="BE218" s="13">
        <v>2.52486E-2</v>
      </c>
      <c r="BF218" s="13">
        <v>2.5854599999999998E-2</v>
      </c>
      <c r="BG218" s="13">
        <v>2.6294100000000001E-2</v>
      </c>
      <c r="BH218" s="13">
        <v>2.67937E-2</v>
      </c>
      <c r="BI218" s="13">
        <v>2.7490299999999999E-2</v>
      </c>
      <c r="BJ218" s="13">
        <v>2.82876E-2</v>
      </c>
      <c r="BK218" s="13">
        <v>2.8796800000000001E-2</v>
      </c>
      <c r="BL218" s="13">
        <v>2.95167E-2</v>
      </c>
      <c r="BM218" s="13">
        <v>3.0165999999999998E-2</v>
      </c>
      <c r="BN218" s="13">
        <v>3.0739200000000001E-2</v>
      </c>
      <c r="BO218" s="13">
        <v>3.1323299999999998E-2</v>
      </c>
      <c r="BP218" s="13">
        <v>3.2169000000000003E-2</v>
      </c>
      <c r="BQ218" s="13">
        <v>3.26515E-2</v>
      </c>
      <c r="BR218" s="13">
        <v>3.35658E-2</v>
      </c>
      <c r="BS218" s="13">
        <v>3.4102800000000003E-2</v>
      </c>
      <c r="BT218" s="13">
        <v>3.4921300000000002E-2</v>
      </c>
      <c r="BU218" s="13">
        <v>3.5514999999999998E-2</v>
      </c>
      <c r="BV218" s="13">
        <v>3.6509399999999997E-2</v>
      </c>
      <c r="BW218" s="13">
        <v>3.7385700000000001E-2</v>
      </c>
      <c r="BX218" s="13">
        <v>3.8021300000000001E-2</v>
      </c>
      <c r="BY218" s="13">
        <v>3.86296E-2</v>
      </c>
      <c r="BZ218" s="13">
        <v>3.9363599999999999E-2</v>
      </c>
      <c r="CA218" s="13">
        <v>4.0111500000000001E-2</v>
      </c>
      <c r="CB218" s="13">
        <v>4.1154400000000001E-2</v>
      </c>
      <c r="CC218" s="13">
        <v>4.18129E-2</v>
      </c>
      <c r="CD218" s="13">
        <v>4.2440100000000001E-2</v>
      </c>
      <c r="CE218" s="13">
        <v>4.3373799999999997E-2</v>
      </c>
      <c r="CF218" s="13">
        <v>4.41111E-2</v>
      </c>
      <c r="CG218" s="13">
        <v>4.4860999999999998E-2</v>
      </c>
      <c r="CH218" s="13">
        <v>4.5578800000000003E-2</v>
      </c>
      <c r="CI218" s="13">
        <v>4.6535899999999998E-2</v>
      </c>
      <c r="CJ218" s="13">
        <v>4.7652800000000002E-2</v>
      </c>
      <c r="CK218" s="13">
        <v>4.8605799999999998E-2</v>
      </c>
      <c r="CL218" s="13">
        <v>5.0015400000000002E-2</v>
      </c>
      <c r="CM218" s="13">
        <v>5.1465799999999999E-2</v>
      </c>
      <c r="CN218" s="13">
        <v>5.2598100000000002E-2</v>
      </c>
      <c r="CO218" s="13">
        <v>5.3650099999999999E-2</v>
      </c>
      <c r="CP218" s="13">
        <v>5.49913E-2</v>
      </c>
      <c r="CQ218" s="13">
        <v>5.5871200000000003E-2</v>
      </c>
      <c r="CR218" s="13">
        <v>5.7044499999999998E-2</v>
      </c>
      <c r="CS218" s="13">
        <v>5.8527700000000002E-2</v>
      </c>
      <c r="CT218" s="13">
        <v>5.9756799999999999E-2</v>
      </c>
      <c r="CU218" s="13">
        <v>6.0772600000000003E-2</v>
      </c>
      <c r="CV218" s="13">
        <v>6.1744899999999998E-2</v>
      </c>
      <c r="CW218" s="13">
        <v>6.2918100000000005E-2</v>
      </c>
      <c r="CX218" s="13">
        <v>6.4365199999999997E-2</v>
      </c>
      <c r="CY218" s="13">
        <v>6.6296099999999997E-2</v>
      </c>
    </row>
    <row r="219" spans="1:103" x14ac:dyDescent="0.2">
      <c r="A219" s="11" t="s">
        <v>69</v>
      </c>
      <c r="B219" s="11" t="s">
        <v>68</v>
      </c>
      <c r="C219" s="12">
        <v>69</v>
      </c>
      <c r="D219" s="13">
        <v>1.8943E-3</v>
      </c>
      <c r="E219" s="13">
        <v>2.7988000000000002E-3</v>
      </c>
      <c r="F219" s="13">
        <v>3.1372000000000001E-3</v>
      </c>
      <c r="G219" s="13">
        <v>3.5894E-3</v>
      </c>
      <c r="H219" s="13">
        <v>4.2446000000000003E-3</v>
      </c>
      <c r="I219" s="13">
        <v>5.0528999999999999E-3</v>
      </c>
      <c r="J219" s="13">
        <v>6.1793000000000004E-3</v>
      </c>
      <c r="K219" s="13">
        <v>7.6816999999999996E-3</v>
      </c>
      <c r="L219" s="13">
        <v>9.0767999999999995E-3</v>
      </c>
      <c r="M219" s="13">
        <v>1.06468E-2</v>
      </c>
      <c r="N219" s="13">
        <v>1.0881099999999999E-2</v>
      </c>
      <c r="O219" s="13">
        <v>1.11967E-2</v>
      </c>
      <c r="P219" s="13">
        <v>1.1387E-2</v>
      </c>
      <c r="Q219" s="13">
        <v>1.16262E-2</v>
      </c>
      <c r="R219" s="13">
        <v>1.1951700000000001E-2</v>
      </c>
      <c r="S219" s="13">
        <v>1.2238499999999999E-2</v>
      </c>
      <c r="T219" s="13">
        <v>1.2581200000000001E-2</v>
      </c>
      <c r="U219" s="13">
        <v>1.28203E-2</v>
      </c>
      <c r="V219" s="13">
        <v>1.30253E-2</v>
      </c>
      <c r="W219" s="13">
        <v>1.3324900000000001E-2</v>
      </c>
      <c r="X219" s="13">
        <v>1.3671300000000001E-2</v>
      </c>
      <c r="Y219" s="13">
        <v>1.39994E-2</v>
      </c>
      <c r="Z219" s="13">
        <v>1.44054E-2</v>
      </c>
      <c r="AA219" s="13">
        <v>1.46648E-2</v>
      </c>
      <c r="AB219" s="13">
        <v>1.50753E-2</v>
      </c>
      <c r="AC219" s="13">
        <v>1.54523E-2</v>
      </c>
      <c r="AD219" s="13">
        <v>1.5699500000000002E-2</v>
      </c>
      <c r="AE219" s="13">
        <v>1.61391E-2</v>
      </c>
      <c r="AF219" s="13">
        <v>1.6591000000000002E-2</v>
      </c>
      <c r="AG219" s="13">
        <v>1.7005800000000001E-2</v>
      </c>
      <c r="AH219" s="13">
        <v>1.7277799999999999E-2</v>
      </c>
      <c r="AI219" s="13">
        <v>1.76925E-2</v>
      </c>
      <c r="AJ219" s="13">
        <v>1.79933E-2</v>
      </c>
      <c r="AK219" s="13">
        <v>1.84251E-2</v>
      </c>
      <c r="AL219" s="13">
        <v>1.8719900000000001E-2</v>
      </c>
      <c r="AM219" s="13">
        <v>1.9094300000000002E-2</v>
      </c>
      <c r="AN219" s="13">
        <v>1.9438E-2</v>
      </c>
      <c r="AO219" s="13">
        <v>1.9787900000000001E-2</v>
      </c>
      <c r="AP219" s="13">
        <v>2.0361799999999999E-2</v>
      </c>
      <c r="AQ219" s="13">
        <v>2.0707900000000001E-2</v>
      </c>
      <c r="AR219" s="13">
        <v>2.1059899999999999E-2</v>
      </c>
      <c r="AS219" s="13">
        <v>2.1502199999999999E-2</v>
      </c>
      <c r="AT219" s="13">
        <v>2.1953799999999999E-2</v>
      </c>
      <c r="AU219" s="13">
        <v>2.2327E-2</v>
      </c>
      <c r="AV219" s="13">
        <v>2.2907500000000001E-2</v>
      </c>
      <c r="AW219" s="13">
        <v>2.3411499999999998E-2</v>
      </c>
      <c r="AX219" s="13">
        <v>2.3949999999999999E-2</v>
      </c>
      <c r="AY219" s="13">
        <v>2.4428999999999999E-2</v>
      </c>
      <c r="AZ219" s="13">
        <v>2.4941999999999999E-2</v>
      </c>
      <c r="BA219" s="13">
        <v>2.5316200000000001E-2</v>
      </c>
      <c r="BB219" s="13">
        <v>2.5771800000000001E-2</v>
      </c>
      <c r="BC219" s="13">
        <v>2.62615E-2</v>
      </c>
      <c r="BD219" s="13">
        <v>2.6970600000000001E-2</v>
      </c>
      <c r="BE219" s="13">
        <v>2.7483E-2</v>
      </c>
      <c r="BF219" s="13">
        <v>2.8307499999999999E-2</v>
      </c>
      <c r="BG219" s="13">
        <v>2.8845300000000001E-2</v>
      </c>
      <c r="BH219" s="13">
        <v>2.97107E-2</v>
      </c>
      <c r="BI219" s="13">
        <v>3.0186000000000001E-2</v>
      </c>
      <c r="BJ219" s="13">
        <v>3.0699199999999999E-2</v>
      </c>
      <c r="BK219" s="13">
        <v>3.1435900000000003E-2</v>
      </c>
      <c r="BL219" s="13">
        <v>3.19703E-2</v>
      </c>
      <c r="BM219" s="13">
        <v>3.28016E-2</v>
      </c>
      <c r="BN219" s="13">
        <v>3.3326399999999999E-2</v>
      </c>
      <c r="BO219" s="13">
        <v>3.39263E-2</v>
      </c>
      <c r="BP219" s="13">
        <v>3.48423E-2</v>
      </c>
      <c r="BQ219" s="13">
        <v>3.5748299999999997E-2</v>
      </c>
      <c r="BR219" s="13">
        <v>3.6570499999999999E-2</v>
      </c>
      <c r="BS219" s="13">
        <v>3.7448200000000001E-2</v>
      </c>
      <c r="BT219" s="13">
        <v>3.8084800000000002E-2</v>
      </c>
      <c r="BU219" s="13">
        <v>3.8694100000000002E-2</v>
      </c>
      <c r="BV219" s="13">
        <v>3.9468000000000003E-2</v>
      </c>
      <c r="BW219" s="13">
        <v>4.0533699999999999E-2</v>
      </c>
      <c r="BX219" s="13">
        <v>4.1182200000000002E-2</v>
      </c>
      <c r="BY219" s="13">
        <v>4.1882299999999997E-2</v>
      </c>
      <c r="BZ219" s="13">
        <v>4.2887399999999999E-2</v>
      </c>
      <c r="CA219" s="13">
        <v>4.40025E-2</v>
      </c>
      <c r="CB219" s="13">
        <v>4.4662500000000001E-2</v>
      </c>
      <c r="CC219" s="13">
        <v>4.5868399999999997E-2</v>
      </c>
      <c r="CD219" s="13">
        <v>4.6556399999999998E-2</v>
      </c>
      <c r="CE219" s="13">
        <v>4.7906600000000001E-2</v>
      </c>
      <c r="CF219" s="13">
        <v>4.8960499999999997E-2</v>
      </c>
      <c r="CG219" s="13">
        <v>5.0086600000000002E-2</v>
      </c>
      <c r="CH219" s="13">
        <v>5.09381E-2</v>
      </c>
      <c r="CI219" s="13">
        <v>5.2211500000000001E-2</v>
      </c>
      <c r="CJ219" s="13">
        <v>5.2994699999999999E-2</v>
      </c>
      <c r="CK219" s="13">
        <v>5.4160600000000003E-2</v>
      </c>
      <c r="CL219" s="13">
        <v>5.56771E-2</v>
      </c>
      <c r="CM219" s="13">
        <v>5.71247E-2</v>
      </c>
      <c r="CN219" s="13">
        <v>5.8838399999999999E-2</v>
      </c>
      <c r="CO219" s="13">
        <v>6.0427099999999997E-2</v>
      </c>
      <c r="CP219" s="13">
        <v>6.1937800000000001E-2</v>
      </c>
      <c r="CQ219" s="13">
        <v>6.3548199999999999E-2</v>
      </c>
      <c r="CR219" s="13">
        <v>6.4755599999999996E-2</v>
      </c>
      <c r="CS219" s="13">
        <v>6.5921199999999999E-2</v>
      </c>
      <c r="CT219" s="13">
        <v>6.7635100000000004E-2</v>
      </c>
      <c r="CU219" s="13">
        <v>6.9258299999999995E-2</v>
      </c>
      <c r="CV219" s="13">
        <v>7.1128300000000005E-2</v>
      </c>
      <c r="CW219" s="13">
        <v>7.2764300000000004E-2</v>
      </c>
      <c r="CX219" s="13">
        <v>7.4583300000000005E-2</v>
      </c>
      <c r="CY219" s="13">
        <v>7.6522499999999993E-2</v>
      </c>
    </row>
    <row r="220" spans="1:103" x14ac:dyDescent="0.2">
      <c r="A220" s="11" t="s">
        <v>69</v>
      </c>
      <c r="B220" s="11" t="s">
        <v>68</v>
      </c>
      <c r="C220" s="12">
        <v>70</v>
      </c>
      <c r="D220" s="13">
        <v>2.1461000000000002E-3</v>
      </c>
      <c r="E220" s="13">
        <v>3.0433000000000001E-3</v>
      </c>
      <c r="F220" s="13">
        <v>3.2539000000000001E-3</v>
      </c>
      <c r="G220" s="13">
        <v>3.8484000000000001E-3</v>
      </c>
      <c r="H220" s="13">
        <v>4.5821999999999998E-3</v>
      </c>
      <c r="I220" s="13">
        <v>5.6062999999999998E-3</v>
      </c>
      <c r="J220" s="13">
        <v>6.7495000000000003E-3</v>
      </c>
      <c r="K220" s="13">
        <v>8.3359999999999997E-3</v>
      </c>
      <c r="L220" s="13">
        <v>9.7240999999999994E-3</v>
      </c>
      <c r="M220" s="13">
        <v>1.1665200000000001E-2</v>
      </c>
      <c r="N220" s="13">
        <v>1.19918E-2</v>
      </c>
      <c r="O220" s="13">
        <v>1.2207600000000001E-2</v>
      </c>
      <c r="P220" s="13">
        <v>1.2561599999999999E-2</v>
      </c>
      <c r="Q220" s="13">
        <v>1.2812799999999999E-2</v>
      </c>
      <c r="R220" s="13">
        <v>1.31588E-2</v>
      </c>
      <c r="S220" s="13">
        <v>1.35535E-2</v>
      </c>
      <c r="T220" s="13">
        <v>1.37839E-2</v>
      </c>
      <c r="U220" s="13">
        <v>1.41837E-2</v>
      </c>
      <c r="V220" s="13">
        <v>1.4439E-2</v>
      </c>
      <c r="W220" s="13">
        <v>1.48433E-2</v>
      </c>
      <c r="X220" s="13">
        <v>1.5214399999999999E-2</v>
      </c>
      <c r="Y220" s="13">
        <v>1.55339E-2</v>
      </c>
      <c r="Z220" s="13">
        <v>1.5937799999999998E-2</v>
      </c>
      <c r="AA220" s="13">
        <v>1.6320299999999999E-2</v>
      </c>
      <c r="AB220" s="13">
        <v>1.6712000000000001E-2</v>
      </c>
      <c r="AC220" s="13">
        <v>1.6979399999999999E-2</v>
      </c>
      <c r="AD220" s="13">
        <v>1.7353E-2</v>
      </c>
      <c r="AE220" s="13">
        <v>1.77001E-2</v>
      </c>
      <c r="AF220" s="13">
        <v>1.8089500000000001E-2</v>
      </c>
      <c r="AG220" s="13">
        <v>1.8577900000000001E-2</v>
      </c>
      <c r="AH220" s="13">
        <v>1.9042300000000002E-2</v>
      </c>
      <c r="AI220" s="13">
        <v>1.9556500000000001E-2</v>
      </c>
      <c r="AJ220" s="13">
        <v>2.0084500000000002E-2</v>
      </c>
      <c r="AK220" s="13">
        <v>2.0405800000000002E-2</v>
      </c>
      <c r="AL220" s="13">
        <v>2.0732299999999999E-2</v>
      </c>
      <c r="AM220" s="13">
        <v>2.1333600000000001E-2</v>
      </c>
      <c r="AN220" s="13">
        <v>2.1781600000000002E-2</v>
      </c>
      <c r="AO220" s="13">
        <v>2.2260800000000001E-2</v>
      </c>
      <c r="AP220" s="13">
        <v>2.2683700000000001E-2</v>
      </c>
      <c r="AQ220" s="13">
        <v>2.3341500000000001E-2</v>
      </c>
      <c r="AR220" s="13">
        <v>2.3785000000000001E-2</v>
      </c>
      <c r="AS220" s="13">
        <v>2.44272E-2</v>
      </c>
      <c r="AT220" s="13">
        <v>2.5037799999999999E-2</v>
      </c>
      <c r="AU220" s="13">
        <v>2.5713799999999998E-2</v>
      </c>
      <c r="AV220" s="13">
        <v>2.64081E-2</v>
      </c>
      <c r="AW220" s="13">
        <v>2.6909800000000001E-2</v>
      </c>
      <c r="AX220" s="13">
        <v>2.7448E-2</v>
      </c>
      <c r="AY220" s="13">
        <v>2.8024400000000001E-2</v>
      </c>
      <c r="AZ220" s="13">
        <v>2.8809100000000001E-2</v>
      </c>
      <c r="BA220" s="13">
        <v>2.9500499999999999E-2</v>
      </c>
      <c r="BB220" s="13">
        <v>2.9943000000000001E-2</v>
      </c>
      <c r="BC220" s="13">
        <v>3.0422100000000001E-2</v>
      </c>
      <c r="BD220" s="13">
        <v>3.1000099999999999E-2</v>
      </c>
      <c r="BE220" s="13">
        <v>3.1775100000000001E-2</v>
      </c>
      <c r="BF220" s="13">
        <v>3.22835E-2</v>
      </c>
      <c r="BG220" s="13">
        <v>3.28969E-2</v>
      </c>
      <c r="BH220" s="13">
        <v>3.3554800000000003E-2</v>
      </c>
      <c r="BI220" s="13">
        <v>3.4259499999999998E-2</v>
      </c>
      <c r="BJ220" s="13">
        <v>3.4910400000000001E-2</v>
      </c>
      <c r="BK220" s="13">
        <v>3.5678399999999999E-2</v>
      </c>
      <c r="BL220" s="13">
        <v>3.6249299999999998E-2</v>
      </c>
      <c r="BM220" s="13">
        <v>3.73005E-2</v>
      </c>
      <c r="BN220" s="13">
        <v>3.82703E-2</v>
      </c>
      <c r="BO220" s="13">
        <v>3.8959199999999999E-2</v>
      </c>
      <c r="BP220" s="13">
        <v>3.9855300000000003E-2</v>
      </c>
      <c r="BQ220" s="13">
        <v>4.0492899999999998E-2</v>
      </c>
      <c r="BR220" s="13">
        <v>4.1667299999999997E-2</v>
      </c>
      <c r="BS220" s="13">
        <v>4.2792299999999998E-2</v>
      </c>
      <c r="BT220" s="13">
        <v>4.3862100000000001E-2</v>
      </c>
      <c r="BU220" s="13">
        <v>4.4519999999999997E-2</v>
      </c>
      <c r="BV220" s="13">
        <v>4.5276799999999999E-2</v>
      </c>
      <c r="BW220" s="13">
        <v>4.6589800000000001E-2</v>
      </c>
      <c r="BX220" s="13">
        <v>4.7475000000000003E-2</v>
      </c>
      <c r="BY220" s="13">
        <v>4.8472000000000001E-2</v>
      </c>
      <c r="BZ220" s="13">
        <v>4.9199100000000003E-2</v>
      </c>
      <c r="CA220" s="13">
        <v>5.0478299999999997E-2</v>
      </c>
      <c r="CB220" s="13">
        <v>5.1942099999999998E-2</v>
      </c>
      <c r="CC220" s="13">
        <v>5.3500300000000001E-2</v>
      </c>
      <c r="CD220" s="13">
        <v>5.4837799999999999E-2</v>
      </c>
      <c r="CE220" s="13">
        <v>5.5934600000000001E-2</v>
      </c>
      <c r="CF220" s="13">
        <v>5.7053300000000001E-2</v>
      </c>
      <c r="CG220" s="13">
        <v>5.8308400000000003E-2</v>
      </c>
      <c r="CH220" s="13">
        <v>5.9474600000000002E-2</v>
      </c>
      <c r="CI220" s="13">
        <v>6.0782999999999997E-2</v>
      </c>
      <c r="CJ220" s="13">
        <v>6.2363300000000003E-2</v>
      </c>
      <c r="CK220" s="13">
        <v>6.4171800000000001E-2</v>
      </c>
      <c r="CL220" s="13">
        <v>6.5647800000000006E-2</v>
      </c>
      <c r="CM220" s="13">
        <v>6.6829399999999997E-2</v>
      </c>
      <c r="CN220" s="13">
        <v>6.8032300000000004E-2</v>
      </c>
      <c r="CO220" s="13">
        <v>6.9460999999999995E-2</v>
      </c>
      <c r="CP220" s="13">
        <v>7.1197499999999997E-2</v>
      </c>
      <c r="CQ220" s="13">
        <v>7.2763800000000003E-2</v>
      </c>
      <c r="CR220" s="13">
        <v>7.4146299999999998E-2</v>
      </c>
      <c r="CS220" s="13">
        <v>7.5258500000000006E-2</v>
      </c>
      <c r="CT220" s="13">
        <v>7.6838900000000002E-2</v>
      </c>
      <c r="CU220" s="13">
        <v>7.8529299999999996E-2</v>
      </c>
      <c r="CV220" s="13">
        <v>7.9166700000000007E-2</v>
      </c>
      <c r="CW220" s="13">
        <v>7.9166700000000007E-2</v>
      </c>
      <c r="CX220" s="13">
        <v>7.9166700000000007E-2</v>
      </c>
      <c r="CY220" s="13">
        <v>7.9166700000000007E-2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0"/>
  <sheetViews>
    <sheetView workbookViewId="0">
      <selection activeCell="K6" sqref="K6"/>
    </sheetView>
  </sheetViews>
  <sheetFormatPr baseColWidth="10" defaultColWidth="8.83203125" defaultRowHeight="15" x14ac:dyDescent="0.2"/>
  <cols>
    <col min="2" max="2" width="9.5" bestFit="1" customWidth="1"/>
  </cols>
  <sheetData>
    <row r="1" spans="1:6" ht="21" x14ac:dyDescent="0.25">
      <c r="A1" s="17" t="s">
        <v>75</v>
      </c>
    </row>
    <row r="2" spans="1:6" ht="21" x14ac:dyDescent="0.25">
      <c r="A2" s="17" t="s">
        <v>76</v>
      </c>
    </row>
    <row r="3" spans="1:6" ht="16" thickBot="1" x14ac:dyDescent="0.25"/>
    <row r="4" spans="1:6" x14ac:dyDescent="0.2">
      <c r="C4" s="67" t="s">
        <v>77</v>
      </c>
      <c r="D4" s="68"/>
      <c r="E4" s="67" t="s">
        <v>78</v>
      </c>
      <c r="F4" s="68"/>
    </row>
    <row r="5" spans="1:6" x14ac:dyDescent="0.2">
      <c r="B5" t="s">
        <v>66</v>
      </c>
      <c r="C5" s="18" t="s">
        <v>79</v>
      </c>
      <c r="D5" s="21" t="s">
        <v>80</v>
      </c>
      <c r="E5" s="24" t="s">
        <v>79</v>
      </c>
      <c r="F5" s="27" t="s">
        <v>80</v>
      </c>
    </row>
    <row r="6" spans="1:6" x14ac:dyDescent="0.2">
      <c r="B6" s="1">
        <v>18</v>
      </c>
      <c r="C6" s="19">
        <v>3.5000000000000003E-2</v>
      </c>
      <c r="D6" s="22">
        <v>2.4E-2</v>
      </c>
      <c r="E6" s="25">
        <v>3.2000000000000001E-2</v>
      </c>
      <c r="F6" s="28">
        <v>0.02</v>
      </c>
    </row>
    <row r="7" spans="1:6" x14ac:dyDescent="0.2">
      <c r="B7" s="1">
        <f>1+B6</f>
        <v>19</v>
      </c>
      <c r="C7" s="19">
        <v>3.5000000000000003E-2</v>
      </c>
      <c r="D7" s="22">
        <v>2.4E-2</v>
      </c>
      <c r="E7" s="25">
        <v>3.2000000000000001E-2</v>
      </c>
      <c r="F7" s="28">
        <v>0.02</v>
      </c>
    </row>
    <row r="8" spans="1:6" x14ac:dyDescent="0.2">
      <c r="B8" s="1">
        <f t="shared" ref="B8:B67" si="0">1+B7</f>
        <v>20</v>
      </c>
      <c r="C8" s="19">
        <v>3.5000000000000003E-2</v>
      </c>
      <c r="D8" s="22">
        <v>2.4E-2</v>
      </c>
      <c r="E8" s="25">
        <v>3.2000000000000001E-2</v>
      </c>
      <c r="F8" s="28">
        <v>0.02</v>
      </c>
    </row>
    <row r="9" spans="1:6" x14ac:dyDescent="0.2">
      <c r="B9" s="1">
        <f t="shared" si="0"/>
        <v>21</v>
      </c>
      <c r="C9" s="19">
        <v>3.5000000000000003E-2</v>
      </c>
      <c r="D9" s="22">
        <v>2.4E-2</v>
      </c>
      <c r="E9" s="25">
        <v>3.2000000000000001E-2</v>
      </c>
      <c r="F9" s="28">
        <v>0.02</v>
      </c>
    </row>
    <row r="10" spans="1:6" x14ac:dyDescent="0.2">
      <c r="B10" s="1">
        <f t="shared" si="0"/>
        <v>22</v>
      </c>
      <c r="C10" s="19">
        <v>3.5000000000000003E-2</v>
      </c>
      <c r="D10" s="22">
        <v>2.4E-2</v>
      </c>
      <c r="E10" s="25">
        <v>3.2000000000000001E-2</v>
      </c>
      <c r="F10" s="28">
        <v>0.02</v>
      </c>
    </row>
    <row r="11" spans="1:6" x14ac:dyDescent="0.2">
      <c r="B11" s="1">
        <f t="shared" si="0"/>
        <v>23</v>
      </c>
      <c r="C11" s="19">
        <v>3.5000000000000003E-2</v>
      </c>
      <c r="D11" s="22">
        <v>2.4E-2</v>
      </c>
      <c r="E11" s="25">
        <v>3.2000000000000001E-2</v>
      </c>
      <c r="F11" s="28">
        <v>0.02</v>
      </c>
    </row>
    <row r="12" spans="1:6" x14ac:dyDescent="0.2">
      <c r="B12" s="1">
        <f t="shared" si="0"/>
        <v>24</v>
      </c>
      <c r="C12" s="19">
        <v>3.5000000000000003E-2</v>
      </c>
      <c r="D12" s="22">
        <v>2.4E-2</v>
      </c>
      <c r="E12" s="25">
        <v>3.2000000000000001E-2</v>
      </c>
      <c r="F12" s="28">
        <v>0.02</v>
      </c>
    </row>
    <row r="13" spans="1:6" x14ac:dyDescent="0.2">
      <c r="B13" s="1">
        <f t="shared" si="0"/>
        <v>25</v>
      </c>
      <c r="C13" s="19">
        <v>3.5000000000000003E-2</v>
      </c>
      <c r="D13" s="22">
        <v>2.4E-2</v>
      </c>
      <c r="E13" s="25">
        <v>3.2000000000000001E-2</v>
      </c>
      <c r="F13" s="28">
        <v>0.02</v>
      </c>
    </row>
    <row r="14" spans="1:6" x14ac:dyDescent="0.2">
      <c r="B14" s="1">
        <f t="shared" si="0"/>
        <v>26</v>
      </c>
      <c r="C14" s="19">
        <v>3.5000000000000003E-2</v>
      </c>
      <c r="D14" s="22">
        <v>2.4E-2</v>
      </c>
      <c r="E14" s="25">
        <v>3.2000000000000001E-2</v>
      </c>
      <c r="F14" s="28">
        <v>0.02</v>
      </c>
    </row>
    <row r="15" spans="1:6" x14ac:dyDescent="0.2">
      <c r="B15" s="1">
        <f t="shared" si="0"/>
        <v>27</v>
      </c>
      <c r="C15" s="19">
        <v>3.5000000000000003E-2</v>
      </c>
      <c r="D15" s="22">
        <v>2.4E-2</v>
      </c>
      <c r="E15" s="25">
        <v>3.2000000000000001E-2</v>
      </c>
      <c r="F15" s="28">
        <v>0.02</v>
      </c>
    </row>
    <row r="16" spans="1:6" x14ac:dyDescent="0.2">
      <c r="B16" s="1">
        <f t="shared" si="0"/>
        <v>28</v>
      </c>
      <c r="C16" s="19">
        <v>3.7999999999999999E-2</v>
      </c>
      <c r="D16" s="22">
        <v>2.8000000000000001E-2</v>
      </c>
      <c r="E16" s="25">
        <v>3.4000000000000002E-2</v>
      </c>
      <c r="F16" s="28">
        <v>2.3E-2</v>
      </c>
    </row>
    <row r="17" spans="2:6" x14ac:dyDescent="0.2">
      <c r="B17" s="1">
        <f t="shared" si="0"/>
        <v>29</v>
      </c>
      <c r="C17" s="19">
        <v>3.7999999999999999E-2</v>
      </c>
      <c r="D17" s="22">
        <v>2.8000000000000001E-2</v>
      </c>
      <c r="E17" s="25">
        <v>3.4000000000000002E-2</v>
      </c>
      <c r="F17" s="28">
        <v>2.3E-2</v>
      </c>
    </row>
    <row r="18" spans="2:6" x14ac:dyDescent="0.2">
      <c r="B18" s="1">
        <f t="shared" si="0"/>
        <v>30</v>
      </c>
      <c r="C18" s="19">
        <v>3.7999999999999999E-2</v>
      </c>
      <c r="D18" s="22">
        <v>2.8000000000000001E-2</v>
      </c>
      <c r="E18" s="25">
        <v>3.4000000000000002E-2</v>
      </c>
      <c r="F18" s="28">
        <v>2.3E-2</v>
      </c>
    </row>
    <row r="19" spans="2:6" x14ac:dyDescent="0.2">
      <c r="B19" s="1">
        <f t="shared" si="0"/>
        <v>31</v>
      </c>
      <c r="C19" s="19">
        <v>3.7999999999999999E-2</v>
      </c>
      <c r="D19" s="22">
        <v>2.8000000000000001E-2</v>
      </c>
      <c r="E19" s="25">
        <v>3.4000000000000002E-2</v>
      </c>
      <c r="F19" s="28">
        <v>2.3E-2</v>
      </c>
    </row>
    <row r="20" spans="2:6" x14ac:dyDescent="0.2">
      <c r="B20" s="1">
        <f t="shared" si="0"/>
        <v>32</v>
      </c>
      <c r="C20" s="19">
        <v>3.7999999999999999E-2</v>
      </c>
      <c r="D20" s="22">
        <v>2.8000000000000001E-2</v>
      </c>
      <c r="E20" s="25">
        <v>3.4000000000000002E-2</v>
      </c>
      <c r="F20" s="28">
        <v>2.3E-2</v>
      </c>
    </row>
    <row r="21" spans="2:6" x14ac:dyDescent="0.2">
      <c r="B21" s="1">
        <f t="shared" si="0"/>
        <v>33</v>
      </c>
      <c r="C21" s="19">
        <v>3.7999999999999999E-2</v>
      </c>
      <c r="D21" s="22">
        <v>2.8000000000000001E-2</v>
      </c>
      <c r="E21" s="25">
        <v>3.4000000000000002E-2</v>
      </c>
      <c r="F21" s="28">
        <v>2.3E-2</v>
      </c>
    </row>
    <row r="22" spans="2:6" x14ac:dyDescent="0.2">
      <c r="B22" s="1">
        <f t="shared" si="0"/>
        <v>34</v>
      </c>
      <c r="C22" s="19">
        <v>3.7999999999999999E-2</v>
      </c>
      <c r="D22" s="22">
        <v>2.8000000000000001E-2</v>
      </c>
      <c r="E22" s="25">
        <v>3.4000000000000002E-2</v>
      </c>
      <c r="F22" s="28">
        <v>2.3E-2</v>
      </c>
    </row>
    <row r="23" spans="2:6" x14ac:dyDescent="0.2">
      <c r="B23" s="1">
        <f t="shared" si="0"/>
        <v>35</v>
      </c>
      <c r="C23" s="19">
        <v>3.7999999999999999E-2</v>
      </c>
      <c r="D23" s="22">
        <v>2.8000000000000001E-2</v>
      </c>
      <c r="E23" s="25">
        <v>3.4000000000000002E-2</v>
      </c>
      <c r="F23" s="28">
        <v>2.3E-2</v>
      </c>
    </row>
    <row r="24" spans="2:6" x14ac:dyDescent="0.2">
      <c r="B24" s="1">
        <f t="shared" si="0"/>
        <v>36</v>
      </c>
      <c r="C24" s="19">
        <v>3.7999999999999999E-2</v>
      </c>
      <c r="D24" s="22">
        <v>2.8000000000000001E-2</v>
      </c>
      <c r="E24" s="25">
        <v>3.4000000000000002E-2</v>
      </c>
      <c r="F24" s="28">
        <v>2.3E-2</v>
      </c>
    </row>
    <row r="25" spans="2:6" x14ac:dyDescent="0.2">
      <c r="B25" s="1">
        <f t="shared" si="0"/>
        <v>37</v>
      </c>
      <c r="C25" s="19">
        <v>3.7999999999999999E-2</v>
      </c>
      <c r="D25" s="22">
        <v>2.8000000000000001E-2</v>
      </c>
      <c r="E25" s="25">
        <v>3.4000000000000002E-2</v>
      </c>
      <c r="F25" s="28">
        <v>2.3E-2</v>
      </c>
    </row>
    <row r="26" spans="2:6" x14ac:dyDescent="0.2">
      <c r="B26" s="1">
        <f t="shared" si="0"/>
        <v>38</v>
      </c>
      <c r="C26" s="19">
        <v>3.7999999999999999E-2</v>
      </c>
      <c r="D26" s="22">
        <v>2.8000000000000001E-2</v>
      </c>
      <c r="E26" s="25">
        <v>3.4000000000000002E-2</v>
      </c>
      <c r="F26" s="28">
        <v>2.3E-2</v>
      </c>
    </row>
    <row r="27" spans="2:6" x14ac:dyDescent="0.2">
      <c r="B27" s="1">
        <f t="shared" si="0"/>
        <v>39</v>
      </c>
      <c r="C27" s="19">
        <v>3.7999999999999999E-2</v>
      </c>
      <c r="D27" s="22">
        <v>2.8000000000000001E-2</v>
      </c>
      <c r="E27" s="25">
        <v>3.4000000000000002E-2</v>
      </c>
      <c r="F27" s="28">
        <v>2.3E-2</v>
      </c>
    </row>
    <row r="28" spans="2:6" x14ac:dyDescent="0.2">
      <c r="B28" s="1">
        <f t="shared" si="0"/>
        <v>40</v>
      </c>
      <c r="C28" s="19">
        <v>3.7999999999999999E-2</v>
      </c>
      <c r="D28" s="22">
        <v>2.8000000000000001E-2</v>
      </c>
      <c r="E28" s="25">
        <v>3.4000000000000002E-2</v>
      </c>
      <c r="F28" s="28">
        <v>2.3E-2</v>
      </c>
    </row>
    <row r="29" spans="2:6" x14ac:dyDescent="0.2">
      <c r="B29" s="1">
        <f t="shared" si="0"/>
        <v>41</v>
      </c>
      <c r="C29" s="19">
        <v>3.7999999999999999E-2</v>
      </c>
      <c r="D29" s="22">
        <v>2.8000000000000001E-2</v>
      </c>
      <c r="E29" s="25">
        <v>3.4000000000000002E-2</v>
      </c>
      <c r="F29" s="28">
        <v>2.3E-2</v>
      </c>
    </row>
    <row r="30" spans="2:6" x14ac:dyDescent="0.2">
      <c r="B30" s="1">
        <f t="shared" si="0"/>
        <v>42</v>
      </c>
      <c r="C30" s="19">
        <v>4.3999999999999997E-2</v>
      </c>
      <c r="D30" s="22">
        <v>3.5999999999999997E-2</v>
      </c>
      <c r="E30" s="25">
        <v>3.9E-2</v>
      </c>
      <c r="F30" s="28">
        <v>3.1E-2</v>
      </c>
    </row>
    <row r="31" spans="2:6" x14ac:dyDescent="0.2">
      <c r="B31" s="1">
        <f t="shared" si="0"/>
        <v>43</v>
      </c>
      <c r="C31" s="19">
        <v>4.3999999999999997E-2</v>
      </c>
      <c r="D31" s="22">
        <v>3.5999999999999997E-2</v>
      </c>
      <c r="E31" s="25">
        <v>3.9E-2</v>
      </c>
      <c r="F31" s="28">
        <v>3.1E-2</v>
      </c>
    </row>
    <row r="32" spans="2:6" x14ac:dyDescent="0.2">
      <c r="B32" s="1">
        <f t="shared" si="0"/>
        <v>44</v>
      </c>
      <c r="C32" s="19">
        <v>4.3999999999999997E-2</v>
      </c>
      <c r="D32" s="22">
        <v>3.5999999999999997E-2</v>
      </c>
      <c r="E32" s="25">
        <v>3.9E-2</v>
      </c>
      <c r="F32" s="28">
        <v>3.1E-2</v>
      </c>
    </row>
    <row r="33" spans="2:6" x14ac:dyDescent="0.2">
      <c r="B33" s="1">
        <f t="shared" si="0"/>
        <v>45</v>
      </c>
      <c r="C33" s="19">
        <v>4.3999999999999997E-2</v>
      </c>
      <c r="D33" s="22">
        <v>3.5999999999999997E-2</v>
      </c>
      <c r="E33" s="25">
        <v>3.9E-2</v>
      </c>
      <c r="F33" s="28">
        <v>3.1E-2</v>
      </c>
    </row>
    <row r="34" spans="2:6" x14ac:dyDescent="0.2">
      <c r="B34" s="1">
        <f t="shared" si="0"/>
        <v>46</v>
      </c>
      <c r="C34" s="19">
        <v>4.3999999999999997E-2</v>
      </c>
      <c r="D34" s="22">
        <v>3.5999999999999997E-2</v>
      </c>
      <c r="E34" s="25">
        <v>3.9E-2</v>
      </c>
      <c r="F34" s="28">
        <v>3.1E-2</v>
      </c>
    </row>
    <row r="35" spans="2:6" x14ac:dyDescent="0.2">
      <c r="B35" s="1">
        <f t="shared" si="0"/>
        <v>47</v>
      </c>
      <c r="C35" s="19">
        <v>4.3999999999999997E-2</v>
      </c>
      <c r="D35" s="22">
        <v>3.5999999999999997E-2</v>
      </c>
      <c r="E35" s="25">
        <v>3.9E-2</v>
      </c>
      <c r="F35" s="28">
        <v>3.1E-2</v>
      </c>
    </row>
    <row r="36" spans="2:6" x14ac:dyDescent="0.2">
      <c r="B36" s="1">
        <f t="shared" si="0"/>
        <v>48</v>
      </c>
      <c r="C36" s="19">
        <v>4.3999999999999997E-2</v>
      </c>
      <c r="D36" s="22">
        <v>3.5999999999999997E-2</v>
      </c>
      <c r="E36" s="25">
        <v>3.9E-2</v>
      </c>
      <c r="F36" s="28">
        <v>3.1E-2</v>
      </c>
    </row>
    <row r="37" spans="2:6" x14ac:dyDescent="0.2">
      <c r="B37" s="1">
        <f t="shared" si="0"/>
        <v>49</v>
      </c>
      <c r="C37" s="19">
        <v>4.3999999999999997E-2</v>
      </c>
      <c r="D37" s="22">
        <v>3.5999999999999997E-2</v>
      </c>
      <c r="E37" s="25">
        <v>3.9E-2</v>
      </c>
      <c r="F37" s="28">
        <v>3.1E-2</v>
      </c>
    </row>
    <row r="38" spans="2:6" x14ac:dyDescent="0.2">
      <c r="B38" s="1">
        <f t="shared" si="0"/>
        <v>50</v>
      </c>
      <c r="C38" s="19">
        <v>4.3999999999999997E-2</v>
      </c>
      <c r="D38" s="22">
        <v>3.5999999999999997E-2</v>
      </c>
      <c r="E38" s="25">
        <v>3.9E-2</v>
      </c>
      <c r="F38" s="28">
        <v>3.1E-2</v>
      </c>
    </row>
    <row r="39" spans="2:6" x14ac:dyDescent="0.2">
      <c r="B39" s="1">
        <f t="shared" si="0"/>
        <v>51</v>
      </c>
      <c r="C39" s="19">
        <v>4.3999999999999997E-2</v>
      </c>
      <c r="D39" s="22">
        <v>3.5999999999999997E-2</v>
      </c>
      <c r="E39" s="25">
        <v>3.9E-2</v>
      </c>
      <c r="F39" s="28">
        <v>3.1E-2</v>
      </c>
    </row>
    <row r="40" spans="2:6" x14ac:dyDescent="0.2">
      <c r="B40" s="1">
        <f t="shared" si="0"/>
        <v>52</v>
      </c>
      <c r="C40" s="19">
        <v>4.3999999999999997E-2</v>
      </c>
      <c r="D40" s="22">
        <v>3.5999999999999997E-2</v>
      </c>
      <c r="E40" s="25">
        <v>3.9E-2</v>
      </c>
      <c r="F40" s="28">
        <v>3.1E-2</v>
      </c>
    </row>
    <row r="41" spans="2:6" x14ac:dyDescent="0.2">
      <c r="B41" s="1">
        <f t="shared" si="0"/>
        <v>53</v>
      </c>
      <c r="C41" s="19">
        <v>4.3999999999999997E-2</v>
      </c>
      <c r="D41" s="22">
        <v>3.5999999999999997E-2</v>
      </c>
      <c r="E41" s="25">
        <v>3.9E-2</v>
      </c>
      <c r="F41" s="28">
        <v>3.1E-2</v>
      </c>
    </row>
    <row r="42" spans="2:6" x14ac:dyDescent="0.2">
      <c r="B42" s="1">
        <f t="shared" si="0"/>
        <v>54</v>
      </c>
      <c r="C42" s="19">
        <v>4.3999999999999997E-2</v>
      </c>
      <c r="D42" s="22">
        <v>3.5999999999999997E-2</v>
      </c>
      <c r="E42" s="25">
        <v>3.9E-2</v>
      </c>
      <c r="F42" s="28">
        <v>3.1E-2</v>
      </c>
    </row>
    <row r="43" spans="2:6" x14ac:dyDescent="0.2">
      <c r="B43" s="1">
        <f t="shared" si="0"/>
        <v>55</v>
      </c>
      <c r="C43" s="19">
        <v>4.3999999999999997E-2</v>
      </c>
      <c r="D43" s="22">
        <v>3.5999999999999997E-2</v>
      </c>
      <c r="E43" s="25">
        <v>3.9E-2</v>
      </c>
      <c r="F43" s="28">
        <v>3.1E-2</v>
      </c>
    </row>
    <row r="44" spans="2:6" x14ac:dyDescent="0.2">
      <c r="B44" s="1">
        <f t="shared" si="0"/>
        <v>56</v>
      </c>
      <c r="C44" s="19">
        <v>5.7000000000000002E-2</v>
      </c>
      <c r="D44" s="22">
        <v>4.4999999999999998E-2</v>
      </c>
      <c r="E44" s="25">
        <v>4.9000000000000002E-2</v>
      </c>
      <c r="F44" s="28">
        <v>4.2000000000000003E-2</v>
      </c>
    </row>
    <row r="45" spans="2:6" x14ac:dyDescent="0.2">
      <c r="B45" s="1">
        <f t="shared" si="0"/>
        <v>57</v>
      </c>
      <c r="C45" s="19">
        <v>5.7000000000000002E-2</v>
      </c>
      <c r="D45" s="22">
        <v>4.4999999999999998E-2</v>
      </c>
      <c r="E45" s="25">
        <v>4.9000000000000002E-2</v>
      </c>
      <c r="F45" s="28">
        <v>4.2000000000000003E-2</v>
      </c>
    </row>
    <row r="46" spans="2:6" x14ac:dyDescent="0.2">
      <c r="B46" s="1">
        <f t="shared" si="0"/>
        <v>58</v>
      </c>
      <c r="C46" s="19">
        <v>5.7000000000000002E-2</v>
      </c>
      <c r="D46" s="22">
        <v>4.4999999999999998E-2</v>
      </c>
      <c r="E46" s="25">
        <v>4.9000000000000002E-2</v>
      </c>
      <c r="F46" s="28">
        <v>4.2000000000000003E-2</v>
      </c>
    </row>
    <row r="47" spans="2:6" x14ac:dyDescent="0.2">
      <c r="B47" s="1">
        <f t="shared" si="0"/>
        <v>59</v>
      </c>
      <c r="C47" s="19">
        <v>5.7000000000000002E-2</v>
      </c>
      <c r="D47" s="22">
        <v>4.4999999999999998E-2</v>
      </c>
      <c r="E47" s="25">
        <v>4.9000000000000002E-2</v>
      </c>
      <c r="F47" s="28">
        <v>4.2000000000000003E-2</v>
      </c>
    </row>
    <row r="48" spans="2:6" x14ac:dyDescent="0.2">
      <c r="B48" s="1">
        <f t="shared" si="0"/>
        <v>60</v>
      </c>
      <c r="C48" s="19">
        <v>5.7000000000000002E-2</v>
      </c>
      <c r="D48" s="22">
        <v>4.4999999999999998E-2</v>
      </c>
      <c r="E48" s="25">
        <v>4.9000000000000002E-2</v>
      </c>
      <c r="F48" s="28">
        <v>4.2000000000000003E-2</v>
      </c>
    </row>
    <row r="49" spans="2:6" x14ac:dyDescent="0.2">
      <c r="B49" s="1">
        <f t="shared" si="0"/>
        <v>61</v>
      </c>
      <c r="C49" s="19">
        <v>5.7000000000000002E-2</v>
      </c>
      <c r="D49" s="22">
        <v>4.4999999999999998E-2</v>
      </c>
      <c r="E49" s="25">
        <v>4.9000000000000002E-2</v>
      </c>
      <c r="F49" s="28">
        <v>4.2000000000000003E-2</v>
      </c>
    </row>
    <row r="50" spans="2:6" x14ac:dyDescent="0.2">
      <c r="B50" s="1">
        <f t="shared" si="0"/>
        <v>62</v>
      </c>
      <c r="C50" s="19">
        <v>5.7000000000000002E-2</v>
      </c>
      <c r="D50" s="22">
        <v>4.4999999999999998E-2</v>
      </c>
      <c r="E50" s="25">
        <v>4.9000000000000002E-2</v>
      </c>
      <c r="F50" s="28">
        <v>4.2000000000000003E-2</v>
      </c>
    </row>
    <row r="51" spans="2:6" x14ac:dyDescent="0.2">
      <c r="B51" s="1">
        <f t="shared" si="0"/>
        <v>63</v>
      </c>
      <c r="C51" s="19">
        <v>5.7000000000000002E-2</v>
      </c>
      <c r="D51" s="22">
        <v>4.4999999999999998E-2</v>
      </c>
      <c r="E51" s="25">
        <v>4.9000000000000002E-2</v>
      </c>
      <c r="F51" s="28">
        <v>4.2000000000000003E-2</v>
      </c>
    </row>
    <row r="52" spans="2:6" x14ac:dyDescent="0.2">
      <c r="B52" s="1">
        <f t="shared" si="0"/>
        <v>64</v>
      </c>
      <c r="C52" s="19">
        <v>6.8000000000000005E-2</v>
      </c>
      <c r="D52" s="22">
        <v>5.2999999999999999E-2</v>
      </c>
      <c r="E52" s="25">
        <v>5.6000000000000001E-2</v>
      </c>
      <c r="F52" s="28">
        <v>0.05</v>
      </c>
    </row>
    <row r="53" spans="2:6" x14ac:dyDescent="0.2">
      <c r="B53" s="1">
        <f t="shared" si="0"/>
        <v>65</v>
      </c>
      <c r="C53" s="19">
        <v>6.8000000000000005E-2</v>
      </c>
      <c r="D53" s="22">
        <v>5.2999999999999999E-2</v>
      </c>
      <c r="E53" s="25">
        <v>5.6000000000000001E-2</v>
      </c>
      <c r="F53" s="28">
        <v>0.05</v>
      </c>
    </row>
    <row r="54" spans="2:6" x14ac:dyDescent="0.2">
      <c r="B54" s="1">
        <f t="shared" si="0"/>
        <v>66</v>
      </c>
      <c r="C54" s="19">
        <v>6.8000000000000005E-2</v>
      </c>
      <c r="D54" s="22">
        <v>5.2999999999999999E-2</v>
      </c>
      <c r="E54" s="25">
        <v>5.6000000000000001E-2</v>
      </c>
      <c r="F54" s="28">
        <v>0.05</v>
      </c>
    </row>
    <row r="55" spans="2:6" x14ac:dyDescent="0.2">
      <c r="B55" s="1">
        <f t="shared" si="0"/>
        <v>67</v>
      </c>
      <c r="C55" s="19">
        <v>6.8000000000000005E-2</v>
      </c>
      <c r="D55" s="22">
        <v>5.2999999999999999E-2</v>
      </c>
      <c r="E55" s="25">
        <v>5.6000000000000001E-2</v>
      </c>
      <c r="F55" s="28">
        <v>0.05</v>
      </c>
    </row>
    <row r="56" spans="2:6" x14ac:dyDescent="0.2">
      <c r="B56" s="1">
        <f t="shared" si="0"/>
        <v>68</v>
      </c>
      <c r="C56" s="19">
        <v>6.8000000000000005E-2</v>
      </c>
      <c r="D56" s="22">
        <v>5.2999999999999999E-2</v>
      </c>
      <c r="E56" s="25">
        <v>5.6000000000000001E-2</v>
      </c>
      <c r="F56" s="28">
        <v>0.05</v>
      </c>
    </row>
    <row r="57" spans="2:6" x14ac:dyDescent="0.2">
      <c r="B57" s="1">
        <f t="shared" si="0"/>
        <v>69</v>
      </c>
      <c r="C57" s="19">
        <v>6.8000000000000005E-2</v>
      </c>
      <c r="D57" s="22">
        <v>5.2999999999999999E-2</v>
      </c>
      <c r="E57" s="25">
        <v>5.6000000000000001E-2</v>
      </c>
      <c r="F57" s="28">
        <v>0.05</v>
      </c>
    </row>
    <row r="58" spans="2:6" x14ac:dyDescent="0.2">
      <c r="B58" s="1">
        <f t="shared" si="0"/>
        <v>70</v>
      </c>
      <c r="C58" s="19">
        <v>6.8000000000000005E-2</v>
      </c>
      <c r="D58" s="22">
        <v>5.2999999999999999E-2</v>
      </c>
      <c r="E58" s="25">
        <v>5.6000000000000001E-2</v>
      </c>
      <c r="F58" s="28">
        <v>0.05</v>
      </c>
    </row>
    <row r="59" spans="2:6" x14ac:dyDescent="0.2">
      <c r="B59" s="1">
        <f t="shared" si="0"/>
        <v>71</v>
      </c>
      <c r="C59" s="19">
        <v>6.8000000000000005E-2</v>
      </c>
      <c r="D59" s="22">
        <v>5.2999999999999999E-2</v>
      </c>
      <c r="E59" s="25">
        <v>5.6000000000000001E-2</v>
      </c>
      <c r="F59" s="28">
        <v>0.05</v>
      </c>
    </row>
    <row r="60" spans="2:6" x14ac:dyDescent="0.2">
      <c r="B60" s="1">
        <f t="shared" si="0"/>
        <v>72</v>
      </c>
      <c r="C60" s="19">
        <v>6.8000000000000005E-2</v>
      </c>
      <c r="D60" s="22">
        <v>5.2999999999999999E-2</v>
      </c>
      <c r="E60" s="25">
        <v>5.6000000000000001E-2</v>
      </c>
      <c r="F60" s="28">
        <v>0.05</v>
      </c>
    </row>
    <row r="61" spans="2:6" x14ac:dyDescent="0.2">
      <c r="B61" s="1">
        <f t="shared" si="0"/>
        <v>73</v>
      </c>
      <c r="C61" s="19">
        <v>6.8000000000000005E-2</v>
      </c>
      <c r="D61" s="22">
        <v>5.2999999999999999E-2</v>
      </c>
      <c r="E61" s="25">
        <v>5.6000000000000001E-2</v>
      </c>
      <c r="F61" s="28">
        <v>0.05</v>
      </c>
    </row>
    <row r="62" spans="2:6" x14ac:dyDescent="0.2">
      <c r="B62" s="1">
        <f t="shared" si="0"/>
        <v>74</v>
      </c>
      <c r="C62" s="19">
        <v>6.8000000000000005E-2</v>
      </c>
      <c r="D62" s="22">
        <v>5.2999999999999999E-2</v>
      </c>
      <c r="E62" s="25">
        <v>5.6000000000000001E-2</v>
      </c>
      <c r="F62" s="28">
        <v>0.05</v>
      </c>
    </row>
    <row r="63" spans="2:6" x14ac:dyDescent="0.2">
      <c r="B63" s="1">
        <f t="shared" si="0"/>
        <v>75</v>
      </c>
      <c r="C63" s="19">
        <v>6.8000000000000005E-2</v>
      </c>
      <c r="D63" s="22">
        <v>5.2999999999999999E-2</v>
      </c>
      <c r="E63" s="25">
        <v>5.6000000000000001E-2</v>
      </c>
      <c r="F63" s="28">
        <v>0.05</v>
      </c>
    </row>
    <row r="64" spans="2:6" x14ac:dyDescent="0.2">
      <c r="B64" s="1">
        <f t="shared" si="0"/>
        <v>76</v>
      </c>
      <c r="C64" s="19">
        <v>6.8000000000000005E-2</v>
      </c>
      <c r="D64" s="22">
        <v>5.2999999999999999E-2</v>
      </c>
      <c r="E64" s="25">
        <v>5.6000000000000001E-2</v>
      </c>
      <c r="F64" s="28">
        <v>0.05</v>
      </c>
    </row>
    <row r="65" spans="2:6" x14ac:dyDescent="0.2">
      <c r="B65" s="1">
        <f t="shared" si="0"/>
        <v>77</v>
      </c>
      <c r="C65" s="19">
        <v>6.8000000000000005E-2</v>
      </c>
      <c r="D65" s="22">
        <v>5.2999999999999999E-2</v>
      </c>
      <c r="E65" s="25">
        <v>5.6000000000000001E-2</v>
      </c>
      <c r="F65" s="28">
        <v>0.05</v>
      </c>
    </row>
    <row r="66" spans="2:6" x14ac:dyDescent="0.2">
      <c r="B66" s="1">
        <f t="shared" si="0"/>
        <v>78</v>
      </c>
      <c r="C66" s="19">
        <v>6.8000000000000005E-2</v>
      </c>
      <c r="D66" s="22">
        <v>5.2999999999999999E-2</v>
      </c>
      <c r="E66" s="25">
        <v>5.6000000000000001E-2</v>
      </c>
      <c r="F66" s="28">
        <v>0.05</v>
      </c>
    </row>
    <row r="67" spans="2:6" ht="16" thickBot="1" x14ac:dyDescent="0.25">
      <c r="B67" s="1">
        <f t="shared" si="0"/>
        <v>79</v>
      </c>
      <c r="C67" s="20">
        <v>6.8000000000000005E-2</v>
      </c>
      <c r="D67" s="23">
        <v>5.2999999999999999E-2</v>
      </c>
      <c r="E67" s="26">
        <v>5.6000000000000001E-2</v>
      </c>
      <c r="F67" s="29">
        <v>0.05</v>
      </c>
    </row>
    <row r="68" spans="2:6" x14ac:dyDescent="0.2">
      <c r="B68" s="1"/>
    </row>
    <row r="69" spans="2:6" x14ac:dyDescent="0.2">
      <c r="B69" s="1"/>
    </row>
    <row r="70" spans="2:6" x14ac:dyDescent="0.2">
      <c r="B70" s="1"/>
    </row>
  </sheetData>
  <mergeCells count="2">
    <mergeCell ref="C4:D4"/>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Inputs</vt:lpstr>
      <vt:lpstr>Results</vt:lpstr>
      <vt:lpstr>Calculations</vt:lpstr>
      <vt:lpstr>COI tables</vt:lpstr>
      <vt:lpstr>Per K tables</vt:lpstr>
      <vt:lpstr>Clss</vt:lpstr>
      <vt:lpstr>Gendr</vt:lpstr>
      <vt:lpstr>Issue_Age</vt:lpstr>
      <vt:lpstr>Policy_Year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Medved, Mike</cp:lastModifiedBy>
  <cp:revision/>
  <dcterms:created xsi:type="dcterms:W3CDTF">2019-09-23T14:40:03Z</dcterms:created>
  <dcterms:modified xsi:type="dcterms:W3CDTF">2023-09-28T22:37:54Z</dcterms:modified>
  <cp:category/>
  <cp:contentStatus/>
</cp:coreProperties>
</file>