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ke/math3550/hw1/"/>
    </mc:Choice>
  </mc:AlternateContent>
  <xr:revisionPtr revIDLastSave="0" documentId="13_ncr:1_{D720CD5E-F20A-D34B-A51F-2F18E9458898}" xr6:coauthVersionLast="47" xr6:coauthVersionMax="47" xr10:uidLastSave="{00000000-0000-0000-0000-000000000000}"/>
  <bookViews>
    <workbookView xWindow="5040" yWindow="4320" windowWidth="31920" windowHeight="18920" xr2:uid="{78071D2A-C46F-4268-A79B-8CAAC95C3910}"/>
  </bookViews>
  <sheets>
    <sheet name="Assignment 1" sheetId="2" r:id="rId1"/>
    <sheet name="LOAN CALCULATOR" sheetId="1" r:id="rId2"/>
  </sheets>
  <definedNames>
    <definedName name="my_data">'LOAN CALCULATOR'!$B$14:$F$85</definedName>
    <definedName name="my_data2">'LOAN CALCULATOR'!$B$14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10" i="1"/>
  <c r="C14" i="1"/>
  <c r="E14" i="1"/>
  <c r="B15" i="1"/>
  <c r="E15" i="1"/>
  <c r="B16" i="1"/>
  <c r="E16" i="1"/>
  <c r="B17" i="1"/>
  <c r="B18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D14" i="1" l="1"/>
  <c r="F14" i="1" s="1"/>
  <c r="C15" i="1" s="1"/>
  <c r="D15" i="1" s="1"/>
  <c r="F15" i="1" s="1"/>
  <c r="C16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D16" i="1" l="1"/>
  <c r="F16" i="1" s="1"/>
  <c r="C17" i="1" s="1"/>
  <c r="D17" i="1" l="1"/>
  <c r="F17" i="1" s="1"/>
  <c r="C18" i="1" s="1"/>
  <c r="D18" i="1" l="1"/>
  <c r="F18" i="1" s="1"/>
  <c r="C19" i="1" s="1"/>
  <c r="D19" i="1" l="1"/>
  <c r="F19" i="1" s="1"/>
  <c r="C20" i="1" s="1"/>
  <c r="D20" i="1" l="1"/>
  <c r="F20" i="1" s="1"/>
  <c r="C21" i="1" s="1"/>
  <c r="D21" i="1" l="1"/>
  <c r="F21" i="1" s="1"/>
  <c r="C22" i="1" s="1"/>
  <c r="D22" i="1" l="1"/>
  <c r="F22" i="1" s="1"/>
  <c r="C23" i="1" s="1"/>
  <c r="D23" i="1" l="1"/>
  <c r="F23" i="1" s="1"/>
  <c r="C24" i="1" s="1"/>
  <c r="D24" i="1" l="1"/>
  <c r="F24" i="1" s="1"/>
  <c r="C25" i="1" s="1"/>
  <c r="D25" i="1" l="1"/>
  <c r="F25" i="1" s="1"/>
  <c r="C26" i="1" s="1"/>
  <c r="D26" i="1" l="1"/>
  <c r="F26" i="1" s="1"/>
  <c r="C27" i="1" s="1"/>
  <c r="D27" i="1" l="1"/>
  <c r="F27" i="1" s="1"/>
  <c r="C28" i="1" s="1"/>
  <c r="D28" i="1" l="1"/>
  <c r="F28" i="1" s="1"/>
  <c r="C29" i="1" s="1"/>
  <c r="D29" i="1" l="1"/>
  <c r="F29" i="1" s="1"/>
  <c r="C30" i="1" s="1"/>
  <c r="D30" i="1" l="1"/>
  <c r="F30" i="1" s="1"/>
  <c r="C31" i="1" s="1"/>
  <c r="D31" i="1" l="1"/>
  <c r="F31" i="1" s="1"/>
  <c r="C32" i="1" s="1"/>
  <c r="D32" i="1" l="1"/>
  <c r="F32" i="1" s="1"/>
  <c r="C33" i="1" s="1"/>
  <c r="D33" i="1" l="1"/>
  <c r="F33" i="1" s="1"/>
  <c r="C34" i="1" s="1"/>
  <c r="D34" i="1" l="1"/>
  <c r="F34" i="1" s="1"/>
  <c r="C35" i="1" s="1"/>
  <c r="D35" i="1" l="1"/>
  <c r="F35" i="1" s="1"/>
  <c r="C36" i="1" s="1"/>
  <c r="D36" i="1" l="1"/>
  <c r="F36" i="1" s="1"/>
  <c r="C37" i="1" l="1"/>
  <c r="D37" i="1" s="1"/>
  <c r="F37" i="1" s="1"/>
  <c r="C38" i="1" s="1"/>
  <c r="B31" i="2"/>
  <c r="D38" i="1" l="1"/>
  <c r="F38" i="1" s="1"/>
  <c r="C39" i="1" s="1"/>
  <c r="D39" i="1" l="1"/>
  <c r="F39" i="1" s="1"/>
  <c r="C40" i="1" s="1"/>
  <c r="D40" i="1" l="1"/>
  <c r="F40" i="1" s="1"/>
  <c r="C41" i="1" s="1"/>
  <c r="D41" i="1" l="1"/>
  <c r="F41" i="1" s="1"/>
  <c r="C42" i="1" s="1"/>
  <c r="D42" i="1" l="1"/>
  <c r="F42" i="1" s="1"/>
  <c r="C43" i="1" s="1"/>
  <c r="D43" i="1" l="1"/>
  <c r="F43" i="1" s="1"/>
  <c r="C44" i="1" s="1"/>
  <c r="D44" i="1" l="1"/>
  <c r="F44" i="1" s="1"/>
  <c r="C45" i="1" s="1"/>
  <c r="D45" i="1" l="1"/>
  <c r="F45" i="1" s="1"/>
  <c r="C46" i="1" l="1"/>
  <c r="D46" i="1" s="1"/>
  <c r="F46" i="1" s="1"/>
  <c r="C47" i="1" s="1"/>
  <c r="B25" i="2"/>
  <c r="D47" i="1" l="1"/>
  <c r="F47" i="1" s="1"/>
  <c r="C48" i="1" l="1"/>
  <c r="B27" i="2"/>
  <c r="D48" i="1"/>
  <c r="F48" i="1" s="1"/>
  <c r="C49" i="1" s="1"/>
  <c r="D49" i="1" l="1"/>
  <c r="F49" i="1" s="1"/>
  <c r="C50" i="1" s="1"/>
  <c r="D50" i="1" l="1"/>
  <c r="F50" i="1" s="1"/>
  <c r="C51" i="1" s="1"/>
  <c r="D51" i="1" l="1"/>
  <c r="F51" i="1" s="1"/>
  <c r="C52" i="1" s="1"/>
  <c r="D52" i="1" l="1"/>
  <c r="F52" i="1" s="1"/>
  <c r="C53" i="1" s="1"/>
  <c r="D53" i="1" l="1"/>
  <c r="F53" i="1" s="1"/>
  <c r="C54" i="1" s="1"/>
  <c r="D54" i="1" l="1"/>
  <c r="F54" i="1" s="1"/>
  <c r="C55" i="1" s="1"/>
  <c r="D55" i="1" l="1"/>
  <c r="F55" i="1" s="1"/>
  <c r="C56" i="1" s="1"/>
  <c r="D56" i="1" l="1"/>
  <c r="F56" i="1" s="1"/>
  <c r="C57" i="1" s="1"/>
  <c r="D57" i="1" l="1"/>
  <c r="F57" i="1" s="1"/>
  <c r="C58" i="1" s="1"/>
  <c r="D58" i="1" l="1"/>
  <c r="F58" i="1" s="1"/>
  <c r="C59" i="1" l="1"/>
  <c r="B29" i="2"/>
  <c r="D59" i="1"/>
  <c r="F59" i="1" s="1"/>
  <c r="C60" i="1" s="1"/>
  <c r="D60" i="1" l="1"/>
  <c r="F60" i="1" s="1"/>
  <c r="C61" i="1" s="1"/>
  <c r="D61" i="1" l="1"/>
  <c r="F61" i="1" s="1"/>
  <c r="C62" i="1" s="1"/>
  <c r="D62" i="1" l="1"/>
  <c r="F62" i="1" s="1"/>
  <c r="C63" i="1" s="1"/>
  <c r="D63" i="1" l="1"/>
  <c r="F63" i="1" s="1"/>
  <c r="C64" i="1" s="1"/>
  <c r="D64" i="1" l="1"/>
  <c r="F64" i="1" s="1"/>
  <c r="C65" i="1" s="1"/>
  <c r="D65" i="1" l="1"/>
  <c r="F65" i="1" s="1"/>
  <c r="C66" i="1" s="1"/>
  <c r="D66" i="1" l="1"/>
  <c r="F66" i="1" s="1"/>
  <c r="C67" i="1" s="1"/>
  <c r="D67" i="1" l="1"/>
  <c r="F67" i="1" s="1"/>
  <c r="C68" i="1" s="1"/>
  <c r="D68" i="1" l="1"/>
  <c r="F68" i="1" s="1"/>
  <c r="C69" i="1" s="1"/>
  <c r="D69" i="1" l="1"/>
  <c r="F69" i="1" l="1"/>
  <c r="C70" i="1" s="1"/>
  <c r="D70" i="1" s="1"/>
  <c r="F70" i="1" s="1"/>
  <c r="C71" i="1" s="1"/>
  <c r="B23" i="2"/>
  <c r="D71" i="1" l="1"/>
  <c r="F71" i="1" s="1"/>
  <c r="C72" i="1" s="1"/>
  <c r="D72" i="1" l="1"/>
  <c r="F72" i="1" s="1"/>
  <c r="C73" i="1" s="1"/>
  <c r="D73" i="1" l="1"/>
  <c r="F73" i="1" s="1"/>
  <c r="C74" i="1" s="1"/>
  <c r="D74" i="1" l="1"/>
  <c r="F74" i="1" s="1"/>
  <c r="C75" i="1" s="1"/>
  <c r="D75" i="1" l="1"/>
  <c r="F75" i="1" s="1"/>
  <c r="C76" i="1" s="1"/>
  <c r="D76" i="1" l="1"/>
  <c r="F76" i="1" s="1"/>
  <c r="C77" i="1" s="1"/>
  <c r="D77" i="1" l="1"/>
  <c r="F77" i="1" s="1"/>
  <c r="C78" i="1" s="1"/>
  <c r="D78" i="1" l="1"/>
  <c r="F78" i="1" s="1"/>
  <c r="C79" i="1" s="1"/>
  <c r="D79" i="1" l="1"/>
  <c r="F79" i="1" s="1"/>
  <c r="C80" i="1" s="1"/>
  <c r="D80" i="1" l="1"/>
  <c r="F80" i="1" s="1"/>
  <c r="C81" i="1" s="1"/>
  <c r="D81" i="1" l="1"/>
  <c r="F81" i="1" s="1"/>
  <c r="C82" i="1" s="1"/>
  <c r="D82" i="1" l="1"/>
  <c r="F82" i="1" s="1"/>
  <c r="C83" i="1" s="1"/>
  <c r="D83" i="1" l="1"/>
  <c r="F83" i="1" s="1"/>
  <c r="C84" i="1" s="1"/>
  <c r="D84" i="1" l="1"/>
  <c r="F84" i="1" s="1"/>
  <c r="C85" i="1" s="1"/>
  <c r="D85" i="1" l="1"/>
  <c r="F85" i="1" s="1"/>
  <c r="F6" i="1" s="1"/>
</calcChain>
</file>

<file path=xl/sharedStrings.xml><?xml version="1.0" encoding="utf-8"?>
<sst xmlns="http://schemas.openxmlformats.org/spreadsheetml/2006/main" count="31" uniqueCount="31">
  <si>
    <t>MATH 3550 Assignment 1</t>
  </si>
  <si>
    <t>INSTRUCTIONS:</t>
  </si>
  <si>
    <t xml:space="preserve">1. Use the "LOAN CALCULATOR" worksheet and GOALSEEK to find the missing components of the following five loans. </t>
  </si>
  <si>
    <t xml:space="preserve">     Enter your answers as values in the yellow cells below. </t>
  </si>
  <si>
    <t>Loan Principal</t>
  </si>
  <si>
    <t>Annual
Int Rate</t>
  </si>
  <si>
    <t>Length (months)</t>
  </si>
  <si>
    <t>Monthly Payment</t>
  </si>
  <si>
    <t xml:space="preserve">2. Using the LOAN CALCULATOR with the inuts from #5 above, use VLOOKUP to answer the following questions. </t>
  </si>
  <si>
    <t xml:space="preserve">     Enter your formulas in the yellow cells.</t>
  </si>
  <si>
    <t xml:space="preserve">     Use the named range capabilities to assign the names my_data and my_data 2 to the desired selected data range.</t>
  </si>
  <si>
    <t>i. Using VLOOKUP, what is the interest amount associated with month 56?</t>
  </si>
  <si>
    <t>ii. Using VLOOKUP, what is the approximate ending balance associated with month 32.25?</t>
  </si>
  <si>
    <t>iii. Using INDEX and MATCH, what is the ending balance associated with month 34?</t>
  </si>
  <si>
    <t>iv. Using OFFSET and MATCH, what is the ending balance associated with month 45?</t>
  </si>
  <si>
    <t>v. Using VLOOKUP, what is the ending balance associated with month 23?</t>
  </si>
  <si>
    <t>3. Submit via HuskyCT</t>
  </si>
  <si>
    <t>Loan Principal:</t>
  </si>
  <si>
    <t>(annual / 12)</t>
  </si>
  <si>
    <t>Annual Int Rate (APR):</t>
  </si>
  <si>
    <t>monthly rate:</t>
  </si>
  <si>
    <t>Length of Term (months):</t>
  </si>
  <si>
    <t>Ending Balance of C6 month:</t>
  </si>
  <si>
    <t>Monthly Payment Amount:</t>
  </si>
  <si>
    <t>Total of Payments:</t>
  </si>
  <si>
    <t>AMORTIZATION SCHEDULE</t>
  </si>
  <si>
    <t>Month</t>
  </si>
  <si>
    <r>
      <rPr>
        <b/>
        <sz val="11"/>
        <color theme="1"/>
        <rFont val="Calibri"/>
        <family val="2"/>
        <scheme val="minor"/>
      </rPr>
      <t xml:space="preserve">Starting </t>
    </r>
    <r>
      <rPr>
        <b/>
        <u/>
        <sz val="11"/>
        <color theme="1"/>
        <rFont val="Calibri"/>
        <family val="2"/>
        <scheme val="minor"/>
      </rPr>
      <t>Balance</t>
    </r>
  </si>
  <si>
    <t>Interest</t>
  </si>
  <si>
    <t>Payment</t>
  </si>
  <si>
    <r>
      <rPr>
        <b/>
        <sz val="11"/>
        <color theme="1"/>
        <rFont val="Calibri"/>
        <family val="2"/>
        <scheme val="minor"/>
      </rPr>
      <t xml:space="preserve">Ending </t>
    </r>
    <r>
      <rPr>
        <b/>
        <u/>
        <sz val="11"/>
        <color theme="1"/>
        <rFont val="Calibri"/>
        <family val="2"/>
        <scheme val="minor"/>
      </rPr>
      <t>Balance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</si>
</sst>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&quot;$&quot;* #,##0_);_(&quot;$&quot;* \(#,##0\);_(&quot;$&quot;* &quot;-&quot;??_);_(@_)"/>
    <numFmt numFmtId="166" formatCode="&quot;$&quot;#,##0.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9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name val="Arial"/>
      <family val="2"/>
    </font>
    <font>
      <sz val="12"/>
      <color theme="1" tint="0.499984740745262"/>
      <name val="Arial"/>
      <family val="2"/>
    </font>
    <font>
      <sz val="12"/>
      <name val="Arial"/>
      <family val="2"/>
    </font>
    <font>
      <b/>
      <sz val="12"/>
      <color rgb="FF0B1BB5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0"/>
      <color rgb="FF8497B0"/>
      <name val="Arial"/>
      <family val="2"/>
    </font>
    <font>
      <sz val="18"/>
      <color rgb="FFC00000"/>
      <name val="Arial"/>
      <family val="2"/>
    </font>
    <font>
      <b/>
      <u/>
      <sz val="12"/>
      <color theme="3"/>
      <name val="Arial"/>
      <family val="2"/>
    </font>
    <font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39" fontId="1" fillId="0" borderId="0" xfId="3" applyNumberFormat="1"/>
    <xf numFmtId="0" fontId="1" fillId="0" borderId="0" xfId="3" applyAlignment="1">
      <alignment horizontal="center"/>
    </xf>
    <xf numFmtId="0" fontId="1" fillId="0" borderId="0" xfId="3" applyAlignment="1">
      <alignment vertical="top" wrapText="1"/>
    </xf>
    <xf numFmtId="0" fontId="4" fillId="2" borderId="0" xfId="3" applyFont="1" applyFill="1" applyAlignment="1">
      <alignment horizontal="center" wrapText="1"/>
    </xf>
    <xf numFmtId="44" fontId="5" fillId="2" borderId="4" xfId="4" applyNumberFormat="1" applyFont="1" applyFill="1" applyBorder="1" applyAlignment="1">
      <alignment horizontal="center"/>
    </xf>
    <xf numFmtId="44" fontId="5" fillId="4" borderId="4" xfId="1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2" fontId="1" fillId="2" borderId="4" xfId="3" applyNumberFormat="1" applyFill="1" applyBorder="1" applyAlignment="1">
      <alignment horizontal="center"/>
    </xf>
    <xf numFmtId="0" fontId="1" fillId="0" borderId="4" xfId="3" applyBorder="1" applyAlignment="1">
      <alignment horizontal="center"/>
    </xf>
    <xf numFmtId="164" fontId="1" fillId="2" borderId="5" xfId="2" applyNumberFormat="1" applyFont="1" applyFill="1" applyBorder="1" applyAlignment="1">
      <alignment horizontal="center" vertical="center"/>
    </xf>
    <xf numFmtId="0" fontId="1" fillId="0" borderId="0" xfId="3" applyAlignment="1">
      <alignment horizontal="right" vertical="center"/>
    </xf>
    <xf numFmtId="10" fontId="1" fillId="0" borderId="4" xfId="2" applyNumberFormat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165" fontId="5" fillId="0" borderId="4" xfId="1" applyNumberFormat="1" applyFont="1" applyFill="1" applyBorder="1" applyAlignment="1">
      <alignment horizontal="center"/>
    </xf>
    <xf numFmtId="0" fontId="9" fillId="0" borderId="0" xfId="0" applyFont="1"/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center"/>
    </xf>
    <xf numFmtId="0" fontId="11" fillId="0" borderId="0" xfId="0" applyFont="1"/>
    <xf numFmtId="166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6" fontId="12" fillId="2" borderId="5" xfId="0" applyNumberFormat="1" applyFont="1" applyFill="1" applyBorder="1" applyAlignment="1">
      <alignment horizontal="center"/>
    </xf>
    <xf numFmtId="10" fontId="12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3" borderId="3" xfId="3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3" borderId="1" xfId="3" applyFont="1" applyFill="1" applyBorder="1" applyAlignment="1">
      <alignment horizontal="center"/>
    </xf>
  </cellXfs>
  <cellStyles count="5">
    <cellStyle name="Comma 2" xfId="4" xr:uid="{8140D227-C968-421A-AEBC-3BEA0B75F106}"/>
    <cellStyle name="Currency" xfId="1" builtinId="4"/>
    <cellStyle name="Normal" xfId="0" builtinId="0"/>
    <cellStyle name="Normal 2" xfId="3" xr:uid="{7E732B24-EF01-4B3D-B8A2-966F4846956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</xdr:colOff>
      <xdr:row>0</xdr:row>
      <xdr:rowOff>31750</xdr:rowOff>
    </xdr:from>
    <xdr:ext cx="3260724" cy="2622550"/>
    <xdr:pic>
      <xdr:nvPicPr>
        <xdr:cNvPr id="2" name="Picture 1">
          <a:extLst>
            <a:ext uri="{FF2B5EF4-FFF2-40B4-BE49-F238E27FC236}">
              <a16:creationId xmlns:a16="http://schemas.microsoft.com/office/drawing/2014/main" id="{3845BEBB-1359-400A-97FF-A507272E77B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11661" t="29978" r="57169" b="34637"/>
        <a:stretch>
          <a:fillRect/>
        </a:stretch>
      </xdr:blipFill>
      <xdr:spPr bwMode="auto">
        <a:xfrm>
          <a:off x="4468812" y="31750"/>
          <a:ext cx="3260724" cy="262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E2A6-99A8-40B9-8D3D-B071ADA1A399}">
  <sheetPr codeName="Sheet1"/>
  <dimension ref="A1:H33"/>
  <sheetViews>
    <sheetView tabSelected="1" zoomScale="110" zoomScaleNormal="110" workbookViewId="0">
      <selection activeCell="K17" sqref="K17"/>
    </sheetView>
  </sheetViews>
  <sheetFormatPr baseColWidth="10" defaultColWidth="8.83203125" defaultRowHeight="13" x14ac:dyDescent="0.15"/>
  <cols>
    <col min="3" max="3" width="4.1640625" customWidth="1"/>
    <col min="4" max="4" width="14.5" customWidth="1"/>
    <col min="5" max="5" width="13.83203125" customWidth="1"/>
    <col min="6" max="6" width="14.5" customWidth="1"/>
    <col min="7" max="7" width="15" customWidth="1"/>
    <col min="8" max="8" width="16.83203125" customWidth="1"/>
  </cols>
  <sheetData>
    <row r="1" spans="1:8" ht="23" x14ac:dyDescent="0.25">
      <c r="A1" s="27" t="s">
        <v>0</v>
      </c>
    </row>
    <row r="3" spans="1:8" ht="16" x14ac:dyDescent="0.2">
      <c r="A3" s="28" t="s">
        <v>1</v>
      </c>
      <c r="C3" s="26"/>
      <c r="D3" s="26"/>
      <c r="E3" s="26"/>
    </row>
    <row r="4" spans="1:8" x14ac:dyDescent="0.15">
      <c r="A4" s="29"/>
      <c r="B4" s="26"/>
      <c r="C4" s="26"/>
      <c r="D4" s="26"/>
      <c r="E4" s="26"/>
    </row>
    <row r="5" spans="1:8" x14ac:dyDescent="0.15">
      <c r="A5" s="29" t="s">
        <v>2</v>
      </c>
      <c r="C5" s="26"/>
      <c r="D5" s="26"/>
      <c r="E5" s="26"/>
    </row>
    <row r="6" spans="1:8" x14ac:dyDescent="0.15">
      <c r="A6" s="29" t="s">
        <v>3</v>
      </c>
      <c r="C6" s="26"/>
      <c r="D6" s="26"/>
      <c r="E6" s="26"/>
    </row>
    <row r="8" spans="1:8" ht="37.5" customHeight="1" x14ac:dyDescent="0.2">
      <c r="D8" s="25" t="s">
        <v>4</v>
      </c>
      <c r="E8" s="25" t="s">
        <v>5</v>
      </c>
      <c r="F8" s="25" t="s">
        <v>6</v>
      </c>
      <c r="G8" s="25" t="s">
        <v>7</v>
      </c>
      <c r="H8" s="25"/>
    </row>
    <row r="9" spans="1:8" ht="18" customHeight="1" x14ac:dyDescent="0.2">
      <c r="C9" s="23">
        <v>1</v>
      </c>
      <c r="D9" s="19">
        <v>20000</v>
      </c>
      <c r="E9" s="22">
        <v>3.7499999999999999E-2</v>
      </c>
      <c r="F9" s="20">
        <v>60</v>
      </c>
      <c r="G9" s="30">
        <v>366.08</v>
      </c>
      <c r="H9" s="18"/>
    </row>
    <row r="10" spans="1:8" ht="18" customHeight="1" x14ac:dyDescent="0.2">
      <c r="C10" s="23"/>
      <c r="D10" s="19"/>
      <c r="E10" s="22"/>
      <c r="F10" s="20"/>
      <c r="G10" s="24"/>
      <c r="H10" s="18"/>
    </row>
    <row r="11" spans="1:8" ht="18" customHeight="1" x14ac:dyDescent="0.2">
      <c r="C11" s="23">
        <v>2</v>
      </c>
      <c r="D11" s="19">
        <v>20000</v>
      </c>
      <c r="E11" s="22">
        <v>7.4999999999999997E-2</v>
      </c>
      <c r="F11" s="20">
        <v>60</v>
      </c>
      <c r="G11" s="30">
        <v>400.76</v>
      </c>
      <c r="H11" s="18"/>
    </row>
    <row r="12" spans="1:8" ht="18" customHeight="1" x14ac:dyDescent="0.2">
      <c r="C12" s="23"/>
      <c r="D12" s="19"/>
      <c r="E12" s="22"/>
      <c r="F12" s="20"/>
      <c r="G12" s="19"/>
      <c r="H12" s="18"/>
    </row>
    <row r="13" spans="1:8" ht="18" customHeight="1" x14ac:dyDescent="0.2">
      <c r="C13" s="23">
        <v>3</v>
      </c>
      <c r="D13" s="19">
        <v>30000</v>
      </c>
      <c r="E13" s="22">
        <v>0.05</v>
      </c>
      <c r="F13" s="20">
        <v>48</v>
      </c>
      <c r="G13" s="30">
        <v>690.88</v>
      </c>
      <c r="H13" s="18"/>
    </row>
    <row r="14" spans="1:8" ht="18" customHeight="1" x14ac:dyDescent="0.2">
      <c r="C14" s="23"/>
      <c r="D14" s="19"/>
      <c r="E14" s="22"/>
      <c r="F14" s="20"/>
      <c r="G14" s="19"/>
      <c r="H14" s="18"/>
    </row>
    <row r="15" spans="1:8" ht="18" customHeight="1" x14ac:dyDescent="0.2">
      <c r="C15" s="23">
        <v>4</v>
      </c>
      <c r="D15" s="30">
        <v>14396</v>
      </c>
      <c r="E15" s="22">
        <v>6.25E-2</v>
      </c>
      <c r="F15" s="20">
        <v>60</v>
      </c>
      <c r="G15" s="19">
        <v>280</v>
      </c>
      <c r="H15" s="18"/>
    </row>
    <row r="16" spans="1:8" ht="18" customHeight="1" x14ac:dyDescent="0.2">
      <c r="C16" s="23"/>
      <c r="D16" s="19"/>
      <c r="E16" s="22"/>
      <c r="F16" s="20"/>
      <c r="G16" s="19"/>
      <c r="H16" s="18"/>
    </row>
    <row r="17" spans="1:8" ht="18" customHeight="1" x14ac:dyDescent="0.2">
      <c r="C17" s="21">
        <v>5</v>
      </c>
      <c r="D17" s="19">
        <v>50000</v>
      </c>
      <c r="E17" s="31">
        <v>3.0099999999999998E-2</v>
      </c>
      <c r="F17" s="20">
        <v>72</v>
      </c>
      <c r="G17" s="19">
        <v>760</v>
      </c>
      <c r="H17" s="18"/>
    </row>
    <row r="18" spans="1:8" ht="18" customHeight="1" x14ac:dyDescent="0.15">
      <c r="C18" s="17"/>
    </row>
    <row r="19" spans="1:8" x14ac:dyDescent="0.15">
      <c r="A19" s="29" t="s">
        <v>8</v>
      </c>
    </row>
    <row r="20" spans="1:8" x14ac:dyDescent="0.15">
      <c r="A20" s="29" t="s">
        <v>9</v>
      </c>
    </row>
    <row r="21" spans="1:8" x14ac:dyDescent="0.15">
      <c r="A21" s="29" t="s">
        <v>10</v>
      </c>
    </row>
    <row r="22" spans="1:8" ht="18" customHeight="1" x14ac:dyDescent="0.15"/>
    <row r="23" spans="1:8" x14ac:dyDescent="0.15">
      <c r="B23" s="33">
        <f>VLOOKUP(56, my_data, 3, 0)</f>
        <v>31.73009360200663</v>
      </c>
      <c r="C23" t="s">
        <v>11</v>
      </c>
    </row>
    <row r="25" spans="1:8" x14ac:dyDescent="0.15">
      <c r="B25" s="33">
        <f>VLOOKUP(32.25, my_data, 5, 1)</f>
        <v>28888.250763342101</v>
      </c>
      <c r="C25" t="s">
        <v>12</v>
      </c>
    </row>
    <row r="27" spans="1:8" x14ac:dyDescent="0.15">
      <c r="B27" s="32">
        <f>INDEX(my_data, 34, 5)</f>
        <v>27511.645858881842</v>
      </c>
      <c r="C27" t="s">
        <v>13</v>
      </c>
    </row>
    <row r="29" spans="1:8" x14ac:dyDescent="0.15">
      <c r="B29" s="32">
        <f ca="1">OFFSET(my_data2, 44, 4)</f>
        <v>19815.611966978096</v>
      </c>
      <c r="C29" t="s">
        <v>14</v>
      </c>
    </row>
    <row r="31" spans="1:8" x14ac:dyDescent="0.15">
      <c r="B31" s="32">
        <f>VLOOKUP(23, my_data, 5, 0)</f>
        <v>34998.211693201731</v>
      </c>
      <c r="C31" t="s">
        <v>15</v>
      </c>
    </row>
    <row r="33" spans="1:1" x14ac:dyDescent="0.15">
      <c r="A33" s="2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9E7-80A5-4C68-876E-FD0E87AC50D3}">
  <sheetPr codeName="Sheet2"/>
  <dimension ref="B1:N373"/>
  <sheetViews>
    <sheetView zoomScale="110" zoomScaleNormal="110" workbookViewId="0">
      <selection activeCell="C4" sqref="C4"/>
    </sheetView>
  </sheetViews>
  <sheetFormatPr baseColWidth="10" defaultColWidth="9.1640625" defaultRowHeight="15" x14ac:dyDescent="0.2"/>
  <cols>
    <col min="1" max="1" width="11.5" style="1" customWidth="1"/>
    <col min="2" max="2" width="23.83203125" style="2" customWidth="1"/>
    <col min="3" max="3" width="12" style="1" customWidth="1"/>
    <col min="4" max="4" width="10.1640625" style="1" customWidth="1"/>
    <col min="5" max="5" width="24" style="1" customWidth="1"/>
    <col min="6" max="6" width="10.5" style="1" customWidth="1"/>
    <col min="7" max="7" width="7.5" style="1" customWidth="1"/>
    <col min="8" max="8" width="9.5" style="1" customWidth="1"/>
    <col min="9" max="12" width="11.5" style="1" customWidth="1"/>
    <col min="13" max="13" width="9.5" style="1" customWidth="1"/>
    <col min="14" max="14" width="8.83203125" style="1" customWidth="1"/>
    <col min="15" max="16384" width="9.1640625" style="1"/>
  </cols>
  <sheetData>
    <row r="1" spans="2:14" ht="15" customHeight="1" thickBot="1" x14ac:dyDescent="0.25"/>
    <row r="2" spans="2:14" ht="15" customHeight="1" thickBot="1" x14ac:dyDescent="0.25">
      <c r="B2" s="2" t="s">
        <v>17</v>
      </c>
      <c r="C2" s="16">
        <v>50000</v>
      </c>
    </row>
    <row r="3" spans="2:14" ht="15" customHeight="1" thickBot="1" x14ac:dyDescent="0.25">
      <c r="C3" s="4"/>
      <c r="F3" s="15" t="s">
        <v>18</v>
      </c>
    </row>
    <row r="4" spans="2:14" ht="15" customHeight="1" thickBot="1" x14ac:dyDescent="0.25">
      <c r="B4" s="2" t="s">
        <v>19</v>
      </c>
      <c r="C4" s="14">
        <v>3.0141345355425203E-2</v>
      </c>
      <c r="E4" s="13" t="s">
        <v>20</v>
      </c>
      <c r="F4" s="12">
        <f>C4/12</f>
        <v>2.5117787796187668E-3</v>
      </c>
    </row>
    <row r="5" spans="2:14" ht="15" customHeight="1" thickBot="1" x14ac:dyDescent="0.25">
      <c r="C5" s="4"/>
    </row>
    <row r="6" spans="2:14" ht="15" customHeight="1" thickBot="1" x14ac:dyDescent="0.25">
      <c r="B6" s="2" t="s">
        <v>21</v>
      </c>
      <c r="C6" s="11">
        <v>72</v>
      </c>
      <c r="E6" s="2" t="s">
        <v>22</v>
      </c>
      <c r="F6" s="10">
        <f>VLOOKUP(C6,$B$14:$F$85,5,0)</f>
        <v>3.4543692379429558E-4</v>
      </c>
    </row>
    <row r="7" spans="2:14" ht="15" customHeight="1" thickBot="1" x14ac:dyDescent="0.25">
      <c r="C7" s="9"/>
    </row>
    <row r="8" spans="2:14" ht="15" customHeight="1" thickBot="1" x14ac:dyDescent="0.25">
      <c r="B8" s="2" t="s">
        <v>23</v>
      </c>
      <c r="C8" s="8">
        <v>760</v>
      </c>
    </row>
    <row r="9" spans="2:14" ht="16" thickBot="1" x14ac:dyDescent="0.25"/>
    <row r="10" spans="2:14" ht="16" thickBot="1" x14ac:dyDescent="0.25">
      <c r="B10" s="2" t="s">
        <v>24</v>
      </c>
      <c r="C10" s="7">
        <f>C8*C6</f>
        <v>54720</v>
      </c>
    </row>
    <row r="12" spans="2:14" x14ac:dyDescent="0.2">
      <c r="B12" s="34" t="s">
        <v>25</v>
      </c>
      <c r="C12" s="35"/>
      <c r="D12" s="35"/>
      <c r="E12" s="35"/>
      <c r="F12" s="36"/>
    </row>
    <row r="13" spans="2:14" ht="30" customHeight="1" x14ac:dyDescent="0.2">
      <c r="B13" s="6" t="s">
        <v>26</v>
      </c>
      <c r="C13" s="6" t="s">
        <v>27</v>
      </c>
      <c r="D13" s="6" t="s">
        <v>28</v>
      </c>
      <c r="E13" s="6" t="s">
        <v>29</v>
      </c>
      <c r="F13" s="6" t="s">
        <v>30</v>
      </c>
    </row>
    <row r="14" spans="2:14" x14ac:dyDescent="0.2">
      <c r="B14" s="4">
        <v>1</v>
      </c>
      <c r="C14" s="3">
        <f>C2</f>
        <v>50000</v>
      </c>
      <c r="D14" s="3">
        <f t="shared" ref="D14:D45" si="0">C14*$F$4</f>
        <v>125.58893898093834</v>
      </c>
      <c r="E14" s="3">
        <f t="shared" ref="E14:E45" si="1">-$C$8</f>
        <v>-760</v>
      </c>
      <c r="F14" s="3">
        <f t="shared" ref="F14:F45" si="2">SUM(C14:E14)</f>
        <v>49365.588938980938</v>
      </c>
    </row>
    <row r="15" spans="2:14" ht="15" customHeight="1" x14ac:dyDescent="0.2">
      <c r="B15" s="4">
        <f t="shared" ref="B15:B46" si="3">B14+1</f>
        <v>2</v>
      </c>
      <c r="C15" s="3">
        <f t="shared" ref="C15:C46" si="4">F14</f>
        <v>49365.588938980938</v>
      </c>
      <c r="D15" s="3">
        <f t="shared" si="0"/>
        <v>123.99543874031524</v>
      </c>
      <c r="E15" s="3">
        <f t="shared" si="1"/>
        <v>-760</v>
      </c>
      <c r="F15" s="3">
        <f t="shared" si="2"/>
        <v>48729.58437772125</v>
      </c>
    </row>
    <row r="16" spans="2:14" x14ac:dyDescent="0.2">
      <c r="B16" s="4">
        <f t="shared" si="3"/>
        <v>3</v>
      </c>
      <c r="C16" s="3">
        <f t="shared" si="4"/>
        <v>48729.58437772125</v>
      </c>
      <c r="D16" s="3">
        <f t="shared" si="0"/>
        <v>122.39793597960241</v>
      </c>
      <c r="E16" s="3">
        <f t="shared" si="1"/>
        <v>-760</v>
      </c>
      <c r="F16" s="3">
        <f t="shared" si="2"/>
        <v>48091.98231370085</v>
      </c>
      <c r="H16" s="2"/>
      <c r="I16" s="5"/>
      <c r="J16" s="5"/>
      <c r="K16" s="5"/>
      <c r="L16" s="5"/>
      <c r="M16" s="5"/>
      <c r="N16" s="5"/>
    </row>
    <row r="17" spans="2:14" x14ac:dyDescent="0.2">
      <c r="B17" s="4">
        <f t="shared" si="3"/>
        <v>4</v>
      </c>
      <c r="C17" s="3">
        <f t="shared" si="4"/>
        <v>48091.98231370085</v>
      </c>
      <c r="D17" s="3">
        <f t="shared" si="0"/>
        <v>120.79642064535484</v>
      </c>
      <c r="E17" s="3">
        <f t="shared" si="1"/>
        <v>-760</v>
      </c>
      <c r="F17" s="3">
        <f t="shared" si="2"/>
        <v>47452.778734346204</v>
      </c>
      <c r="H17" s="2"/>
      <c r="I17" s="5"/>
      <c r="J17" s="5"/>
      <c r="K17" s="5"/>
      <c r="L17" s="5"/>
      <c r="M17" s="5"/>
      <c r="N17" s="5"/>
    </row>
    <row r="18" spans="2:14" x14ac:dyDescent="0.2">
      <c r="B18" s="4">
        <f t="shared" si="3"/>
        <v>5</v>
      </c>
      <c r="C18" s="3">
        <f t="shared" si="4"/>
        <v>47452.778734346204</v>
      </c>
      <c r="D18" s="3">
        <f t="shared" si="0"/>
        <v>119.19088265887548</v>
      </c>
      <c r="E18" s="3">
        <f t="shared" si="1"/>
        <v>-760</v>
      </c>
      <c r="F18" s="3">
        <f t="shared" si="2"/>
        <v>46811.969617005081</v>
      </c>
      <c r="I18" s="5"/>
      <c r="J18" s="5"/>
      <c r="K18" s="5"/>
      <c r="L18" s="5"/>
      <c r="M18" s="5"/>
      <c r="N18" s="5"/>
    </row>
    <row r="19" spans="2:14" x14ac:dyDescent="0.2">
      <c r="B19" s="4">
        <f t="shared" si="3"/>
        <v>6</v>
      </c>
      <c r="C19" s="3">
        <f t="shared" si="4"/>
        <v>46811.969617005081</v>
      </c>
      <c r="D19" s="3">
        <f t="shared" si="0"/>
        <v>117.58131191615182</v>
      </c>
      <c r="E19" s="3">
        <f t="shared" si="1"/>
        <v>-760</v>
      </c>
      <c r="F19" s="3">
        <f t="shared" si="2"/>
        <v>46169.550928921235</v>
      </c>
      <c r="I19" s="5"/>
      <c r="J19" s="5"/>
      <c r="K19" s="5"/>
      <c r="L19" s="5"/>
      <c r="M19" s="5"/>
      <c r="N19" s="5"/>
    </row>
    <row r="20" spans="2:14" x14ac:dyDescent="0.2">
      <c r="B20" s="4">
        <f t="shared" si="3"/>
        <v>7</v>
      </c>
      <c r="C20" s="3">
        <f t="shared" si="4"/>
        <v>46169.550928921235</v>
      </c>
      <c r="D20" s="3">
        <f t="shared" si="0"/>
        <v>115.96769828779227</v>
      </c>
      <c r="E20" s="3">
        <f t="shared" si="1"/>
        <v>-760</v>
      </c>
      <c r="F20" s="3">
        <f t="shared" si="2"/>
        <v>45525.518627209029</v>
      </c>
      <c r="I20" s="5"/>
      <c r="J20" s="5"/>
      <c r="K20" s="5"/>
      <c r="L20" s="5"/>
      <c r="M20" s="5"/>
      <c r="N20" s="5"/>
    </row>
    <row r="21" spans="2:14" x14ac:dyDescent="0.2">
      <c r="B21" s="4">
        <f t="shared" si="3"/>
        <v>8</v>
      </c>
      <c r="C21" s="3">
        <f t="shared" si="4"/>
        <v>45525.518627209029</v>
      </c>
      <c r="D21" s="3">
        <f t="shared" si="0"/>
        <v>114.35003161896253</v>
      </c>
      <c r="E21" s="3">
        <f t="shared" si="1"/>
        <v>-760</v>
      </c>
      <c r="F21" s="3">
        <f t="shared" si="2"/>
        <v>44879.868658827989</v>
      </c>
    </row>
    <row r="22" spans="2:14" x14ac:dyDescent="0.2">
      <c r="B22" s="4">
        <f t="shared" si="3"/>
        <v>9</v>
      </c>
      <c r="C22" s="3">
        <f t="shared" si="4"/>
        <v>44879.868658827989</v>
      </c>
      <c r="D22" s="3">
        <f t="shared" si="0"/>
        <v>112.7283017293215</v>
      </c>
      <c r="E22" s="3">
        <f t="shared" si="1"/>
        <v>-760</v>
      </c>
      <c r="F22" s="3">
        <f t="shared" si="2"/>
        <v>44232.596960557312</v>
      </c>
    </row>
    <row r="23" spans="2:14" x14ac:dyDescent="0.2">
      <c r="B23" s="4">
        <f t="shared" si="3"/>
        <v>10</v>
      </c>
      <c r="C23" s="3">
        <f t="shared" si="4"/>
        <v>44232.596960557312</v>
      </c>
      <c r="D23" s="3">
        <f t="shared" si="0"/>
        <v>111.10249841295742</v>
      </c>
      <c r="E23" s="3">
        <f t="shared" si="1"/>
        <v>-760</v>
      </c>
      <c r="F23" s="3">
        <f t="shared" si="2"/>
        <v>43583.699458970266</v>
      </c>
    </row>
    <row r="24" spans="2:14" x14ac:dyDescent="0.2">
      <c r="B24" s="4">
        <f t="shared" si="3"/>
        <v>11</v>
      </c>
      <c r="C24" s="3">
        <f t="shared" si="4"/>
        <v>43583.699458970266</v>
      </c>
      <c r="D24" s="3">
        <f t="shared" si="0"/>
        <v>109.47261143832344</v>
      </c>
      <c r="E24" s="3">
        <f t="shared" si="1"/>
        <v>-760</v>
      </c>
      <c r="F24" s="3">
        <f t="shared" si="2"/>
        <v>42933.172070408589</v>
      </c>
    </row>
    <row r="25" spans="2:14" x14ac:dyDescent="0.2">
      <c r="B25" s="4">
        <f t="shared" si="3"/>
        <v>12</v>
      </c>
      <c r="C25" s="3">
        <f t="shared" si="4"/>
        <v>42933.172070408589</v>
      </c>
      <c r="D25" s="3">
        <f t="shared" si="0"/>
        <v>107.83863054817341</v>
      </c>
      <c r="E25" s="3">
        <f t="shared" si="1"/>
        <v>-760</v>
      </c>
      <c r="F25" s="3">
        <f t="shared" si="2"/>
        <v>42281.010700956766</v>
      </c>
    </row>
    <row r="26" spans="2:14" x14ac:dyDescent="0.2">
      <c r="B26" s="4">
        <f t="shared" si="3"/>
        <v>13</v>
      </c>
      <c r="C26" s="3">
        <f t="shared" si="4"/>
        <v>42281.010700956766</v>
      </c>
      <c r="D26" s="3">
        <f t="shared" si="0"/>
        <v>106.20054545949721</v>
      </c>
      <c r="E26" s="3">
        <f t="shared" si="1"/>
        <v>-760</v>
      </c>
      <c r="F26" s="3">
        <f t="shared" si="2"/>
        <v>41627.211246416264</v>
      </c>
    </row>
    <row r="27" spans="2:14" x14ac:dyDescent="0.2">
      <c r="B27" s="4">
        <f t="shared" si="3"/>
        <v>14</v>
      </c>
      <c r="C27" s="3">
        <f t="shared" si="4"/>
        <v>41627.211246416264</v>
      </c>
      <c r="D27" s="3">
        <f t="shared" si="0"/>
        <v>104.55834586345604</v>
      </c>
      <c r="E27" s="3">
        <f t="shared" si="1"/>
        <v>-760</v>
      </c>
      <c r="F27" s="3">
        <f t="shared" si="2"/>
        <v>40971.769592279721</v>
      </c>
    </row>
    <row r="28" spans="2:14" x14ac:dyDescent="0.2">
      <c r="B28" s="4">
        <f t="shared" si="3"/>
        <v>15</v>
      </c>
      <c r="C28" s="3">
        <f t="shared" si="4"/>
        <v>40971.769592279721</v>
      </c>
      <c r="D28" s="3">
        <f t="shared" si="0"/>
        <v>102.91202142531766</v>
      </c>
      <c r="E28" s="3">
        <f t="shared" si="1"/>
        <v>-760</v>
      </c>
      <c r="F28" s="3">
        <f t="shared" si="2"/>
        <v>40314.681613705041</v>
      </c>
    </row>
    <row r="29" spans="2:14" x14ac:dyDescent="0.2">
      <c r="B29" s="4">
        <f t="shared" si="3"/>
        <v>16</v>
      </c>
      <c r="C29" s="3">
        <f t="shared" si="4"/>
        <v>40314.681613705041</v>
      </c>
      <c r="D29" s="3">
        <f t="shared" si="0"/>
        <v>101.26156178439118</v>
      </c>
      <c r="E29" s="3">
        <f t="shared" si="1"/>
        <v>-760</v>
      </c>
      <c r="F29" s="3">
        <f t="shared" si="2"/>
        <v>39655.943175489432</v>
      </c>
    </row>
    <row r="30" spans="2:14" x14ac:dyDescent="0.2">
      <c r="B30" s="4">
        <f t="shared" si="3"/>
        <v>17</v>
      </c>
      <c r="C30" s="3">
        <f t="shared" si="4"/>
        <v>39655.943175489432</v>
      </c>
      <c r="D30" s="3">
        <f t="shared" si="0"/>
        <v>99.606956553962007</v>
      </c>
      <c r="E30" s="3">
        <f t="shared" si="1"/>
        <v>-760</v>
      </c>
      <c r="F30" s="3">
        <f t="shared" si="2"/>
        <v>38995.550132043398</v>
      </c>
    </row>
    <row r="31" spans="2:14" x14ac:dyDescent="0.2">
      <c r="B31" s="4">
        <f t="shared" si="3"/>
        <v>18</v>
      </c>
      <c r="C31" s="3">
        <f t="shared" si="4"/>
        <v>38995.550132043398</v>
      </c>
      <c r="D31" s="3">
        <f t="shared" si="0"/>
        <v>97.948195321226407</v>
      </c>
      <c r="E31" s="3">
        <f t="shared" si="1"/>
        <v>-760</v>
      </c>
      <c r="F31" s="3">
        <f t="shared" si="2"/>
        <v>38333.498327364621</v>
      </c>
    </row>
    <row r="32" spans="2:14" x14ac:dyDescent="0.2">
      <c r="B32" s="4">
        <f t="shared" si="3"/>
        <v>19</v>
      </c>
      <c r="C32" s="3">
        <f t="shared" si="4"/>
        <v>38333.498327364621</v>
      </c>
      <c r="D32" s="3">
        <f t="shared" si="0"/>
        <v>96.28526764722595</v>
      </c>
      <c r="E32" s="3">
        <f t="shared" si="1"/>
        <v>-760</v>
      </c>
      <c r="F32" s="3">
        <f t="shared" si="2"/>
        <v>37669.783595011846</v>
      </c>
    </row>
    <row r="33" spans="2:6" x14ac:dyDescent="0.2">
      <c r="B33" s="4">
        <f t="shared" si="3"/>
        <v>20</v>
      </c>
      <c r="C33" s="3">
        <f t="shared" si="4"/>
        <v>37669.783595011846</v>
      </c>
      <c r="D33" s="3">
        <f t="shared" si="0"/>
        <v>94.618163066781889</v>
      </c>
      <c r="E33" s="3">
        <f t="shared" si="1"/>
        <v>-760</v>
      </c>
      <c r="F33" s="3">
        <f t="shared" si="2"/>
        <v>37004.401758078631</v>
      </c>
    </row>
    <row r="34" spans="2:6" x14ac:dyDescent="0.2">
      <c r="B34" s="4">
        <f t="shared" si="3"/>
        <v>21</v>
      </c>
      <c r="C34" s="3">
        <f t="shared" si="4"/>
        <v>37004.401758078631</v>
      </c>
      <c r="D34" s="3">
        <f t="shared" si="0"/>
        <v>92.94687108842929</v>
      </c>
      <c r="E34" s="3">
        <f t="shared" si="1"/>
        <v>-760</v>
      </c>
      <c r="F34" s="3">
        <f t="shared" si="2"/>
        <v>36337.348629167063</v>
      </c>
    </row>
    <row r="35" spans="2:6" x14ac:dyDescent="0.2">
      <c r="B35" s="4">
        <f t="shared" si="3"/>
        <v>22</v>
      </c>
      <c r="C35" s="3">
        <f t="shared" si="4"/>
        <v>36337.348629167063</v>
      </c>
      <c r="D35" s="3">
        <f t="shared" si="0"/>
        <v>91.271381194350909</v>
      </c>
      <c r="E35" s="3">
        <f t="shared" si="1"/>
        <v>-760</v>
      </c>
      <c r="F35" s="3">
        <f t="shared" si="2"/>
        <v>35668.620010361417</v>
      </c>
    </row>
    <row r="36" spans="2:6" x14ac:dyDescent="0.2">
      <c r="B36" s="4">
        <f t="shared" si="3"/>
        <v>23</v>
      </c>
      <c r="C36" s="3">
        <f t="shared" si="4"/>
        <v>35668.620010361417</v>
      </c>
      <c r="D36" s="3">
        <f t="shared" si="0"/>
        <v>89.591682840311123</v>
      </c>
      <c r="E36" s="3">
        <f t="shared" si="1"/>
        <v>-760</v>
      </c>
      <c r="F36" s="3">
        <f t="shared" si="2"/>
        <v>34998.211693201731</v>
      </c>
    </row>
    <row r="37" spans="2:6" x14ac:dyDescent="0.2">
      <c r="B37" s="4">
        <f t="shared" si="3"/>
        <v>24</v>
      </c>
      <c r="C37" s="3">
        <f t="shared" si="4"/>
        <v>34998.211693201731</v>
      </c>
      <c r="D37" s="3">
        <f t="shared" si="0"/>
        <v>87.907765455589498</v>
      </c>
      <c r="E37" s="3">
        <f t="shared" si="1"/>
        <v>-760</v>
      </c>
      <c r="F37" s="3">
        <f t="shared" si="2"/>
        <v>34326.119458657318</v>
      </c>
    </row>
    <row r="38" spans="2:6" x14ac:dyDescent="0.2">
      <c r="B38" s="4">
        <f t="shared" si="3"/>
        <v>25</v>
      </c>
      <c r="C38" s="3">
        <f t="shared" si="4"/>
        <v>34326.119458657318</v>
      </c>
      <c r="D38" s="3">
        <f t="shared" si="0"/>
        <v>86.219618442914282</v>
      </c>
      <c r="E38" s="3">
        <f t="shared" si="1"/>
        <v>-760</v>
      </c>
      <c r="F38" s="3">
        <f t="shared" si="2"/>
        <v>33652.33907710023</v>
      </c>
    </row>
    <row r="39" spans="2:6" x14ac:dyDescent="0.2">
      <c r="B39" s="4">
        <f t="shared" si="3"/>
        <v>26</v>
      </c>
      <c r="C39" s="3">
        <f t="shared" si="4"/>
        <v>33652.33907710023</v>
      </c>
      <c r="D39" s="3">
        <f t="shared" si="0"/>
        <v>84.527231178395752</v>
      </c>
      <c r="E39" s="3">
        <f t="shared" si="1"/>
        <v>-760</v>
      </c>
      <c r="F39" s="3">
        <f t="shared" si="2"/>
        <v>32976.86630827863</v>
      </c>
    </row>
    <row r="40" spans="2:6" x14ac:dyDescent="0.2">
      <c r="B40" s="4">
        <f t="shared" si="3"/>
        <v>27</v>
      </c>
      <c r="C40" s="3">
        <f t="shared" si="4"/>
        <v>32976.86630827863</v>
      </c>
      <c r="D40" s="3">
        <f t="shared" si="0"/>
        <v>82.830593011459328</v>
      </c>
      <c r="E40" s="3">
        <f t="shared" si="1"/>
        <v>-760</v>
      </c>
      <c r="F40" s="3">
        <f t="shared" si="2"/>
        <v>32299.696901290088</v>
      </c>
    </row>
    <row r="41" spans="2:6" x14ac:dyDescent="0.2">
      <c r="B41" s="4">
        <f t="shared" si="3"/>
        <v>28</v>
      </c>
      <c r="C41" s="3">
        <f t="shared" si="4"/>
        <v>32299.696901290088</v>
      </c>
      <c r="D41" s="3">
        <f t="shared" si="0"/>
        <v>81.129693264778481</v>
      </c>
      <c r="E41" s="3">
        <f t="shared" si="1"/>
        <v>-760</v>
      </c>
      <c r="F41" s="3">
        <f t="shared" si="2"/>
        <v>31620.826594554866</v>
      </c>
    </row>
    <row r="42" spans="2:6" x14ac:dyDescent="0.2">
      <c r="B42" s="4">
        <f t="shared" si="3"/>
        <v>29</v>
      </c>
      <c r="C42" s="3">
        <f t="shared" si="4"/>
        <v>31620.826594554866</v>
      </c>
      <c r="D42" s="3">
        <f t="shared" si="0"/>
        <v>79.424521234207674</v>
      </c>
      <c r="E42" s="3">
        <f t="shared" si="1"/>
        <v>-760</v>
      </c>
      <c r="F42" s="3">
        <f t="shared" si="2"/>
        <v>30940.251115789073</v>
      </c>
    </row>
    <row r="43" spans="2:6" x14ac:dyDescent="0.2">
      <c r="B43" s="4">
        <f t="shared" si="3"/>
        <v>30</v>
      </c>
      <c r="C43" s="3">
        <f t="shared" si="4"/>
        <v>30940.251115789073</v>
      </c>
      <c r="D43" s="3">
        <f t="shared" si="0"/>
        <v>77.715066188714871</v>
      </c>
      <c r="E43" s="3">
        <f t="shared" si="1"/>
        <v>-760</v>
      </c>
      <c r="F43" s="3">
        <f t="shared" si="2"/>
        <v>30257.966181977787</v>
      </c>
    </row>
    <row r="44" spans="2:6" x14ac:dyDescent="0.2">
      <c r="B44" s="4">
        <f t="shared" si="3"/>
        <v>31</v>
      </c>
      <c r="C44" s="3">
        <f t="shared" si="4"/>
        <v>30257.966181977787</v>
      </c>
      <c r="D44" s="3">
        <f t="shared" si="0"/>
        <v>76.001317370314084</v>
      </c>
      <c r="E44" s="3">
        <f t="shared" si="1"/>
        <v>-760</v>
      </c>
      <c r="F44" s="3">
        <f t="shared" si="2"/>
        <v>29573.967499348102</v>
      </c>
    </row>
    <row r="45" spans="2:6" x14ac:dyDescent="0.2">
      <c r="B45" s="4">
        <f t="shared" si="3"/>
        <v>32</v>
      </c>
      <c r="C45" s="3">
        <f t="shared" si="4"/>
        <v>29573.967499348102</v>
      </c>
      <c r="D45" s="3">
        <f t="shared" si="0"/>
        <v>74.28326399399765</v>
      </c>
      <c r="E45" s="3">
        <f t="shared" si="1"/>
        <v>-760</v>
      </c>
      <c r="F45" s="3">
        <f t="shared" si="2"/>
        <v>28888.250763342101</v>
      </c>
    </row>
    <row r="46" spans="2:6" x14ac:dyDescent="0.2">
      <c r="B46" s="4">
        <f t="shared" si="3"/>
        <v>33</v>
      </c>
      <c r="C46" s="3">
        <f t="shared" si="4"/>
        <v>28888.250763342101</v>
      </c>
      <c r="D46" s="3">
        <f t="shared" ref="D46:D77" si="5">C46*$F$4</f>
        <v>72.560895247668327</v>
      </c>
      <c r="E46" s="3">
        <f t="shared" ref="E46:E77" si="6">-$C$8</f>
        <v>-760</v>
      </c>
      <c r="F46" s="3">
        <f t="shared" ref="F46:F77" si="7">SUM(C46:E46)</f>
        <v>28200.81165858977</v>
      </c>
    </row>
    <row r="47" spans="2:6" x14ac:dyDescent="0.2">
      <c r="B47" s="4">
        <f t="shared" ref="B47:B78" si="8">B46+1</f>
        <v>34</v>
      </c>
      <c r="C47" s="3">
        <f t="shared" ref="C47:C78" si="9">F46</f>
        <v>28200.81165858977</v>
      </c>
      <c r="D47" s="3">
        <f t="shared" si="5"/>
        <v>70.834200292071301</v>
      </c>
      <c r="E47" s="3">
        <f t="shared" si="6"/>
        <v>-760</v>
      </c>
      <c r="F47" s="3">
        <f t="shared" si="7"/>
        <v>27511.645858881842</v>
      </c>
    </row>
    <row r="48" spans="2:6" x14ac:dyDescent="0.2">
      <c r="B48" s="4">
        <f t="shared" si="8"/>
        <v>35</v>
      </c>
      <c r="C48" s="3">
        <f t="shared" si="9"/>
        <v>27511.645858881842</v>
      </c>
      <c r="D48" s="3">
        <f t="shared" si="5"/>
        <v>69.103168260725937</v>
      </c>
      <c r="E48" s="3">
        <f t="shared" si="6"/>
        <v>-760</v>
      </c>
      <c r="F48" s="3">
        <f t="shared" si="7"/>
        <v>26820.749027142567</v>
      </c>
    </row>
    <row r="49" spans="2:6" x14ac:dyDescent="0.2">
      <c r="B49" s="4">
        <f t="shared" si="8"/>
        <v>36</v>
      </c>
      <c r="C49" s="3">
        <f t="shared" si="9"/>
        <v>26820.749027142567</v>
      </c>
      <c r="D49" s="3">
        <f t="shared" si="5"/>
        <v>67.367788259857377</v>
      </c>
      <c r="E49" s="3">
        <f t="shared" si="6"/>
        <v>-760</v>
      </c>
      <c r="F49" s="3">
        <f t="shared" si="7"/>
        <v>26128.116815402424</v>
      </c>
    </row>
    <row r="50" spans="2:6" x14ac:dyDescent="0.2">
      <c r="B50" s="4">
        <f t="shared" si="8"/>
        <v>37</v>
      </c>
      <c r="C50" s="3">
        <f t="shared" si="9"/>
        <v>26128.116815402424</v>
      </c>
      <c r="D50" s="3">
        <f t="shared" si="5"/>
        <v>65.628049368328078</v>
      </c>
      <c r="E50" s="3">
        <f t="shared" si="6"/>
        <v>-760</v>
      </c>
      <c r="F50" s="3">
        <f t="shared" si="7"/>
        <v>25433.744864770753</v>
      </c>
    </row>
    <row r="51" spans="2:6" x14ac:dyDescent="0.2">
      <c r="B51" s="4">
        <f t="shared" si="8"/>
        <v>38</v>
      </c>
      <c r="C51" s="3">
        <f t="shared" si="9"/>
        <v>25433.744864770753</v>
      </c>
      <c r="D51" s="3">
        <f t="shared" si="5"/>
        <v>63.883940637568962</v>
      </c>
      <c r="E51" s="3">
        <f t="shared" si="6"/>
        <v>-760</v>
      </c>
      <c r="F51" s="3">
        <f t="shared" si="7"/>
        <v>24737.628805408323</v>
      </c>
    </row>
    <row r="52" spans="2:6" x14ac:dyDescent="0.2">
      <c r="B52" s="4">
        <f t="shared" si="8"/>
        <v>39</v>
      </c>
      <c r="C52" s="3">
        <f t="shared" si="9"/>
        <v>24737.628805408323</v>
      </c>
      <c r="D52" s="3">
        <f t="shared" si="5"/>
        <v>62.135451091510568</v>
      </c>
      <c r="E52" s="3">
        <f t="shared" si="6"/>
        <v>-760</v>
      </c>
      <c r="F52" s="3">
        <f t="shared" si="7"/>
        <v>24039.764256499835</v>
      </c>
    </row>
    <row r="53" spans="2:6" x14ac:dyDescent="0.2">
      <c r="B53" s="4">
        <f t="shared" si="8"/>
        <v>40</v>
      </c>
      <c r="C53" s="3">
        <f t="shared" si="9"/>
        <v>24039.764256499835</v>
      </c>
      <c r="D53" s="3">
        <f t="shared" si="5"/>
        <v>60.382569726514006</v>
      </c>
      <c r="E53" s="3">
        <f t="shared" si="6"/>
        <v>-760</v>
      </c>
      <c r="F53" s="3">
        <f t="shared" si="7"/>
        <v>23340.146826226348</v>
      </c>
    </row>
    <row r="54" spans="2:6" x14ac:dyDescent="0.2">
      <c r="B54" s="4">
        <f t="shared" si="8"/>
        <v>41</v>
      </c>
      <c r="C54" s="3">
        <f t="shared" si="9"/>
        <v>23340.146826226348</v>
      </c>
      <c r="D54" s="3">
        <f t="shared" si="5"/>
        <v>58.625285511301648</v>
      </c>
      <c r="E54" s="3">
        <f t="shared" si="6"/>
        <v>-760</v>
      </c>
      <c r="F54" s="3">
        <f t="shared" si="7"/>
        <v>22638.77211173765</v>
      </c>
    </row>
    <row r="55" spans="2:6" x14ac:dyDescent="0.2">
      <c r="B55" s="4">
        <f t="shared" si="8"/>
        <v>42</v>
      </c>
      <c r="C55" s="3">
        <f t="shared" si="9"/>
        <v>22638.77211173765</v>
      </c>
      <c r="D55" s="3">
        <f t="shared" si="5"/>
        <v>56.863587386887765</v>
      </c>
      <c r="E55" s="3">
        <f t="shared" si="6"/>
        <v>-760</v>
      </c>
      <c r="F55" s="3">
        <f t="shared" si="7"/>
        <v>21935.635699124537</v>
      </c>
    </row>
    <row r="56" spans="2:6" x14ac:dyDescent="0.2">
      <c r="B56" s="4">
        <f t="shared" si="8"/>
        <v>43</v>
      </c>
      <c r="C56" s="3">
        <f t="shared" si="9"/>
        <v>21935.635699124537</v>
      </c>
      <c r="D56" s="3">
        <f t="shared" si="5"/>
        <v>55.097464266508887</v>
      </c>
      <c r="E56" s="3">
        <f t="shared" si="6"/>
        <v>-760</v>
      </c>
      <c r="F56" s="3">
        <f t="shared" si="7"/>
        <v>21230.733163391047</v>
      </c>
    </row>
    <row r="57" spans="2:6" x14ac:dyDescent="0.2">
      <c r="B57" s="4">
        <f t="shared" si="8"/>
        <v>44</v>
      </c>
      <c r="C57" s="3">
        <f t="shared" si="9"/>
        <v>21230.733163391047</v>
      </c>
      <c r="D57" s="3">
        <f t="shared" si="5"/>
        <v>53.326905035554041</v>
      </c>
      <c r="E57" s="3">
        <f t="shared" si="6"/>
        <v>-760</v>
      </c>
      <c r="F57" s="3">
        <f t="shared" si="7"/>
        <v>20524.060068426603</v>
      </c>
    </row>
    <row r="58" spans="2:6" x14ac:dyDescent="0.2">
      <c r="B58" s="4">
        <f t="shared" si="8"/>
        <v>45</v>
      </c>
      <c r="C58" s="3">
        <f t="shared" si="9"/>
        <v>20524.060068426603</v>
      </c>
      <c r="D58" s="3">
        <f t="shared" si="5"/>
        <v>51.551898551494837</v>
      </c>
      <c r="E58" s="3">
        <f t="shared" si="6"/>
        <v>-760</v>
      </c>
      <c r="F58" s="3">
        <f t="shared" si="7"/>
        <v>19815.611966978096</v>
      </c>
    </row>
    <row r="59" spans="2:6" x14ac:dyDescent="0.2">
      <c r="B59" s="4">
        <f t="shared" si="8"/>
        <v>46</v>
      </c>
      <c r="C59" s="3">
        <f t="shared" si="9"/>
        <v>19815.611966978096</v>
      </c>
      <c r="D59" s="3">
        <f t="shared" si="5"/>
        <v>49.772433643815276</v>
      </c>
      <c r="E59" s="3">
        <f t="shared" si="6"/>
        <v>-760</v>
      </c>
      <c r="F59" s="3">
        <f t="shared" si="7"/>
        <v>19105.384400621911</v>
      </c>
    </row>
    <row r="60" spans="2:6" x14ac:dyDescent="0.2">
      <c r="B60" s="4">
        <f t="shared" si="8"/>
        <v>47</v>
      </c>
      <c r="C60" s="3">
        <f t="shared" si="9"/>
        <v>19105.384400621911</v>
      </c>
      <c r="D60" s="3">
        <f t="shared" si="5"/>
        <v>47.988499113941529</v>
      </c>
      <c r="E60" s="3">
        <f t="shared" si="6"/>
        <v>-760</v>
      </c>
      <c r="F60" s="3">
        <f t="shared" si="7"/>
        <v>18393.372899735852</v>
      </c>
    </row>
    <row r="61" spans="2:6" x14ac:dyDescent="0.2">
      <c r="B61" s="4">
        <f t="shared" si="8"/>
        <v>48</v>
      </c>
      <c r="C61" s="3">
        <f t="shared" si="9"/>
        <v>18393.372899735852</v>
      </c>
      <c r="D61" s="3">
        <f t="shared" si="5"/>
        <v>46.200083735171418</v>
      </c>
      <c r="E61" s="3">
        <f t="shared" si="6"/>
        <v>-760</v>
      </c>
      <c r="F61" s="3">
        <f t="shared" si="7"/>
        <v>17679.572983471022</v>
      </c>
    </row>
    <row r="62" spans="2:6" x14ac:dyDescent="0.2">
      <c r="B62" s="4">
        <f t="shared" si="8"/>
        <v>49</v>
      </c>
      <c r="C62" s="3">
        <f t="shared" si="9"/>
        <v>17679.572983471022</v>
      </c>
      <c r="D62" s="3">
        <f t="shared" si="5"/>
        <v>44.407176252603762</v>
      </c>
      <c r="E62" s="3">
        <f t="shared" si="6"/>
        <v>-760</v>
      </c>
      <c r="F62" s="3">
        <f t="shared" si="7"/>
        <v>16963.980159723626</v>
      </c>
    </row>
    <row r="63" spans="2:6" x14ac:dyDescent="0.2">
      <c r="B63" s="4">
        <f t="shared" si="8"/>
        <v>50</v>
      </c>
      <c r="C63" s="3">
        <f t="shared" si="9"/>
        <v>16963.980159723626</v>
      </c>
      <c r="D63" s="3">
        <f t="shared" si="5"/>
        <v>42.609765383067582</v>
      </c>
      <c r="E63" s="3">
        <f t="shared" si="6"/>
        <v>-760</v>
      </c>
      <c r="F63" s="3">
        <f t="shared" si="7"/>
        <v>16246.589925106695</v>
      </c>
    </row>
    <row r="64" spans="2:6" x14ac:dyDescent="0.2">
      <c r="B64" s="4">
        <f t="shared" si="8"/>
        <v>51</v>
      </c>
      <c r="C64" s="3">
        <f t="shared" si="9"/>
        <v>16246.589925106695</v>
      </c>
      <c r="D64" s="3">
        <f t="shared" si="5"/>
        <v>40.807839815051047</v>
      </c>
      <c r="E64" s="3">
        <f t="shared" si="6"/>
        <v>-760</v>
      </c>
      <c r="F64" s="3">
        <f t="shared" si="7"/>
        <v>15527.397764921747</v>
      </c>
    </row>
    <row r="65" spans="2:6" x14ac:dyDescent="0.2">
      <c r="B65" s="4">
        <f t="shared" si="8"/>
        <v>52</v>
      </c>
      <c r="C65" s="3">
        <f t="shared" si="9"/>
        <v>15527.397764921747</v>
      </c>
      <c r="D65" s="3">
        <f t="shared" si="5"/>
        <v>39.00138820863031</v>
      </c>
      <c r="E65" s="3">
        <f t="shared" si="6"/>
        <v>-760</v>
      </c>
      <c r="F65" s="3">
        <f t="shared" si="7"/>
        <v>14806.399153130376</v>
      </c>
    </row>
    <row r="66" spans="2:6" x14ac:dyDescent="0.2">
      <c r="B66" s="4">
        <f t="shared" si="8"/>
        <v>53</v>
      </c>
      <c r="C66" s="3">
        <f t="shared" si="9"/>
        <v>14806.399153130376</v>
      </c>
      <c r="D66" s="3">
        <f t="shared" si="5"/>
        <v>37.190399195398157</v>
      </c>
      <c r="E66" s="3">
        <f t="shared" si="6"/>
        <v>-760</v>
      </c>
      <c r="F66" s="3">
        <f t="shared" si="7"/>
        <v>14083.589552325775</v>
      </c>
    </row>
    <row r="67" spans="2:6" x14ac:dyDescent="0.2">
      <c r="B67" s="4">
        <f t="shared" si="8"/>
        <v>54</v>
      </c>
      <c r="C67" s="3">
        <f t="shared" si="9"/>
        <v>14083.589552325775</v>
      </c>
      <c r="D67" s="3">
        <f t="shared" si="5"/>
        <v>35.374861378392453</v>
      </c>
      <c r="E67" s="3">
        <f t="shared" si="6"/>
        <v>-760</v>
      </c>
      <c r="F67" s="3">
        <f t="shared" si="7"/>
        <v>13358.964413704167</v>
      </c>
    </row>
    <row r="68" spans="2:6" x14ac:dyDescent="0.2">
      <c r="B68" s="4">
        <f t="shared" si="8"/>
        <v>55</v>
      </c>
      <c r="C68" s="3">
        <f t="shared" si="9"/>
        <v>13358.964413704167</v>
      </c>
      <c r="D68" s="3">
        <f t="shared" si="5"/>
        <v>33.554763332024386</v>
      </c>
      <c r="E68" s="3">
        <f t="shared" si="6"/>
        <v>-760</v>
      </c>
      <c r="F68" s="3">
        <f t="shared" si="7"/>
        <v>12632.519177036191</v>
      </c>
    </row>
    <row r="69" spans="2:6" x14ac:dyDescent="0.2">
      <c r="B69" s="4">
        <f t="shared" si="8"/>
        <v>56</v>
      </c>
      <c r="C69" s="3">
        <f t="shared" si="9"/>
        <v>12632.519177036191</v>
      </c>
      <c r="D69" s="3">
        <f t="shared" si="5"/>
        <v>31.73009360200663</v>
      </c>
      <c r="E69" s="3">
        <f t="shared" si="6"/>
        <v>-760</v>
      </c>
      <c r="F69" s="3">
        <f t="shared" si="7"/>
        <v>11904.249270638198</v>
      </c>
    </row>
    <row r="70" spans="2:6" x14ac:dyDescent="0.2">
      <c r="B70" s="4">
        <f t="shared" si="8"/>
        <v>57</v>
      </c>
      <c r="C70" s="3">
        <f t="shared" si="9"/>
        <v>11904.249270638198</v>
      </c>
      <c r="D70" s="3">
        <f t="shared" si="5"/>
        <v>29.900840705281208</v>
      </c>
      <c r="E70" s="3">
        <f t="shared" si="6"/>
        <v>-760</v>
      </c>
      <c r="F70" s="3">
        <f t="shared" si="7"/>
        <v>11174.150111343479</v>
      </c>
    </row>
    <row r="71" spans="2:6" x14ac:dyDescent="0.2">
      <c r="B71" s="4">
        <f t="shared" si="8"/>
        <v>58</v>
      </c>
      <c r="C71" s="3">
        <f t="shared" si="9"/>
        <v>11174.150111343479</v>
      </c>
      <c r="D71" s="3">
        <f t="shared" si="5"/>
        <v>28.066993129947232</v>
      </c>
      <c r="E71" s="3">
        <f t="shared" si="6"/>
        <v>-760</v>
      </c>
      <c r="F71" s="3">
        <f t="shared" si="7"/>
        <v>10442.217104473426</v>
      </c>
    </row>
    <row r="72" spans="2:6" x14ac:dyDescent="0.2">
      <c r="B72" s="4">
        <f t="shared" si="8"/>
        <v>59</v>
      </c>
      <c r="C72" s="3">
        <f t="shared" si="9"/>
        <v>10442.217104473426</v>
      </c>
      <c r="D72" s="3">
        <f t="shared" si="5"/>
        <v>26.228539335188476</v>
      </c>
      <c r="E72" s="3">
        <f t="shared" si="6"/>
        <v>-760</v>
      </c>
      <c r="F72" s="3">
        <f t="shared" si="7"/>
        <v>9708.4456438086145</v>
      </c>
    </row>
    <row r="73" spans="2:6" x14ac:dyDescent="0.2">
      <c r="B73" s="4">
        <f t="shared" si="8"/>
        <v>60</v>
      </c>
      <c r="C73" s="3">
        <f t="shared" si="9"/>
        <v>9708.4456438086145</v>
      </c>
      <c r="D73" s="3">
        <f t="shared" si="5"/>
        <v>24.385467751200736</v>
      </c>
      <c r="E73" s="3">
        <f t="shared" si="6"/>
        <v>-760</v>
      </c>
      <c r="F73" s="3">
        <f t="shared" si="7"/>
        <v>8972.8311115598153</v>
      </c>
    </row>
    <row r="74" spans="2:6" x14ac:dyDescent="0.2">
      <c r="B74" s="4">
        <f t="shared" si="8"/>
        <v>61</v>
      </c>
      <c r="C74" s="3">
        <f t="shared" si="9"/>
        <v>8972.8311115598153</v>
      </c>
      <c r="D74" s="3">
        <f t="shared" si="5"/>
        <v>22.537766779119014</v>
      </c>
      <c r="E74" s="3">
        <f t="shared" si="6"/>
        <v>-760</v>
      </c>
      <c r="F74" s="3">
        <f t="shared" si="7"/>
        <v>8235.3688783389352</v>
      </c>
    </row>
    <row r="75" spans="2:6" x14ac:dyDescent="0.2">
      <c r="B75" s="4">
        <f t="shared" si="8"/>
        <v>62</v>
      </c>
      <c r="C75" s="3">
        <f t="shared" si="9"/>
        <v>8235.3688783389352</v>
      </c>
      <c r="D75" s="3">
        <f t="shared" si="5"/>
        <v>20.685424790944545</v>
      </c>
      <c r="E75" s="3">
        <f t="shared" si="6"/>
        <v>-760</v>
      </c>
      <c r="F75" s="3">
        <f t="shared" si="7"/>
        <v>7496.0543031298803</v>
      </c>
    </row>
    <row r="76" spans="2:6" x14ac:dyDescent="0.2">
      <c r="B76" s="4">
        <f t="shared" si="8"/>
        <v>63</v>
      </c>
      <c r="C76" s="3">
        <f t="shared" si="9"/>
        <v>7496.0543031298803</v>
      </c>
      <c r="D76" s="3">
        <f t="shared" si="5"/>
        <v>18.828430129471577</v>
      </c>
      <c r="E76" s="3">
        <f t="shared" si="6"/>
        <v>-760</v>
      </c>
      <c r="F76" s="3">
        <f t="shared" si="7"/>
        <v>6754.8827332593519</v>
      </c>
    </row>
    <row r="77" spans="2:6" x14ac:dyDescent="0.2">
      <c r="B77" s="4">
        <f t="shared" si="8"/>
        <v>64</v>
      </c>
      <c r="C77" s="3">
        <f t="shared" si="9"/>
        <v>6754.8827332593519</v>
      </c>
      <c r="D77" s="3">
        <f t="shared" si="5"/>
        <v>16.966771108214054</v>
      </c>
      <c r="E77" s="3">
        <f t="shared" si="6"/>
        <v>-760</v>
      </c>
      <c r="F77" s="3">
        <f t="shared" si="7"/>
        <v>6011.8495043675657</v>
      </c>
    </row>
    <row r="78" spans="2:6" x14ac:dyDescent="0.2">
      <c r="B78" s="4">
        <f t="shared" si="8"/>
        <v>65</v>
      </c>
      <c r="C78" s="3">
        <f t="shared" si="9"/>
        <v>6011.8495043675657</v>
      </c>
      <c r="D78" s="3">
        <f t="shared" ref="D78:D85" si="10">C78*$F$4</f>
        <v>15.100436011332052</v>
      </c>
      <c r="E78" s="3">
        <f t="shared" ref="E78:E85" si="11">-$C$8</f>
        <v>-760</v>
      </c>
      <c r="F78" s="3">
        <f t="shared" ref="F78:F85" si="12">SUM(C78:E78)</f>
        <v>5266.9499403788977</v>
      </c>
    </row>
    <row r="79" spans="2:6" x14ac:dyDescent="0.2">
      <c r="B79" s="4">
        <f t="shared" ref="B79:B85" si="13">B78+1</f>
        <v>66</v>
      </c>
      <c r="C79" s="3">
        <f t="shared" ref="C79:C85" si="14">F78</f>
        <v>5266.9499403788977</v>
      </c>
      <c r="D79" s="3">
        <f t="shared" si="10"/>
        <v>13.229413093558044</v>
      </c>
      <c r="E79" s="3">
        <f t="shared" si="11"/>
        <v>-760</v>
      </c>
      <c r="F79" s="3">
        <f t="shared" si="12"/>
        <v>4520.1793534724557</v>
      </c>
    </row>
    <row r="80" spans="2:6" x14ac:dyDescent="0.2">
      <c r="B80" s="4">
        <f t="shared" si="13"/>
        <v>67</v>
      </c>
      <c r="C80" s="3">
        <f t="shared" si="14"/>
        <v>4520.1793534724557</v>
      </c>
      <c r="D80" s="3">
        <f t="shared" si="10"/>
        <v>11.353690580122992</v>
      </c>
      <c r="E80" s="3">
        <f t="shared" si="11"/>
        <v>-760</v>
      </c>
      <c r="F80" s="3">
        <f t="shared" si="12"/>
        <v>3771.5330440525786</v>
      </c>
    </row>
    <row r="81" spans="2:6" x14ac:dyDescent="0.2">
      <c r="B81" s="4">
        <f t="shared" si="13"/>
        <v>68</v>
      </c>
      <c r="C81" s="3">
        <f t="shared" si="14"/>
        <v>3771.5330440525786</v>
      </c>
      <c r="D81" s="3">
        <f t="shared" si="10"/>
        <v>9.4732566666822375</v>
      </c>
      <c r="E81" s="3">
        <f t="shared" si="11"/>
        <v>-760</v>
      </c>
      <c r="F81" s="3">
        <f t="shared" si="12"/>
        <v>3021.0063007192607</v>
      </c>
    </row>
    <row r="82" spans="2:6" x14ac:dyDescent="0.2">
      <c r="B82" s="4">
        <f t="shared" si="13"/>
        <v>69</v>
      </c>
      <c r="C82" s="3">
        <f t="shared" si="14"/>
        <v>3021.0063007192607</v>
      </c>
      <c r="D82" s="3">
        <f t="shared" si="10"/>
        <v>7.5880995192412302</v>
      </c>
      <c r="E82" s="3">
        <f t="shared" si="11"/>
        <v>-760</v>
      </c>
      <c r="F82" s="3">
        <f t="shared" si="12"/>
        <v>2268.5944002385017</v>
      </c>
    </row>
    <row r="83" spans="2:6" x14ac:dyDescent="0.2">
      <c r="B83" s="4">
        <f t="shared" si="13"/>
        <v>70</v>
      </c>
      <c r="C83" s="3">
        <f t="shared" si="14"/>
        <v>2268.5944002385017</v>
      </c>
      <c r="D83" s="3">
        <f t="shared" si="10"/>
        <v>5.6982072740810317</v>
      </c>
      <c r="E83" s="3">
        <f t="shared" si="11"/>
        <v>-760</v>
      </c>
      <c r="F83" s="3">
        <f t="shared" si="12"/>
        <v>1514.2926075125829</v>
      </c>
    </row>
    <row r="84" spans="2:6" x14ac:dyDescent="0.2">
      <c r="B84" s="4">
        <f t="shared" si="13"/>
        <v>71</v>
      </c>
      <c r="C84" s="3">
        <f t="shared" si="14"/>
        <v>1514.2926075125829</v>
      </c>
      <c r="D84" s="3">
        <f t="shared" si="10"/>
        <v>3.8035680376836756</v>
      </c>
      <c r="E84" s="3">
        <f t="shared" si="11"/>
        <v>-760</v>
      </c>
      <c r="F84" s="3">
        <f t="shared" si="12"/>
        <v>758.09617555026648</v>
      </c>
    </row>
    <row r="85" spans="2:6" x14ac:dyDescent="0.2">
      <c r="B85" s="4">
        <f t="shared" si="13"/>
        <v>72</v>
      </c>
      <c r="C85" s="3">
        <f t="shared" si="14"/>
        <v>758.09617555026648</v>
      </c>
      <c r="D85" s="3">
        <f t="shared" si="10"/>
        <v>1.9041698866573027</v>
      </c>
      <c r="E85" s="3">
        <f t="shared" si="11"/>
        <v>-760</v>
      </c>
      <c r="F85" s="3">
        <f t="shared" si="12"/>
        <v>3.4543692379429558E-4</v>
      </c>
    </row>
    <row r="86" spans="2:6" x14ac:dyDescent="0.2">
      <c r="B86" s="4"/>
      <c r="C86" s="3"/>
      <c r="D86" s="3"/>
      <c r="E86" s="3"/>
      <c r="F86" s="3"/>
    </row>
    <row r="87" spans="2:6" x14ac:dyDescent="0.2">
      <c r="B87" s="4"/>
      <c r="C87" s="3"/>
      <c r="D87" s="3"/>
      <c r="E87" s="3"/>
      <c r="F87" s="3"/>
    </row>
    <row r="88" spans="2:6" x14ac:dyDescent="0.2">
      <c r="B88" s="4"/>
      <c r="C88" s="3"/>
      <c r="D88" s="3"/>
      <c r="E88" s="3"/>
      <c r="F88" s="3"/>
    </row>
    <row r="89" spans="2:6" x14ac:dyDescent="0.2">
      <c r="B89" s="4"/>
      <c r="C89" s="3"/>
      <c r="D89" s="3"/>
      <c r="E89" s="3"/>
      <c r="F89" s="3"/>
    </row>
    <row r="90" spans="2:6" x14ac:dyDescent="0.2">
      <c r="B90" s="4"/>
      <c r="C90" s="3"/>
      <c r="D90" s="3"/>
      <c r="E90" s="3"/>
      <c r="F90" s="3"/>
    </row>
    <row r="91" spans="2:6" x14ac:dyDescent="0.2">
      <c r="B91" s="4"/>
      <c r="C91" s="3"/>
      <c r="D91" s="3"/>
      <c r="E91" s="3"/>
      <c r="F91" s="3"/>
    </row>
    <row r="92" spans="2:6" x14ac:dyDescent="0.2">
      <c r="B92" s="4"/>
      <c r="C92" s="3"/>
      <c r="D92" s="3"/>
      <c r="E92" s="3"/>
      <c r="F92" s="3"/>
    </row>
    <row r="93" spans="2:6" x14ac:dyDescent="0.2">
      <c r="B93" s="4"/>
      <c r="C93" s="3"/>
      <c r="D93" s="3"/>
      <c r="E93" s="3"/>
      <c r="F93" s="3"/>
    </row>
    <row r="94" spans="2:6" x14ac:dyDescent="0.2">
      <c r="B94" s="4"/>
      <c r="C94" s="3"/>
      <c r="D94" s="3"/>
      <c r="E94" s="3"/>
      <c r="F94" s="3"/>
    </row>
    <row r="95" spans="2:6" x14ac:dyDescent="0.2">
      <c r="B95" s="4"/>
      <c r="C95" s="3"/>
      <c r="D95" s="3"/>
      <c r="E95" s="3"/>
      <c r="F95" s="3"/>
    </row>
    <row r="96" spans="2:6" x14ac:dyDescent="0.2">
      <c r="B96" s="4"/>
      <c r="C96" s="3"/>
      <c r="D96" s="3"/>
      <c r="E96" s="3"/>
      <c r="F96" s="3"/>
    </row>
    <row r="97" spans="2:6" x14ac:dyDescent="0.2">
      <c r="B97" s="4"/>
      <c r="C97" s="3"/>
      <c r="D97" s="3"/>
      <c r="E97" s="3"/>
      <c r="F97" s="3"/>
    </row>
    <row r="98" spans="2:6" x14ac:dyDescent="0.2">
      <c r="B98" s="4"/>
      <c r="C98" s="3"/>
      <c r="D98" s="3"/>
      <c r="E98" s="3"/>
      <c r="F98" s="3"/>
    </row>
    <row r="99" spans="2:6" x14ac:dyDescent="0.2">
      <c r="B99" s="4"/>
      <c r="C99" s="3"/>
      <c r="D99" s="3"/>
      <c r="E99" s="3"/>
      <c r="F99" s="3"/>
    </row>
    <row r="100" spans="2:6" x14ac:dyDescent="0.2">
      <c r="B100" s="4"/>
      <c r="C100" s="3"/>
      <c r="D100" s="3"/>
      <c r="E100" s="3"/>
      <c r="F100" s="3"/>
    </row>
    <row r="101" spans="2:6" x14ac:dyDescent="0.2">
      <c r="B101" s="4"/>
      <c r="C101" s="3"/>
      <c r="D101" s="3"/>
      <c r="E101" s="3"/>
      <c r="F101" s="3"/>
    </row>
    <row r="102" spans="2:6" x14ac:dyDescent="0.2">
      <c r="B102" s="4"/>
      <c r="C102" s="3"/>
      <c r="D102" s="3"/>
      <c r="E102" s="3"/>
      <c r="F102" s="3"/>
    </row>
    <row r="103" spans="2:6" x14ac:dyDescent="0.2">
      <c r="B103" s="4"/>
      <c r="C103" s="3"/>
      <c r="D103" s="3"/>
      <c r="E103" s="3"/>
      <c r="F103" s="3"/>
    </row>
    <row r="104" spans="2:6" x14ac:dyDescent="0.2">
      <c r="B104" s="4"/>
      <c r="C104" s="3"/>
      <c r="D104" s="3"/>
      <c r="E104" s="3"/>
      <c r="F104" s="3"/>
    </row>
    <row r="105" spans="2:6" x14ac:dyDescent="0.2">
      <c r="B105" s="4"/>
      <c r="C105" s="3"/>
      <c r="D105" s="3"/>
      <c r="E105" s="3"/>
      <c r="F105" s="3"/>
    </row>
    <row r="106" spans="2:6" x14ac:dyDescent="0.2">
      <c r="B106" s="4"/>
      <c r="C106" s="3"/>
      <c r="D106" s="3"/>
      <c r="E106" s="3"/>
      <c r="F106" s="3"/>
    </row>
    <row r="107" spans="2:6" x14ac:dyDescent="0.2">
      <c r="B107" s="4"/>
      <c r="C107" s="3"/>
      <c r="D107" s="3"/>
      <c r="E107" s="3"/>
      <c r="F107" s="3"/>
    </row>
    <row r="108" spans="2:6" x14ac:dyDescent="0.2">
      <c r="B108" s="4"/>
      <c r="C108" s="3"/>
      <c r="D108" s="3"/>
      <c r="E108" s="3"/>
      <c r="F108" s="3"/>
    </row>
    <row r="109" spans="2:6" x14ac:dyDescent="0.2">
      <c r="B109" s="4"/>
      <c r="C109" s="3"/>
      <c r="D109" s="3"/>
      <c r="E109" s="3"/>
      <c r="F109" s="3"/>
    </row>
    <row r="110" spans="2:6" x14ac:dyDescent="0.2">
      <c r="B110" s="4"/>
      <c r="C110" s="3"/>
      <c r="D110" s="3"/>
      <c r="E110" s="3"/>
      <c r="F110" s="3"/>
    </row>
    <row r="111" spans="2:6" x14ac:dyDescent="0.2">
      <c r="B111" s="4"/>
      <c r="C111" s="3"/>
      <c r="D111" s="3"/>
      <c r="E111" s="3"/>
      <c r="F111" s="3"/>
    </row>
    <row r="112" spans="2:6" x14ac:dyDescent="0.2">
      <c r="B112" s="4"/>
      <c r="C112" s="3"/>
      <c r="D112" s="3"/>
      <c r="E112" s="3"/>
      <c r="F112" s="3"/>
    </row>
    <row r="113" spans="2:6" x14ac:dyDescent="0.2">
      <c r="B113" s="4"/>
      <c r="C113" s="3"/>
      <c r="D113" s="3"/>
      <c r="E113" s="3"/>
      <c r="F113" s="3"/>
    </row>
    <row r="114" spans="2:6" x14ac:dyDescent="0.2">
      <c r="B114" s="4"/>
      <c r="C114" s="3"/>
      <c r="D114" s="3"/>
      <c r="E114" s="3"/>
      <c r="F114" s="3"/>
    </row>
    <row r="115" spans="2:6" x14ac:dyDescent="0.2">
      <c r="B115" s="4"/>
      <c r="C115" s="3"/>
      <c r="D115" s="3"/>
      <c r="E115" s="3"/>
      <c r="F115" s="3"/>
    </row>
    <row r="116" spans="2:6" x14ac:dyDescent="0.2">
      <c r="B116" s="4"/>
      <c r="C116" s="3"/>
      <c r="D116" s="3"/>
      <c r="E116" s="3"/>
      <c r="F116" s="3"/>
    </row>
    <row r="117" spans="2:6" x14ac:dyDescent="0.2">
      <c r="B117" s="4"/>
      <c r="C117" s="3"/>
      <c r="D117" s="3"/>
      <c r="E117" s="3"/>
      <c r="F117" s="3"/>
    </row>
    <row r="118" spans="2:6" x14ac:dyDescent="0.2">
      <c r="B118" s="4"/>
      <c r="C118" s="3"/>
      <c r="D118" s="3"/>
      <c r="E118" s="3"/>
      <c r="F118" s="3"/>
    </row>
    <row r="119" spans="2:6" x14ac:dyDescent="0.2">
      <c r="B119" s="4"/>
      <c r="C119" s="3"/>
      <c r="D119" s="3"/>
      <c r="E119" s="3"/>
      <c r="F119" s="3"/>
    </row>
    <row r="120" spans="2:6" x14ac:dyDescent="0.2">
      <c r="B120" s="4"/>
      <c r="C120" s="3"/>
      <c r="D120" s="3"/>
      <c r="E120" s="3"/>
      <c r="F120" s="3"/>
    </row>
    <row r="121" spans="2:6" x14ac:dyDescent="0.2">
      <c r="B121" s="4"/>
      <c r="C121" s="3"/>
      <c r="D121" s="3"/>
      <c r="E121" s="3"/>
      <c r="F121" s="3"/>
    </row>
    <row r="122" spans="2:6" x14ac:dyDescent="0.2">
      <c r="B122" s="4"/>
      <c r="C122" s="3"/>
      <c r="D122" s="3"/>
      <c r="E122" s="3"/>
      <c r="F122" s="3"/>
    </row>
    <row r="123" spans="2:6" x14ac:dyDescent="0.2">
      <c r="B123" s="4"/>
      <c r="C123" s="3"/>
      <c r="D123" s="3"/>
      <c r="E123" s="3"/>
      <c r="F123" s="3"/>
    </row>
    <row r="124" spans="2:6" x14ac:dyDescent="0.2">
      <c r="B124" s="4"/>
      <c r="C124" s="3"/>
      <c r="D124" s="3"/>
      <c r="E124" s="3"/>
      <c r="F124" s="3"/>
    </row>
    <row r="125" spans="2:6" x14ac:dyDescent="0.2">
      <c r="B125" s="4"/>
      <c r="C125" s="3"/>
      <c r="D125" s="3"/>
      <c r="E125" s="3"/>
      <c r="F125" s="3"/>
    </row>
    <row r="126" spans="2:6" x14ac:dyDescent="0.2">
      <c r="B126" s="4"/>
      <c r="C126" s="3"/>
      <c r="D126" s="3"/>
      <c r="E126" s="3"/>
      <c r="F126" s="3"/>
    </row>
    <row r="127" spans="2:6" x14ac:dyDescent="0.2">
      <c r="B127" s="4"/>
      <c r="C127" s="3"/>
      <c r="D127" s="3"/>
      <c r="E127" s="3"/>
      <c r="F127" s="3"/>
    </row>
    <row r="128" spans="2:6" x14ac:dyDescent="0.2">
      <c r="B128" s="4"/>
      <c r="C128" s="3"/>
      <c r="D128" s="3"/>
      <c r="E128" s="3"/>
      <c r="F128" s="3"/>
    </row>
    <row r="129" spans="2:6" x14ac:dyDescent="0.2">
      <c r="B129" s="4"/>
      <c r="C129" s="3"/>
      <c r="D129" s="3"/>
      <c r="E129" s="3"/>
      <c r="F129" s="3"/>
    </row>
    <row r="130" spans="2:6" x14ac:dyDescent="0.2">
      <c r="B130" s="4"/>
      <c r="C130" s="3"/>
      <c r="D130" s="3"/>
      <c r="E130" s="3"/>
      <c r="F130" s="3"/>
    </row>
    <row r="131" spans="2:6" x14ac:dyDescent="0.2">
      <c r="B131" s="4"/>
      <c r="C131" s="3"/>
      <c r="D131" s="3"/>
      <c r="E131" s="3"/>
      <c r="F131" s="3"/>
    </row>
    <row r="132" spans="2:6" x14ac:dyDescent="0.2">
      <c r="B132" s="4"/>
      <c r="C132" s="3"/>
      <c r="D132" s="3"/>
      <c r="E132" s="3"/>
      <c r="F132" s="3"/>
    </row>
    <row r="133" spans="2:6" x14ac:dyDescent="0.2">
      <c r="B133" s="4"/>
      <c r="C133" s="3"/>
      <c r="D133" s="3"/>
      <c r="E133" s="3"/>
      <c r="F133" s="3"/>
    </row>
    <row r="134" spans="2:6" x14ac:dyDescent="0.2">
      <c r="B134" s="4"/>
      <c r="C134" s="3"/>
      <c r="D134" s="3"/>
      <c r="E134" s="3"/>
      <c r="F134" s="3"/>
    </row>
    <row r="135" spans="2:6" x14ac:dyDescent="0.2">
      <c r="B135" s="4"/>
      <c r="C135" s="3"/>
      <c r="D135" s="3"/>
      <c r="E135" s="3"/>
      <c r="F135" s="3"/>
    </row>
    <row r="136" spans="2:6" x14ac:dyDescent="0.2">
      <c r="B136" s="4"/>
      <c r="C136" s="3"/>
      <c r="D136" s="3"/>
      <c r="E136" s="3"/>
      <c r="F136" s="3"/>
    </row>
    <row r="137" spans="2:6" x14ac:dyDescent="0.2">
      <c r="B137" s="4"/>
      <c r="C137" s="3"/>
      <c r="D137" s="3"/>
      <c r="E137" s="3"/>
      <c r="F137" s="3"/>
    </row>
    <row r="138" spans="2:6" x14ac:dyDescent="0.2">
      <c r="B138" s="4"/>
      <c r="C138" s="3"/>
      <c r="D138" s="3"/>
      <c r="E138" s="3"/>
      <c r="F138" s="3"/>
    </row>
    <row r="139" spans="2:6" x14ac:dyDescent="0.2">
      <c r="B139" s="4"/>
      <c r="C139" s="3"/>
      <c r="D139" s="3"/>
      <c r="E139" s="3"/>
      <c r="F139" s="3"/>
    </row>
    <row r="140" spans="2:6" x14ac:dyDescent="0.2">
      <c r="B140" s="4"/>
      <c r="C140" s="3"/>
      <c r="D140" s="3"/>
      <c r="E140" s="3"/>
      <c r="F140" s="3"/>
    </row>
    <row r="141" spans="2:6" x14ac:dyDescent="0.2">
      <c r="B141" s="4"/>
      <c r="C141" s="3"/>
      <c r="D141" s="3"/>
      <c r="E141" s="3"/>
      <c r="F141" s="3"/>
    </row>
    <row r="142" spans="2:6" x14ac:dyDescent="0.2">
      <c r="B142" s="4"/>
      <c r="C142" s="3"/>
      <c r="D142" s="3"/>
      <c r="E142" s="3"/>
      <c r="F142" s="3"/>
    </row>
    <row r="143" spans="2:6" x14ac:dyDescent="0.2">
      <c r="B143" s="4"/>
      <c r="C143" s="3"/>
      <c r="D143" s="3"/>
      <c r="E143" s="3"/>
      <c r="F143" s="3"/>
    </row>
    <row r="144" spans="2:6" x14ac:dyDescent="0.2">
      <c r="B144" s="4"/>
      <c r="C144" s="3"/>
      <c r="D144" s="3"/>
      <c r="E144" s="3"/>
      <c r="F144" s="3"/>
    </row>
    <row r="145" spans="2:6" x14ac:dyDescent="0.2">
      <c r="B145" s="4"/>
      <c r="C145" s="3"/>
      <c r="D145" s="3"/>
      <c r="E145" s="3"/>
      <c r="F145" s="3"/>
    </row>
    <row r="146" spans="2:6" x14ac:dyDescent="0.2">
      <c r="B146" s="4"/>
      <c r="C146" s="3"/>
      <c r="D146" s="3"/>
      <c r="E146" s="3"/>
      <c r="F146" s="3"/>
    </row>
    <row r="147" spans="2:6" x14ac:dyDescent="0.2">
      <c r="B147" s="4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4"/>
      <c r="C149" s="3"/>
      <c r="D149" s="3"/>
      <c r="E149" s="3"/>
      <c r="F149" s="3"/>
    </row>
    <row r="150" spans="2:6" x14ac:dyDescent="0.2">
      <c r="B150" s="4"/>
      <c r="C150" s="3"/>
      <c r="D150" s="3"/>
      <c r="E150" s="3"/>
      <c r="F150" s="3"/>
    </row>
    <row r="151" spans="2:6" x14ac:dyDescent="0.2">
      <c r="B151" s="4"/>
      <c r="C151" s="3"/>
      <c r="D151" s="3"/>
      <c r="E151" s="3"/>
      <c r="F151" s="3"/>
    </row>
    <row r="152" spans="2:6" x14ac:dyDescent="0.2">
      <c r="B152" s="4"/>
      <c r="C152" s="3"/>
      <c r="D152" s="3"/>
      <c r="E152" s="3"/>
      <c r="F152" s="3"/>
    </row>
    <row r="153" spans="2:6" x14ac:dyDescent="0.2">
      <c r="B153" s="4"/>
      <c r="C153" s="3"/>
      <c r="D153" s="3"/>
      <c r="E153" s="3"/>
      <c r="F153" s="3"/>
    </row>
    <row r="154" spans="2:6" x14ac:dyDescent="0.2">
      <c r="B154" s="4"/>
      <c r="C154" s="3"/>
      <c r="D154" s="3"/>
      <c r="E154" s="3"/>
      <c r="F154" s="3"/>
    </row>
    <row r="155" spans="2:6" x14ac:dyDescent="0.2">
      <c r="B155" s="4"/>
      <c r="C155" s="3"/>
      <c r="D155" s="3"/>
      <c r="E155" s="3"/>
      <c r="F155" s="3"/>
    </row>
    <row r="156" spans="2:6" x14ac:dyDescent="0.2">
      <c r="B156" s="4"/>
      <c r="C156" s="3"/>
      <c r="D156" s="3"/>
      <c r="E156" s="3"/>
      <c r="F156" s="3"/>
    </row>
    <row r="157" spans="2:6" x14ac:dyDescent="0.2">
      <c r="B157" s="4"/>
      <c r="C157" s="3"/>
      <c r="D157" s="3"/>
      <c r="E157" s="3"/>
      <c r="F157" s="3"/>
    </row>
    <row r="158" spans="2:6" x14ac:dyDescent="0.2">
      <c r="B158" s="4"/>
      <c r="C158" s="3"/>
      <c r="D158" s="3"/>
      <c r="E158" s="3"/>
      <c r="F158" s="3"/>
    </row>
    <row r="159" spans="2:6" x14ac:dyDescent="0.2">
      <c r="B159" s="4"/>
      <c r="C159" s="3"/>
      <c r="D159" s="3"/>
      <c r="E159" s="3"/>
      <c r="F159" s="3"/>
    </row>
    <row r="160" spans="2:6" x14ac:dyDescent="0.2">
      <c r="B160" s="4"/>
      <c r="C160" s="3"/>
      <c r="D160" s="3"/>
      <c r="E160" s="3"/>
      <c r="F160" s="3"/>
    </row>
    <row r="161" spans="2:6" x14ac:dyDescent="0.2">
      <c r="B161" s="4"/>
      <c r="C161" s="3"/>
      <c r="D161" s="3"/>
      <c r="E161" s="3"/>
      <c r="F161" s="3"/>
    </row>
    <row r="162" spans="2:6" x14ac:dyDescent="0.2">
      <c r="B162" s="4"/>
      <c r="C162" s="3"/>
      <c r="D162" s="3"/>
      <c r="E162" s="3"/>
      <c r="F162" s="3"/>
    </row>
    <row r="163" spans="2:6" x14ac:dyDescent="0.2">
      <c r="B163" s="4"/>
      <c r="C163" s="3"/>
      <c r="D163" s="3"/>
      <c r="E163" s="3"/>
      <c r="F163" s="3"/>
    </row>
    <row r="164" spans="2:6" x14ac:dyDescent="0.2">
      <c r="B164" s="4"/>
      <c r="C164" s="3"/>
      <c r="D164" s="3"/>
      <c r="E164" s="3"/>
      <c r="F164" s="3"/>
    </row>
    <row r="165" spans="2:6" x14ac:dyDescent="0.2">
      <c r="B165" s="4"/>
      <c r="C165" s="3"/>
      <c r="D165" s="3"/>
      <c r="E165" s="3"/>
      <c r="F165" s="3"/>
    </row>
    <row r="166" spans="2:6" x14ac:dyDescent="0.2">
      <c r="B166" s="4"/>
      <c r="C166" s="3"/>
      <c r="D166" s="3"/>
      <c r="E166" s="3"/>
      <c r="F166" s="3"/>
    </row>
    <row r="167" spans="2:6" x14ac:dyDescent="0.2">
      <c r="B167" s="4"/>
      <c r="C167" s="3"/>
      <c r="D167" s="3"/>
      <c r="E167" s="3"/>
      <c r="F167" s="3"/>
    </row>
    <row r="168" spans="2:6" x14ac:dyDescent="0.2">
      <c r="B168" s="4"/>
      <c r="C168" s="3"/>
      <c r="D168" s="3"/>
      <c r="E168" s="3"/>
      <c r="F168" s="3"/>
    </row>
    <row r="169" spans="2:6" x14ac:dyDescent="0.2">
      <c r="B169" s="4"/>
      <c r="C169" s="3"/>
      <c r="D169" s="3"/>
      <c r="E169" s="3"/>
      <c r="F169" s="3"/>
    </row>
    <row r="170" spans="2:6" x14ac:dyDescent="0.2">
      <c r="B170" s="4"/>
      <c r="C170" s="3"/>
      <c r="D170" s="3"/>
      <c r="E170" s="3"/>
      <c r="F170" s="3"/>
    </row>
    <row r="171" spans="2:6" x14ac:dyDescent="0.2">
      <c r="B171" s="4"/>
      <c r="C171" s="3"/>
      <c r="D171" s="3"/>
      <c r="E171" s="3"/>
      <c r="F171" s="3"/>
    </row>
    <row r="172" spans="2:6" x14ac:dyDescent="0.2">
      <c r="B172" s="4"/>
      <c r="C172" s="3"/>
      <c r="D172" s="3"/>
      <c r="E172" s="3"/>
      <c r="F172" s="3"/>
    </row>
    <row r="173" spans="2:6" x14ac:dyDescent="0.2">
      <c r="B173" s="4"/>
      <c r="C173" s="3"/>
      <c r="D173" s="3"/>
      <c r="E173" s="3"/>
      <c r="F173" s="3"/>
    </row>
    <row r="174" spans="2:6" x14ac:dyDescent="0.2">
      <c r="B174" s="4"/>
      <c r="C174" s="3"/>
      <c r="D174" s="3"/>
      <c r="E174" s="3"/>
      <c r="F174" s="3"/>
    </row>
    <row r="175" spans="2:6" x14ac:dyDescent="0.2">
      <c r="B175" s="4"/>
      <c r="C175" s="3"/>
      <c r="D175" s="3"/>
      <c r="E175" s="3"/>
      <c r="F175" s="3"/>
    </row>
    <row r="176" spans="2:6" x14ac:dyDescent="0.2">
      <c r="B176" s="4"/>
      <c r="C176" s="3"/>
      <c r="D176" s="3"/>
      <c r="E176" s="3"/>
      <c r="F176" s="3"/>
    </row>
    <row r="177" spans="2:6" x14ac:dyDescent="0.2">
      <c r="B177" s="4"/>
      <c r="C177" s="3"/>
      <c r="D177" s="3"/>
      <c r="E177" s="3"/>
      <c r="F177" s="3"/>
    </row>
    <row r="178" spans="2:6" x14ac:dyDescent="0.2">
      <c r="B178" s="4"/>
      <c r="C178" s="3"/>
      <c r="D178" s="3"/>
      <c r="E178" s="3"/>
      <c r="F178" s="3"/>
    </row>
    <row r="179" spans="2:6" x14ac:dyDescent="0.2">
      <c r="B179" s="4"/>
      <c r="C179" s="3"/>
      <c r="D179" s="3"/>
      <c r="E179" s="3"/>
      <c r="F179" s="3"/>
    </row>
    <row r="180" spans="2:6" x14ac:dyDescent="0.2">
      <c r="B180" s="4"/>
      <c r="C180" s="3"/>
      <c r="D180" s="3"/>
      <c r="E180" s="3"/>
      <c r="F180" s="3"/>
    </row>
    <row r="181" spans="2:6" x14ac:dyDescent="0.2">
      <c r="B181" s="4"/>
      <c r="C181" s="3"/>
      <c r="D181" s="3"/>
      <c r="E181" s="3"/>
      <c r="F181" s="3"/>
    </row>
    <row r="182" spans="2:6" x14ac:dyDescent="0.2">
      <c r="B182" s="4"/>
      <c r="C182" s="3"/>
      <c r="D182" s="3"/>
      <c r="E182" s="3"/>
      <c r="F182" s="3"/>
    </row>
    <row r="183" spans="2:6" x14ac:dyDescent="0.2">
      <c r="B183" s="4"/>
      <c r="C183" s="3"/>
      <c r="D183" s="3"/>
      <c r="E183" s="3"/>
      <c r="F183" s="3"/>
    </row>
    <row r="184" spans="2:6" x14ac:dyDescent="0.2">
      <c r="B184" s="4"/>
      <c r="C184" s="3"/>
      <c r="D184" s="3"/>
      <c r="E184" s="3"/>
      <c r="F184" s="3"/>
    </row>
    <row r="185" spans="2:6" x14ac:dyDescent="0.2">
      <c r="B185" s="4"/>
      <c r="C185" s="3"/>
      <c r="D185" s="3"/>
      <c r="E185" s="3"/>
      <c r="F185" s="3"/>
    </row>
    <row r="186" spans="2:6" x14ac:dyDescent="0.2">
      <c r="B186" s="4"/>
      <c r="C186" s="3"/>
      <c r="D186" s="3"/>
      <c r="E186" s="3"/>
      <c r="F186" s="3"/>
    </row>
    <row r="187" spans="2:6" x14ac:dyDescent="0.2">
      <c r="B187" s="4"/>
      <c r="C187" s="3"/>
      <c r="D187" s="3"/>
      <c r="E187" s="3"/>
      <c r="F187" s="3"/>
    </row>
    <row r="188" spans="2:6" x14ac:dyDescent="0.2">
      <c r="B188" s="4"/>
      <c r="C188" s="3"/>
      <c r="D188" s="3"/>
      <c r="E188" s="3"/>
      <c r="F188" s="3"/>
    </row>
    <row r="189" spans="2:6" x14ac:dyDescent="0.2">
      <c r="B189" s="4"/>
      <c r="C189" s="3"/>
      <c r="D189" s="3"/>
      <c r="E189" s="3"/>
      <c r="F189" s="3"/>
    </row>
    <row r="190" spans="2:6" x14ac:dyDescent="0.2">
      <c r="B190" s="4"/>
      <c r="C190" s="3"/>
      <c r="D190" s="3"/>
      <c r="E190" s="3"/>
      <c r="F190" s="3"/>
    </row>
    <row r="191" spans="2:6" x14ac:dyDescent="0.2">
      <c r="B191" s="4"/>
      <c r="C191" s="3"/>
      <c r="D191" s="3"/>
      <c r="E191" s="3"/>
      <c r="F191" s="3"/>
    </row>
    <row r="192" spans="2:6" x14ac:dyDescent="0.2">
      <c r="B192" s="4"/>
      <c r="C192" s="3"/>
      <c r="D192" s="3"/>
      <c r="E192" s="3"/>
      <c r="F192" s="3"/>
    </row>
    <row r="193" spans="2:6" x14ac:dyDescent="0.2">
      <c r="B193" s="4"/>
      <c r="C193" s="3"/>
      <c r="D193" s="3"/>
      <c r="E193" s="3"/>
      <c r="F193" s="3"/>
    </row>
    <row r="194" spans="2:6" x14ac:dyDescent="0.2">
      <c r="B194" s="4"/>
      <c r="C194" s="3"/>
      <c r="D194" s="3"/>
      <c r="E194" s="3"/>
      <c r="F194" s="3"/>
    </row>
    <row r="195" spans="2:6" x14ac:dyDescent="0.2">
      <c r="B195" s="4"/>
      <c r="C195" s="3"/>
      <c r="D195" s="3"/>
      <c r="E195" s="3"/>
      <c r="F195" s="3"/>
    </row>
    <row r="196" spans="2:6" x14ac:dyDescent="0.2">
      <c r="B196" s="4"/>
      <c r="C196" s="3"/>
      <c r="D196" s="3"/>
      <c r="E196" s="3"/>
      <c r="F196" s="3"/>
    </row>
    <row r="197" spans="2:6" x14ac:dyDescent="0.2">
      <c r="B197" s="4"/>
      <c r="C197" s="3"/>
      <c r="D197" s="3"/>
      <c r="E197" s="3"/>
      <c r="F197" s="3"/>
    </row>
    <row r="198" spans="2:6" x14ac:dyDescent="0.2">
      <c r="B198" s="4"/>
      <c r="C198" s="3"/>
      <c r="D198" s="3"/>
      <c r="E198" s="3"/>
      <c r="F198" s="3"/>
    </row>
    <row r="199" spans="2:6" x14ac:dyDescent="0.2">
      <c r="B199" s="4"/>
      <c r="C199" s="3"/>
      <c r="D199" s="3"/>
      <c r="E199" s="3"/>
      <c r="F199" s="3"/>
    </row>
    <row r="200" spans="2:6" x14ac:dyDescent="0.2">
      <c r="B200" s="4"/>
      <c r="C200" s="3"/>
      <c r="D200" s="3"/>
      <c r="E200" s="3"/>
      <c r="F200" s="3"/>
    </row>
    <row r="201" spans="2:6" x14ac:dyDescent="0.2">
      <c r="B201" s="4"/>
      <c r="C201" s="3"/>
      <c r="D201" s="3"/>
      <c r="E201" s="3"/>
      <c r="F201" s="3"/>
    </row>
    <row r="202" spans="2:6" x14ac:dyDescent="0.2">
      <c r="B202" s="4"/>
      <c r="C202" s="3"/>
      <c r="D202" s="3"/>
      <c r="E202" s="3"/>
      <c r="F202" s="3"/>
    </row>
    <row r="203" spans="2:6" x14ac:dyDescent="0.2">
      <c r="B203" s="4"/>
      <c r="C203" s="3"/>
      <c r="D203" s="3"/>
      <c r="E203" s="3"/>
      <c r="F203" s="3"/>
    </row>
    <row r="204" spans="2:6" x14ac:dyDescent="0.2">
      <c r="B204" s="4"/>
      <c r="C204" s="3"/>
      <c r="D204" s="3"/>
      <c r="E204" s="3"/>
      <c r="F204" s="3"/>
    </row>
    <row r="205" spans="2:6" x14ac:dyDescent="0.2">
      <c r="B205" s="4"/>
      <c r="C205" s="3"/>
      <c r="D205" s="3"/>
      <c r="E205" s="3"/>
      <c r="F205" s="3"/>
    </row>
    <row r="206" spans="2:6" x14ac:dyDescent="0.2">
      <c r="B206" s="4"/>
      <c r="C206" s="3"/>
      <c r="D206" s="3"/>
      <c r="E206" s="3"/>
      <c r="F206" s="3"/>
    </row>
    <row r="207" spans="2:6" x14ac:dyDescent="0.2">
      <c r="B207" s="4"/>
      <c r="C207" s="3"/>
      <c r="D207" s="3"/>
      <c r="E207" s="3"/>
      <c r="F207" s="3"/>
    </row>
    <row r="208" spans="2:6" x14ac:dyDescent="0.2">
      <c r="B208" s="4"/>
      <c r="C208" s="3"/>
      <c r="D208" s="3"/>
      <c r="E208" s="3"/>
      <c r="F208" s="3"/>
    </row>
    <row r="209" spans="2:6" x14ac:dyDescent="0.2">
      <c r="B209" s="4"/>
      <c r="C209" s="3"/>
      <c r="D209" s="3"/>
      <c r="E209" s="3"/>
      <c r="F209" s="3"/>
    </row>
    <row r="210" spans="2:6" x14ac:dyDescent="0.2">
      <c r="B210" s="4"/>
      <c r="C210" s="3"/>
      <c r="D210" s="3"/>
      <c r="E210" s="3"/>
      <c r="F210" s="3"/>
    </row>
    <row r="211" spans="2:6" x14ac:dyDescent="0.2">
      <c r="B211" s="4"/>
      <c r="C211" s="3"/>
      <c r="D211" s="3"/>
      <c r="E211" s="3"/>
      <c r="F211" s="3"/>
    </row>
    <row r="212" spans="2:6" x14ac:dyDescent="0.2">
      <c r="B212" s="4"/>
      <c r="C212" s="3"/>
      <c r="D212" s="3"/>
      <c r="E212" s="3"/>
      <c r="F212" s="3"/>
    </row>
    <row r="213" spans="2:6" x14ac:dyDescent="0.2">
      <c r="B213" s="4"/>
      <c r="C213" s="3"/>
      <c r="D213" s="3"/>
      <c r="E213" s="3"/>
      <c r="F213" s="3"/>
    </row>
    <row r="214" spans="2:6" x14ac:dyDescent="0.2">
      <c r="B214" s="4"/>
      <c r="C214" s="3"/>
      <c r="D214" s="3"/>
      <c r="E214" s="3"/>
      <c r="F214" s="3"/>
    </row>
    <row r="215" spans="2:6" x14ac:dyDescent="0.2">
      <c r="B215" s="4"/>
      <c r="C215" s="3"/>
      <c r="D215" s="3"/>
      <c r="E215" s="3"/>
      <c r="F215" s="3"/>
    </row>
    <row r="216" spans="2:6" x14ac:dyDescent="0.2">
      <c r="B216" s="4"/>
      <c r="C216" s="3"/>
      <c r="D216" s="3"/>
      <c r="E216" s="3"/>
      <c r="F216" s="3"/>
    </row>
    <row r="217" spans="2:6" x14ac:dyDescent="0.2">
      <c r="B217" s="4"/>
      <c r="C217" s="3"/>
      <c r="D217" s="3"/>
      <c r="E217" s="3"/>
      <c r="F217" s="3"/>
    </row>
    <row r="218" spans="2:6" x14ac:dyDescent="0.2">
      <c r="B218" s="4"/>
      <c r="C218" s="3"/>
      <c r="D218" s="3"/>
      <c r="E218" s="3"/>
      <c r="F218" s="3"/>
    </row>
    <row r="219" spans="2:6" x14ac:dyDescent="0.2">
      <c r="B219" s="4"/>
      <c r="C219" s="3"/>
      <c r="D219" s="3"/>
      <c r="E219" s="3"/>
      <c r="F219" s="3"/>
    </row>
    <row r="220" spans="2:6" x14ac:dyDescent="0.2">
      <c r="B220" s="4"/>
      <c r="C220" s="3"/>
      <c r="D220" s="3"/>
      <c r="E220" s="3"/>
      <c r="F220" s="3"/>
    </row>
    <row r="221" spans="2:6" x14ac:dyDescent="0.2">
      <c r="B221" s="4"/>
      <c r="C221" s="3"/>
      <c r="D221" s="3"/>
      <c r="E221" s="3"/>
      <c r="F221" s="3"/>
    </row>
    <row r="222" spans="2:6" x14ac:dyDescent="0.2">
      <c r="B222" s="4"/>
      <c r="C222" s="3"/>
      <c r="D222" s="3"/>
      <c r="E222" s="3"/>
      <c r="F222" s="3"/>
    </row>
    <row r="223" spans="2:6" x14ac:dyDescent="0.2">
      <c r="B223" s="4"/>
      <c r="C223" s="3"/>
      <c r="D223" s="3"/>
      <c r="E223" s="3"/>
      <c r="F223" s="3"/>
    </row>
    <row r="224" spans="2:6" x14ac:dyDescent="0.2">
      <c r="B224" s="4"/>
      <c r="C224" s="3"/>
      <c r="D224" s="3"/>
      <c r="E224" s="3"/>
      <c r="F224" s="3"/>
    </row>
    <row r="225" spans="2:6" x14ac:dyDescent="0.2">
      <c r="B225" s="4"/>
      <c r="C225" s="3"/>
      <c r="D225" s="3"/>
      <c r="E225" s="3"/>
      <c r="F225" s="3"/>
    </row>
    <row r="226" spans="2:6" x14ac:dyDescent="0.2">
      <c r="B226" s="4"/>
      <c r="C226" s="3"/>
      <c r="D226" s="3"/>
      <c r="E226" s="3"/>
      <c r="F226" s="3"/>
    </row>
    <row r="227" spans="2:6" x14ac:dyDescent="0.2">
      <c r="B227" s="4"/>
      <c r="C227" s="3"/>
      <c r="D227" s="3"/>
      <c r="E227" s="3"/>
      <c r="F227" s="3"/>
    </row>
    <row r="228" spans="2:6" x14ac:dyDescent="0.2">
      <c r="B228" s="4"/>
      <c r="C228" s="3"/>
      <c r="D228" s="3"/>
      <c r="E228" s="3"/>
      <c r="F228" s="3"/>
    </row>
    <row r="229" spans="2:6" x14ac:dyDescent="0.2">
      <c r="B229" s="4"/>
      <c r="C229" s="3"/>
      <c r="D229" s="3"/>
      <c r="E229" s="3"/>
      <c r="F229" s="3"/>
    </row>
    <row r="230" spans="2:6" x14ac:dyDescent="0.2">
      <c r="B230" s="4"/>
      <c r="C230" s="3"/>
      <c r="D230" s="3"/>
      <c r="E230" s="3"/>
      <c r="F230" s="3"/>
    </row>
    <row r="231" spans="2:6" x14ac:dyDescent="0.2">
      <c r="B231" s="4"/>
      <c r="C231" s="3"/>
      <c r="D231" s="3"/>
      <c r="E231" s="3"/>
      <c r="F231" s="3"/>
    </row>
    <row r="232" spans="2:6" x14ac:dyDescent="0.2">
      <c r="B232" s="4"/>
      <c r="C232" s="3"/>
      <c r="D232" s="3"/>
      <c r="E232" s="3"/>
      <c r="F232" s="3"/>
    </row>
    <row r="233" spans="2:6" x14ac:dyDescent="0.2">
      <c r="B233" s="4"/>
      <c r="C233" s="3"/>
      <c r="D233" s="3"/>
      <c r="E233" s="3"/>
      <c r="F233" s="3"/>
    </row>
    <row r="234" spans="2:6" x14ac:dyDescent="0.2">
      <c r="B234" s="4"/>
      <c r="C234" s="3"/>
      <c r="D234" s="3"/>
      <c r="E234" s="3"/>
      <c r="F234" s="3"/>
    </row>
    <row r="235" spans="2:6" x14ac:dyDescent="0.2">
      <c r="B235" s="4"/>
      <c r="C235" s="3"/>
      <c r="D235" s="3"/>
      <c r="E235" s="3"/>
      <c r="F235" s="3"/>
    </row>
    <row r="236" spans="2:6" x14ac:dyDescent="0.2">
      <c r="B236" s="4"/>
      <c r="C236" s="3"/>
      <c r="D236" s="3"/>
      <c r="E236" s="3"/>
      <c r="F236" s="3"/>
    </row>
    <row r="237" spans="2:6" x14ac:dyDescent="0.2">
      <c r="B237" s="4"/>
      <c r="C237" s="3"/>
      <c r="D237" s="3"/>
      <c r="E237" s="3"/>
      <c r="F237" s="3"/>
    </row>
    <row r="238" spans="2:6" x14ac:dyDescent="0.2">
      <c r="B238" s="4"/>
      <c r="C238" s="3"/>
      <c r="D238" s="3"/>
      <c r="E238" s="3"/>
      <c r="F238" s="3"/>
    </row>
    <row r="239" spans="2:6" x14ac:dyDescent="0.2">
      <c r="B239" s="4"/>
      <c r="C239" s="3"/>
      <c r="D239" s="3"/>
      <c r="E239" s="3"/>
      <c r="F239" s="3"/>
    </row>
    <row r="240" spans="2:6" x14ac:dyDescent="0.2">
      <c r="B240" s="4"/>
      <c r="C240" s="3"/>
      <c r="D240" s="3"/>
      <c r="E240" s="3"/>
      <c r="F240" s="3"/>
    </row>
    <row r="241" spans="2:6" x14ac:dyDescent="0.2">
      <c r="B241" s="4"/>
      <c r="C241" s="3"/>
      <c r="D241" s="3"/>
      <c r="E241" s="3"/>
      <c r="F241" s="3"/>
    </row>
    <row r="242" spans="2:6" x14ac:dyDescent="0.2">
      <c r="B242" s="4"/>
      <c r="C242" s="3"/>
      <c r="D242" s="3"/>
      <c r="E242" s="3"/>
      <c r="F242" s="3"/>
    </row>
    <row r="243" spans="2:6" x14ac:dyDescent="0.2">
      <c r="B243" s="4"/>
      <c r="C243" s="3"/>
      <c r="D243" s="3"/>
      <c r="E243" s="3"/>
      <c r="F243" s="3"/>
    </row>
    <row r="244" spans="2:6" x14ac:dyDescent="0.2">
      <c r="B244" s="4"/>
      <c r="C244" s="3"/>
      <c r="D244" s="3"/>
      <c r="E244" s="3"/>
      <c r="F244" s="3"/>
    </row>
    <row r="245" spans="2:6" x14ac:dyDescent="0.2">
      <c r="B245" s="4"/>
      <c r="C245" s="3"/>
      <c r="D245" s="3"/>
      <c r="E245" s="3"/>
      <c r="F245" s="3"/>
    </row>
    <row r="246" spans="2:6" x14ac:dyDescent="0.2">
      <c r="B246" s="4"/>
      <c r="C246" s="3"/>
      <c r="D246" s="3"/>
      <c r="E246" s="3"/>
      <c r="F246" s="3"/>
    </row>
    <row r="247" spans="2:6" x14ac:dyDescent="0.2">
      <c r="B247" s="4"/>
      <c r="C247" s="3"/>
      <c r="D247" s="3"/>
      <c r="E247" s="3"/>
      <c r="F247" s="3"/>
    </row>
    <row r="248" spans="2:6" x14ac:dyDescent="0.2">
      <c r="B248" s="4"/>
      <c r="C248" s="3"/>
      <c r="D248" s="3"/>
      <c r="E248" s="3"/>
      <c r="F248" s="3"/>
    </row>
    <row r="249" spans="2:6" x14ac:dyDescent="0.2">
      <c r="B249" s="4"/>
      <c r="C249" s="3"/>
      <c r="D249" s="3"/>
      <c r="E249" s="3"/>
      <c r="F249" s="3"/>
    </row>
    <row r="250" spans="2:6" x14ac:dyDescent="0.2">
      <c r="B250" s="4"/>
      <c r="C250" s="3"/>
      <c r="D250" s="3"/>
      <c r="E250" s="3"/>
      <c r="F250" s="3"/>
    </row>
    <row r="251" spans="2:6" x14ac:dyDescent="0.2">
      <c r="B251" s="4"/>
      <c r="C251" s="3"/>
      <c r="D251" s="3"/>
      <c r="E251" s="3"/>
      <c r="F251" s="3"/>
    </row>
    <row r="252" spans="2:6" x14ac:dyDescent="0.2">
      <c r="B252" s="4"/>
      <c r="C252" s="3"/>
      <c r="D252" s="3"/>
      <c r="E252" s="3"/>
      <c r="F252" s="3"/>
    </row>
    <row r="253" spans="2:6" x14ac:dyDescent="0.2">
      <c r="B253" s="4"/>
      <c r="C253" s="3"/>
      <c r="D253" s="3"/>
      <c r="E253" s="3"/>
      <c r="F253" s="3"/>
    </row>
    <row r="254" spans="2:6" x14ac:dyDescent="0.2">
      <c r="B254" s="4"/>
      <c r="C254" s="3"/>
      <c r="D254" s="3"/>
      <c r="E254" s="3"/>
      <c r="F254" s="3"/>
    </row>
    <row r="255" spans="2:6" x14ac:dyDescent="0.2">
      <c r="B255" s="4"/>
      <c r="C255" s="3"/>
      <c r="D255" s="3"/>
      <c r="E255" s="3"/>
      <c r="F255" s="3"/>
    </row>
    <row r="256" spans="2:6" x14ac:dyDescent="0.2">
      <c r="B256" s="4"/>
      <c r="C256" s="3"/>
      <c r="D256" s="3"/>
      <c r="E256" s="3"/>
      <c r="F256" s="3"/>
    </row>
    <row r="257" spans="2:6" x14ac:dyDescent="0.2">
      <c r="B257" s="4"/>
      <c r="C257" s="3"/>
      <c r="D257" s="3"/>
      <c r="E257" s="3"/>
      <c r="F257" s="3"/>
    </row>
    <row r="258" spans="2:6" x14ac:dyDescent="0.2">
      <c r="B258" s="4"/>
      <c r="C258" s="3"/>
      <c r="D258" s="3"/>
      <c r="E258" s="3"/>
      <c r="F258" s="3"/>
    </row>
    <row r="259" spans="2:6" x14ac:dyDescent="0.2">
      <c r="B259" s="4"/>
      <c r="C259" s="3"/>
      <c r="D259" s="3"/>
      <c r="E259" s="3"/>
      <c r="F259" s="3"/>
    </row>
    <row r="260" spans="2:6" x14ac:dyDescent="0.2">
      <c r="B260" s="4"/>
      <c r="C260" s="3"/>
      <c r="D260" s="3"/>
      <c r="E260" s="3"/>
      <c r="F260" s="3"/>
    </row>
    <row r="261" spans="2:6" x14ac:dyDescent="0.2">
      <c r="B261" s="4"/>
      <c r="C261" s="3"/>
      <c r="D261" s="3"/>
      <c r="E261" s="3"/>
      <c r="F261" s="3"/>
    </row>
    <row r="262" spans="2:6" x14ac:dyDescent="0.2">
      <c r="B262" s="4"/>
      <c r="C262" s="3"/>
      <c r="D262" s="3"/>
      <c r="E262" s="3"/>
      <c r="F262" s="3"/>
    </row>
    <row r="263" spans="2:6" x14ac:dyDescent="0.2">
      <c r="B263" s="4"/>
      <c r="C263" s="3"/>
      <c r="D263" s="3"/>
      <c r="E263" s="3"/>
      <c r="F263" s="3"/>
    </row>
    <row r="264" spans="2:6" x14ac:dyDescent="0.2">
      <c r="B264" s="4"/>
      <c r="C264" s="3"/>
      <c r="D264" s="3"/>
      <c r="E264" s="3"/>
      <c r="F264" s="3"/>
    </row>
    <row r="265" spans="2:6" x14ac:dyDescent="0.2">
      <c r="B265" s="4"/>
      <c r="C265" s="3"/>
      <c r="D265" s="3"/>
      <c r="E265" s="3"/>
      <c r="F265" s="3"/>
    </row>
    <row r="266" spans="2:6" x14ac:dyDescent="0.2">
      <c r="B266" s="4"/>
      <c r="C266" s="3"/>
      <c r="D266" s="3"/>
      <c r="E266" s="3"/>
      <c r="F266" s="3"/>
    </row>
    <row r="267" spans="2:6" x14ac:dyDescent="0.2">
      <c r="B267" s="4"/>
      <c r="C267" s="3"/>
      <c r="D267" s="3"/>
      <c r="E267" s="3"/>
      <c r="F267" s="3"/>
    </row>
    <row r="268" spans="2:6" x14ac:dyDescent="0.2">
      <c r="B268" s="4"/>
      <c r="C268" s="3"/>
      <c r="D268" s="3"/>
      <c r="E268" s="3"/>
      <c r="F268" s="3"/>
    </row>
    <row r="269" spans="2:6" x14ac:dyDescent="0.2">
      <c r="B269" s="4"/>
      <c r="C269" s="3"/>
      <c r="D269" s="3"/>
      <c r="E269" s="3"/>
      <c r="F269" s="3"/>
    </row>
    <row r="270" spans="2:6" x14ac:dyDescent="0.2">
      <c r="B270" s="4"/>
      <c r="C270" s="3"/>
      <c r="D270" s="3"/>
      <c r="E270" s="3"/>
      <c r="F270" s="3"/>
    </row>
    <row r="271" spans="2:6" x14ac:dyDescent="0.2">
      <c r="B271" s="4"/>
      <c r="C271" s="3"/>
      <c r="D271" s="3"/>
      <c r="E271" s="3"/>
      <c r="F271" s="3"/>
    </row>
    <row r="272" spans="2:6" x14ac:dyDescent="0.2">
      <c r="B272" s="4"/>
      <c r="C272" s="3"/>
      <c r="D272" s="3"/>
      <c r="E272" s="3"/>
      <c r="F272" s="3"/>
    </row>
    <row r="273" spans="2:6" x14ac:dyDescent="0.2">
      <c r="B273" s="4"/>
      <c r="C273" s="3"/>
      <c r="D273" s="3"/>
      <c r="E273" s="3"/>
      <c r="F273" s="3"/>
    </row>
    <row r="274" spans="2:6" x14ac:dyDescent="0.2">
      <c r="B274" s="4"/>
      <c r="C274" s="3"/>
      <c r="D274" s="3"/>
      <c r="E274" s="3"/>
      <c r="F274" s="3"/>
    </row>
    <row r="275" spans="2:6" x14ac:dyDescent="0.2">
      <c r="B275" s="4"/>
      <c r="C275" s="3"/>
      <c r="D275" s="3"/>
      <c r="E275" s="3"/>
      <c r="F275" s="3"/>
    </row>
    <row r="276" spans="2:6" x14ac:dyDescent="0.2">
      <c r="B276" s="4"/>
      <c r="C276" s="3"/>
      <c r="D276" s="3"/>
      <c r="E276" s="3"/>
      <c r="F276" s="3"/>
    </row>
    <row r="277" spans="2:6" x14ac:dyDescent="0.2">
      <c r="B277" s="4"/>
      <c r="C277" s="3"/>
      <c r="D277" s="3"/>
      <c r="E277" s="3"/>
      <c r="F277" s="3"/>
    </row>
    <row r="278" spans="2:6" x14ac:dyDescent="0.2">
      <c r="B278" s="4"/>
      <c r="C278" s="3"/>
      <c r="D278" s="3"/>
      <c r="E278" s="3"/>
      <c r="F278" s="3"/>
    </row>
    <row r="279" spans="2:6" x14ac:dyDescent="0.2">
      <c r="B279" s="4"/>
      <c r="C279" s="3"/>
      <c r="D279" s="3"/>
      <c r="E279" s="3"/>
      <c r="F279" s="3"/>
    </row>
    <row r="280" spans="2:6" x14ac:dyDescent="0.2">
      <c r="B280" s="4"/>
      <c r="C280" s="3"/>
      <c r="D280" s="3"/>
      <c r="E280" s="3"/>
      <c r="F280" s="3"/>
    </row>
    <row r="281" spans="2:6" x14ac:dyDescent="0.2">
      <c r="B281" s="4"/>
      <c r="C281" s="3"/>
      <c r="D281" s="3"/>
      <c r="E281" s="3"/>
      <c r="F281" s="3"/>
    </row>
    <row r="282" spans="2:6" x14ac:dyDescent="0.2">
      <c r="B282" s="4"/>
      <c r="C282" s="3"/>
      <c r="D282" s="3"/>
      <c r="E282" s="3"/>
      <c r="F282" s="3"/>
    </row>
    <row r="283" spans="2:6" x14ac:dyDescent="0.2">
      <c r="B283" s="4"/>
      <c r="C283" s="3"/>
      <c r="D283" s="3"/>
      <c r="E283" s="3"/>
      <c r="F283" s="3"/>
    </row>
    <row r="284" spans="2:6" x14ac:dyDescent="0.2">
      <c r="B284" s="4"/>
      <c r="C284" s="3"/>
      <c r="D284" s="3"/>
      <c r="E284" s="3"/>
      <c r="F284" s="3"/>
    </row>
    <row r="285" spans="2:6" x14ac:dyDescent="0.2">
      <c r="B285" s="4"/>
      <c r="C285" s="3"/>
      <c r="D285" s="3"/>
      <c r="E285" s="3"/>
      <c r="F285" s="3"/>
    </row>
    <row r="286" spans="2:6" x14ac:dyDescent="0.2">
      <c r="B286" s="4"/>
      <c r="C286" s="3"/>
      <c r="D286" s="3"/>
      <c r="E286" s="3"/>
      <c r="F286" s="3"/>
    </row>
    <row r="287" spans="2:6" x14ac:dyDescent="0.2">
      <c r="B287" s="4"/>
      <c r="C287" s="3"/>
      <c r="D287" s="3"/>
      <c r="E287" s="3"/>
      <c r="F287" s="3"/>
    </row>
    <row r="288" spans="2:6" x14ac:dyDescent="0.2">
      <c r="B288" s="4"/>
      <c r="C288" s="3"/>
      <c r="D288" s="3"/>
      <c r="E288" s="3"/>
      <c r="F288" s="3"/>
    </row>
    <row r="289" spans="2:6" x14ac:dyDescent="0.2">
      <c r="B289" s="4"/>
      <c r="C289" s="3"/>
      <c r="D289" s="3"/>
      <c r="E289" s="3"/>
      <c r="F289" s="3"/>
    </row>
    <row r="290" spans="2:6" x14ac:dyDescent="0.2">
      <c r="B290" s="4"/>
      <c r="C290" s="3"/>
      <c r="D290" s="3"/>
      <c r="E290" s="3"/>
      <c r="F290" s="3"/>
    </row>
    <row r="291" spans="2:6" x14ac:dyDescent="0.2">
      <c r="B291" s="4"/>
      <c r="C291" s="3"/>
      <c r="D291" s="3"/>
      <c r="E291" s="3"/>
      <c r="F291" s="3"/>
    </row>
    <row r="292" spans="2:6" x14ac:dyDescent="0.2">
      <c r="B292" s="4"/>
      <c r="C292" s="3"/>
      <c r="D292" s="3"/>
      <c r="E292" s="3"/>
      <c r="F292" s="3"/>
    </row>
    <row r="293" spans="2:6" x14ac:dyDescent="0.2">
      <c r="B293" s="4"/>
      <c r="C293" s="3"/>
      <c r="D293" s="3"/>
      <c r="E293" s="3"/>
      <c r="F293" s="3"/>
    </row>
    <row r="294" spans="2:6" x14ac:dyDescent="0.2">
      <c r="B294" s="4"/>
      <c r="C294" s="3"/>
      <c r="D294" s="3"/>
      <c r="E294" s="3"/>
      <c r="F294" s="3"/>
    </row>
    <row r="295" spans="2:6" x14ac:dyDescent="0.2">
      <c r="B295" s="4"/>
      <c r="C295" s="3"/>
      <c r="D295" s="3"/>
      <c r="E295" s="3"/>
      <c r="F295" s="3"/>
    </row>
    <row r="296" spans="2:6" x14ac:dyDescent="0.2">
      <c r="B296" s="4"/>
      <c r="C296" s="3"/>
      <c r="D296" s="3"/>
      <c r="E296" s="3"/>
      <c r="F296" s="3"/>
    </row>
    <row r="297" spans="2:6" x14ac:dyDescent="0.2">
      <c r="B297" s="4"/>
      <c r="C297" s="3"/>
      <c r="D297" s="3"/>
      <c r="E297" s="3"/>
      <c r="F297" s="3"/>
    </row>
    <row r="298" spans="2:6" x14ac:dyDescent="0.2">
      <c r="B298" s="4"/>
      <c r="C298" s="3"/>
      <c r="D298" s="3"/>
      <c r="E298" s="3"/>
      <c r="F298" s="3"/>
    </row>
    <row r="299" spans="2:6" x14ac:dyDescent="0.2">
      <c r="B299" s="4"/>
      <c r="C299" s="3"/>
      <c r="D299" s="3"/>
      <c r="E299" s="3"/>
      <c r="F299" s="3"/>
    </row>
    <row r="300" spans="2:6" x14ac:dyDescent="0.2">
      <c r="B300" s="4"/>
      <c r="C300" s="3"/>
      <c r="D300" s="3"/>
      <c r="E300" s="3"/>
      <c r="F300" s="3"/>
    </row>
    <row r="301" spans="2:6" x14ac:dyDescent="0.2">
      <c r="B301" s="4"/>
      <c r="C301" s="3"/>
      <c r="D301" s="3"/>
      <c r="E301" s="3"/>
      <c r="F301" s="3"/>
    </row>
    <row r="302" spans="2:6" x14ac:dyDescent="0.2">
      <c r="B302" s="4"/>
      <c r="C302" s="3"/>
      <c r="D302" s="3"/>
      <c r="E302" s="3"/>
      <c r="F302" s="3"/>
    </row>
    <row r="303" spans="2:6" x14ac:dyDescent="0.2">
      <c r="B303" s="4"/>
      <c r="C303" s="3"/>
      <c r="D303" s="3"/>
      <c r="E303" s="3"/>
      <c r="F303" s="3"/>
    </row>
    <row r="304" spans="2:6" x14ac:dyDescent="0.2">
      <c r="B304" s="4"/>
      <c r="C304" s="3"/>
      <c r="D304" s="3"/>
      <c r="E304" s="3"/>
      <c r="F304" s="3"/>
    </row>
    <row r="305" spans="2:6" x14ac:dyDescent="0.2">
      <c r="B305" s="4"/>
      <c r="C305" s="3"/>
      <c r="D305" s="3"/>
      <c r="E305" s="3"/>
      <c r="F305" s="3"/>
    </row>
    <row r="306" spans="2:6" x14ac:dyDescent="0.2">
      <c r="B306" s="4"/>
      <c r="C306" s="3"/>
      <c r="D306" s="3"/>
      <c r="E306" s="3"/>
      <c r="F306" s="3"/>
    </row>
    <row r="307" spans="2:6" x14ac:dyDescent="0.2">
      <c r="B307" s="4"/>
      <c r="C307" s="3"/>
      <c r="D307" s="3"/>
      <c r="E307" s="3"/>
      <c r="F307" s="3"/>
    </row>
    <row r="308" spans="2:6" x14ac:dyDescent="0.2">
      <c r="B308" s="4"/>
      <c r="C308" s="3"/>
      <c r="D308" s="3"/>
      <c r="E308" s="3"/>
      <c r="F308" s="3"/>
    </row>
    <row r="309" spans="2:6" x14ac:dyDescent="0.2">
      <c r="B309" s="4"/>
      <c r="C309" s="3"/>
      <c r="D309" s="3"/>
      <c r="E309" s="3"/>
      <c r="F309" s="3"/>
    </row>
    <row r="310" spans="2:6" x14ac:dyDescent="0.2">
      <c r="B310" s="4"/>
      <c r="C310" s="3"/>
      <c r="D310" s="3"/>
      <c r="E310" s="3"/>
      <c r="F310" s="3"/>
    </row>
    <row r="311" spans="2:6" x14ac:dyDescent="0.2">
      <c r="B311" s="4"/>
      <c r="C311" s="3"/>
      <c r="D311" s="3"/>
      <c r="E311" s="3"/>
      <c r="F311" s="3"/>
    </row>
    <row r="312" spans="2:6" x14ac:dyDescent="0.2">
      <c r="B312" s="4"/>
      <c r="C312" s="3"/>
      <c r="D312" s="3"/>
      <c r="E312" s="3"/>
      <c r="F312" s="3"/>
    </row>
    <row r="313" spans="2:6" x14ac:dyDescent="0.2">
      <c r="B313" s="4"/>
      <c r="C313" s="3"/>
      <c r="D313" s="3"/>
      <c r="E313" s="3"/>
      <c r="F313" s="3"/>
    </row>
    <row r="314" spans="2:6" x14ac:dyDescent="0.2">
      <c r="B314" s="4"/>
      <c r="C314" s="3"/>
      <c r="D314" s="3"/>
      <c r="E314" s="3"/>
      <c r="F314" s="3"/>
    </row>
    <row r="315" spans="2:6" x14ac:dyDescent="0.2">
      <c r="B315" s="4"/>
      <c r="C315" s="3"/>
      <c r="D315" s="3"/>
      <c r="E315" s="3"/>
      <c r="F315" s="3"/>
    </row>
    <row r="316" spans="2:6" x14ac:dyDescent="0.2">
      <c r="B316" s="4"/>
      <c r="C316" s="3"/>
      <c r="D316" s="3"/>
      <c r="E316" s="3"/>
      <c r="F316" s="3"/>
    </row>
    <row r="317" spans="2:6" x14ac:dyDescent="0.2">
      <c r="B317" s="4"/>
      <c r="C317" s="3"/>
      <c r="D317" s="3"/>
      <c r="E317" s="3"/>
      <c r="F317" s="3"/>
    </row>
    <row r="318" spans="2:6" x14ac:dyDescent="0.2">
      <c r="B318" s="4"/>
      <c r="C318" s="3"/>
      <c r="D318" s="3"/>
      <c r="E318" s="3"/>
      <c r="F318" s="3"/>
    </row>
    <row r="319" spans="2:6" x14ac:dyDescent="0.2">
      <c r="B319" s="4"/>
      <c r="C319" s="3"/>
      <c r="D319" s="3"/>
      <c r="E319" s="3"/>
      <c r="F319" s="3"/>
    </row>
    <row r="320" spans="2:6" x14ac:dyDescent="0.2">
      <c r="B320" s="4"/>
      <c r="C320" s="3"/>
      <c r="D320" s="3"/>
      <c r="E320" s="3"/>
      <c r="F320" s="3"/>
    </row>
    <row r="321" spans="2:6" x14ac:dyDescent="0.2">
      <c r="B321" s="4"/>
      <c r="C321" s="3"/>
      <c r="D321" s="3"/>
      <c r="E321" s="3"/>
      <c r="F321" s="3"/>
    </row>
    <row r="322" spans="2:6" x14ac:dyDescent="0.2">
      <c r="B322" s="4"/>
      <c r="C322" s="3"/>
      <c r="D322" s="3"/>
      <c r="E322" s="3"/>
      <c r="F322" s="3"/>
    </row>
    <row r="323" spans="2:6" x14ac:dyDescent="0.2">
      <c r="B323" s="4"/>
      <c r="C323" s="3"/>
      <c r="D323" s="3"/>
      <c r="E323" s="3"/>
      <c r="F323" s="3"/>
    </row>
    <row r="324" spans="2:6" x14ac:dyDescent="0.2">
      <c r="B324" s="4"/>
      <c r="C324" s="3"/>
      <c r="D324" s="3"/>
      <c r="E324" s="3"/>
      <c r="F324" s="3"/>
    </row>
    <row r="325" spans="2:6" x14ac:dyDescent="0.2">
      <c r="B325" s="4"/>
      <c r="C325" s="3"/>
      <c r="D325" s="3"/>
      <c r="E325" s="3"/>
      <c r="F325" s="3"/>
    </row>
    <row r="326" spans="2:6" x14ac:dyDescent="0.2">
      <c r="B326" s="4"/>
      <c r="C326" s="3"/>
      <c r="D326" s="3"/>
      <c r="E326" s="3"/>
      <c r="F326" s="3"/>
    </row>
    <row r="327" spans="2:6" x14ac:dyDescent="0.2">
      <c r="B327" s="4"/>
      <c r="C327" s="3"/>
      <c r="D327" s="3"/>
      <c r="E327" s="3"/>
      <c r="F327" s="3"/>
    </row>
    <row r="328" spans="2:6" x14ac:dyDescent="0.2">
      <c r="B328" s="4"/>
      <c r="C328" s="3"/>
      <c r="D328" s="3"/>
      <c r="E328" s="3"/>
      <c r="F328" s="3"/>
    </row>
    <row r="329" spans="2:6" x14ac:dyDescent="0.2">
      <c r="B329" s="4"/>
      <c r="C329" s="3"/>
      <c r="D329" s="3"/>
      <c r="E329" s="3"/>
      <c r="F329" s="3"/>
    </row>
    <row r="330" spans="2:6" x14ac:dyDescent="0.2">
      <c r="B330" s="4"/>
      <c r="C330" s="3"/>
      <c r="D330" s="3"/>
      <c r="E330" s="3"/>
      <c r="F330" s="3"/>
    </row>
    <row r="331" spans="2:6" x14ac:dyDescent="0.2">
      <c r="B331" s="4"/>
      <c r="C331" s="3"/>
      <c r="D331" s="3"/>
      <c r="E331" s="3"/>
      <c r="F331" s="3"/>
    </row>
    <row r="332" spans="2:6" x14ac:dyDescent="0.2">
      <c r="B332" s="4"/>
      <c r="C332" s="3"/>
      <c r="D332" s="3"/>
      <c r="E332" s="3"/>
      <c r="F332" s="3"/>
    </row>
    <row r="333" spans="2:6" x14ac:dyDescent="0.2">
      <c r="B333" s="4"/>
      <c r="C333" s="3"/>
      <c r="D333" s="3"/>
      <c r="E333" s="3"/>
      <c r="F333" s="3"/>
    </row>
    <row r="334" spans="2:6" x14ac:dyDescent="0.2">
      <c r="B334" s="4"/>
      <c r="C334" s="3"/>
      <c r="D334" s="3"/>
      <c r="E334" s="3"/>
      <c r="F334" s="3"/>
    </row>
    <row r="335" spans="2:6" x14ac:dyDescent="0.2">
      <c r="B335" s="4"/>
      <c r="C335" s="3"/>
      <c r="D335" s="3"/>
      <c r="E335" s="3"/>
      <c r="F335" s="3"/>
    </row>
    <row r="336" spans="2:6" x14ac:dyDescent="0.2">
      <c r="B336" s="4"/>
      <c r="C336" s="3"/>
      <c r="D336" s="3"/>
      <c r="E336" s="3"/>
      <c r="F336" s="3"/>
    </row>
    <row r="337" spans="2:6" x14ac:dyDescent="0.2">
      <c r="B337" s="4"/>
      <c r="C337" s="3"/>
      <c r="D337" s="3"/>
      <c r="E337" s="3"/>
      <c r="F337" s="3"/>
    </row>
    <row r="338" spans="2:6" x14ac:dyDescent="0.2">
      <c r="B338" s="4"/>
      <c r="C338" s="3"/>
      <c r="D338" s="3"/>
      <c r="E338" s="3"/>
      <c r="F338" s="3"/>
    </row>
    <row r="339" spans="2:6" x14ac:dyDescent="0.2">
      <c r="B339" s="4"/>
      <c r="C339" s="3"/>
      <c r="D339" s="3"/>
      <c r="E339" s="3"/>
      <c r="F339" s="3"/>
    </row>
    <row r="340" spans="2:6" x14ac:dyDescent="0.2">
      <c r="B340" s="4"/>
      <c r="C340" s="3"/>
      <c r="D340" s="3"/>
      <c r="E340" s="3"/>
      <c r="F340" s="3"/>
    </row>
    <row r="341" spans="2:6" x14ac:dyDescent="0.2">
      <c r="B341" s="4"/>
      <c r="C341" s="3"/>
      <c r="D341" s="3"/>
      <c r="E341" s="3"/>
      <c r="F341" s="3"/>
    </row>
    <row r="342" spans="2:6" x14ac:dyDescent="0.2">
      <c r="B342" s="4"/>
      <c r="C342" s="3"/>
      <c r="D342" s="3"/>
      <c r="E342" s="3"/>
      <c r="F342" s="3"/>
    </row>
    <row r="343" spans="2:6" x14ac:dyDescent="0.2">
      <c r="B343" s="4"/>
      <c r="C343" s="3"/>
      <c r="D343" s="3"/>
      <c r="E343" s="3"/>
      <c r="F343" s="3"/>
    </row>
    <row r="344" spans="2:6" x14ac:dyDescent="0.2">
      <c r="B344" s="4"/>
      <c r="C344" s="3"/>
      <c r="D344" s="3"/>
      <c r="E344" s="3"/>
      <c r="F344" s="3"/>
    </row>
    <row r="345" spans="2:6" x14ac:dyDescent="0.2">
      <c r="B345" s="4"/>
      <c r="C345" s="3"/>
      <c r="D345" s="3"/>
      <c r="E345" s="3"/>
      <c r="F345" s="3"/>
    </row>
    <row r="346" spans="2:6" x14ac:dyDescent="0.2">
      <c r="B346" s="4"/>
      <c r="C346" s="3"/>
      <c r="D346" s="3"/>
      <c r="E346" s="3"/>
      <c r="F346" s="3"/>
    </row>
    <row r="347" spans="2:6" x14ac:dyDescent="0.2">
      <c r="B347" s="4"/>
      <c r="C347" s="3"/>
      <c r="D347" s="3"/>
      <c r="E347" s="3"/>
      <c r="F347" s="3"/>
    </row>
    <row r="348" spans="2:6" x14ac:dyDescent="0.2">
      <c r="B348" s="4"/>
      <c r="C348" s="3"/>
      <c r="D348" s="3"/>
      <c r="E348" s="3"/>
      <c r="F348" s="3"/>
    </row>
    <row r="349" spans="2:6" x14ac:dyDescent="0.2">
      <c r="B349" s="4"/>
      <c r="C349" s="3"/>
      <c r="D349" s="3"/>
      <c r="E349" s="3"/>
      <c r="F349" s="3"/>
    </row>
    <row r="350" spans="2:6" x14ac:dyDescent="0.2">
      <c r="B350" s="4"/>
      <c r="C350" s="3"/>
      <c r="D350" s="3"/>
      <c r="E350" s="3"/>
      <c r="F350" s="3"/>
    </row>
    <row r="351" spans="2:6" x14ac:dyDescent="0.2">
      <c r="B351" s="4"/>
      <c r="C351" s="3"/>
      <c r="D351" s="3"/>
      <c r="E351" s="3"/>
      <c r="F351" s="3"/>
    </row>
    <row r="352" spans="2:6" x14ac:dyDescent="0.2">
      <c r="B352" s="4"/>
      <c r="C352" s="3"/>
      <c r="D352" s="3"/>
      <c r="E352" s="3"/>
      <c r="F352" s="3"/>
    </row>
    <row r="353" spans="2:6" x14ac:dyDescent="0.2">
      <c r="B353" s="4"/>
      <c r="C353" s="3"/>
      <c r="D353" s="3"/>
      <c r="E353" s="3"/>
      <c r="F353" s="3"/>
    </row>
    <row r="354" spans="2:6" x14ac:dyDescent="0.2">
      <c r="B354" s="4"/>
      <c r="C354" s="3"/>
      <c r="D354" s="3"/>
      <c r="E354" s="3"/>
      <c r="F354" s="3"/>
    </row>
    <row r="355" spans="2:6" x14ac:dyDescent="0.2">
      <c r="B355" s="4"/>
      <c r="C355" s="3"/>
      <c r="D355" s="3"/>
      <c r="E355" s="3"/>
      <c r="F355" s="3"/>
    </row>
    <row r="356" spans="2:6" x14ac:dyDescent="0.2">
      <c r="B356" s="4"/>
      <c r="C356" s="3"/>
      <c r="D356" s="3"/>
      <c r="E356" s="3"/>
      <c r="F356" s="3"/>
    </row>
    <row r="357" spans="2:6" x14ac:dyDescent="0.2">
      <c r="B357" s="4"/>
      <c r="C357" s="3"/>
      <c r="D357" s="3"/>
      <c r="E357" s="3"/>
      <c r="F357" s="3"/>
    </row>
    <row r="358" spans="2:6" x14ac:dyDescent="0.2">
      <c r="B358" s="4"/>
      <c r="C358" s="3"/>
      <c r="D358" s="3"/>
      <c r="E358" s="3"/>
      <c r="F358" s="3"/>
    </row>
    <row r="359" spans="2:6" x14ac:dyDescent="0.2">
      <c r="B359" s="4"/>
      <c r="C359" s="3"/>
      <c r="D359" s="3"/>
      <c r="E359" s="3"/>
      <c r="F359" s="3"/>
    </row>
    <row r="360" spans="2:6" x14ac:dyDescent="0.2">
      <c r="B360" s="4"/>
      <c r="C360" s="3"/>
      <c r="D360" s="3"/>
      <c r="E360" s="3"/>
      <c r="F360" s="3"/>
    </row>
    <row r="361" spans="2:6" x14ac:dyDescent="0.2">
      <c r="B361" s="4"/>
      <c r="C361" s="3"/>
      <c r="D361" s="3"/>
      <c r="E361" s="3"/>
      <c r="F361" s="3"/>
    </row>
    <row r="362" spans="2:6" x14ac:dyDescent="0.2">
      <c r="B362" s="4"/>
      <c r="C362" s="3"/>
      <c r="D362" s="3"/>
      <c r="E362" s="3"/>
      <c r="F362" s="3"/>
    </row>
    <row r="363" spans="2:6" x14ac:dyDescent="0.2">
      <c r="B363" s="4"/>
      <c r="C363" s="3"/>
      <c r="D363" s="3"/>
      <c r="E363" s="3"/>
      <c r="F363" s="3"/>
    </row>
    <row r="364" spans="2:6" x14ac:dyDescent="0.2">
      <c r="B364" s="4"/>
      <c r="C364" s="3"/>
      <c r="D364" s="3"/>
      <c r="E364" s="3"/>
      <c r="F364" s="3"/>
    </row>
    <row r="365" spans="2:6" x14ac:dyDescent="0.2">
      <c r="B365" s="4"/>
      <c r="C365" s="3"/>
      <c r="D365" s="3"/>
      <c r="E365" s="3"/>
      <c r="F365" s="3"/>
    </row>
    <row r="366" spans="2:6" x14ac:dyDescent="0.2">
      <c r="B366" s="4"/>
      <c r="C366" s="3"/>
      <c r="D366" s="3"/>
      <c r="E366" s="3"/>
      <c r="F366" s="3"/>
    </row>
    <row r="367" spans="2:6" x14ac:dyDescent="0.2">
      <c r="B367" s="4"/>
      <c r="C367" s="3"/>
      <c r="D367" s="3"/>
      <c r="E367" s="3"/>
      <c r="F367" s="3"/>
    </row>
    <row r="368" spans="2:6" x14ac:dyDescent="0.2">
      <c r="B368" s="4"/>
      <c r="C368" s="3"/>
      <c r="D368" s="3"/>
      <c r="E368" s="3"/>
      <c r="F368" s="3"/>
    </row>
    <row r="369" spans="2:6" x14ac:dyDescent="0.2">
      <c r="B369" s="4"/>
      <c r="C369" s="3"/>
      <c r="D369" s="3"/>
      <c r="E369" s="3"/>
      <c r="F369" s="3"/>
    </row>
    <row r="370" spans="2:6" x14ac:dyDescent="0.2">
      <c r="B370" s="4"/>
      <c r="C370" s="3"/>
      <c r="D370" s="3"/>
      <c r="E370" s="3"/>
      <c r="F370" s="3"/>
    </row>
    <row r="371" spans="2:6" x14ac:dyDescent="0.2">
      <c r="B371" s="4"/>
      <c r="C371" s="3"/>
      <c r="D371" s="3"/>
      <c r="E371" s="3"/>
      <c r="F371" s="3"/>
    </row>
    <row r="372" spans="2:6" x14ac:dyDescent="0.2">
      <c r="B372" s="4"/>
      <c r="C372" s="3"/>
      <c r="D372" s="3"/>
      <c r="E372" s="3"/>
      <c r="F372" s="3"/>
    </row>
    <row r="373" spans="2:6" x14ac:dyDescent="0.2">
      <c r="B373" s="4"/>
      <c r="C373" s="3"/>
      <c r="D373" s="3"/>
      <c r="E373" s="3"/>
      <c r="F373" s="3"/>
    </row>
  </sheetData>
  <mergeCells count="1">
    <mergeCell ref="B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Assignment 1</vt:lpstr>
      <vt:lpstr>LOAN CALCULATOR</vt:lpstr>
      <vt:lpstr>my_data</vt:lpstr>
      <vt:lpstr>my_data2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UConn</dc:creator>
  <cp:keywords/>
  <dc:description/>
  <cp:lastModifiedBy>Microsoft Office User</cp:lastModifiedBy>
  <cp:revision/>
  <dcterms:created xsi:type="dcterms:W3CDTF">2021-01-30T16:52:56Z</dcterms:created>
  <dcterms:modified xsi:type="dcterms:W3CDTF">2023-09-09T01:02:35Z</dcterms:modified>
  <cp:category/>
  <cp:contentStatus/>
</cp:coreProperties>
</file>