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"/>
    </mc:Choice>
  </mc:AlternateContent>
  <xr:revisionPtr revIDLastSave="0" documentId="13_ncr:1_{270EE279-D4BE-4CFA-BCD4-438942A4BEB0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59" i="2" l="1"/>
  <c r="P59" i="2" s="1"/>
  <c r="T59" i="2" s="1"/>
  <c r="L67" i="2"/>
  <c r="P67" i="2" s="1"/>
  <c r="T67" i="2" s="1"/>
  <c r="L63" i="2"/>
  <c r="P63" i="2" s="1"/>
  <c r="T63" i="2" s="1"/>
  <c r="L6" i="2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F9" i="3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V6" i="1" s="1"/>
  <c r="M8" i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V10" i="1" s="1"/>
  <c r="M12" i="1"/>
  <c r="V12" i="1" s="1"/>
  <c r="M22" i="1"/>
  <c r="M24" i="1"/>
  <c r="V24" i="1" s="1"/>
  <c r="I28" i="2"/>
  <c r="M28" i="2" s="1"/>
  <c r="Q28" i="2" s="1"/>
  <c r="M31" i="1"/>
  <c r="M39" i="1"/>
  <c r="M43" i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0" i="1" l="1"/>
  <c r="V43" i="1"/>
  <c r="V45" i="1"/>
  <c r="V37" i="1"/>
  <c r="V25" i="1"/>
  <c r="V8" i="1"/>
  <c r="V61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<sst xmlns="http://schemas.openxmlformats.org/spreadsheetml/2006/main" count="431" uniqueCount="45">
  <si>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</si>
  <si>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</si>
  <si>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</si>
  <si>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</si>
  <si>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</si>
  <si>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</si>
  <si>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</si>
  <si>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</si>
  <si>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</si>
  <si>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</si>
  <si>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</si>
  <si>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</si>
  <si>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</si>
  <si>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</si>
  <si>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</si>
  <si>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</si>
  <si>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</si>
  <si>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</si>
  <si>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</si>
  <si>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</si>
  <si>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</si>
  <si>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</si>
  <si>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</si>
  <si>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</si>
  <si>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</si>
  <si>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</si>
  <si>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</si>
  <si>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</si>
  <si>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</si>
  <si>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</si>
  <si>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</si>
  <si>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</si>
  <si>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</si>
  <si>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</si>
  <si>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</si>
  <si>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</si>
  <si>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</si>
  <si>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</si>
  <si>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</si>
  <si>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</si>
  <si>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CSE214</t>
  </si>
  <si>
    <t>PO7</t>
  </si>
  <si>
    <t>PO9</t>
  </si>
  <si>
    <t>PO11</t>
  </si>
  <si>
    <t>PO12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</si>
</sst>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2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82" workbookViewId="0">
      <pane xSplit="2" topLeftCell="H1" activePane="topRight" state="frozen"/>
      <selection pane="topRight" activeCell="P98" sqref="P98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5">
        <f>SUM(F4:K4)</f>
        <v>150</v>
      </c>
      <c r="M2" s="65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5">
        <f>SUM(N4:Q4)</f>
        <v>100</v>
      </c>
      <c r="S2" s="65">
        <v>40</v>
      </c>
      <c r="T2" s="4" t="s">
        <v>39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1416455</v>
      </c>
      <c r="C5" s="38" t="s">
        <v>40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 ht="14.4">
      <c r="A6" s="8">
        <v>2</v>
      </c>
      <c r="B6" s="53">
        <v>1579288</v>
      </c>
      <c r="C6" s="38" t="s">
        <v>40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>
        <v>0</v>
      </c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v>23</v>
      </c>
      <c r="U6" s="10">
        <f t="shared" si="4"/>
        <v>23</v>
      </c>
      <c r="V6" s="12">
        <f t="shared" ref="V6:V69" si="5">SUM(M6,S6,U6)+W6</f>
        <v>57</v>
      </c>
      <c r="W6" s="12">
        <v>8.5999999999999943</v>
      </c>
      <c r="X6" s="12">
        <f t="shared" ref="X6:X69" si="6">SUM(F6,G6,H6,J6,K6,N6,O6)</f>
        <v>45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 ht="14.4">
      <c r="A7" s="8">
        <v>3</v>
      </c>
      <c r="B7" s="53">
        <v>1528882</v>
      </c>
      <c r="C7" s="38" t="s">
        <v>40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 ht="14.4">
      <c r="A8" s="8">
        <v>4</v>
      </c>
      <c r="B8" s="53">
        <v>1653725</v>
      </c>
      <c r="C8" s="38" t="s">
        <v>40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>
        <v>0</v>
      </c>
      <c r="O8" s="10">
        <v>0</v>
      </c>
      <c r="P8" s="10">
        <v>0</v>
      </c>
      <c r="Q8" s="10">
        <v>0</v>
      </c>
      <c r="R8" s="10">
        <f t="shared" si="2"/>
        <v>0</v>
      </c>
      <c r="S8" s="10">
        <f t="shared" si="3"/>
        <v>0</v>
      </c>
      <c r="T8" s="11">
        <v>0</v>
      </c>
      <c r="U8" s="10">
        <f t="shared" si="4"/>
        <v>0</v>
      </c>
      <c r="V8" s="12">
        <f t="shared" si="5"/>
        <v>8</v>
      </c>
      <c r="W8" s="12">
        <v>8</v>
      </c>
      <c r="X8" s="12">
        <f t="shared" si="6"/>
        <v>0</v>
      </c>
      <c r="Y8" s="12">
        <f t="shared" si="7"/>
        <v>0</v>
      </c>
      <c r="Z8" s="47">
        <f t="shared" si="8"/>
        <v>0</v>
      </c>
      <c r="AA8" s="50">
        <f t="shared" si="9"/>
        <v>0</v>
      </c>
    </row>
    <row r="9" spans="1:27" ht="14.4">
      <c r="A9" s="8">
        <v>5</v>
      </c>
      <c r="B9" s="53">
        <v>1625654</v>
      </c>
      <c r="C9" s="38" t="s">
        <v>40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 ht="14.4">
      <c r="A10" s="8">
        <v>6</v>
      </c>
      <c r="B10" s="53">
        <v>1669953</v>
      </c>
      <c r="C10" s="38" t="s">
        <v>40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0">
        <v>0</v>
      </c>
      <c r="O10" s="10">
        <v>0</v>
      </c>
      <c r="P10" s="10">
        <v>0</v>
      </c>
      <c r="Q10" s="10">
        <v>0</v>
      </c>
      <c r="R10" s="10">
        <f t="shared" si="2"/>
        <v>0</v>
      </c>
      <c r="S10" s="10">
        <f t="shared" si="3"/>
        <v>0</v>
      </c>
      <c r="T10" s="11">
        <v>0</v>
      </c>
      <c r="U10" s="10">
        <f t="shared" si="4"/>
        <v>0</v>
      </c>
      <c r="V10" s="12">
        <f t="shared" si="5"/>
        <v>9</v>
      </c>
      <c r="W10" s="12">
        <v>8</v>
      </c>
      <c r="X10" s="12">
        <f t="shared" si="6"/>
        <v>5</v>
      </c>
      <c r="Y10" s="12">
        <f t="shared" si="7"/>
        <v>0</v>
      </c>
      <c r="Z10" s="47">
        <f t="shared" si="8"/>
        <v>0</v>
      </c>
      <c r="AA10" s="50">
        <f t="shared" si="9"/>
        <v>0</v>
      </c>
    </row>
    <row r="11" spans="1:27" ht="14.4">
      <c r="A11" s="8">
        <v>7</v>
      </c>
      <c r="B11" s="53">
        <v>1665555</v>
      </c>
      <c r="C11" s="38" t="s">
        <v>40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 ht="14.4">
      <c r="A12" s="8">
        <v>8</v>
      </c>
      <c r="B12" s="53">
        <v>1616161</v>
      </c>
      <c r="C12" s="38" t="s">
        <v>40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 ht="14.4">
      <c r="A13" s="8">
        <v>9</v>
      </c>
      <c r="B13" s="53">
        <v>1633554</v>
      </c>
      <c r="C13" s="38" t="s">
        <v>40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>
        <v>0</v>
      </c>
      <c r="O13" s="10">
        <v>0</v>
      </c>
      <c r="P13" s="10">
        <v>0</v>
      </c>
      <c r="Q13" s="10">
        <v>0</v>
      </c>
      <c r="R13" s="10">
        <f t="shared" si="2"/>
        <v>0</v>
      </c>
      <c r="S13" s="10">
        <f t="shared" si="3"/>
        <v>0</v>
      </c>
      <c r="T13" s="11">
        <v>0</v>
      </c>
      <c r="U13" s="10">
        <f t="shared" si="4"/>
        <v>0</v>
      </c>
      <c r="V13" s="12">
        <f t="shared" si="5"/>
        <v>14</v>
      </c>
      <c r="W13" s="12">
        <v>8</v>
      </c>
      <c r="X13" s="12">
        <f t="shared" si="6"/>
        <v>15</v>
      </c>
      <c r="Y13" s="12">
        <f t="shared" si="7"/>
        <v>15</v>
      </c>
      <c r="Z13" s="47">
        <f t="shared" si="8"/>
        <v>0</v>
      </c>
      <c r="AA13" s="50">
        <f t="shared" si="9"/>
        <v>0</v>
      </c>
    </row>
    <row r="14" spans="1:27" ht="14.4">
      <c r="A14" s="8">
        <v>10</v>
      </c>
      <c r="B14" s="53">
        <v>1645333</v>
      </c>
      <c r="C14" s="38" t="s">
        <v>40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 ht="14.4">
      <c r="A15" s="8">
        <v>11</v>
      </c>
      <c r="B15" s="53">
        <v>1691291</v>
      </c>
      <c r="C15" s="38" t="s">
        <v>40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 ht="14.4">
      <c r="A16" s="8">
        <v>12</v>
      </c>
      <c r="B16" s="53">
        <v>1662147</v>
      </c>
      <c r="C16" s="38" t="s">
        <v>40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 ht="14.4">
      <c r="A17" s="8">
        <v>13</v>
      </c>
      <c r="B17" s="53">
        <v>1691483</v>
      </c>
      <c r="C17" s="38" t="s">
        <v>40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 ht="14.4">
      <c r="A18" s="8">
        <v>14</v>
      </c>
      <c r="B18" s="53">
        <v>1674181</v>
      </c>
      <c r="C18" s="38" t="s">
        <v>40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 ht="14.4">
      <c r="A19" s="8">
        <v>15</v>
      </c>
      <c r="B19" s="53">
        <v>1641252</v>
      </c>
      <c r="C19" s="38" t="s">
        <v>40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 ht="14.4">
      <c r="A20" s="8">
        <v>16</v>
      </c>
      <c r="B20" s="53">
        <v>1695837</v>
      </c>
      <c r="C20" s="38" t="s">
        <v>40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 ht="14.4">
      <c r="A21" s="8">
        <v>17</v>
      </c>
      <c r="B21" s="53">
        <v>1613273</v>
      </c>
      <c r="C21" s="38" t="s">
        <v>40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 ht="14.4">
      <c r="A22" s="8">
        <v>18</v>
      </c>
      <c r="B22" s="53">
        <v>1612985</v>
      </c>
      <c r="C22" s="38" t="s">
        <v>40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>
        <v>0</v>
      </c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v>12</v>
      </c>
      <c r="U22" s="10">
        <f t="shared" si="4"/>
        <v>12</v>
      </c>
      <c r="V22" s="12">
        <f t="shared" si="5"/>
        <v>50</v>
      </c>
      <c r="W22" s="12">
        <v>9.6000000000000014</v>
      </c>
      <c r="X22" s="12">
        <f t="shared" si="6"/>
        <v>45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 ht="14.4">
      <c r="A23" s="8">
        <v>19</v>
      </c>
      <c r="B23" s="53">
        <v>1623112</v>
      </c>
      <c r="C23" s="38" t="s">
        <v>40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 ht="14.4">
      <c r="A24" s="8">
        <v>20</v>
      </c>
      <c r="B24" s="53">
        <v>1668314</v>
      </c>
      <c r="C24" s="38" t="s">
        <v>40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 ht="14.4">
      <c r="A25" s="8">
        <v>21</v>
      </c>
      <c r="B25" s="53">
        <v>1622731</v>
      </c>
      <c r="C25" s="38" t="s">
        <v>40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>
        <v>0</v>
      </c>
      <c r="O25" s="12">
        <v>0</v>
      </c>
      <c r="P25" s="12">
        <v>0</v>
      </c>
      <c r="Q25" s="12">
        <v>0</v>
      </c>
      <c r="R25" s="10">
        <f t="shared" si="2"/>
        <v>0</v>
      </c>
      <c r="S25" s="10">
        <f t="shared" si="3"/>
        <v>0</v>
      </c>
      <c r="T25" s="11">
        <v>0</v>
      </c>
      <c r="U25" s="10">
        <f t="shared" si="4"/>
        <v>0</v>
      </c>
      <c r="V25" s="12">
        <f t="shared" si="5"/>
        <v>8</v>
      </c>
      <c r="W25" s="12">
        <v>8</v>
      </c>
      <c r="X25" s="12">
        <f t="shared" si="6"/>
        <v>0</v>
      </c>
      <c r="Y25" s="12">
        <f t="shared" si="7"/>
        <v>0</v>
      </c>
      <c r="Z25" s="47">
        <f t="shared" si="8"/>
        <v>0</v>
      </c>
      <c r="AA25" s="50">
        <f t="shared" si="9"/>
        <v>0</v>
      </c>
    </row>
    <row r="26" spans="1:27" ht="14.4">
      <c r="A26" s="8">
        <v>22</v>
      </c>
      <c r="B26" s="53">
        <v>1696326</v>
      </c>
      <c r="C26" s="38" t="s">
        <v>40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 ht="14.4">
      <c r="A27" s="8">
        <v>23</v>
      </c>
      <c r="B27" s="53">
        <v>1646434</v>
      </c>
      <c r="C27" s="38" t="s">
        <v>40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 ht="14.4">
      <c r="A28" s="8">
        <v>24</v>
      </c>
      <c r="B28" s="53">
        <v>1614142</v>
      </c>
      <c r="C28" s="38" t="s">
        <v>40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 ht="14.4">
      <c r="A29" s="8">
        <v>25</v>
      </c>
      <c r="B29" s="53">
        <v>1654432</v>
      </c>
      <c r="C29" s="38" t="s">
        <v>40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 ht="14.4">
      <c r="A30" s="8">
        <v>26</v>
      </c>
      <c r="B30" s="53">
        <v>1678812</v>
      </c>
      <c r="C30" s="38" t="s">
        <v>40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 ht="14.4">
      <c r="A31" s="8">
        <v>27</v>
      </c>
      <c r="B31" s="53">
        <v>1614733</v>
      </c>
      <c r="C31" s="38" t="s">
        <v>40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 ht="14.4">
      <c r="A32" s="8">
        <v>28</v>
      </c>
      <c r="B32" s="53">
        <v>1665491</v>
      </c>
      <c r="C32" s="38" t="s">
        <v>40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 ht="14.4">
      <c r="A33" s="8">
        <v>29</v>
      </c>
      <c r="B33" s="53">
        <v>1634352</v>
      </c>
      <c r="C33" s="38" t="s">
        <v>40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 ht="14.4">
      <c r="A34" s="8">
        <v>30</v>
      </c>
      <c r="B34" s="53">
        <v>1661638</v>
      </c>
      <c r="C34" s="38" t="s">
        <v>40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 ht="14.4">
      <c r="A35" s="8">
        <v>31</v>
      </c>
      <c r="B35" s="53">
        <v>1686272</v>
      </c>
      <c r="C35" s="38" t="s">
        <v>40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 ht="14.4">
      <c r="A36" s="8">
        <v>32</v>
      </c>
      <c r="B36" s="53">
        <v>1729416</v>
      </c>
      <c r="C36" s="38" t="s">
        <v>40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 ht="14.4">
      <c r="A37" s="8">
        <v>33</v>
      </c>
      <c r="B37" s="53">
        <v>1763881</v>
      </c>
      <c r="C37" s="38" t="s">
        <v>40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0">
        <v>0</v>
      </c>
      <c r="O37" s="10">
        <v>0</v>
      </c>
      <c r="P37" s="10">
        <v>0</v>
      </c>
      <c r="Q37" s="10">
        <v>0</v>
      </c>
      <c r="R37" s="10">
        <f t="shared" ref="R37:R68" si="10">SUM(N37:Q37)</f>
        <v>0</v>
      </c>
      <c r="S37" s="10">
        <f t="shared" si="3"/>
        <v>0</v>
      </c>
      <c r="T37" s="11">
        <v>0</v>
      </c>
      <c r="U37" s="10">
        <f t="shared" si="4"/>
        <v>0</v>
      </c>
      <c r="V37" s="12">
        <f t="shared" si="5"/>
        <v>17</v>
      </c>
      <c r="W37" s="12">
        <v>8.6</v>
      </c>
      <c r="X37" s="12">
        <f t="shared" si="6"/>
        <v>42</v>
      </c>
      <c r="Y37" s="12">
        <f t="shared" si="7"/>
        <v>0</v>
      </c>
      <c r="Z37" s="47">
        <f t="shared" si="8"/>
        <v>0</v>
      </c>
      <c r="AA37" s="50">
        <f t="shared" si="9"/>
        <v>0</v>
      </c>
    </row>
    <row r="38" spans="1:27" ht="14.4">
      <c r="A38" s="8">
        <v>34</v>
      </c>
      <c r="B38" s="53">
        <v>1781682</v>
      </c>
      <c r="C38" s="38" t="s">
        <v>40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 ht="14.4">
      <c r="A39" s="8">
        <v>35</v>
      </c>
      <c r="B39" s="53">
        <v>1778274</v>
      </c>
      <c r="C39" s="38" t="s">
        <v>40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 ht="14.4">
      <c r="A40" s="8">
        <v>36</v>
      </c>
      <c r="B40" s="53">
        <v>1795656</v>
      </c>
      <c r="C40" s="38" t="s">
        <v>40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 ht="14.4">
      <c r="A41" s="8">
        <v>37</v>
      </c>
      <c r="B41" s="53">
        <v>1773277</v>
      </c>
      <c r="C41" s="38" t="s">
        <v>40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 ht="14.4">
      <c r="A42" s="8">
        <v>38</v>
      </c>
      <c r="B42" s="53">
        <v>1759787</v>
      </c>
      <c r="C42" s="38" t="s">
        <v>40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0">
        <v>0</v>
      </c>
      <c r="O42" s="10">
        <v>0</v>
      </c>
      <c r="P42" s="10">
        <v>0</v>
      </c>
      <c r="Q42" s="10">
        <v>0</v>
      </c>
      <c r="R42" s="10">
        <f t="shared" si="10"/>
        <v>0</v>
      </c>
      <c r="S42" s="10">
        <f t="shared" si="3"/>
        <v>0</v>
      </c>
      <c r="T42" s="11">
        <v>0</v>
      </c>
      <c r="U42" s="10">
        <f t="shared" si="4"/>
        <v>0</v>
      </c>
      <c r="V42" s="12">
        <f t="shared" si="5"/>
        <v>18</v>
      </c>
      <c r="W42" s="12">
        <v>8.4</v>
      </c>
      <c r="X42" s="12">
        <f t="shared" si="6"/>
        <v>48</v>
      </c>
      <c r="Y42" s="12">
        <f t="shared" si="7"/>
        <v>0</v>
      </c>
      <c r="Z42" s="47">
        <f t="shared" si="8"/>
        <v>0</v>
      </c>
      <c r="AA42" s="50">
        <f t="shared" si="9"/>
        <v>0</v>
      </c>
    </row>
    <row r="43" spans="1:27" ht="14.4">
      <c r="A43" s="8">
        <v>39</v>
      </c>
      <c r="B43" s="53">
        <v>1743714</v>
      </c>
      <c r="C43" s="38" t="s">
        <v>40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>
        <v>0</v>
      </c>
      <c r="P43" s="10">
        <v>11</v>
      </c>
      <c r="Q43" s="10">
        <v>12</v>
      </c>
      <c r="R43" s="10">
        <f t="shared" si="10"/>
        <v>39</v>
      </c>
      <c r="S43" s="10">
        <f t="shared" si="3"/>
        <v>15.600000000000001</v>
      </c>
      <c r="T43" s="11">
        <v>11</v>
      </c>
      <c r="U43" s="10">
        <f t="shared" si="4"/>
        <v>11</v>
      </c>
      <c r="V43" s="12">
        <f t="shared" si="5"/>
        <v>42</v>
      </c>
      <c r="W43" s="12">
        <v>8.7999999999999972</v>
      </c>
      <c r="X43" s="12">
        <f t="shared" si="6"/>
        <v>49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 ht="14.4">
      <c r="A44" s="8">
        <v>40</v>
      </c>
      <c r="B44" s="53">
        <v>1747457</v>
      </c>
      <c r="C44" s="38" t="s">
        <v>40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 ht="14.4">
      <c r="A45" s="8">
        <v>41</v>
      </c>
      <c r="B45" s="53">
        <v>1728125</v>
      </c>
      <c r="C45" s="38" t="s">
        <v>40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>
        <v>0</v>
      </c>
      <c r="P45" s="10">
        <v>8</v>
      </c>
      <c r="Q45" s="10">
        <v>20</v>
      </c>
      <c r="R45" s="10">
        <f t="shared" si="10"/>
        <v>46</v>
      </c>
      <c r="S45" s="10">
        <f t="shared" si="3"/>
        <v>18.400000000000002</v>
      </c>
      <c r="T45" s="11">
        <v>11</v>
      </c>
      <c r="U45" s="10">
        <f t="shared" si="4"/>
        <v>11</v>
      </c>
      <c r="V45" s="12">
        <f t="shared" si="5"/>
        <v>52</v>
      </c>
      <c r="W45" s="12">
        <v>8</v>
      </c>
      <c r="X45" s="12">
        <f t="shared" si="6"/>
        <v>75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 ht="14.4">
      <c r="A46" s="8">
        <v>42</v>
      </c>
      <c r="B46" s="53">
        <v>1783512</v>
      </c>
      <c r="C46" s="38" t="s">
        <v>40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 ht="14.4">
      <c r="A47" s="8">
        <v>43</v>
      </c>
      <c r="B47" s="53">
        <v>1768463</v>
      </c>
      <c r="C47" s="38" t="s">
        <v>40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 ht="14.4">
      <c r="A48" s="8">
        <v>44</v>
      </c>
      <c r="B48" s="53">
        <v>1797625</v>
      </c>
      <c r="C48" s="38" t="s">
        <v>40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 ht="14.4">
      <c r="A49" s="8">
        <v>45</v>
      </c>
      <c r="B49" s="53">
        <v>1754681</v>
      </c>
      <c r="C49" s="38" t="s">
        <v>40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>
        <v>0</v>
      </c>
      <c r="P49" s="10">
        <v>15</v>
      </c>
      <c r="Q49" s="10">
        <v>29</v>
      </c>
      <c r="R49" s="10">
        <f t="shared" si="10"/>
        <v>54</v>
      </c>
      <c r="S49" s="10">
        <f t="shared" si="3"/>
        <v>21.6</v>
      </c>
      <c r="T49" s="11">
        <v>23</v>
      </c>
      <c r="U49" s="10">
        <f t="shared" si="4"/>
        <v>23</v>
      </c>
      <c r="V49" s="12">
        <f t="shared" si="5"/>
        <v>75</v>
      </c>
      <c r="W49" s="12">
        <v>10</v>
      </c>
      <c r="X49" s="12">
        <f t="shared" si="6"/>
        <v>94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 ht="14.4">
      <c r="A50" s="8">
        <v>46</v>
      </c>
      <c r="B50" s="53">
        <v>1798883</v>
      </c>
      <c r="C50" s="38" t="s">
        <v>40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 ht="14.4">
      <c r="A51" s="8">
        <v>47</v>
      </c>
      <c r="B51" s="53">
        <v>1769463</v>
      </c>
      <c r="C51" s="38" t="s">
        <v>40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5">
        <v>0</v>
      </c>
      <c r="O51" s="15">
        <v>0</v>
      </c>
      <c r="P51" s="15">
        <v>0</v>
      </c>
      <c r="Q51" s="15">
        <v>0</v>
      </c>
      <c r="R51" s="10">
        <f t="shared" si="10"/>
        <v>0</v>
      </c>
      <c r="S51" s="10">
        <f t="shared" si="3"/>
        <v>0</v>
      </c>
      <c r="T51" s="16">
        <v>0</v>
      </c>
      <c r="U51" s="10">
        <f t="shared" si="4"/>
        <v>0</v>
      </c>
      <c r="V51" s="12">
        <f t="shared" si="5"/>
        <v>12</v>
      </c>
      <c r="W51" s="12">
        <v>8</v>
      </c>
      <c r="X51" s="12">
        <f t="shared" si="6"/>
        <v>20</v>
      </c>
      <c r="Y51" s="12">
        <f t="shared" si="7"/>
        <v>0</v>
      </c>
      <c r="Z51" s="47">
        <f t="shared" si="8"/>
        <v>0</v>
      </c>
      <c r="AA51" s="50">
        <f t="shared" si="9"/>
        <v>0</v>
      </c>
    </row>
    <row r="52" spans="1:27" ht="14.4">
      <c r="A52" s="8">
        <v>48</v>
      </c>
      <c r="B52" s="53">
        <v>1766156</v>
      </c>
      <c r="C52" s="38" t="s">
        <v>40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 ht="14.4">
      <c r="A53" s="8">
        <v>49</v>
      </c>
      <c r="B53" s="53">
        <v>1772947</v>
      </c>
      <c r="C53" s="38" t="s">
        <v>40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 ht="14.4">
      <c r="A54" s="8">
        <v>50</v>
      </c>
      <c r="B54" s="53">
        <v>1731817</v>
      </c>
      <c r="C54" s="38" t="s">
        <v>40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 ht="14.4">
      <c r="A55" s="8">
        <v>51</v>
      </c>
      <c r="B55" s="53">
        <v>1752538</v>
      </c>
      <c r="C55" s="38" t="s">
        <v>40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 ht="14.4">
      <c r="A56" s="8">
        <v>52</v>
      </c>
      <c r="B56" s="53">
        <v>1731852</v>
      </c>
      <c r="C56" s="38" t="s">
        <v>40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 ht="14.4">
      <c r="A57" s="8">
        <v>53</v>
      </c>
      <c r="B57" s="53">
        <v>1766176</v>
      </c>
      <c r="C57" s="38" t="s">
        <v>40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 ht="14.4">
      <c r="A58" s="8">
        <v>54</v>
      </c>
      <c r="B58" s="53">
        <v>1715578</v>
      </c>
      <c r="C58" s="38" t="s">
        <v>40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 ht="14.4">
      <c r="A59" s="8">
        <v>55</v>
      </c>
      <c r="B59" s="53">
        <v>1745484</v>
      </c>
      <c r="C59" s="38" t="s">
        <v>40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6">
        <v>0</v>
      </c>
      <c r="O59" s="16">
        <v>0</v>
      </c>
      <c r="P59" s="16">
        <v>0</v>
      </c>
      <c r="Q59" s="16">
        <v>0</v>
      </c>
      <c r="R59" s="10">
        <f t="shared" si="10"/>
        <v>0</v>
      </c>
      <c r="S59" s="10">
        <f t="shared" si="3"/>
        <v>0</v>
      </c>
      <c r="T59" s="16">
        <v>0</v>
      </c>
      <c r="U59" s="10">
        <f t="shared" si="4"/>
        <v>0</v>
      </c>
      <c r="V59" s="12">
        <f t="shared" si="5"/>
        <v>12</v>
      </c>
      <c r="W59" s="12">
        <v>8.1999999999999993</v>
      </c>
      <c r="X59" s="12">
        <f t="shared" si="6"/>
        <v>19</v>
      </c>
      <c r="Y59" s="12">
        <f t="shared" si="7"/>
        <v>0</v>
      </c>
      <c r="Z59" s="47">
        <f t="shared" si="8"/>
        <v>0</v>
      </c>
      <c r="AA59" s="50">
        <f t="shared" si="9"/>
        <v>0</v>
      </c>
    </row>
    <row r="60" spans="1:27" ht="14.4">
      <c r="A60" s="8">
        <v>56</v>
      </c>
      <c r="B60" s="53">
        <v>1791753</v>
      </c>
      <c r="C60" s="38" t="s">
        <v>40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 ht="14.4">
      <c r="A61" s="8">
        <v>57</v>
      </c>
      <c r="B61" s="53">
        <v>1742892</v>
      </c>
      <c r="C61" s="38" t="s">
        <v>40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>
        <v>0</v>
      </c>
      <c r="O61" s="15">
        <v>2</v>
      </c>
      <c r="P61" s="15">
        <v>8</v>
      </c>
      <c r="Q61" s="15">
        <v>2</v>
      </c>
      <c r="R61" s="10">
        <f t="shared" si="10"/>
        <v>12</v>
      </c>
      <c r="S61" s="10">
        <f t="shared" si="3"/>
        <v>4.8</v>
      </c>
      <c r="T61" s="16">
        <v>23</v>
      </c>
      <c r="U61" s="10">
        <f t="shared" si="4"/>
        <v>23</v>
      </c>
      <c r="V61" s="12">
        <f t="shared" si="5"/>
        <v>40</v>
      </c>
      <c r="W61" s="12">
        <v>10.199999999999999</v>
      </c>
      <c r="X61" s="12">
        <f t="shared" si="6"/>
        <v>12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 ht="14.4">
      <c r="A62" s="8">
        <v>58</v>
      </c>
      <c r="B62" s="53">
        <v>1788337</v>
      </c>
      <c r="C62" s="38" t="s">
        <v>40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 ht="14.4">
      <c r="A63" s="8">
        <v>59</v>
      </c>
      <c r="B63" s="53">
        <v>1736425</v>
      </c>
      <c r="C63" s="38" t="s">
        <v>40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 ht="14.4">
      <c r="A64" s="8">
        <v>60</v>
      </c>
      <c r="B64" s="53">
        <v>1728439</v>
      </c>
      <c r="C64" s="38" t="s">
        <v>40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 ht="14.4">
      <c r="A65" s="8">
        <v>61</v>
      </c>
      <c r="B65" s="53">
        <v>1712983</v>
      </c>
      <c r="C65" s="38" t="s">
        <v>40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 ht="14.4">
      <c r="A66" s="8">
        <v>62</v>
      </c>
      <c r="B66" s="53">
        <v>1718437</v>
      </c>
      <c r="C66" s="38" t="s">
        <v>40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 ht="14.4">
      <c r="A67" s="8">
        <v>63</v>
      </c>
      <c r="B67" s="53">
        <v>1784847</v>
      </c>
      <c r="C67" s="38" t="s">
        <v>40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 ht="14.4">
      <c r="A68" s="8">
        <v>64</v>
      </c>
      <c r="B68" s="53">
        <v>1737824</v>
      </c>
      <c r="C68" s="38" t="s">
        <v>40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 ht="14.4">
      <c r="A69" s="8">
        <v>65</v>
      </c>
      <c r="B69" s="53">
        <v>1797789</v>
      </c>
      <c r="C69" s="38" t="s">
        <v>40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>
        <v>0</v>
      </c>
      <c r="O69" s="15">
        <v>12</v>
      </c>
      <c r="P69" s="15">
        <v>12</v>
      </c>
      <c r="Q69" s="15">
        <v>12</v>
      </c>
      <c r="R69" s="10">
        <f t="shared" ref="R69:R92" si="11">SUM(N69:Q69)</f>
        <v>36</v>
      </c>
      <c r="S69" s="10">
        <f t="shared" si="3"/>
        <v>14.399999999999999</v>
      </c>
      <c r="T69" s="16">
        <v>9</v>
      </c>
      <c r="U69" s="10">
        <f t="shared" si="4"/>
        <v>9</v>
      </c>
      <c r="V69" s="12">
        <f t="shared" si="5"/>
        <v>40</v>
      </c>
      <c r="W69" s="12">
        <v>12</v>
      </c>
      <c r="X69" s="12">
        <f t="shared" si="6"/>
        <v>35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 ht="14.4">
      <c r="A70" s="8">
        <v>66</v>
      </c>
      <c r="B70" s="53">
        <v>1728139</v>
      </c>
      <c r="C70" s="38" t="s">
        <v>40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>
        <v>0</v>
      </c>
      <c r="O70" s="15">
        <v>10</v>
      </c>
      <c r="P70" s="15">
        <v>7</v>
      </c>
      <c r="Q70" s="15">
        <v>14</v>
      </c>
      <c r="R70" s="10">
        <f t="shared" si="11"/>
        <v>31</v>
      </c>
      <c r="S70" s="10">
        <f t="shared" si="3"/>
        <v>12.4</v>
      </c>
      <c r="T70" s="16">
        <v>9</v>
      </c>
      <c r="U70" s="10">
        <f t="shared" si="4"/>
        <v>9</v>
      </c>
      <c r="V70" s="12">
        <f t="shared" ref="V70:V92" si="12">SUM(M70,S70,U70)+W70</f>
        <v>40</v>
      </c>
      <c r="W70" s="12">
        <v>12.600000000000001</v>
      </c>
      <c r="X70" s="12">
        <f t="shared" ref="X70:X92" si="13">SUM(F70,G70,H70,J70,K70,N70,O70)</f>
        <v>40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 ht="14.4">
      <c r="A71" s="8">
        <v>67</v>
      </c>
      <c r="B71" s="53">
        <v>1711619</v>
      </c>
      <c r="C71" s="38" t="s">
        <v>40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 ht="14.4">
      <c r="A72" s="8">
        <v>68</v>
      </c>
      <c r="B72" s="53">
        <v>1789481</v>
      </c>
      <c r="C72" s="38" t="s">
        <v>40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 ht="14.4">
      <c r="A73" s="8">
        <v>69</v>
      </c>
      <c r="B73" s="53">
        <v>1711729</v>
      </c>
      <c r="C73" s="38" t="s">
        <v>40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 ht="14.4">
      <c r="A74" s="8">
        <v>70</v>
      </c>
      <c r="B74" s="53">
        <v>1773384</v>
      </c>
      <c r="C74" s="38" t="s">
        <v>40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 ht="14.4">
      <c r="A75" s="8">
        <v>71</v>
      </c>
      <c r="B75" s="53">
        <v>1762565</v>
      </c>
      <c r="C75" s="38" t="s">
        <v>40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 ht="14.4">
      <c r="A76" s="8">
        <v>72</v>
      </c>
      <c r="B76" s="53">
        <v>1898334</v>
      </c>
      <c r="C76" s="38" t="s">
        <v>40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 ht="14.4">
      <c r="A77" s="8">
        <v>73</v>
      </c>
      <c r="B77" s="53">
        <v>1892367</v>
      </c>
      <c r="C77" s="38" t="s">
        <v>40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 ht="14.4">
      <c r="A78" s="8">
        <v>74</v>
      </c>
      <c r="B78" s="53">
        <v>1863951</v>
      </c>
      <c r="C78" s="38" t="s">
        <v>40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 ht="14.4">
      <c r="A79" s="8">
        <v>75</v>
      </c>
      <c r="B79" s="53">
        <v>1835298</v>
      </c>
      <c r="C79" s="38" t="s">
        <v>40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 ht="14.4">
      <c r="A80" s="8">
        <v>76</v>
      </c>
      <c r="B80" s="53">
        <v>1835874</v>
      </c>
      <c r="C80" s="38" t="s">
        <v>40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 ht="14.4">
      <c r="A81" s="8">
        <v>77</v>
      </c>
      <c r="B81" s="53">
        <v>1849651</v>
      </c>
      <c r="C81" s="38" t="s">
        <v>40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 ht="14.4">
      <c r="A82" s="8">
        <v>78</v>
      </c>
      <c r="B82" s="53">
        <v>1872128</v>
      </c>
      <c r="C82" s="38" t="s">
        <v>40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 ht="14.4">
      <c r="A83" s="8">
        <v>79</v>
      </c>
      <c r="B83" s="53">
        <v>1887973</v>
      </c>
      <c r="C83" s="38" t="s">
        <v>40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 ht="14.4">
      <c r="A84" s="8">
        <v>80</v>
      </c>
      <c r="B84" s="53">
        <v>1886577</v>
      </c>
      <c r="C84" s="38" t="s">
        <v>40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 ht="14.4">
      <c r="A85" s="8">
        <v>81</v>
      </c>
      <c r="B85" s="53">
        <v>1877262</v>
      </c>
      <c r="C85" s="38" t="s">
        <v>40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 ht="14.4">
      <c r="A86" s="8">
        <v>82</v>
      </c>
      <c r="B86" s="53">
        <v>1873255</v>
      </c>
      <c r="C86" s="38" t="s">
        <v>40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 ht="14.4">
      <c r="A87" s="8">
        <v>83</v>
      </c>
      <c r="B87" s="53">
        <v>1834433</v>
      </c>
      <c r="C87" s="38" t="s">
        <v>40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 ht="14.4">
      <c r="A88" s="8">
        <v>84</v>
      </c>
      <c r="B88" s="53">
        <v>1868128</v>
      </c>
      <c r="C88" s="38" t="s">
        <v>40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 ht="14.4">
      <c r="A89" s="8">
        <v>85</v>
      </c>
      <c r="B89" s="53">
        <v>1845457</v>
      </c>
      <c r="C89" s="38" t="s">
        <v>40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>
        <v>0</v>
      </c>
      <c r="O89" s="15">
        <v>0</v>
      </c>
      <c r="P89" s="15">
        <v>0</v>
      </c>
      <c r="Q89" s="15">
        <v>0</v>
      </c>
      <c r="R89" s="10">
        <f t="shared" si="11"/>
        <v>0</v>
      </c>
      <c r="S89" s="10">
        <f t="shared" si="3"/>
        <v>0</v>
      </c>
      <c r="T89" s="16">
        <v>0</v>
      </c>
      <c r="U89" s="10">
        <f t="shared" si="4"/>
        <v>0</v>
      </c>
      <c r="V89" s="12">
        <f t="shared" si="12"/>
        <v>12</v>
      </c>
      <c r="W89" s="12">
        <v>8</v>
      </c>
      <c r="X89" s="12">
        <f t="shared" si="13"/>
        <v>20</v>
      </c>
      <c r="Y89" s="12">
        <f t="shared" si="14"/>
        <v>0</v>
      </c>
      <c r="Z89" s="47">
        <f t="shared" si="15"/>
        <v>0</v>
      </c>
      <c r="AA89" s="50">
        <f t="shared" si="16"/>
        <v>0</v>
      </c>
    </row>
    <row r="90" spans="1:27" ht="14.4">
      <c r="A90" s="8">
        <v>86</v>
      </c>
      <c r="B90" s="53">
        <v>1855787</v>
      </c>
      <c r="C90" s="38" t="s">
        <v>40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 ht="14.4">
      <c r="A91" s="8">
        <v>87</v>
      </c>
      <c r="B91" s="53">
        <v>1893863</v>
      </c>
      <c r="C91" s="38" t="s">
        <v>40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>
        <v>0</v>
      </c>
      <c r="O91" s="15">
        <v>0</v>
      </c>
      <c r="P91" s="15">
        <v>0</v>
      </c>
      <c r="Q91" s="15">
        <v>0</v>
      </c>
      <c r="R91" s="10">
        <f t="shared" si="11"/>
        <v>0</v>
      </c>
      <c r="S91" s="10">
        <f t="shared" si="3"/>
        <v>0</v>
      </c>
      <c r="T91" s="16">
        <v>0</v>
      </c>
      <c r="U91" s="10">
        <f t="shared" si="4"/>
        <v>0</v>
      </c>
      <c r="V91" s="12">
        <f t="shared" si="12"/>
        <v>14</v>
      </c>
      <c r="W91" s="12">
        <v>8.8000000000000007</v>
      </c>
      <c r="X91" s="12">
        <f t="shared" si="13"/>
        <v>20</v>
      </c>
      <c r="Y91" s="12">
        <f t="shared" si="14"/>
        <v>6</v>
      </c>
      <c r="Z91" s="47">
        <f t="shared" si="15"/>
        <v>0</v>
      </c>
      <c r="AA91" s="50">
        <f t="shared" si="16"/>
        <v>0</v>
      </c>
    </row>
    <row r="92" spans="1:27" ht="14.4">
      <c r="A92" s="8">
        <v>88</v>
      </c>
      <c r="B92" s="53">
        <v>1842333</v>
      </c>
      <c r="C92" s="38" t="s">
        <v>40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3" sqref="T3:T4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2" t="s">
        <v>1</v>
      </c>
      <c r="C1" s="57" t="s">
        <v>2</v>
      </c>
      <c r="D1" s="57" t="s">
        <v>3</v>
      </c>
      <c r="E1" s="57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8"/>
      <c r="B2" s="73"/>
      <c r="C2" s="58"/>
      <c r="D2" s="58"/>
      <c r="E2" s="58"/>
      <c r="F2" s="58"/>
      <c r="G2" s="82"/>
      <c r="H2" s="83"/>
      <c r="I2" s="85" t="s">
        <v>27</v>
      </c>
      <c r="J2" s="55"/>
      <c r="K2" s="56"/>
      <c r="L2" s="34"/>
      <c r="M2" s="85" t="s">
        <v>28</v>
      </c>
      <c r="N2" s="56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8"/>
      <c r="B3" s="73"/>
      <c r="C3" s="58"/>
      <c r="D3" s="58"/>
      <c r="E3" s="58"/>
      <c r="F3" s="58"/>
      <c r="G3" s="78"/>
      <c r="H3" s="84"/>
      <c r="I3" s="65" t="s">
        <v>13</v>
      </c>
      <c r="J3" s="65" t="s">
        <v>14</v>
      </c>
      <c r="K3" s="65" t="s">
        <v>15</v>
      </c>
      <c r="L3" s="65" t="s">
        <v>39</v>
      </c>
      <c r="M3" s="65" t="s">
        <v>13</v>
      </c>
      <c r="N3" s="65" t="s">
        <v>14</v>
      </c>
      <c r="O3" s="65" t="s">
        <v>15</v>
      </c>
      <c r="P3" s="65" t="s">
        <v>39</v>
      </c>
      <c r="Q3" s="76" t="s">
        <v>41</v>
      </c>
      <c r="R3" s="76" t="s">
        <v>42</v>
      </c>
      <c r="S3" s="77" t="s">
        <v>43</v>
      </c>
      <c r="T3" s="68" t="s">
        <v>44</v>
      </c>
    </row>
    <row r="4" spans="1:20" ht="15" customHeight="1">
      <c r="A4" s="59"/>
      <c r="B4" s="74"/>
      <c r="C4" s="59"/>
      <c r="D4" s="59"/>
      <c r="E4" s="59"/>
      <c r="F4" s="59"/>
      <c r="G4" s="20" t="s">
        <v>30</v>
      </c>
      <c r="H4" s="20">
        <v>40</v>
      </c>
      <c r="I4" s="59"/>
      <c r="J4" s="59"/>
      <c r="K4" s="59"/>
      <c r="L4" s="75"/>
      <c r="M4" s="59"/>
      <c r="N4" s="59"/>
      <c r="O4" s="59"/>
      <c r="P4" s="75"/>
      <c r="Q4" s="59"/>
      <c r="R4" s="59"/>
      <c r="S4" s="78"/>
      <c r="T4" s="68"/>
    </row>
    <row r="5" spans="1:20" ht="14.4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56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56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56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56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56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56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56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56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56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56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56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56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56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56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56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56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56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56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56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56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56"/>
      <c r="I25" s="10">
        <f>(Marks!X25*100)/Marks!$X$3</f>
        <v>0</v>
      </c>
      <c r="J25" s="10">
        <f>(Marks!Y25*100)/Marks!$Y$3</f>
        <v>0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56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56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56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56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56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56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56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56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56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56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56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56"/>
      <c r="I37" s="10">
        <f>(Marks!X37*100)/Marks!$X$3</f>
        <v>25.454545454545453</v>
      </c>
      <c r="J37" s="10">
        <f>(Marks!Y37*100)/Marks!$Y$3</f>
        <v>0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N</v>
      </c>
      <c r="N37" s="24" t="str">
        <f t="shared" si="3"/>
        <v>N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N</v>
      </c>
      <c r="R37" s="10" t="str">
        <f t="shared" si="37"/>
        <v>N</v>
      </c>
      <c r="S37" s="51" t="str">
        <f t="shared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56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56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56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56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56"/>
      <c r="I42" s="10">
        <f>(Marks!X42*100)/Marks!$X$3</f>
        <v>29.09090909090909</v>
      </c>
      <c r="J42" s="10">
        <f>(Marks!Y42*100)/Marks!$Y$3</f>
        <v>0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N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N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56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56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56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56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56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56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56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56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56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56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56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56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56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56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56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56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56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56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56"/>
      <c r="I61" s="10">
        <f>(Marks!X61*100)/Marks!$X$3</f>
        <v>7.2727272727272725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56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56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56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56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56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56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56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56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56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56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56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56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56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56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56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56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56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56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56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56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56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56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56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56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56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56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56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56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56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56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56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7" sqref="C17:C18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31</v>
      </c>
      <c r="B1" s="89">
        <f>COUNT(Analysis!B5:B107)</f>
        <v>88</v>
      </c>
      <c r="C1" s="90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30"/>
    </row>
    <row r="2" spans="1:14" ht="15" customHeight="1">
      <c r="A2" s="88"/>
      <c r="B2" s="89"/>
      <c r="C2" s="84"/>
      <c r="D2" s="59"/>
      <c r="E2" s="59"/>
      <c r="F2" s="59"/>
      <c r="G2" s="59"/>
      <c r="N2" s="30"/>
    </row>
    <row r="3" spans="1:14" ht="15" customHeight="1">
      <c r="A3" s="88"/>
      <c r="B3" s="89"/>
      <c r="C3" s="90" t="s">
        <v>13</v>
      </c>
      <c r="D3" s="87">
        <f>COUNTIF(Analysis!M5:M107,"Y")</f>
        <v>43</v>
      </c>
      <c r="E3" s="87">
        <f>(D3*100)/B1</f>
        <v>48.863636363636367</v>
      </c>
      <c r="F3" s="91">
        <f>B1-D3</f>
        <v>45</v>
      </c>
      <c r="G3" s="87">
        <f>(F3*100)/B1</f>
        <v>51.136363636363633</v>
      </c>
      <c r="N3" s="31"/>
    </row>
    <row r="4" spans="1:14" ht="15" customHeight="1">
      <c r="A4" s="88"/>
      <c r="B4" s="89"/>
      <c r="C4" s="84"/>
      <c r="D4" s="59"/>
      <c r="E4" s="59"/>
      <c r="F4" s="59"/>
      <c r="G4" s="59"/>
      <c r="N4" s="31"/>
    </row>
    <row r="5" spans="1:14" ht="15" customHeight="1">
      <c r="A5" s="88"/>
      <c r="B5" s="89"/>
      <c r="C5" s="90" t="s">
        <v>14</v>
      </c>
      <c r="D5" s="87">
        <f>COUNTIF(Analysis!N5:N107,"Y")</f>
        <v>46</v>
      </c>
      <c r="E5" s="87">
        <f>(D5*100)/B1</f>
        <v>52.272727272727273</v>
      </c>
      <c r="F5" s="87">
        <f>B1-D5</f>
        <v>42</v>
      </c>
      <c r="G5" s="87">
        <f>(F5*100)/B1</f>
        <v>47.727272727272727</v>
      </c>
      <c r="N5" s="32"/>
    </row>
    <row r="6" spans="1:14" ht="15" customHeight="1">
      <c r="A6" s="88"/>
      <c r="B6" s="89"/>
      <c r="C6" s="84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>COUNTIF(Analysis!O5:O107,"Y")</f>
        <v>31</v>
      </c>
      <c r="E7" s="87">
        <f>(D7*100)/B1</f>
        <v>35.227272727272727</v>
      </c>
      <c r="F7" s="87">
        <f>B1-D7</f>
        <v>57</v>
      </c>
      <c r="G7" s="87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2" t="s">
        <v>39</v>
      </c>
      <c r="D9" s="94">
        <f>COUNTIF(Analysis!P5:P107,"Y")</f>
        <v>56</v>
      </c>
      <c r="E9" s="87">
        <f>(D9*100)/B1</f>
        <v>63.636363636363633</v>
      </c>
      <c r="F9" s="87">
        <f>B1-D9</f>
        <v>32</v>
      </c>
      <c r="G9" s="87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3"/>
      <c r="D10" s="95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9" t="s">
        <v>41</v>
      </c>
      <c r="D11" s="87">
        <f>COUNTIF(Analysis!Q5:Q107,"Y")</f>
        <v>43</v>
      </c>
      <c r="E11" s="87">
        <f>(D11*100)/B1</f>
        <v>48.863636363636367</v>
      </c>
      <c r="F11" s="91">
        <f>B1-D11</f>
        <v>45</v>
      </c>
      <c r="G11" s="87">
        <f>(F11*100)/B1</f>
        <v>51.136363636363633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9" t="s">
        <v>42</v>
      </c>
      <c r="D13" s="87">
        <f>COUNTIF(Analysis!R5:R107,"Y")</f>
        <v>46</v>
      </c>
      <c r="E13" s="87">
        <f>(D13*100)/B1</f>
        <v>52.272727272727273</v>
      </c>
      <c r="F13" s="87">
        <f>B1-D13</f>
        <v>42</v>
      </c>
      <c r="G13" s="87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9" t="s">
        <v>43</v>
      </c>
      <c r="D15" s="87">
        <f>COUNTIF(Analysis!S5:S107,"Y")</f>
        <v>31</v>
      </c>
      <c r="E15" s="87">
        <f>(D15*100)/B1</f>
        <v>35.227272727272727</v>
      </c>
      <c r="F15" s="87">
        <f>B1-D15</f>
        <v>57</v>
      </c>
      <c r="G15" s="87">
        <f>(F15*100)/B1</f>
        <v>64.772727272727266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88"/>
      <c r="B17" s="89"/>
      <c r="C17" s="100" t="s">
        <v>44</v>
      </c>
      <c r="D17" s="98">
        <f>COUNTIF(Analysis!T5:T107,"Y")</f>
        <v>56</v>
      </c>
      <c r="E17" s="87">
        <f>(D17*100)/B1</f>
        <v>63.636363636363633</v>
      </c>
      <c r="F17" s="87">
        <f>B1-D17</f>
        <v>32</v>
      </c>
      <c r="G17" s="87">
        <f>(F17*100)/B1</f>
        <v>36.363636363636367</v>
      </c>
      <c r="K17" s="32"/>
      <c r="L17" s="32"/>
      <c r="M17" s="32"/>
      <c r="N17" s="32"/>
    </row>
    <row r="18" spans="1:18" ht="15" customHeight="1">
      <c r="A18" s="88"/>
      <c r="B18" s="89"/>
      <c r="C18" s="100"/>
      <c r="D18" s="84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:D2"/>
    <mergeCell ref="E1:E2"/>
    <mergeCell ref="F1:F2"/>
    <mergeCell ref="G1:G2"/>
    <mergeCell ref="G3:G4"/>
    <mergeCell ref="G7:G8"/>
    <mergeCell ref="G11:G12"/>
    <mergeCell ref="D13:D14"/>
    <mergeCell ref="E13:E14"/>
    <mergeCell ref="D15:D16"/>
    <mergeCell ref="E15:E16"/>
    <mergeCell ref="G9:G10"/>
    <mergeCell ref="D17:D18"/>
    <mergeCell ref="E17:E18"/>
    <mergeCell ref="F3:F4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F13:F14"/>
    <mergeCell ref="E11:E12"/>
    <mergeCell ref="F11:F12"/>
    <mergeCell ref="C9:C10"/>
    <mergeCell ref="D9:D10"/>
    <mergeCell ref="E9:E10"/>
    <mergeCell ref="F9:F10"/>
    <mergeCell ref="C11:C12"/>
    <mergeCell ref="C13:C14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2021-04-24T10:16:23Z</dcterms:modified>
</cp:coreProperties>
</file>